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ables/table2.xml" ContentType="application/vnd.openxmlformats-officedocument.spreadsheetml.tab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tables/table3.xml" ContentType="application/vnd.openxmlformats-officedocument.spreadsheetml.table+xml"/>
  <Override PartName="/xl/slicers/slicer3.xml" ContentType="application/vnd.ms-excel.slicer+xml"/>
  <Override PartName="/xl/drawings/drawing8.xml" ContentType="application/vnd.openxmlformats-officedocument.drawing+xml"/>
  <Override PartName="/xl/slicers/slicer4.xml" ContentType="application/vnd.ms-excel.slicer+xml"/>
  <Override PartName="/xl/slicers/slicer5.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work\Data analyst\project\"/>
    </mc:Choice>
  </mc:AlternateContent>
  <xr:revisionPtr revIDLastSave="0" documentId="8_{E912E1FF-6BD3-4485-9BB9-ED43D8EB845B}" xr6:coauthVersionLast="47" xr6:coauthVersionMax="47" xr10:uidLastSave="{00000000-0000-0000-0000-000000000000}"/>
  <bookViews>
    <workbookView xWindow="-120" yWindow="-120" windowWidth="24240" windowHeight="14880" activeTab="9" xr2:uid="{00000000-000D-0000-FFFF-FFFF00000000}"/>
  </bookViews>
  <sheets>
    <sheet name="Combo Chart" sheetId="4" r:id="rId1"/>
    <sheet name="Detail1" sheetId="5" state="hidden" r:id="rId2"/>
    <sheet name="Waterfall chart" sheetId="6" r:id="rId3"/>
    <sheet name="Detail2" sheetId="8" state="hidden" r:id="rId4"/>
    <sheet name="pie chart" sheetId="7" r:id="rId5"/>
    <sheet name="map" sheetId="9" r:id="rId6"/>
    <sheet name="Top 5" sheetId="10" r:id="rId7"/>
    <sheet name="KPI" sheetId="11" r:id="rId8"/>
    <sheet name="KPI YOY" sheetId="12" r:id="rId9"/>
    <sheet name="Data" sheetId="1" r:id="rId10"/>
    <sheet name="Dashboard" sheetId="3" r:id="rId11"/>
  </sheets>
  <externalReferences>
    <externalReference r:id="rId12"/>
  </externalReferences>
  <definedNames>
    <definedName name="_xlchart.v1.10" hidden="1">'Waterfall chart'!$E$2:$E$5</definedName>
    <definedName name="_xlchart.v1.8" hidden="1">'Waterfall chart'!$D$2:$D$5</definedName>
    <definedName name="_xlchart.v1.9" hidden="1">'Waterfall chart'!$E$1</definedName>
    <definedName name="_xlchart.v5.0" hidden="1">map!$D$1</definedName>
    <definedName name="_xlchart.v5.1" hidden="1">map!$D$2:$D$51</definedName>
    <definedName name="_xlchart.v5.2" hidden="1">map!$E$1</definedName>
    <definedName name="_xlchart.v5.3" hidden="1">map!$E$2:$E$51</definedName>
    <definedName name="_xlchart.v5.4" hidden="1">map!$D$1</definedName>
    <definedName name="_xlchart.v5.5" hidden="1">map!$D$2:$D$51</definedName>
    <definedName name="_xlchart.v5.6" hidden="1">map!$E$1</definedName>
    <definedName name="_xlchart.v5.7" hidden="1">map!$E$2:$E$51</definedName>
    <definedName name="_xlnm.Print_Area" localSheetId="10">Dashboard!$A$1:$AR$64</definedName>
    <definedName name="Slicer_Region">#N/A</definedName>
    <definedName name="Slicer_Segment">#N/A</definedName>
    <definedName name="Slicer_Segment1">#N/A</definedName>
    <definedName name="Slicer_Segment2">#N/A</definedName>
    <definedName name="Slicer_Year">#N/A</definedName>
    <definedName name="Slicer_Year1">#N/A</definedName>
  </definedNames>
  <calcPr calcId="191029"/>
  <pivotCaches>
    <pivotCache cacheId="0" r:id="rId13"/>
  </pivotCaches>
  <extLst>
    <ext xmlns:x14="http://schemas.microsoft.com/office/spreadsheetml/2009/9/main" uri="{BBE1A952-AA13-448e-AADC-164F8A28A991}">
      <x14:slicerCaches>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9"/>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20" roundtripDataSignature="AMtx7mgYS6wfnPy0iIjdhtUlD2xFm8j14w=="/>
    </ext>
  </extLst>
</workbook>
</file>

<file path=xl/calcChain.xml><?xml version="1.0" encoding="utf-8"?>
<calcChain xmlns="http://schemas.openxmlformats.org/spreadsheetml/2006/main">
  <c r="E15" i="11" l="1"/>
  <c r="W19" i="3" l="1"/>
  <c r="B7" i="12"/>
  <c r="N15" i="11"/>
  <c r="D3" i="9" l="1"/>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2" i="9"/>
  <c r="D3" i="6"/>
  <c r="D4" i="6"/>
  <c r="D5" i="6"/>
  <c r="D2" i="6"/>
  <c r="E38" i="9"/>
  <c r="E4" i="9"/>
  <c r="E16" i="9"/>
  <c r="E46" i="9"/>
  <c r="E50" i="9"/>
  <c r="E12" i="9"/>
  <c r="E34" i="9"/>
  <c r="E15" i="9"/>
  <c r="E36" i="9"/>
  <c r="E19" i="9"/>
  <c r="E24" i="9"/>
  <c r="E32" i="9"/>
  <c r="E7" i="9"/>
  <c r="E35" i="9"/>
  <c r="E2" i="6"/>
  <c r="E2" i="9"/>
  <c r="E31" i="9"/>
  <c r="E4" i="6"/>
  <c r="E39" i="9"/>
  <c r="E5" i="9"/>
  <c r="E5" i="6"/>
  <c r="E27" i="9"/>
  <c r="E25" i="9"/>
  <c r="F7" i="12"/>
  <c r="E20" i="9"/>
  <c r="E17" i="9"/>
  <c r="E3" i="6"/>
  <c r="E47" i="9"/>
  <c r="E45" i="9"/>
  <c r="E7" i="12"/>
  <c r="E8" i="9"/>
  <c r="C7" i="12"/>
  <c r="E21" i="9"/>
  <c r="E40" i="9"/>
  <c r="K15" i="11"/>
  <c r="E28" i="9"/>
  <c r="E42" i="9"/>
  <c r="H15" i="11"/>
  <c r="E41" i="9"/>
  <c r="E29" i="9"/>
  <c r="B15" i="11"/>
  <c r="E37" i="9"/>
  <c r="E48" i="9"/>
  <c r="E3" i="9"/>
  <c r="D7" i="12"/>
  <c r="E6" i="9"/>
  <c r="E22" i="9"/>
  <c r="E49" i="9"/>
  <c r="E18" i="9"/>
  <c r="E51" i="9"/>
  <c r="E11" i="9"/>
  <c r="E13" i="9"/>
  <c r="E33" i="9"/>
  <c r="E43" i="9"/>
  <c r="E23" i="9"/>
  <c r="E10" i="9"/>
  <c r="E30" i="9"/>
  <c r="E9" i="9"/>
  <c r="E26" i="9"/>
  <c r="E14" i="9"/>
  <c r="E44" i="9"/>
  <c r="C9995" i="1" l="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<sst xmlns="http://schemas.openxmlformats.org/spreadsheetml/2006/main" count="162753" uniqueCount="10958">
  <si>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</si>
  <si>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</si>
  <si>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</si>
  <si>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</si>
  <si>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</si>
  <si>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</si>
  <si>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</si>
  <si>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</si>
  <si>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</si>
  <si>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</si>
  <si>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</si>
  <si>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</si>
  <si>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</si>
  <si>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</si>
  <si>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</si>
  <si>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</si>
  <si>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</si>
  <si>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</si>
  <si>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</si>
  <si>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</si>
  <si>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</si>
  <si>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</si>
  <si>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</si>
  <si>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</si>
  <si>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</si>
  <si>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</si>
  <si>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</si>
  <si>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</si>
  <si>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</si>
  <si>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</si>
  <si>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</si>
  <si>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</si>
  <si>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</si>
  <si>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</si>
  <si>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</si>
  <si>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</si>
  <si>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</si>
  <si>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</si>
  <si>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</si>
  <si>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</si>
  <si>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</si>
  <si>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</si>
  <si>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</si>
  <si>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</si>
  <si>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</si>
  <si>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</si>
  <si>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</si>
  <si>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</si>
  <si>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</si>
  <si>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</si>
  <si>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</si>
  <si>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</si>
  <si>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</si>
  <si>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</si>
  <si>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</si>
  <si>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</si>
  <si>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</si>
  <si>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</si>
  <si>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</si>
  <si>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</si>
  <si>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</si>
  <si>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</si>
  <si>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</si>
  <si>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</si>
  <si>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</si>
  <si>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</si>
  <si>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</si>
  <si>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</si>
  <si>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</si>
  <si>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</si>
  <si>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</si>
  <si>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</si>
  <si>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</si>
  <si>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</si>
  <si>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</si>
  <si>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</si>
  <si>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</si>
  <si>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</si>
  <si>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</si>
  <si>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</si>
  <si>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</si>
  <si>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</si>
  <si>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</si>
  <si>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</si>
  <si>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</si>
  <si>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</si>
  <si>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</si>
  <si>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</si>
  <si>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</si>
  <si>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</si>
  <si>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</si>
  <si>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</si>
  <si>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</si>
  <si>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</si>
  <si>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</si>
  <si>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</si>
  <si>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</si>
  <si>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</si>
  <si>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</si>
  <si>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</si>
  <si>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</si>
  <si>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</si>
  <si>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</si>
  <si>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</si>
  <si>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</si>
  <si>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</si>
  <si>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</si>
  <si>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</si>
  <si>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</si>
  <si>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</si>
  <si>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</si>
  <si>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</si>
  <si>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</si>
  <si>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</si>
  <si>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</si>
  <si>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</si>
  <si>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</si>
  <si>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</si>
  <si>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</si>
  <si>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</si>
  <si>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</si>
  <si>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</si>
  <si>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</si>
  <si>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</si>
  <si>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</si>
  <si>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</si>
  <si>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</si>
  <si>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</si>
  <si>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</si>
  <si>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</si>
  <si>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</si>
  <si>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</si>
  <si>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</si>
  <si>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</si>
  <si>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</si>
  <si>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</si>
  <si>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</si>
  <si>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</si>
  <si>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</si>
  <si>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</si>
  <si>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</si>
  <si>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</si>
  <si>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</si>
  <si>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</si>
  <si>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</si>
  <si>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</si>
  <si>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</si>
  <si>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</si>
  <si>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</si>
  <si>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</si>
  <si>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</si>
  <si>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</si>
  <si>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</si>
  <si>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</si>
  <si>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</si>
  <si>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</si>
  <si>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</si>
  <si>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</si>
  <si>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</si>
  <si>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</si>
  <si>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</si>
  <si>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</si>
  <si>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</si>
  <si>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</si>
  <si>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</si>
  <si>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</si>
  <si>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</si>
  <si>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</si>
  <si>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</si>
  <si>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</si>
  <si>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</si>
  <si>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</si>
  <si>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</si>
  <si>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</si>
  <si>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</si>
  <si>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</si>
  <si>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</si>
  <si>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</si>
  <si>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</si>
  <si>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</si>
  <si>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</si>
  <si>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</si>
  <si>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</si>
  <si>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</si>
  <si>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</si>
  <si>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</si>
  <si>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</si>
  <si>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</si>
  <si>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</si>
  <si>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</si>
  <si>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</si>
  <si>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</si>
  <si>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</si>
  <si>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</si>
  <si>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</si>
  <si>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</si>
  <si>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</si>
  <si>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</si>
  <si>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</si>
  <si>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</si>
  <si>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</si>
  <si>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</si>
  <si>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</si>
  <si>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</si>
  <si>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</si>
  <si>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</si>
  <si>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</si>
  <si>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</si>
  <si>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</si>
  <si>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</si>
  <si>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</si>
  <si>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</si>
  <si>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</si>
  <si>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</si>
  <si>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</si>
  <si>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</si>
  <si>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</si>
  <si>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</si>
  <si>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</si>
  <si>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</si>
  <si>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</si>
  <si>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</si>
  <si>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</si>
  <si>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</si>
  <si>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</si>
  <si>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</si>
  <si>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</si>
  <si>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</si>
  <si>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</si>
  <si>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</si>
  <si>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</si>
  <si>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</si>
  <si>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</si>
  <si>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</si>
  <si>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</si>
  <si>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</si>
  <si>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</si>
  <si>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</si>
  <si>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</si>
  <si>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</si>
  <si>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</si>
  <si>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</si>
  <si>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</si>
  <si>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</si>
  <si>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</si>
  <si>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</si>
  <si>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</si>
  <si>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</si>
  <si>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</si>
  <si>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</si>
  <si>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</si>
  <si>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</si>
  <si>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</si>
  <si>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</si>
  <si>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</si>
  <si>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</si>
  <si>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</si>
  <si>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</si>
  <si>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</si>
  <si>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</si>
  <si>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</si>
  <si>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</si>
  <si>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</si>
  <si>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</si>
  <si>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</si>
  <si>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</si>
  <si>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</si>
  <si>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</si>
  <si>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</si>
  <si>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</si>
  <si>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</si>
  <si>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</si>
  <si>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</si>
  <si>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</si>
  <si>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</si>
  <si>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</si>
  <si>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</si>
  <si>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</si>
  <si>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</si>
  <si>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</si>
  <si>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</si>
  <si>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</si>
  <si>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</si>
  <si>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</si>
  <si>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</si>
  <si>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</si>
  <si>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</si>
  <si>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</si>
  <si>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</si>
  <si>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</si>
  <si>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</si>
  <si>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</si>
  <si>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</si>
  <si>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</si>
  <si>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</si>
  <si>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</si>
  <si>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</si>
  <si>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</si>
  <si>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</si>
  <si>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</si>
  <si>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</si>
  <si>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</si>
  <si>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</si>
  <si>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</si>
  <si>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</si>
  <si>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</si>
  <si>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</si>
  <si>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</si>
  <si>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</si>
  <si>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</si>
  <si>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</si>
  <si>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</si>
  <si>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</si>
  <si>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</si>
  <si>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</si>
  <si>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</si>
  <si>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</si>
  <si>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</si>
  <si>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</si>
  <si>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</si>
  <si>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</si>
  <si>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</si>
  <si>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</si>
  <si>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</si>
  <si>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</si>
  <si>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</si>
  <si>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</si>
  <si>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</si>
  <si>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</si>
  <si>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</si>
  <si>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</si>
  <si>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</si>
  <si>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</si>
  <si>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</si>
  <si>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</si>
  <si>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</si>
  <si>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</si>
  <si>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</si>
  <si>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</si>
  <si>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</si>
  <si>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</si>
  <si>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</si>
  <si>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</si>
  <si>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</si>
  <si>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</si>
  <si>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</si>
  <si>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</si>
  <si>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</si>
  <si>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</si>
  <si>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</si>
  <si>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</si>
  <si>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</si>
  <si>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</si>
  <si>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</si>
  <si>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</si>
  <si>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</si>
  <si>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</si>
  <si>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</si>
  <si>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</si>
  <si>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</si>
  <si>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</si>
  <si>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</si>
  <si>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</si>
  <si>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</si>
  <si>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</si>
  <si>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</si>
  <si>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</si>
  <si>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</si>
  <si>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</si>
  <si>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</si>
  <si>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</si>
  <si>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</si>
  <si>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</si>
  <si>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</si>
  <si>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</si>
  <si>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</si>
  <si>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</si>
  <si>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</si>
  <si>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</si>
  <si>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</si>
  <si>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</si>
  <si>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</si>
  <si>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</si>
  <si>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</si>
  <si>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</si>
  <si>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</si>
  <si>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</si>
  <si>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</si>
  <si>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</si>
  <si>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</si>
  <si>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</si>
  <si>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</si>
  <si>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</si>
  <si>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</si>
  <si>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</si>
  <si>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</si>
  <si>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</si>
  <si>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</si>
  <si>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</si>
  <si>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</si>
  <si>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</si>
  <si>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</si>
  <si>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</si>
  <si>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</si>
  <si>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</si>
  <si>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</si>
  <si>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</si>
  <si>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</si>
  <si>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</si>
  <si>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</si>
  <si>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</si>
  <si>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</si>
  <si>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</si>
  <si>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</si>
  <si>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</si>
  <si>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</si>
  <si>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</si>
  <si>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</si>
  <si>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</si>
  <si>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</si>
  <si>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</si>
  <si>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</si>
  <si>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</si>
  <si>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</si>
  <si>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</si>
  <si>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</si>
  <si>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</si>
  <si>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</si>
  <si>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</si>
  <si>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</si>
  <si>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</si>
  <si>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</si>
  <si>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</si>
  <si>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</si>
  <si>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</si>
  <si>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</si>
  <si>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</si>
  <si>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</si>
  <si>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</si>
  <si>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</si>
  <si>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</si>
  <si>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</si>
  <si>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</si>
  <si>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</si>
  <si>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</si>
  <si>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</si>
  <si>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</si>
  <si>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</si>
  <si>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</si>
  <si>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</si>
  <si>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</si>
  <si>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</si>
  <si>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</si>
  <si>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</si>
  <si>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</si>
  <si>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</si>
  <si>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</si>
  <si>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</si>
  <si>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</si>
  <si>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</si>
  <si>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</si>
  <si>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</si>
  <si>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</si>
  <si>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</si>
  <si>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</si>
  <si>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</si>
  <si>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</si>
  <si>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</si>
  <si>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</si>
  <si>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</si>
  <si>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</si>
  <si>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</si>
  <si>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</si>
  <si>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</si>
  <si>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</si>
  <si>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</si>
  <si>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</si>
  <si>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</si>
  <si>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</si>
  <si>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</si>
  <si>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</si>
  <si>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</si>
  <si>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</si>
  <si>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</si>
  <si>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</si>
  <si>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</si>
  <si>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</si>
  <si>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</si>
  <si>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</si>
  <si>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</si>
  <si>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</si>
  <si>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</si>
  <si>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</si>
  <si>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</si>
  <si>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</si>
  <si>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</si>
  <si>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</si>
  <si>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</si>
  <si>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</si>
  <si>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</si>
  <si>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</si>
  <si>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</si>
  <si>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</si>
  <si>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</si>
  <si>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</si>
  <si>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</si>
  <si>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</si>
  <si>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</si>
  <si>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</si>
  <si>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</si>
  <si>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</si>
  <si>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</si>
  <si>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</si>
  <si>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</si>
  <si>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</si>
  <si>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</si>
  <si>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</si>
  <si>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</si>
  <si>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</si>
  <si>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</si>
  <si>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</si>
  <si>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</si>
  <si>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</si>
  <si>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</si>
  <si>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</si>
  <si>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</si>
  <si>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</si>
  <si>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</si>
  <si>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</si>
  <si>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</si>
  <si>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</si>
  <si>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</si>
  <si>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</si>
  <si>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</si>
  <si>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</si>
  <si>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</si>
  <si>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</si>
  <si>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</si>
  <si>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</si>
  <si>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</si>
  <si>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</si>
  <si>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</si>
  <si>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</si>
  <si>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</si>
  <si>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</si>
  <si>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</si>
  <si>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</si>
  <si>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</si>
  <si>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</si>
  <si>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</si>
  <si>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</si>
  <si>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</si>
  <si>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</si>
  <si>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</si>
  <si>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</si>
  <si>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</si>
  <si>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</si>
  <si>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</si>
  <si>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</si>
  <si>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</si>
  <si>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</si>
  <si>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</si>
  <si>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</si>
  <si>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</si>
  <si>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</si>
  <si>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</si>
  <si>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</si>
  <si>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</si>
  <si>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</si>
  <si>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</si>
  <si>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</si>
  <si>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</si>
  <si>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</si>
  <si>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</si>
  <si>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</si>
  <si>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</si>
  <si>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</si>
  <si>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</si>
  <si>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</si>
  <si>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</si>
  <si>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</si>
  <si>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</si>
  <si>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</si>
  <si>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</si>
  <si>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</si>
  <si>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</si>
  <si>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</si>
  <si>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</si>
  <si>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</si>
  <si>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</si>
  <si>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</si>
  <si>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</si>
  <si>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</si>
  <si>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</si>
  <si>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</si>
  <si>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</si>
  <si>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</si>
  <si>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</si>
  <si>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</si>
  <si>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</si>
  <si>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</si>
  <si>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</si>
  <si>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</si>
  <si>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</si>
  <si>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</si>
  <si>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</si>
  <si>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</si>
  <si>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</si>
  <si>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</si>
  <si>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</si>
  <si>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</si>
  <si>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</si>
  <si>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</si>
  <si>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</si>
  <si>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</si>
  <si>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</si>
  <si>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</si>
  <si>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</si>
  <si>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</si>
  <si>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</si>
  <si>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</si>
  <si>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</si>
  <si>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</si>
  <si>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</si>
  <si>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</si>
  <si>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</si>
  <si>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</si>
  <si>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</si>
  <si>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</si>
  <si>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</si>
  <si>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</si>
  <si>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</si>
  <si>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</si>
  <si>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</si>
  <si>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</si>
  <si>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</si>
  <si>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</si>
  <si>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</si>
  <si>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</si>
  <si>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</si>
  <si>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</si>
  <si>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</si>
  <si>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</si>
  <si>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</si>
  <si>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</si>
  <si>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</si>
  <si>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</si>
  <si>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</si>
  <si>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</si>
  <si>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</si>
  <si>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</si>
  <si>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</si>
  <si>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</si>
  <si>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</si>
  <si>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</si>
  <si>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</si>
  <si>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</si>
  <si>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</si>
  <si>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</si>
  <si>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</si>
  <si>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</si>
  <si>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</si>
  <si>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</si>
  <si>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</si>
  <si>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</si>
  <si>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</si>
  <si>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</si>
  <si>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</si>
  <si>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</si>
  <si>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</si>
  <si>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</si>
  <si>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</si>
  <si>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</si>
  <si>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</si>
  <si>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</si>
  <si>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</si>
  <si>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</si>
  <si>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</si>
  <si>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</si>
  <si>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</si>
  <si>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</si>
  <si>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</si>
  <si>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</si>
  <si>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</si>
  <si>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</si>
  <si>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</si>
  <si>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</si>
  <si>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</si>
  <si>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</si>
  <si>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</si>
  <si>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</si>
  <si>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</si>
  <si>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</si>
  <si>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</si>
  <si>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</si>
  <si>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</si>
  <si>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</si>
  <si>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</si>
  <si>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</si>
  <si>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</si>
  <si>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</si>
  <si>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</si>
  <si>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</si>
  <si>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</si>
  <si>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</si>
  <si>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</si>
  <si>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</si>
  <si>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</si>
  <si>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</si>
  <si>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</si>
  <si>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</si>
  <si>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</si>
  <si>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</si>
  <si>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</si>
  <si>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</si>
  <si>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</si>
  <si>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</si>
  <si>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</si>
  <si>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</si>
  <si>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</si>
  <si>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</si>
  <si>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</si>
  <si>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</si>
  <si>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</si>
  <si>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</si>
  <si>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</si>
  <si>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</si>
  <si>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</si>
  <si>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</si>
  <si>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</si>
  <si>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</si>
  <si>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</si>
  <si>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</si>
  <si>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</si>
  <si>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</si>
  <si>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</si>
  <si>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</si>
  <si>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</si>
  <si>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</si>
  <si>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</si>
  <si>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</si>
  <si>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</si>
  <si>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</si>
  <si>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</si>
  <si>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</si>
  <si>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</si>
  <si>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</si>
  <si>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</si>
  <si>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</si>
  <si>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</si>
  <si>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</si>
  <si>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</si>
  <si>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</si>
  <si>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</si>
  <si>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</si>
  <si>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</si>
  <si>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</si>
  <si>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</si>
  <si>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</si>
  <si>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</si>
  <si>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</si>
  <si>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</si>
  <si>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</si>
  <si>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</si>
  <si>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</si>
  <si>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</si>
  <si>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</si>
  <si>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</si>
  <si>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</si>
  <si>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</si>
  <si>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</si>
  <si>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</si>
  <si>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</si>
  <si>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</si>
  <si>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</si>
  <si>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</si>
  <si>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</si>
  <si>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</si>
  <si>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</si>
  <si>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</si>
  <si>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</si>
  <si>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</si>
  <si>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</si>
  <si>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</si>
  <si>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</si>
  <si>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</si>
  <si>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</si>
  <si>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</si>
  <si>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</si>
  <si>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</si>
  <si>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</si>
  <si>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</si>
  <si>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</si>
  <si>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</si>
  <si>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</si>
  <si>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</si>
  <si>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</si>
  <si>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</si>
  <si>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</si>
  <si>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</si>
  <si>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</si>
  <si>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</si>
  <si>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</si>
  <si>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</si>
  <si>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</si>
  <si>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</si>
  <si>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</si>
  <si>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</si>
  <si>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</si>
  <si>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</si>
  <si>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</si>
  <si>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</si>
  <si>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</si>
  <si>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</si>
  <si>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</si>
  <si>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</si>
  <si>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</si>
  <si>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</si>
  <si>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</si>
  <si>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</si>
  <si>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</si>
  <si>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</si>
  <si>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</si>
  <si>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</si>
  <si>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</si>
  <si>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</si>
  <si>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</si>
  <si>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</si>
  <si>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</si>
  <si>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</si>
  <si>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</si>
  <si>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</si>
  <si>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</si>
  <si>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</si>
  <si>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</si>
  <si>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</si>
  <si>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</si>
  <si>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</si>
  <si>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</si>
  <si>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</si>
  <si>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</si>
  <si>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</si>
  <si>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</si>
  <si>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</si>
  <si>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</si>
  <si>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</si>
  <si>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</si>
  <si>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</si>
  <si>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</si>
  <si>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</si>
  <si>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</si>
  <si>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</si>
  <si>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</si>
  <si>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</si>
  <si>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</si>
  <si>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</si>
  <si>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</si>
  <si>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</si>
  <si>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</si>
  <si>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</si>
  <si>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</si>
  <si>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</si>
  <si>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</si>
  <si>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</si>
  <si>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</si>
  <si>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</si>
  <si>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</si>
  <si>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</si>
  <si>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</si>
  <si>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</si>
  <si>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</si>
  <si>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</si>
  <si>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</si>
  <si>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</si>
  <si>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</si>
  <si>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</si>
  <si>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</si>
  <si>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</si>
  <si>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</si>
  <si>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</si>
  <si>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</si>
  <si>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</si>
  <si>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</si>
  <si>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</si>
  <si>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</si>
  <si>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</si>
  <si>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</si>
  <si>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</si>
  <si>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</si>
  <si>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</si>
  <si>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</si>
  <si>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</si>
  <si>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</si>
  <si>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</si>
  <si>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</si>
  <si>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</si>
  <si>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</si>
  <si>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</si>
  <si>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</si>
  <si>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</si>
  <si>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</si>
  <si>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</si>
  <si>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</si>
  <si>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</si>
  <si>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</si>
  <si>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</si>
  <si>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</si>
  <si>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</si>
  <si>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</si>
  <si>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</si>
  <si>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</si>
  <si>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</si>
  <si>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</si>
  <si>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</si>
  <si>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</si>
  <si>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</si>
  <si>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</si>
  <si>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</si>
  <si>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</si>
  <si>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</si>
  <si>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</si>
  <si>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</si>
  <si>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</si>
  <si>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</si>
  <si>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</si>
  <si>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</si>
  <si>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</si>
  <si>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</si>
  <si>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</si>
  <si>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</si>
  <si>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</si>
  <si>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</si>
  <si>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</si>
  <si>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</si>
  <si>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</si>
  <si>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</si>
  <si>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</si>
  <si>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</si>
  <si>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</si>
  <si>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</si>
  <si>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</si>
  <si>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</si>
  <si>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</si>
  <si>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</si>
  <si>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</si>
  <si>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</si>
  <si>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</si>
  <si>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</si>
  <si>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</si>
  <si>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</si>
  <si>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</si>
  <si>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</si>
  <si>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</si>
  <si>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</si>
  <si>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</si>
  <si>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</si>
  <si>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</si>
  <si>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</si>
  <si>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</si>
  <si>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</si>
  <si>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</si>
  <si>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</si>
  <si>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</si>
  <si>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</si>
  <si>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</si>
  <si>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</si>
  <si>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</si>
  <si>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</si>
  <si>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</si>
  <si>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</si>
  <si>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</si>
  <si>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</si>
  <si>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</si>
  <si>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</si>
  <si>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</si>
  <si>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</si>
  <si>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</si>
  <si>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</si>
  <si>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</si>
  <si>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</si>
  <si>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</si>
  <si>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</si>
  <si>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</si>
  <si>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</si>
  <si>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</si>
  <si>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</si>
  <si>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</si>
  <si>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</si>
  <si>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</si>
  <si>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</si>
  <si>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</si>
  <si>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</si>
  <si>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</si>
  <si>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</si>
  <si>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</si>
  <si>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</si>
  <si>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</si>
  <si>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</si>
  <si>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</si>
  <si>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</si>
  <si>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</si>
  <si>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</si>
  <si>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</si>
  <si>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</si>
  <si>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</si>
  <si>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</si>
  <si>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</si>
  <si>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</si>
  <si>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</si>
  <si>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</si>
  <si>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</si>
  <si>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</si>
  <si>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</si>
  <si>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</si>
  <si>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</si>
  <si>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</si>
  <si>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</si>
  <si>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</si>
  <si>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</si>
  <si>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</si>
  <si>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</si>
  <si>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</si>
  <si>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</si>
  <si>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</si>
  <si>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</si>
  <si>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</si>
  <si>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</si>
  <si>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</si>
  <si>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</si>
  <si>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</si>
  <si>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</si>
  <si>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</si>
  <si>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</si>
  <si>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</si>
  <si>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</si>
  <si>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</si>
  <si>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</si>
  <si>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</si>
  <si>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</si>
  <si>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</si>
  <si>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</si>
  <si>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</si>
  <si>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</si>
  <si>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</si>
  <si>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</si>
  <si>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</si>
  <si>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</si>
  <si>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</si>
  <si>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</si>
  <si>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</si>
  <si>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</si>
  <si>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</si>
  <si>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</si>
  <si>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</si>
  <si>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</si>
  <si>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</si>
  <si>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</si>
  <si>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</si>
  <si>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</si>
  <si>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</si>
  <si>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</si>
  <si>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</si>
  <si>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</si>
  <si>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</si>
  <si>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</si>
  <si>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</si>
  <si>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</si>
  <si>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</si>
  <si>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</si>
  <si>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</si>
  <si>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</si>
  <si>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</si>
  <si>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</si>
  <si>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</si>
  <si>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</si>
  <si>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</si>
  <si>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</si>
  <si>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</si>
  <si>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</si>
  <si>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</si>
  <si>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</si>
  <si>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</si>
  <si>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</si>
  <si>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</si>
  <si>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</si>
  <si>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</si>
  <si>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</si>
  <si>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</si>
  <si>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</si>
  <si>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</si>
  <si>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</si>
  <si>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</si>
  <si>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</si>
  <si>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</si>
  <si>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</si>
  <si>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</si>
  <si>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</si>
  <si>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</si>
  <si>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</si>
  <si>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</si>
  <si>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</si>
  <si>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</si>
  <si>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</si>
  <si>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</si>
  <si>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</si>
  <si>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</si>
  <si>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</si>
  <si>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</si>
  <si>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</si>
  <si>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</si>
  <si>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</si>
  <si>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</si>
  <si>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</si>
  <si>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</si>
  <si>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</si>
  <si>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</si>
  <si>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</si>
  <si>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</si>
  <si>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</si>
  <si>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</si>
  <si>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</si>
  <si>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</si>
  <si>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</si>
  <si>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</si>
  <si>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</si>
  <si>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</si>
  <si>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</si>
  <si>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</si>
  <si>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</si>
  <si>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</si>
  <si>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</si>
  <si>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</si>
  <si>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</si>
  <si>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</si>
  <si>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</si>
  <si>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</si>
  <si>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</si>
  <si>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</si>
  <si>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</si>
  <si>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</si>
  <si>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</si>
  <si>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</si>
  <si>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</si>
  <si>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</si>
  <si>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</si>
  <si>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</si>
  <si>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</si>
  <si>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</si>
  <si>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</si>
  <si>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</si>
  <si>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</si>
  <si>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</si>
  <si>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</si>
  <si>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</si>
  <si>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</si>
  <si>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</si>
  <si>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</si>
  <si>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</si>
  <si>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</si>
  <si>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</si>
  <si>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</si>
  <si>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</si>
  <si>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</si>
  <si>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</si>
  <si>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</si>
  <si>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</si>
  <si>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</si>
  <si>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</si>
  <si>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</si>
  <si>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</si>
  <si>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</si>
  <si>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</si>
  <si>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</si>
  <si>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</si>
  <si>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</si>
  <si>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</si>
  <si>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</si>
  <si>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</si>
  <si>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</si>
  <si>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</si>
  <si>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</si>
  <si>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</si>
  <si>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</si>
  <si>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</si>
  <si>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</si>
  <si>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</si>
  <si>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</si>
  <si>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</si>
  <si>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</si>
  <si>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</si>
  <si>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</si>
  <si>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</si>
  <si>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</si>
  <si>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</si>
  <si>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</si>
  <si>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</si>
  <si>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</si>
  <si>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</si>
  <si>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</si>
  <si>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</si>
  <si>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</si>
  <si>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</si>
  <si>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</si>
  <si>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</si>
  <si>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</si>
  <si>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</si>
  <si>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</si>
  <si>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</si>
  <si>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</si>
  <si>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</si>
  <si>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</si>
  <si>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</si>
  <si>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</si>
  <si>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</si>
  <si>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</si>
  <si>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</si>
  <si>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</si>
  <si>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</si>
  <si>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</si>
  <si>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</si>
  <si>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</si>
  <si>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</si>
  <si>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</si>
  <si>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</si>
  <si>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</si>
  <si>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</si>
  <si>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</si>
  <si>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</si>
  <si>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</si>
  <si>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</si>
  <si>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</si>
  <si>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</si>
  <si>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</si>
  <si>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</si>
  <si>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</si>
  <si>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</si>
  <si>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</si>
  <si>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</si>
  <si>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</si>
  <si>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</si>
  <si>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</si>
  <si>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</si>
  <si>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</si>
  <si>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</si>
  <si>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</si>
  <si>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</si>
  <si>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</si>
  <si>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</si>
  <si>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</si>
  <si>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</si>
  <si>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</si>
  <si>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</si>
  <si>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</si>
  <si>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</si>
  <si>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</si>
  <si>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</si>
  <si>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</si>
  <si>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</si>
  <si>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</si>
  <si>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</si>
  <si>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</si>
  <si>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</si>
  <si>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</si>
  <si>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</si>
  <si>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</si>
  <si>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</si>
  <si>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</si>
  <si>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</si>
  <si>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</si>
  <si>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</si>
  <si>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</si>
  <si>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</si>
  <si>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</si>
  <si>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</si>
  <si>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</si>
  <si>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</si>
  <si>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</si>
  <si>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</si>
  <si>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</si>
  <si>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</si>
  <si>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</si>
  <si>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</si>
  <si>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</si>
  <si>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</si>
  <si>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</si>
  <si>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</si>
  <si>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</si>
  <si>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</si>
  <si>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</si>
  <si>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</si>
  <si>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</si>
  <si>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</si>
  <si>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</si>
  <si>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</si>
  <si>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</si>
  <si>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</si>
  <si>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</si>
  <si>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</si>
  <si>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</si>
  <si>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</si>
  <si>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</si>
  <si>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</si>
  <si>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</si>
  <si>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</si>
  <si>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</si>
  <si>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</si>
  <si>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</si>
  <si>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</si>
  <si>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</si>
  <si>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</si>
  <si>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</si>
  <si>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</si>
  <si>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</si>
  <si>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</si>
  <si>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</si>
  <si>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</si>
  <si>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</si>
  <si>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</si>
  <si>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</si>
  <si>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</si>
  <si>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</si>
  <si>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</si>
  <si>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</si>
  <si>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</si>
  <si>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</si>
  <si>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</si>
  <si>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</si>
  <si>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</si>
  <si>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</si>
  <si>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</si>
  <si>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</si>
  <si>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</si>
  <si>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</si>
  <si>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</si>
  <si>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</si>
  <si>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</si>
  <si>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</si>
  <si>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</si>
  <si>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</si>
  <si>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</si>
  <si>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</si>
  <si>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</si>
  <si>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</si>
  <si>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</si>
  <si>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</si>
  <si>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</si>
  <si>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</si>
  <si>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</si>
  <si>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</si>
  <si>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</si>
  <si>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</si>
  <si>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</si>
  <si>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</si>
  <si>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</si>
  <si>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</si>
  <si>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</si>
  <si>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</si>
  <si>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</si>
  <si>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</si>
  <si>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</si>
  <si>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</si>
  <si>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</si>
  <si>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</si>
  <si>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</si>
  <si>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</si>
  <si>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</si>
  <si>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</si>
  <si>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</si>
  <si>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</si>
  <si>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</si>
  <si>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</si>
  <si>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</si>
  <si>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</si>
  <si>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</si>
  <si>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</si>
  <si>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</si>
  <si>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</si>
  <si>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</si>
  <si>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</si>
  <si>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</si>
  <si>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</si>
  <si>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</si>
  <si>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</si>
  <si>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</si>
  <si>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</si>
  <si>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</si>
  <si>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</si>
  <si>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</si>
  <si>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</si>
  <si>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</si>
  <si>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</si>
  <si>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</si>
  <si>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</si>
  <si>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</si>
  <si>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</si>
  <si>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</si>
  <si>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</si>
  <si>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</si>
  <si>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</si>
  <si>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</si>
  <si>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</si>
  <si>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</si>
  <si>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</si>
  <si>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</si>
  <si>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</si>
  <si>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</si>
  <si>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</si>
  <si>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</si>
  <si>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</si>
  <si>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</si>
  <si>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</si>
  <si>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</si>
  <si>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</si>
  <si>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</si>
  <si>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</si>
  <si>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</si>
  <si>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</si>
  <si>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</si>
  <si>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</si>
  <si>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</si>
  <si>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</si>
  <si>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</si>
  <si>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</si>
  <si>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</si>
  <si>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</si>
  <si>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</si>
  <si>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</si>
  <si>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</si>
  <si>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</si>
  <si>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</si>
  <si>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</si>
  <si>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</si>
  <si>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</si>
  <si>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</si>
  <si>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</si>
  <si>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</si>
  <si>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</si>
  <si>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</si>
  <si>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</si>
  <si>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</si>
  <si>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</si>
  <si>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</si>
  <si>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</si>
  <si>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</si>
  <si>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</si>
  <si>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</si>
  <si>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</si>
  <si>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</si>
  <si>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</si>
  <si>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</si>
  <si>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</si>
  <si>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</si>
  <si>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</si>
  <si>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</si>
  <si>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</si>
  <si>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</si>
  <si>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</si>
  <si>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</si>
  <si>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</si>
  <si>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</si>
  <si>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</si>
  <si>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</si>
  <si>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</si>
  <si>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</si>
  <si>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</si>
  <si>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</si>
  <si>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</si>
  <si>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</si>
  <si>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</si>
  <si>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</si>
  <si>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</si>
  <si>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</si>
  <si>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</si>
  <si>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</si>
  <si>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</si>
  <si>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</si>
  <si>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</si>
  <si>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</si>
  <si>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</si>
  <si>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</si>
  <si>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</si>
  <si>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</si>
  <si>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</si>
  <si>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</si>
  <si>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</si>
  <si>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</si>
  <si>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</si>
  <si>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</si>
  <si>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</si>
  <si>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</si>
  <si>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</si>
  <si>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</si>
  <si>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</si>
  <si>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</si>
  <si>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</si>
  <si>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</si>
  <si>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</si>
  <si>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</si>
  <si>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</si>
  <si>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</si>
  <si>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</si>
  <si>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</si>
  <si>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</si>
  <si>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</si>
  <si>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</si>
  <si>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</si>
  <si>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</si>
  <si>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</si>
  <si>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</si>
  <si>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</si>
  <si>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</si>
  <si>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</si>
  <si>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</si>
  <si>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</si>
  <si>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</si>
  <si>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</si>
  <si>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</si>
  <si>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</si>
  <si>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</si>
  <si>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</si>
  <si>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</si>
  <si>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</si>
  <si>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</si>
  <si>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</si>
  <si>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</si>
  <si>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</si>
  <si>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</si>
  <si>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</si>
  <si>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</si>
  <si>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</si>
  <si>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</si>
  <si>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</si>
  <si>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</si>
  <si>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</si>
  <si>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</si>
  <si>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</si>
  <si>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</si>
  <si>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</si>
  <si>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</si>
  <si>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</si>
  <si>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</si>
  <si>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</si>
  <si>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</si>
  <si>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</si>
  <si>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</si>
  <si>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</si>
  <si>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</si>
  <si>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</si>
  <si>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</si>
  <si>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</si>
  <si>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</si>
  <si>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</si>
  <si>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</si>
  <si>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</si>
  <si>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</si>
  <si>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</si>
  <si>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</si>
  <si>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</si>
  <si>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</si>
  <si>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</si>
  <si>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</si>
  <si>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</si>
  <si>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</si>
  <si>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</si>
  <si>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</si>
  <si>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</si>
  <si>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</si>
  <si>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</si>
  <si>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</si>
  <si>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</si>
  <si>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</si>
  <si>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</si>
  <si>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</si>
  <si>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</si>
  <si>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</si>
  <si>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</si>
  <si>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</si>
  <si>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</si>
  <si>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</si>
  <si>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</si>
  <si>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</si>
  <si>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</si>
  <si>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</si>
  <si>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</si>
  <si>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</si>
  <si>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</si>
  <si>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</si>
  <si>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</si>
  <si>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</si>
  <si>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</si>
  <si>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</si>
  <si>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</si>
  <si>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</si>
  <si>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</si>
  <si>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</si>
  <si>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</si>
  <si>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</si>
  <si>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</si>
  <si>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</si>
  <si>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</si>
  <si>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</si>
  <si>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</si>
  <si>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</si>
  <si>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</si>
  <si>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</si>
  <si>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</si>
  <si>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</si>
  <si>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</si>
  <si>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</si>
  <si>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</si>
  <si>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</si>
  <si>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</si>
  <si>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</si>
  <si>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</si>
  <si>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</si>
  <si>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</si>
  <si>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</si>
  <si>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</si>
  <si>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</si>
  <si>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</si>
  <si>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</si>
  <si>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</si>
  <si>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</si>
  <si>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</si>
  <si>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</si>
  <si>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</si>
  <si>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</si>
  <si>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</si>
  <si>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</si>
  <si>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</si>
  <si>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</si>
  <si>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</si>
  <si>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</si>
  <si>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</si>
  <si>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</si>
  <si>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</si>
  <si>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</si>
  <si>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</si>
  <si>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</si>
  <si>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</si>
  <si>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</si>
  <si>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</si>
  <si>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</si>
  <si>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</si>
  <si>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</si>
  <si>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</si>
  <si>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</si>
  <si>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</si>
  <si>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</si>
  <si>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</si>
  <si>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</si>
  <si>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</si>
  <si>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</si>
  <si>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</si>
  <si>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</si>
  <si>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</si>
  <si>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</si>
  <si>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</si>
  <si>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</si>
  <si>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</si>
  <si>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</si>
  <si>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</si>
  <si>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</si>
  <si>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</si>
  <si>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</si>
  <si>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</si>
  <si>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</si>
  <si>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</si>
  <si>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</si>
  <si>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</si>
  <si>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</si>
  <si>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</si>
  <si>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</si>
  <si>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</si>
  <si>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</si>
  <si>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</si>
  <si>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</si>
  <si>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</si>
  <si>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</si>
  <si>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</si>
  <si>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</si>
  <si>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</si>
  <si>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</si>
  <si>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</si>
  <si>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</si>
  <si>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</si>
  <si>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</si>
  <si>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</si>
  <si>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</si>
  <si>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</si>
  <si>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</si>
  <si>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</si>
  <si>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</si>
  <si>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</si>
  <si>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</si>
  <si>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</si>
  <si>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</si>
  <si>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</si>
  <si>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</si>
  <si>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</si>
  <si>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</si>
  <si>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</si>
  <si>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</si>
  <si>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</si>
  <si>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</si>
  <si>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</si>
  <si>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</si>
  <si>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</si>
  <si>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</si>
  <si>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</si>
  <si>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</si>
  <si>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</si>
  <si>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</si>
  <si>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</si>
  <si>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</si>
  <si>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</si>
  <si>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</si>
  <si>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</si>
  <si>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</si>
  <si>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</si>
  <si>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</si>
  <si>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</si>
  <si>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</si>
  <si>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</si>
  <si>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</si>
  <si>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</si>
  <si>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</si>
  <si>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</si>
  <si>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</si>
  <si>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</si>
  <si>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</si>
  <si>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</si>
  <si>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</si>
  <si>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</si>
  <si>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</si>
  <si>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</si>
  <si>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</si>
  <si>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</si>
  <si>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</si>
  <si>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</si>
  <si>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</si>
  <si>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</si>
  <si>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</si>
  <si>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</si>
  <si>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</si>
  <si>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</si>
  <si>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</si>
  <si>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</si>
  <si>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</si>
  <si>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</si>
  <si>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</si>
  <si>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</si>
  <si>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</si>
  <si>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</si>
  <si>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</si>
  <si>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</si>
  <si>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</si>
  <si>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</si>
  <si>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</si>
  <si>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</si>
  <si>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</si>
  <si>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</si>
  <si>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</si>
  <si>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</si>
  <si>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</si>
  <si>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</si>
  <si>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</si>
  <si>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</si>
  <si>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</si>
  <si>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</si>
  <si>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</si>
  <si>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</si>
  <si>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</si>
  <si>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</si>
  <si>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</si>
  <si>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</si>
  <si>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</si>
  <si>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</si>
  <si>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</si>
  <si>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</si>
  <si>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</si>
  <si>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</si>
  <si>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</si>
  <si>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</si>
  <si>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</si>
  <si>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</si>
  <si>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</si>
  <si>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</si>
  <si>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</si>
  <si>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</si>
  <si>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</si>
  <si>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</si>
  <si>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</si>
  <si>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</si>
  <si>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</si>
  <si>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</si>
  <si>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</si>
  <si>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</si>
  <si>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</si>
  <si>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</si>
  <si>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</si>
  <si>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</si>
  <si>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</si>
  <si>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</si>
  <si>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</si>
  <si>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</si>
  <si>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</si>
  <si>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</si>
  <si>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</si>
  <si>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</si>
  <si>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</si>
  <si>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</si>
  <si>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</si>
  <si>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</si>
  <si>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</si>
  <si>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</si>
  <si>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</si>
  <si>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</si>
  <si>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</si>
  <si>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</si>
  <si>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</si>
  <si>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</si>
  <si>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</si>
  <si>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</si>
  <si>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</si>
  <si>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</si>
  <si>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</si>
  <si>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</si>
  <si>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</si>
  <si>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</si>
  <si>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</si>
  <si>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</si>
  <si>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</si>
  <si>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</si>
  <si>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</si>
  <si>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</si>
  <si>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</si>
  <si>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</si>
  <si>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</si>
  <si>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</si>
  <si>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</si>
  <si>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</si>
  <si>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</si>
  <si>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</si>
  <si>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</si>
  <si>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</si>
  <si>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</si>
  <si>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</si>
  <si>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</si>
  <si>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</si>
  <si>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</si>
  <si>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</si>
  <si>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</si>
  <si>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</si>
  <si>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</si>
  <si>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</si>
  <si>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</si>
  <si>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</si>
  <si>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</si>
  <si>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</si>
  <si>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</si>
  <si>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</si>
  <si>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</si>
  <si>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</si>
  <si>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</si>
  <si>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</si>
  <si>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</si>
  <si>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</si>
  <si>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</si>
  <si>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</si>
  <si>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</si>
  <si>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</si>
  <si>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</si>
  <si>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</si>
  <si>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</si>
  <si>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</si>
  <si>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</si>
  <si>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</si>
  <si>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</si>
  <si>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</si>
  <si>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</si>
  <si>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</si>
  <si>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</si>
  <si>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</si>
  <si>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</si>
  <si>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</si>
  <si>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</si>
  <si>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</si>
  <si>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</si>
  <si>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</si>
  <si>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</si>
  <si>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</si>
  <si>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</si>
  <si>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</si>
  <si>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</si>
  <si>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</si>
  <si>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</si>
  <si>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</si>
  <si>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</si>
  <si>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</si>
  <si>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</si>
  <si>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</si>
  <si>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</si>
  <si>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</si>
  <si>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</si>
  <si>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</si>
  <si>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</si>
  <si>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</si>
  <si>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</si>
  <si>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</si>
  <si>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</si>
  <si>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</si>
  <si>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</si>
  <si>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</si>
  <si>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</si>
  <si>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</si>
  <si>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</si>
  <si>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</si>
  <si>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</si>
  <si>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</si>
  <si>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</si>
  <si>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</si>
  <si>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</si>
  <si>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</si>
  <si>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</si>
  <si>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</si>
  <si>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</si>
  <si>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</si>
  <si>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</si>
  <si>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</si>
  <si>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</si>
  <si>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</si>
  <si>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</si>
  <si>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</si>
  <si>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</si>
  <si>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</si>
  <si>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</si>
  <si>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</si>
  <si>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</si>
  <si>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</si>
  <si>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</si>
  <si>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</si>
  <si>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</si>
  <si>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</si>
  <si>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</si>
  <si>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</si>
  <si>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</si>
  <si>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</si>
  <si>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</si>
  <si>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</si>
  <si>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</si>
  <si>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</si>
  <si>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</si>
  <si>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</si>
  <si>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</si>
  <si>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</si>
  <si>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</si>
  <si>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</si>
  <si>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</si>
  <si>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</si>
  <si>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</si>
  <si>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</si>
  <si>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</si>
  <si>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</si>
  <si>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</si>
  <si>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</si>
  <si>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</si>
  <si>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</si>
  <si>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</si>
  <si>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</si>
  <si>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</si>
  <si>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</si>
  <si>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</si>
  <si>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</si>
  <si>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</si>
  <si>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</si>
  <si>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</si>
  <si>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</si>
  <si>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</si>
  <si>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</si>
  <si>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</si>
  <si>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</si>
  <si>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</si>
  <si>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</si>
  <si>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</si>
  <si>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</si>
  <si>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</si>
  <si>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</si>
  <si>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</si>
  <si>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</si>
  <si>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</si>
  <si>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</si>
  <si>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</si>
  <si>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</si>
  <si>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</si>
  <si>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</si>
  <si>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</si>
  <si>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</si>
  <si>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</si>
  <si>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</si>
  <si>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</si>
  <si>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</si>
  <si>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</si>
  <si>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</si>
  <si>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</si>
  <si>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</si>
  <si>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</si>
  <si>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</si>
  <si>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</si>
  <si>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</si>
  <si>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</si>
  <si>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</si>
  <si>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</si>
  <si>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</si>
  <si>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</si>
  <si>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</si>
  <si>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</si>
  <si>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</si>
  <si>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</si>
  <si>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</si>
  <si>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</si>
  <si>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</si>
  <si>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</si>
  <si>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</si>
  <si>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</si>
  <si>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</si>
  <si>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</si>
  <si>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</si>
  <si>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</si>
  <si>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</si>
  <si>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</si>
  <si>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</si>
  <si>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</si>
  <si>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</si>
  <si>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</si>
  <si>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</si>
  <si>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</si>
  <si>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</si>
  <si>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</si>
  <si>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</si>
  <si>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</si>
  <si>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</si>
  <si>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</si>
  <si>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</si>
  <si>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</si>
  <si>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</si>
  <si>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</si>
  <si>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</si>
  <si>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</si>
  <si>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</si>
  <si>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</si>
  <si>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</si>
  <si>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</si>
  <si>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</si>
  <si>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</si>
  <si>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</si>
  <si>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</si>
  <si>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</si>
  <si>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</si>
  <si>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</si>
  <si>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</si>
  <si>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</si>
  <si>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</si>
  <si>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</si>
  <si>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</si>
  <si>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</si>
  <si>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</si>
  <si>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</si>
  <si>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</si>
  <si>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</si>
  <si>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</si>
  <si>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</si>
  <si>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</si>
  <si>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</si>
  <si>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</si>
  <si>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</si>
  <si>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</si>
  <si>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</si>
  <si>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</si>
  <si>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</si>
  <si>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</si>
  <si>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</si>
  <si>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</si>
  <si>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</si>
  <si>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</si>
  <si>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</si>
  <si>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</si>
  <si>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</si>
  <si>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</si>
  <si>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</si>
  <si>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</si>
  <si>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</si>
  <si>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</si>
  <si>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</si>
  <si>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</si>
  <si>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</si>
  <si>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</si>
  <si>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</si>
  <si>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</si>
  <si>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</si>
  <si>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</si>
  <si>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</si>
  <si>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</si>
  <si>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</si>
  <si>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</si>
  <si>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</si>
  <si>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</si>
  <si>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</si>
  <si>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</si>
  <si>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</si>
  <si>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</si>
  <si>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</si>
  <si>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</si>
  <si>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</si>
  <si>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</si>
  <si>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</si>
  <si>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</si>
  <si>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</si>
  <si>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</si>
  <si>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</si>
  <si>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</si>
  <si>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</si>
  <si>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</si>
  <si>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</si>
  <si>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</si>
  <si>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</si>
  <si>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</si>
  <si>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</si>
  <si>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</si>
  <si>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</si>
  <si>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</si>
  <si>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</si>
  <si>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</si>
  <si>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</si>
  <si>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</si>
  <si>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</si>
  <si>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</si>
  <si>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</si>
  <si>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</si>
  <si>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</si>
  <si>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</si>
  <si>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</si>
  <si>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</si>
  <si>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</si>
  <si>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</si>
  <si>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</si>
  <si>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</si>
  <si>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</si>
  <si>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</si>
  <si>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</si>
  <si>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</si>
  <si>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</si>
  <si>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</si>
  <si>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</si>
  <si>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</si>
  <si>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</si>
  <si>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</si>
  <si>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</si>
  <si>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</si>
  <si>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</si>
  <si>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</si>
  <si>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</si>
  <si>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</si>
  <si>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</si>
  <si>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</si>
  <si>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</si>
  <si>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</si>
  <si>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</si>
  <si>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</si>
  <si>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</si>
  <si>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</si>
  <si>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</si>
  <si>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</si>
  <si>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</si>
  <si>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</si>
  <si>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</si>
  <si>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</si>
  <si>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</si>
  <si>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</si>
  <si>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</si>
  <si>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</si>
  <si>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</si>
  <si>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</si>
  <si>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</si>
  <si>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</si>
  <si>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</si>
  <si>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</si>
  <si>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</si>
  <si>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</si>
  <si>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</si>
  <si>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</si>
  <si>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</si>
  <si>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</si>
  <si>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</si>
  <si>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</si>
  <si>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</si>
  <si>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</si>
  <si>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</si>
  <si>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</si>
  <si>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</si>
  <si>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</si>
  <si>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</si>
  <si>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</si>
  <si>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</si>
  <si>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</si>
  <si>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</si>
  <si>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</si>
  <si>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</si>
  <si>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</si>
  <si>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</si>
  <si>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</si>
  <si>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</si>
  <si>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</si>
  <si>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</si>
  <si>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</si>
  <si>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</si>
  <si>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</si>
  <si>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</si>
  <si>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</si>
  <si>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</si>
  <si>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</si>
  <si>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</si>
  <si>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</si>
  <si>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</si>
  <si>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</si>
  <si>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</si>
  <si>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</si>
  <si>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</si>
  <si>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</si>
  <si>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</si>
  <si>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</si>
  <si>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</si>
  <si>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</si>
  <si>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</si>
  <si>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</si>
  <si>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</si>
  <si>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</si>
  <si>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</si>
  <si>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</si>
  <si>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</si>
  <si>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</si>
  <si>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</si>
  <si>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</si>
  <si>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</si>
  <si>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</si>
  <si>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</si>
  <si>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</si>
  <si>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</si>
  <si>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</si>
  <si>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</si>
  <si>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</si>
  <si>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</si>
  <si>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</si>
  <si>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</si>
  <si>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</si>
  <si>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</si>
  <si>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</si>
  <si>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</si>
  <si>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</si>
  <si>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</si>
  <si>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</si>
  <si>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</si>
  <si>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</si>
  <si>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</si>
  <si>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</si>
  <si>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</si>
  <si>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</si>
  <si>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</si>
  <si>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</si>
  <si>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</si>
  <si>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</si>
  <si>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</si>
  <si>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</si>
  <si>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</si>
  <si>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</si>
  <si>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</si>
  <si>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</si>
  <si>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</si>
  <si>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</si>
  <si>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</si>
  <si>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</si>
  <si>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</si>
  <si>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</si>
  <si>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</si>
  <si>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</si>
  <si>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</si>
  <si>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</si>
  <si>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</si>
  <si>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</si>
  <si>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</si>
  <si>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</si>
  <si>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</si>
  <si>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</si>
  <si>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</si>
  <si>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</si>
  <si>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</si>
  <si>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</si>
  <si>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</si>
  <si>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</si>
  <si>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</si>
  <si>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</si>
  <si>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</si>
  <si>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</si>
  <si>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</si>
  <si>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</si>
  <si>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</si>
  <si>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</si>
  <si>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</si>
  <si>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</si>
  <si>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</si>
  <si>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</si>
  <si>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</si>
  <si>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</si>
  <si>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</si>
  <si>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</si>
  <si>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</si>
  <si>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</si>
  <si>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</si>
  <si>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</si>
  <si>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</si>
  <si>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</si>
  <si>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</si>
  <si>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</si>
  <si>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</si>
  <si>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</si>
  <si>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</si>
  <si>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</si>
  <si>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</si>
  <si>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</si>
  <si>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</si>
  <si>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</si>
  <si>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</si>
  <si>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</si>
  <si>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</si>
  <si>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</si>
  <si>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</si>
  <si>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</si>
  <si>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</si>
  <si>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</si>
  <si>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</si>
  <si>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</si>
  <si>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</si>
  <si>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</si>
  <si>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</si>
  <si>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</si>
  <si>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</si>
  <si>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</si>
  <si>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</si>
  <si>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</si>
  <si>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</si>
  <si>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</si>
  <si>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</si>
  <si>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</si>
  <si>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</si>
  <si>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</si>
  <si>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</si>
  <si>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</si>
  <si>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</si>
  <si>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</si>
  <si>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</si>
  <si>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</si>
  <si>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</si>
  <si>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</si>
  <si>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</si>
  <si>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</si>
  <si>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</si>
  <si>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</si>
  <si>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</si>
  <si>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</si>
  <si>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</si>
  <si>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</si>
  <si>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</si>
  <si>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</si>
  <si>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</si>
  <si>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</si>
  <si>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</si>
  <si>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</si>
  <si>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</si>
  <si>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</si>
  <si>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</si>
  <si>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</si>
  <si>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</si>
  <si>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</si>
  <si>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</si>
  <si>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</si>
  <si>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</si>
  <si>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</si>
  <si>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</si>
  <si>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</si>
  <si>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</si>
  <si>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</si>
  <si>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</si>
  <si>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</si>
  <si>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</si>
  <si>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</si>
  <si>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</si>
  <si>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</si>
  <si>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</si>
  <si>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</si>
  <si>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</si>
  <si>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</si>
  <si>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</si>
  <si>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</si>
  <si>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</si>
  <si>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</si>
  <si>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</si>
  <si>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</si>
  <si>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</si>
  <si>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</si>
  <si>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</si>
  <si>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</si>
  <si>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</si>
  <si>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</si>
  <si>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</si>
  <si>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</si>
  <si>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</si>
  <si>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</si>
  <si>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</si>
  <si>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</si>
  <si>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</si>
  <si>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</si>
  <si>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</si>
  <si>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</si>
  <si>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</si>
  <si>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</si>
  <si>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</si>
  <si>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</si>
  <si>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</si>
  <si>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</si>
  <si>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</si>
  <si>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</si>
  <si>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</si>
  <si>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</si>
  <si>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</si>
  <si>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</si>
  <si>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</si>
  <si>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</si>
  <si>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</si>
  <si>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</si>
  <si>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</si>
  <si>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</si>
  <si>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</si>
  <si>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</si>
  <si>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</si>
  <si>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</si>
  <si>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</si>
  <si>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</si>
  <si>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</si>
  <si>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</si>
  <si>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</si>
  <si>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</si>
  <si>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</si>
  <si>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</si>
  <si>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</si>
  <si>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</si>
  <si>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</si>
  <si>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</si>
  <si>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</si>
  <si>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</si>
  <si>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</si>
  <si>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</si>
  <si>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</si>
  <si>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</si>
  <si>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</si>
  <si>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</si>
  <si>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</si>
  <si>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</si>
  <si>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</si>
  <si>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</si>
  <si>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</si>
  <si>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</si>
  <si>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</si>
  <si>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</si>
  <si>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</si>
  <si>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</si>
  <si>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</si>
  <si>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</si>
  <si>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</si>
  <si>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</si>
  <si>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</si>
  <si>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</si>
  <si>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</si>
  <si>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</si>
  <si>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</si>
  <si>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</si>
  <si>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</si>
  <si>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</si>
  <si>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</si>
  <si>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</si>
  <si>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</si>
  <si>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</si>
  <si>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</si>
  <si>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</si>
  <si>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</si>
  <si>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</si>
  <si>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</si>
  <si>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</si>
  <si>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</si>
  <si>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</si>
  <si>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</si>
  <si>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</si>
  <si>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</si>
  <si>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</si>
  <si>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</si>
  <si>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</si>
  <si>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</si>
  <si>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</si>
  <si>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</si>
  <si>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</si>
  <si>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</si>
  <si>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</si>
  <si>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</si>
  <si>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</si>
  <si>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</si>
  <si>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</si>
  <si>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</si>
  <si>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</si>
  <si>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</si>
  <si>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</si>
  <si>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</si>
  <si>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</si>
  <si>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</si>
  <si>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</si>
  <si>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</si>
  <si>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</si>
  <si>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</si>
  <si>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</si>
  <si>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</si>
  <si>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</si>
  <si>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</si>
  <si>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</si>
  <si>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</si>
  <si>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</si>
  <si>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</si>
  <si>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</si>
  <si>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</si>
  <si>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</si>
  <si>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</si>
  <si>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</si>
  <si>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</si>
  <si>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</si>
  <si>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</si>
  <si>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</si>
  <si>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</si>
  <si>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</si>
  <si>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</si>
  <si>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</si>
  <si>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</si>
  <si>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</si>
  <si>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</si>
  <si>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</si>
  <si>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</si>
  <si>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</si>
  <si>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</si>
  <si>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</si>
  <si>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</si>
  <si>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</si>
  <si>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</si>
  <si>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</si>
  <si>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</si>
  <si>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</si>
  <si>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</si>
  <si>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</si>
  <si>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</si>
  <si>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</si>
  <si>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</si>
  <si>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</si>
  <si>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</si>
  <si>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</si>
  <si>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</si>
  <si>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</si>
  <si>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</si>
  <si>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</si>
  <si>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</si>
  <si>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</si>
  <si>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</si>
  <si>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</si>
  <si>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</si>
  <si>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</si>
  <si>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</si>
  <si>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</si>
  <si>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</si>
  <si>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</si>
  <si>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</si>
  <si>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</si>
  <si>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</si>
  <si>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</si>
  <si>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</si>
  <si>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</si>
  <si>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</si>
  <si>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</si>
  <si>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</si>
  <si>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</si>
  <si>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</si>
  <si>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</si>
  <si>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</si>
  <si>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</si>
  <si>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</si>
  <si>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</si>
  <si>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</si>
  <si>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</si>
  <si>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</si>
  <si>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</si>
  <si>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</si>
  <si>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</si>
  <si>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</si>
  <si>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</si>
  <si>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</si>
  <si>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</si>
  <si>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</si>
  <si>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</si>
  <si>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</si>
  <si>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</si>
  <si>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</si>
  <si>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</si>
  <si>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</si>
  <si>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</si>
  <si>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</si>
  <si>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</si>
  <si>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</si>
  <si>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</si>
  <si>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</si>
  <si>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</si>
  <si>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</si>
  <si>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</si>
  <si>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</si>
  <si>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</si>
  <si>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</si>
  <si>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</si>
  <si>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</si>
  <si>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</si>
  <si>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</si>
  <si>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</si>
  <si>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</si>
  <si>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</si>
  <si>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</si>
  <si>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</si>
  <si>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</si>
  <si>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</si>
  <si>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</si>
  <si>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</si>
  <si>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</si>
  <si>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</si>
  <si>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</si>
  <si>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</si>
  <si>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</si>
  <si>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</si>
  <si>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</si>
  <si>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</si>
  <si>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</si>
  <si>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</si>
  <si>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</si>
  <si>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</si>
  <si>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</si>
  <si>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</si>
  <si>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</si>
  <si>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</si>
  <si>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</si>
  <si>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</si>
  <si>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</si>
  <si>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</si>
  <si>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</si>
  <si>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</si>
  <si>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</si>
  <si>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</si>
  <si>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</si>
  <si>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</si>
  <si>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</si>
  <si>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</si>
  <si>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</si>
  <si>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</si>
  <si>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</si>
  <si>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</si>
  <si>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</si>
  <si>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</si>
  <si>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</si>
  <si>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</si>
  <si>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</si>
  <si>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</si>
  <si>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</si>
  <si>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</si>
  <si>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</si>
  <si>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</si>
  <si>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</si>
  <si>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</si>
  <si>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</si>
  <si>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</si>
  <si>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</si>
  <si>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</si>
  <si>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</si>
  <si>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</si>
  <si>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</si>
  <si>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</si>
  <si>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</si>
  <si>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</si>
  <si>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</si>
  <si>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</si>
  <si>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</si>
  <si>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</si>
  <si>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</si>
  <si>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</si>
  <si>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</si>
  <si>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</si>
  <si>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</si>
  <si>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</si>
  <si>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</si>
  <si>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</si>
  <si>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</si>
  <si>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</si>
  <si>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</si>
  <si>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</si>
  <si>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</si>
  <si>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</si>
  <si>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</si>
  <si>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</si>
  <si>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</si>
  <si>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</si>
  <si>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</si>
  <si>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</si>
  <si>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</si>
  <si>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</si>
  <si>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</si>
  <si>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</si>
  <si>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</si>
  <si>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</si>
  <si>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</si>
  <si>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</si>
  <si>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</si>
  <si>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</si>
  <si>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</si>
  <si>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</si>
  <si>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</si>
  <si>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</si>
  <si>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</si>
  <si>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</si>
  <si>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</si>
  <si>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</si>
  <si>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</si>
  <si>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</si>
  <si>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</si>
  <si>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</si>
  <si>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</si>
  <si>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</si>
  <si>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</si>
  <si>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</si>
  <si>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</si>
  <si>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</si>
  <si>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</si>
  <si>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</si>
  <si>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</si>
  <si>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</si>
  <si>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</si>
  <si>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</si>
  <si>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</si>
  <si>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</si>
  <si>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</si>
  <si>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</si>
  <si>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</si>
  <si>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</si>
  <si>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</si>
  <si>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</si>
  <si>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</si>
  <si>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</si>
  <si>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</si>
  <si>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</si>
  <si>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</si>
  <si>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</si>
  <si>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</si>
  <si>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</si>
  <si>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</si>
  <si>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</si>
  <si>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</si>
  <si>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</si>
  <si>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</si>
  <si>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</si>
  <si>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</si>
  <si>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</si>
  <si>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</si>
  <si>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</si>
  <si>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</si>
  <si>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</si>
  <si>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</si>
  <si>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</si>
  <si>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</si>
  <si>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</si>
  <si>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</si>
  <si>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</si>
  <si>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</si>
  <si>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</si>
  <si>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</si>
  <si>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</si>
  <si>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</si>
  <si>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</si>
  <si>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</si>
  <si>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</si>
  <si>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</si>
  <si>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</si>
  <si>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</si>
  <si>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</si>
  <si>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</si>
  <si>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</si>
  <si>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</si>
  <si>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</si>
  <si>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</si>
  <si>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</si>
  <si>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</si>
  <si>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</si>
  <si>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</si>
  <si>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</si>
  <si>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</si>
  <si>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</si>
  <si>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</si>
  <si>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</si>
  <si>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</si>
  <si>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</si>
  <si>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</si>
  <si>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</si>
  <si>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</si>
  <si>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</si>
  <si>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</si>
  <si>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</si>
  <si>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</si>
  <si>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</si>
  <si>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</si>
  <si>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</si>
  <si>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</si>
  <si>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</si>
  <si>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</si>
  <si>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</si>
  <si>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</si>
  <si>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</si>
  <si>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</si>
  <si>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</si>
  <si>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</si>
  <si>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</si>
  <si>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</si>
  <si>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</si>
  <si>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</si>
  <si>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</si>
  <si>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</si>
  <si>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</si>
  <si>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</si>
  <si>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</si>
  <si>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</si>
  <si>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</si>
  <si>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</si>
  <si>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</si>
  <si>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</si>
  <si>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</si>
  <si>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</si>
  <si>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</si>
  <si>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</si>
  <si>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</si>
  <si>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</si>
  <si>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</si>
  <si>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</si>
  <si>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</si>
  <si>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</si>
  <si>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</si>
  <si>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</si>
  <si>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</si>
  <si>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</si>
  <si>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</si>
  <si>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</si>
  <si>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</si>
  <si>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</si>
  <si>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</si>
  <si>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</si>
  <si>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</si>
  <si>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</si>
  <si>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</si>
  <si>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</si>
  <si>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</si>
  <si>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</si>
  <si>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</si>
  <si>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</si>
  <si>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</si>
  <si>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</si>
  <si>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</si>
  <si>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</si>
  <si>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</si>
  <si>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</si>
  <si>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</si>
  <si>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</si>
  <si>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</si>
  <si>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</si>
  <si>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</si>
  <si>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</si>
  <si>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</si>
  <si>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</si>
  <si>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</si>
  <si>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</si>
  <si>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</si>
  <si>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</si>
  <si>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</si>
  <si>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</si>
  <si>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</si>
  <si>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</si>
  <si>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</si>
  <si>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</si>
  <si>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</si>
  <si>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</si>
  <si>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</si>
  <si>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</si>
  <si>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</si>
  <si>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</si>
  <si>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</si>
  <si>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</si>
  <si>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</si>
  <si>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</si>
  <si>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</si>
  <si>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</si>
  <si>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</si>
  <si>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</si>
  <si>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</si>
  <si>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</si>
  <si>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</si>
  <si>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</si>
  <si>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</si>
  <si>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</si>
  <si>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</si>
  <si>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</si>
  <si>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</si>
  <si>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</si>
  <si>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</si>
  <si>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</si>
  <si>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</si>
  <si>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</si>
  <si>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</si>
  <si>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</si>
  <si>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</si>
  <si>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</si>
  <si>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</si>
  <si>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</si>
  <si>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</si>
  <si>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</si>
  <si>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</si>
  <si>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</si>
  <si>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</si>
  <si>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</si>
  <si>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</si>
  <si>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</si>
  <si>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</si>
  <si>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</si>
  <si>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</si>
  <si>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</si>
  <si>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</si>
  <si>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</si>
  <si>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</si>
  <si>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</si>
  <si>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</si>
  <si>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</si>
  <si>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</si>
  <si>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</si>
  <si>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</si>
  <si>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</si>
  <si>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</si>
  <si>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</si>
  <si>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</si>
  <si>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</si>
  <si>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</si>
  <si>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</si>
  <si>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</si>
  <si>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</si>
  <si>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</si>
  <si>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</si>
  <si>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</si>
  <si>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</si>
  <si>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</si>
  <si>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</si>
  <si>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</si>
  <si>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</si>
  <si>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</si>
  <si>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</si>
  <si>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</si>
  <si>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</si>
  <si>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</si>
  <si>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</si>
  <si>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</si>
  <si>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</si>
  <si>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</si>
  <si>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</si>
  <si>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</si>
  <si>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</si>
  <si>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</si>
  <si>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</si>
  <si>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</si>
  <si>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</si>
  <si>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</si>
  <si>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</si>
  <si>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</si>
  <si>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</si>
  <si>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</si>
  <si>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</si>
  <si>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</si>
  <si>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</si>
  <si>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</si>
  <si>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</si>
  <si>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</si>
  <si>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</si>
  <si>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</si>
  <si>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</si>
  <si>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</si>
  <si>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</si>
  <si>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</si>
  <si>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</si>
  <si>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</si>
  <si>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</si>
  <si>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</si>
  <si>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</si>
  <si>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</si>
  <si>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</si>
  <si>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</si>
  <si>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</si>
  <si>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</si>
  <si>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</si>
  <si>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</si>
  <si>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</si>
  <si>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</si>
  <si>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</si>
  <si>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</si>
  <si>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</si>
  <si>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</si>
  <si>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</si>
  <si>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</si>
  <si>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</si>
  <si>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</si>
  <si>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</si>
  <si>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</si>
  <si>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</si>
  <si>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</si>
  <si>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</si>
  <si>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</si>
  <si>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</si>
  <si>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</si>
  <si>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</si>
  <si>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</si>
  <si>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</si>
  <si>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</si>
  <si>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</si>
  <si>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</si>
  <si>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</si>
  <si>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</si>
  <si>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</si>
  <si>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</si>
  <si>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</si>
  <si>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</si>
  <si>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</si>
  <si>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</si>
  <si>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</si>
  <si>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</si>
  <si>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</si>
  <si>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</si>
  <si>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</si>
  <si>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</si>
  <si>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</si>
  <si>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</si>
  <si>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</si>
  <si>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</si>
  <si>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</si>
  <si>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</si>
  <si>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</si>
  <si>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</si>
  <si>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</si>
  <si>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</si>
  <si>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</si>
  <si>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</si>
  <si>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</si>
  <si>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</si>
  <si>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</si>
  <si>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</si>
  <si>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</si>
  <si>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</si>
  <si>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</si>
  <si>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</si>
  <si>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</si>
  <si>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</si>
  <si>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</si>
  <si>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</si>
  <si>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</si>
  <si>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</si>
  <si>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</si>
  <si>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</si>
  <si>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</si>
  <si>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</si>
  <si>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</si>
  <si>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</si>
  <si>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</si>
  <si>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</si>
  <si>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</si>
  <si>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</si>
  <si>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</si>
  <si>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</si>
  <si>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</si>
  <si>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</si>
  <si>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</si>
  <si>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</si>
  <si>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</si>
  <si>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</si>
  <si>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</si>
  <si>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</si>
  <si>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</si>
  <si>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</si>
  <si>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</si>
  <si>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</si>
  <si>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</si>
  <si>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</si>
  <si>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</si>
  <si>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</si>
  <si>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</si>
  <si>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</si>
  <si>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</si>
  <si>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</si>
  <si>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</si>
  <si>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</si>
  <si>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</si>
  <si>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</si>
  <si>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</si>
  <si>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</si>
  <si>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</si>
  <si>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</si>
  <si>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</si>
  <si>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</si>
  <si>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</si>
  <si>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</si>
  <si>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</si>
  <si>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</si>
  <si>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</si>
  <si>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</si>
  <si>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</si>
  <si>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</si>
  <si>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</si>
  <si>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</si>
  <si>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</si>
  <si>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</si>
  <si>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</si>
  <si>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</si>
  <si>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</si>
  <si>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</si>
  <si>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</si>
  <si>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</si>
  <si>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</si>
  <si>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</si>
  <si>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</si>
  <si>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</si>
  <si>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</si>
  <si>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</si>
  <si>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</si>
  <si>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</si>
  <si>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</si>
  <si>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</si>
  <si>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</si>
  <si>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</si>
  <si>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</si>
  <si>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</si>
  <si>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</si>
  <si>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</si>
  <si>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</si>
  <si>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</si>
  <si>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</si>
  <si>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</si>
  <si>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</si>
  <si>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</si>
  <si>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</si>
  <si>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</si>
  <si>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</si>
  <si>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</si>
  <si>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</si>
  <si>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</si>
  <si>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</si>
  <si>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</si>
  <si>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</si>
  <si>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</si>
  <si>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</si>
  <si>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</si>
  <si>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</si>
  <si>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</si>
  <si>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</si>
  <si>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</si>
  <si>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</si>
  <si>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</si>
  <si>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</si>
  <si>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</si>
  <si>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</si>
  <si>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</si>
  <si>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</si>
  <si>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</si>
  <si>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</si>
  <si>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</si>
  <si>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</si>
  <si>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</si>
  <si>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</si>
  <si>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</si>
  <si>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</si>
  <si>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</si>
  <si>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</si>
  <si>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</si>
  <si>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</si>
  <si>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</si>
  <si>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</si>
  <si>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</si>
  <si>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</si>
  <si>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</si>
  <si>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</si>
  <si>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</si>
  <si>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</si>
  <si>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</si>
  <si>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</si>
  <si>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</si>
  <si>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</si>
  <si>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</si>
  <si>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</si>
  <si>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</si>
  <si>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</si>
  <si>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</si>
  <si>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</si>
  <si>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</si>
  <si>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</si>
  <si>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</si>
  <si>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</si>
  <si>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</si>
  <si>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</si>
  <si>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</si>
  <si>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</si>
  <si>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</si>
  <si>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</si>
  <si>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</si>
  <si>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</si>
  <si>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</si>
  <si>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</si>
  <si>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</si>
  <si>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</si>
  <si>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</si>
  <si>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</si>
  <si>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</si>
  <si>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</si>
  <si>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</si>
  <si>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</si>
  <si>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</si>
  <si>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</si>
  <si>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</si>
  <si>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</si>
  <si>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</si>
  <si>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</si>
  <si>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</si>
  <si>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</si>
  <si>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</si>
  <si>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</si>
  <si>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</si>
  <si>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</si>
  <si>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</si>
  <si>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</si>
  <si>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</si>
  <si>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</si>
  <si>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</si>
  <si>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</si>
  <si>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</si>
  <si>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</si>
  <si>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</si>
  <si>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</si>
  <si>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</si>
  <si>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</si>
  <si>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</si>
  <si>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</si>
  <si>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</si>
  <si>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</si>
  <si>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</si>
  <si>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</si>
  <si>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</si>
  <si>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</si>
  <si>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</si>
  <si>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</si>
  <si>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</si>
  <si>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</si>
  <si>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</si>
  <si>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</si>
  <si>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</si>
  <si>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</si>
  <si>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</si>
  <si>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</si>
  <si>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</si>
  <si>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</si>
  <si>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</si>
  <si>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</si>
  <si>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</si>
  <si>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</si>
  <si>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</si>
  <si>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</si>
  <si>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</si>
  <si>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</si>
  <si>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</si>
  <si>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</si>
  <si>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</si>
  <si>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</si>
  <si>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</si>
  <si>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</si>
  <si>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</si>
  <si>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</si>
  <si>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</si>
  <si>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</si>
  <si>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</si>
  <si>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</si>
  <si>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</si>
  <si>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</si>
  <si>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</si>
  <si>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</si>
  <si>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</si>
  <si>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</si>
  <si>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</si>
  <si>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</si>
  <si>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</si>
  <si>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</si>
  <si>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</si>
  <si>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</si>
  <si>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</si>
  <si>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</si>
  <si>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</si>
  <si>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</si>
  <si>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</si>
  <si>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</si>
  <si>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</si>
  <si>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</si>
  <si>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</si>
  <si>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</si>
  <si>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</si>
  <si>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</si>
  <si>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</si>
  <si>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</si>
  <si>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</si>
  <si>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</si>
  <si>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</si>
  <si>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</si>
  <si>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</si>
  <si>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</si>
  <si>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</si>
  <si>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</si>
  <si>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</si>
  <si>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</si>
  <si>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</si>
  <si>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</si>
  <si>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</si>
  <si>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</si>
  <si>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</si>
  <si>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</si>
  <si>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</si>
  <si>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</si>
  <si>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</si>
  <si>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</si>
  <si>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</si>
  <si>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</si>
  <si>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</si>
  <si>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</si>
  <si>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</si>
  <si>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</si>
  <si>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</si>
  <si>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</si>
  <si>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</si>
  <si>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</si>
  <si>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</si>
  <si>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</si>
  <si>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</si>
  <si>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</si>
  <si>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</si>
  <si>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</si>
  <si>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</si>
  <si>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</si>
  <si>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</si>
  <si>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</si>
  <si>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</si>
  <si>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</si>
  <si>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</si>
  <si>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</si>
  <si>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</si>
  <si>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</si>
  <si>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</si>
  <si>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</si>
  <si>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</si>
  <si>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</si>
  <si>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</si>
  <si>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</si>
  <si>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</si>
  <si>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</si>
  <si>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</si>
  <si>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</si>
  <si>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</si>
  <si>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</si>
  <si>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</si>
  <si>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</si>
  <si>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</si>
  <si>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</si>
  <si>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</si>
  <si>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</si>
  <si>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</si>
  <si>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</si>
  <si>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</si>
  <si>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</si>
  <si>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</si>
  <si>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</si>
  <si>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</si>
  <si>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</si>
  <si>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</si>
  <si>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</si>
  <si>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</si>
  <si>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</si>
  <si>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</si>
  <si>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</si>
  <si>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</si>
  <si>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</si>
  <si>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</si>
  <si>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</si>
  <si>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</si>
  <si>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</si>
  <si>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</si>
  <si>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</si>
  <si>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</si>
  <si>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</si>
  <si>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</si>
  <si>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</si>
  <si>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</si>
  <si>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</si>
  <si>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</si>
  <si>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</si>
  <si>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</si>
  <si>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</si>
  <si>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</si>
  <si>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</si>
  <si>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</si>
  <si>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</si>
  <si>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</si>
  <si>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</si>
  <si>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</si>
  <si>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</si>
  <si>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</si>
  <si>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</si>
  <si>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</si>
  <si>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</si>
  <si>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</si>
  <si>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</si>
  <si>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</si>
  <si>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</si>
  <si>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</si>
  <si>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</si>
  <si>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</si>
  <si>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</si>
  <si>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</si>
  <si>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</si>
  <si>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</si>
  <si>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</si>
  <si>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</si>
  <si>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</si>
  <si>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</si>
  <si>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</si>
  <si>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</si>
  <si>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</si>
  <si>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</si>
  <si>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</si>
  <si>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</si>
  <si>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</si>
  <si>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</si>
  <si>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</si>
  <si>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</si>
  <si>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</si>
  <si>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</si>
  <si>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</si>
  <si>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</si>
  <si>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</si>
  <si>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</si>
  <si>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</si>
  <si>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</si>
  <si>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</si>
  <si>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</si>
  <si>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</si>
  <si>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</si>
  <si>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</si>
  <si>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</si>
  <si>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</si>
  <si>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</si>
  <si>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</si>
  <si>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</si>
  <si>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</si>
  <si>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</si>
  <si>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</si>
  <si>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</si>
  <si>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</si>
  <si>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</si>
  <si>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</si>
  <si>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</si>
  <si>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</si>
  <si>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</si>
  <si>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</si>
  <si>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</si>
  <si>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</si>
  <si>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</si>
  <si>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</si>
  <si>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</si>
  <si>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</si>
  <si>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</si>
  <si>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</si>
  <si>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</si>
  <si>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</si>
  <si>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</si>
  <si>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</si>
  <si>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</si>
  <si>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</si>
  <si>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</si>
  <si>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</si>
  <si>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</si>
  <si>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</si>
  <si>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</si>
  <si>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</si>
  <si>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</si>
  <si>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</si>
  <si>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</si>
  <si>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</si>
  <si>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</si>
  <si>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</si>
  <si>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</si>
  <si>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</si>
  <si>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</si>
  <si>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</si>
  <si>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</si>
  <si>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</si>
  <si>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</si>
  <si>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</si>
  <si>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</si>
  <si>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</si>
  <si>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</si>
  <si>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</si>
  <si>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</si>
  <si>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</si>
  <si>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</si>
  <si>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</si>
  <si>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</si>
  <si>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</si>
  <si>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</si>
  <si>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</si>
  <si>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</si>
  <si>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</si>
  <si>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</si>
  <si>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</si>
  <si>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</si>
  <si>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</si>
  <si>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</si>
  <si>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</si>
  <si>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</si>
  <si>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</si>
  <si>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</si>
  <si>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</si>
  <si>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</si>
  <si>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</si>
  <si>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</si>
  <si>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</si>
  <si>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</si>
  <si>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</si>
  <si>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</si>
  <si>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</si>
  <si>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</si>
  <si>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</si>
  <si>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</si>
  <si>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</si>
  <si>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</si>
  <si>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</si>
  <si>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</si>
  <si>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</si>
  <si>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</si>
  <si>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</si>
  <si>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</si>
  <si>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</si>
  <si>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</si>
  <si>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</si>
  <si>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</si>
  <si>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</si>
  <si>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</si>
  <si>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</si>
  <si>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</si>
  <si>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</si>
  <si>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</si>
  <si>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</si>
  <si>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</si>
  <si>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</si>
  <si>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</si>
  <si>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</si>
  <si>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</si>
  <si>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</si>
  <si>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</si>
  <si>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</si>
  <si>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</si>
  <si>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</si>
  <si>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</si>
  <si>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</si>
  <si>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</si>
  <si>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</si>
  <si>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</si>
  <si>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</si>
  <si>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</si>
  <si>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</si>
  <si>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</si>
  <si>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</si>
  <si>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</si>
  <si>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</si>
  <si>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</si>
  <si>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</si>
  <si>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</si>
  <si>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</si>
  <si>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</si>
  <si>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</si>
  <si>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</si>
  <si>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</si>
  <si>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</si>
  <si>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</si>
  <si>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</si>
  <si>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</si>
  <si>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</si>
  <si>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</si>
  <si>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</si>
  <si>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</si>
  <si>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</si>
  <si>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</si>
  <si>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</si>
  <si>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</si>
  <si>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</si>
  <si>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</si>
  <si>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</si>
  <si>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</si>
  <si>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</si>
  <si>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</si>
  <si>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</si>
  <si>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</si>
  <si>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</si>
  <si>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</si>
  <si>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</si>
  <si>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</si>
  <si>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</si>
  <si>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</si>
  <si>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</si>
  <si>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</si>
  <si>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</si>
  <si>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</si>
  <si>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</si>
  <si>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</si>
  <si>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</si>
  <si>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</si>
  <si>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</si>
  <si>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</si>
  <si>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</si>
  <si>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</si>
  <si>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</si>
  <si>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</si>
  <si>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</si>
  <si>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</si>
  <si>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</si>
  <si>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</si>
  <si>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</si>
  <si>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</si>
  <si>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</si>
  <si>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</si>
  <si>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</si>
  <si>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</si>
  <si>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</si>
  <si>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</si>
  <si>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</si>
  <si>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</si>
  <si>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</si>
  <si>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</si>
  <si>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</si>
  <si>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</si>
  <si>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</si>
  <si>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</si>
  <si>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</si>
  <si>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</si>
  <si>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</si>
  <si>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</si>
  <si>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</si>
  <si>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</si>
  <si>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</si>
  <si>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</si>
  <si>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</si>
  <si>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</si>
  <si>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</si>
  <si>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</si>
  <si>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</si>
  <si>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</si>
  <si>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</si>
  <si>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</si>
  <si>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</si>
  <si>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</si>
  <si>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</si>
  <si>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</si>
  <si>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</si>
  <si>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</si>
  <si>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</si>
  <si>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</si>
  <si>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</si>
  <si>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</si>
  <si>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</si>
  <si>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</si>
  <si>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</si>
  <si>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</si>
  <si>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</si>
  <si>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</si>
  <si>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</si>
  <si>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</si>
  <si>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</si>
  <si>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</si>
  <si>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</si>
  <si>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</si>
  <si>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</si>
  <si>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</si>
  <si>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</si>
  <si>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</si>
  <si>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</si>
  <si>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</si>
  <si>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</si>
  <si>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</si>
  <si>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</si>
  <si>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</si>
  <si>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</si>
  <si>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</si>
  <si>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</si>
  <si>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</si>
  <si>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</si>
  <si>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</si>
  <si>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</si>
  <si>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</si>
  <si>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</si>
  <si>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</si>
  <si>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</si>
  <si>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</si>
  <si>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</si>
  <si>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</si>
  <si>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</si>
  <si>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</si>
  <si>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</si>
  <si>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</si>
  <si>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</si>
  <si>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</si>
  <si>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</si>
  <si>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</si>
  <si>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</si>
  <si>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</si>
  <si>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</si>
  <si>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</si>
  <si>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</si>
  <si>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</si>
  <si>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</si>
  <si>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</si>
  <si>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</si>
  <si>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</si>
  <si>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</si>
  <si>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</si>
  <si>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</si>
  <si>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</si>
  <si>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</si>
  <si>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</si>
  <si>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</si>
  <si>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</si>
  <si>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</si>
  <si>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</si>
  <si>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</si>
  <si>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</si>
  <si>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</si>
  <si>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</si>
  <si>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</si>
  <si>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</si>
  <si>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</si>
  <si>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</si>
  <si>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</si>
  <si>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</si>
  <si>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</si>
  <si>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</si>
  <si>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</si>
  <si>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</si>
  <si>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</si>
  <si>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</si>
  <si>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</si>
  <si>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</si>
  <si>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</si>
  <si>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</si>
  <si>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</si>
  <si>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</si>
  <si>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</si>
  <si>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</si>
  <si>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</si>
  <si>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</si>
  <si>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</si>
  <si>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</si>
  <si>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</si>
  <si>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</si>
  <si>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</si>
  <si>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</si>
  <si>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</si>
  <si>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</si>
  <si>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</si>
  <si>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</si>
  <si>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</si>
  <si>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</si>
  <si>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</si>
  <si>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</si>
  <si>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</si>
  <si>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</si>
  <si>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</si>
  <si>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</si>
  <si>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</si>
  <si>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</si>
  <si>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</si>
  <si>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</si>
  <si>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</si>
  <si>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</si>
  <si>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</si>
  <si>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</si>
  <si>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</si>
  <si>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</si>
  <si>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</si>
  <si>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</si>
  <si>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</si>
  <si>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</si>
  <si>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</si>
  <si>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</si>
  <si>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</si>
  <si>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</si>
  <si>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</si>
  <si>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</si>
  <si>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</si>
  <si>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</si>
  <si>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</si>
  <si>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</si>
  <si>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</si>
  <si>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</si>
  <si>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</si>
  <si>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</si>
  <si>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</si>
  <si>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</si>
  <si>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</si>
  <si>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</si>
  <si>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</si>
  <si>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</si>
  <si>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</si>
  <si>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</si>
  <si>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</si>
  <si>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</si>
  <si>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</si>
  <si>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</si>
  <si>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</si>
  <si>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</si>
  <si>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</si>
  <si>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</si>
  <si>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</si>
  <si>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</si>
  <si>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</si>
  <si>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</si>
  <si>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</si>
  <si>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</si>
  <si>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</si>
  <si>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</si>
  <si>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</si>
  <si>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</si>
  <si>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</si>
  <si>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</si>
  <si>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</si>
  <si>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</si>
  <si>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</si>
  <si>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</si>
  <si>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</si>
  <si>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</si>
  <si>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</si>
  <si>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</si>
  <si>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</si>
  <si>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</si>
  <si>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</si>
  <si>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</si>
  <si>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</si>
  <si>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</si>
  <si>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</si>
  <si>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</si>
  <si>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</si>
  <si>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</si>
  <si>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</si>
  <si>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</si>
  <si>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</si>
  <si>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</si>
  <si>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</si>
  <si>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</si>
  <si>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</si>
  <si>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</si>
  <si>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</si>
  <si>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</si>
  <si>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</si>
  <si>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</si>
  <si>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</si>
  <si>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</si>
  <si>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</si>
  <si>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</si>
  <si>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</si>
  <si>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</si>
  <si>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</si>
  <si>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</si>
  <si>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</si>
  <si>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</si>
  <si>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</si>
  <si>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</si>
  <si>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</si>
  <si>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</si>
  <si>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</si>
  <si>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</si>
  <si>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</si>
  <si>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</si>
  <si>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</si>
  <si>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</si>
  <si>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</si>
  <si>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</si>
  <si>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</si>
  <si>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</si>
  <si>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</si>
  <si>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</si>
  <si>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</si>
  <si>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</si>
  <si>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</si>
  <si>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</si>
  <si>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</si>
  <si>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</si>
  <si>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</si>
  <si>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</si>
  <si>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</si>
  <si>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</si>
  <si>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</si>
  <si>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</si>
  <si>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</si>
  <si>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</si>
  <si>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</si>
  <si>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</si>
  <si>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</si>
  <si>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</si>
  <si>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</si>
  <si>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</si>
  <si>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</si>
  <si>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</si>
  <si>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</si>
  <si>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</si>
  <si>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</si>
  <si>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</si>
  <si>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</si>
  <si>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</si>
  <si>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</si>
  <si>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</si>
  <si>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</si>
  <si>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</si>
  <si>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</si>
  <si>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</si>
  <si>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</si>
  <si>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</si>
  <si>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</si>
  <si>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</si>
  <si>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</si>
  <si>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</si>
  <si>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</si>
  <si>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</si>
  <si>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</si>
  <si>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</si>
  <si>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</si>
  <si>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</si>
  <si>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</si>
  <si>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</si>
  <si>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</si>
  <si>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</si>
  <si>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</si>
  <si>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</si>
  <si>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</si>
  <si>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</si>
  <si>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</si>
  <si>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</si>
  <si>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</si>
  <si>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</si>
  <si>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</si>
  <si>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</si>
  <si>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</si>
  <si>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</si>
  <si>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</si>
  <si>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</si>
  <si>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</si>
  <si>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</si>
  <si>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</si>
  <si>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</si>
  <si>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</si>
  <si>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</si>
  <si>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</si>
  <si>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</si>
  <si>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</si>
  <si>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</si>
  <si>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</si>
  <si>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</si>
  <si>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</si>
  <si>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</si>
  <si>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</si>
  <si>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</si>
  <si>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</si>
  <si>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</si>
  <si>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</si>
  <si>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</si>
  <si>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</si>
  <si>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</si>
  <si>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</si>
  <si>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</si>
  <si>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</si>
  <si>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</si>
  <si>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</si>
  <si>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</si>
  <si>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</si>
  <si>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</si>
  <si>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</si>
  <si>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</si>
  <si>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</si>
  <si>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</si>
  <si>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</si>
  <si>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</si>
  <si>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</si>
  <si>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</si>
  <si>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</si>
  <si>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</si>
  <si>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</si>
  <si>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</si>
  <si>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</si>
  <si>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</si>
  <si>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</si>
  <si>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</si>
  <si>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</si>
  <si>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</si>
  <si>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</si>
  <si>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</si>
  <si>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</si>
  <si>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</si>
  <si>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</si>
  <si>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</si>
  <si>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</si>
  <si>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</si>
  <si>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</si>
  <si>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</si>
  <si>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</si>
  <si>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</si>
  <si>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</si>
  <si>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</si>
  <si>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</si>
  <si>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</si>
  <si>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</si>
  <si>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</si>
  <si>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</si>
  <si>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</si>
  <si>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</si>
  <si>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</si>
  <si>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</si>
  <si>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</si>
  <si>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</si>
  <si>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</si>
  <si>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</si>
  <si>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</si>
  <si>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</si>
  <si>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</si>
  <si>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</si>
  <si>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</si>
  <si>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</si>
  <si>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</si>
  <si>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</si>
  <si>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</si>
  <si>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</si>
  <si>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</si>
  <si>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</si>
  <si>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</si>
  <si>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</si>
  <si>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</si>
  <si>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</si>
  <si>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</si>
  <si>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</si>
  <si>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</si>
  <si>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</si>
  <si>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</si>
  <si>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</si>
  <si>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</si>
  <si>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</si>
  <si>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</si>
  <si>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</si>
  <si>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</si>
  <si>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</si>
  <si>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</si>
  <si>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</si>
  <si>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</si>
  <si>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</si>
  <si>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</si>
  <si>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</si>
  <si>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</si>
  <si>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</si>
  <si>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</si>
  <si>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</si>
  <si>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</si>
  <si>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</si>
  <si>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</si>
  <si>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</si>
  <si>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</si>
  <si>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</si>
  <si>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</si>
  <si>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</si>
  <si>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</si>
  <si>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</si>
  <si>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</si>
  <si>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</si>
  <si>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</si>
  <si>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</si>
  <si>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</si>
  <si>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</si>
  <si>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</si>
  <si>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</si>
  <si>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</si>
  <si>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</si>
  <si>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</si>
  <si>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</si>
  <si>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</si>
  <si>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</si>
  <si>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</si>
  <si>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</si>
  <si>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</si>
  <si>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</si>
  <si>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</si>
  <si>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</si>
  <si>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</si>
  <si>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</si>
  <si>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</si>
  <si>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</si>
  <si>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</si>
  <si>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</si>
  <si>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</si>
  <si>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</si>
  <si>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</si>
  <si>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</si>
  <si>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</si>
  <si>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</si>
  <si>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</si>
  <si>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</si>
  <si>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</si>
  <si>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</si>
  <si>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</si>
  <si>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</si>
  <si>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</si>
  <si>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</si>
  <si>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</si>
  <si>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</si>
  <si>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</si>
  <si>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</si>
  <si>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</si>
  <si>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</si>
  <si>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</si>
  <si>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</si>
  <si>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</si>
  <si>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</si>
  <si>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</si>
  <si>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</si>
  <si>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</si>
  <si>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</si>
  <si>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</si>
  <si>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</si>
  <si>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</si>
  <si>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</si>
  <si>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</si>
  <si>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</si>
  <si>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</si>
  <si>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</si>
  <si>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</si>
  <si>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</si>
  <si>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</si>
  <si>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</si>
  <si>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</si>
  <si>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</si>
  <si>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</si>
  <si>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</si>
  <si>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</si>
  <si>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</si>
  <si>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</si>
  <si>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</si>
  <si>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</si>
  <si>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</si>
  <si>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</si>
  <si>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</si>
  <si>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</si>
  <si>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</si>
  <si>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</si>
  <si>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</si>
  <si>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</si>
  <si>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</si>
  <si>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</si>
  <si>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</si>
  <si>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</si>
  <si>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</si>
  <si>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</si>
  <si>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</si>
  <si>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</si>
  <si>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</si>
  <si>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</si>
  <si>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</si>
  <si>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</si>
  <si>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</si>
  <si>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</si>
  <si>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</si>
  <si>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</si>
  <si>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</si>
  <si>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</si>
  <si>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</si>
  <si>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</si>
  <si>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</si>
  <si>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</si>
  <si>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</si>
  <si>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</si>
  <si>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</si>
  <si>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</si>
  <si>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</si>
  <si>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</si>
  <si>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</si>
  <si>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</si>
  <si>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</si>
  <si>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</si>
  <si>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</si>
  <si>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</si>
  <si>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</si>
  <si>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</si>
  <si>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</si>
  <si>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</si>
  <si>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</si>
  <si>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</si>
  <si>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</si>
  <si>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</si>
  <si>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</si>
  <si>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</si>
  <si>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</si>
  <si>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</si>
  <si>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</si>
  <si>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</si>
  <si>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</si>
  <si>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</si>
  <si>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</si>
  <si>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</si>
  <si>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</si>
  <si>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</si>
  <si>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</si>
  <si>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</si>
  <si>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</si>
  <si>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</si>
  <si>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</si>
  <si>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</si>
  <si>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</si>
  <si>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</si>
  <si>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</si>
  <si>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</si>
  <si>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</si>
  <si>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</si>
  <si>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</si>
  <si>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</si>
  <si>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</si>
  <si>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</si>
  <si>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</si>
  <si>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</si>
  <si>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</si>
  <si>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</si>
  <si>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</si>
  <si>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</si>
  <si>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</si>
  <si>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</si>
  <si>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</si>
  <si>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</si>
  <si>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</si>
  <si>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</si>
  <si>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</si>
  <si>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</si>
  <si>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</si>
  <si>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</si>
  <si>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</si>
  <si>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</si>
  <si>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</si>
  <si>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</si>
  <si>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</si>
  <si>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</si>
  <si>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</si>
  <si>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</si>
  <si>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</si>
  <si>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</si>
  <si>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</si>
  <si>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</si>
  <si>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</si>
  <si>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</si>
  <si>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</si>
  <si>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</si>
  <si>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</si>
  <si>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</si>
  <si>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</si>
  <si>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</si>
  <si>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</si>
  <si>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</si>
  <si>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</si>
  <si>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</si>
  <si>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</si>
  <si>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</si>
  <si>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</si>
  <si>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</si>
  <si>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</si>
  <si>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</si>
  <si>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</si>
  <si>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</si>
  <si>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</si>
  <si>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</si>
  <si>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</si>
  <si>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</si>
  <si>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</si>
  <si>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</si>
  <si>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</si>
  <si>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</si>
  <si>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</si>
  <si>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</si>
  <si>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</si>
  <si>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</si>
  <si>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</si>
  <si>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</si>
  <si>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</si>
  <si>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</si>
  <si>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</si>
  <si>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</si>
  <si>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</si>
  <si>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</si>
  <si>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</si>
  <si>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</si>
  <si>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</si>
  <si>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</si>
  <si>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</si>
  <si>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</si>
  <si>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</si>
  <si>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</si>
  <si>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</si>
  <si>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</si>
  <si>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</si>
  <si>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</si>
  <si>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</si>
  <si>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</si>
  <si>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</si>
  <si>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</si>
  <si>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</si>
  <si>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</si>
  <si>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</si>
  <si>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</si>
  <si>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</si>
  <si>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</si>
  <si>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</si>
  <si>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</si>
  <si>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</si>
  <si>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</si>
  <si>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</si>
  <si>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</si>
  <si>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</si>
  <si>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</si>
  <si>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</si>
  <si>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</si>
  <si>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</si>
  <si>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</si>
  <si>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</si>
  <si>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</si>
  <si>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</si>
  <si>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</si>
  <si>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</si>
  <si>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</si>
  <si>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</si>
  <si>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</si>
  <si>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</si>
  <si>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</si>
  <si>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</si>
  <si>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</si>
  <si>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</si>
  <si>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</si>
  <si>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</si>
  <si>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</si>
  <si>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</si>
  <si>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</si>
  <si>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</si>
  <si>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</si>
  <si>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</si>
  <si>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</si>
  <si>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</si>
  <si>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</si>
  <si>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</si>
  <si>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</si>
  <si>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</si>
  <si>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</si>
  <si>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</si>
  <si>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</si>
  <si>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</si>
  <si>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</si>
  <si>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</si>
  <si>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</si>
  <si>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</si>
  <si>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</si>
  <si>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</si>
  <si>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</si>
  <si>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</si>
  <si>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</si>
  <si>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</si>
  <si>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</si>
  <si>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</si>
  <si>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</si>
  <si>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</si>
  <si>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</si>
  <si>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</si>
  <si>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</si>
  <si>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</si>
  <si>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</si>
  <si>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</si>
  <si>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</si>
  <si>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</si>
  <si>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</si>
  <si>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</si>
  <si>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</si>
  <si>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</si>
  <si>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</si>
  <si>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</si>
  <si>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</si>
  <si>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</si>
  <si>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</si>
  <si>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</si>
  <si>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</si>
  <si>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</si>
  <si>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</si>
  <si>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</si>
  <si>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</si>
  <si>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</si>
  <si>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</si>
  <si>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</si>
  <si>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</si>
  <si>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</si>
  <si>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</si>
  <si>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</si>
  <si>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</si>
  <si>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</si>
  <si>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</si>
  <si>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</si>
  <si>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</si>
  <si>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</si>
  <si>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</si>
  <si>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</si>
  <si>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</si>
  <si>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</si>
  <si>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</si>
  <si>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</si>
  <si>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</si>
  <si>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</si>
  <si>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</si>
  <si>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</si>
  <si>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</si>
  <si>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</si>
  <si>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</si>
  <si>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</si>
  <si>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</si>
  <si>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</si>
  <si>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</si>
  <si>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</si>
  <si>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</si>
  <si>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</si>
  <si>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</si>
  <si>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</si>
  <si>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</si>
  <si>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</si>
  <si>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</si>
  <si>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</si>
  <si>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</si>
  <si>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</si>
  <si>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</si>
  <si>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</si>
  <si>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</si>
  <si>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</si>
  <si>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</si>
  <si>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</si>
  <si>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</si>
  <si>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</si>
  <si>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</si>
  <si>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</si>
  <si>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</si>
  <si>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</si>
  <si>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</si>
  <si>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</si>
  <si>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</si>
  <si>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</si>
  <si>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</si>
  <si>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</si>
  <si>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</si>
  <si>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</si>
  <si>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</si>
  <si>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</si>
  <si>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</si>
  <si>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</si>
  <si>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</si>
  <si>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</si>
  <si>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</si>
  <si>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</si>
  <si>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</si>
  <si>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</si>
  <si>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</si>
  <si>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</si>
  <si>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</si>
  <si>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</si>
  <si>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</si>
  <si>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</si>
  <si>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</si>
  <si>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</si>
  <si>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</si>
  <si>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</si>
  <si>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</si>
  <si>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</si>
  <si>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</si>
  <si>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</si>
  <si>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</si>
  <si>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</si>
  <si>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</si>
  <si>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</si>
  <si>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</si>
  <si>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</si>
  <si>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</si>
  <si>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</si>
  <si>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</si>
  <si>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</si>
  <si>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</si>
  <si>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</si>
  <si>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</si>
  <si>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</si>
  <si>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</si>
  <si>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</si>
  <si>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</si>
  <si>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</si>
  <si>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</si>
  <si>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</si>
  <si>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</si>
  <si>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</si>
  <si>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</si>
  <si>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</si>
  <si>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</si>
  <si>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</si>
  <si>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</si>
  <si>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</si>
  <si>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</si>
  <si>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</si>
  <si>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</si>
  <si>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</si>
  <si>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</si>
  <si>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</si>
  <si>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</si>
  <si>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</si>
  <si>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</si>
  <si>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</si>
  <si>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</si>
  <si>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</si>
  <si>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</si>
  <si>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</si>
  <si>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</si>
  <si>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</si>
  <si>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</si>
  <si>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</si>
  <si>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</si>
  <si>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</si>
  <si>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</si>
  <si>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</si>
  <si>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</si>
  <si>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</si>
  <si>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</si>
  <si>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</si>
  <si>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</si>
  <si>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</si>
  <si>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</si>
  <si>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</si>
  <si>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</si>
  <si>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</si>
  <si>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</si>
  <si>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</si>
  <si>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</si>
  <si>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</si>
  <si>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</si>
  <si>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</si>
  <si>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</si>
  <si>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</si>
  <si>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</si>
  <si>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</si>
  <si>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</si>
  <si>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</si>
  <si>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</si>
  <si>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</si>
  <si>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</si>
  <si>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</si>
  <si>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</si>
  <si>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</si>
  <si>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</si>
  <si>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</si>
  <si>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</si>
  <si>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</si>
  <si>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</si>
  <si>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</si>
  <si>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</si>
  <si>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</si>
  <si>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</si>
  <si>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</si>
  <si>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</si>
  <si>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</si>
  <si>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</si>
  <si>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</si>
  <si>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</si>
  <si>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</si>
  <si>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</si>
  <si>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</si>
  <si>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</si>
  <si>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</si>
  <si>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</si>
  <si>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</si>
  <si>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</si>
  <si>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</si>
  <si>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</si>
  <si>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</si>
  <si>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</si>
  <si>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</si>
  <si>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</si>
  <si>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</si>
  <si>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</si>
  <si>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</si>
  <si>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</si>
  <si>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</si>
  <si>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</si>
  <si>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</si>
  <si>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</si>
  <si>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</si>
  <si>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</si>
  <si>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</si>
  <si>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</si>
  <si>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</si>
  <si>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</si>
  <si>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</si>
  <si>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</si>
  <si>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</si>
  <si>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</si>
  <si>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</si>
  <si>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</si>
  <si>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</si>
  <si>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</si>
  <si>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</si>
  <si>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</si>
  <si>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</si>
  <si>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</si>
  <si>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</si>
  <si>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</si>
  <si>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</si>
  <si>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</si>
  <si>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</si>
  <si>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</si>
  <si>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</si>
  <si>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</si>
  <si>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</si>
  <si>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</si>
  <si>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</si>
  <si>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</si>
  <si>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</si>
  <si>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</si>
  <si>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</si>
  <si>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</si>
  <si>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</si>
  <si>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</si>
  <si>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</si>
  <si>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</si>
  <si>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</si>
  <si>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</si>
  <si>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</si>
  <si>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</si>
  <si>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</si>
  <si>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</si>
  <si>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</si>
  <si>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</si>
  <si>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</si>
  <si>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</si>
  <si>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</si>
  <si>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</si>
  <si>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</si>
  <si>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</si>
  <si>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</si>
  <si>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</si>
  <si>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</si>
  <si>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</si>
  <si>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</si>
  <si>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</si>
  <si>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</si>
  <si>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</si>
  <si>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</si>
  <si>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</si>
  <si>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</si>
  <si>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</si>
  <si>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</si>
  <si>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</si>
  <si>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</si>
  <si>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</si>
  <si>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</si>
  <si>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</si>
  <si>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</si>
  <si>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</si>
  <si>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</si>
  <si>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</si>
  <si>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</si>
  <si>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</si>
  <si>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</si>
  <si>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</si>
  <si>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</si>
  <si>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</si>
  <si>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</si>
  <si>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</si>
  <si>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</si>
  <si>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</si>
  <si>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</si>
  <si>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</si>
  <si>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</si>
  <si>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</si>
  <si>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</si>
  <si>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</si>
  <si>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</si>
  <si>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</si>
  <si>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</si>
  <si>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</si>
  <si>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</si>
  <si>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</si>
  <si>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</si>
  <si>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</si>
  <si>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</si>
  <si>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</si>
  <si>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</si>
  <si>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</si>
  <si>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</si>
  <si>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</si>
  <si>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</si>
  <si>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</si>
  <si>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</si>
  <si>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</si>
  <si>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</si>
  <si>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</si>
  <si>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</si>
  <si>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</si>
  <si>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</si>
  <si>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</si>
  <si>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</si>
  <si>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</si>
  <si>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</si>
  <si>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</si>
  <si>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</si>
  <si>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</si>
  <si>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</si>
  <si>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</si>
  <si>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</si>
  <si>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</si>
  <si>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</si>
  <si>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</si>
  <si>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</si>
  <si>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</si>
  <si>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</si>
  <si>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</si>
  <si>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</si>
  <si>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</si>
  <si>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</si>
  <si>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</si>
  <si>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</si>
  <si>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</si>
  <si>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</si>
  <si>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</si>
  <si>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</si>
  <si>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</si>
  <si>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</si>
  <si>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</si>
  <si>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</si>
  <si>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</si>
  <si>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</si>
  <si>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</si>
  <si>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</si>
  <si>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</si>
  <si>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</si>
  <si>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</si>
  <si>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</si>
  <si>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</si>
  <si>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</si>
  <si>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</si>
  <si>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</si>
  <si>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</si>
  <si>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</si>
  <si>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</si>
  <si>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</si>
  <si>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</si>
  <si>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</si>
  <si>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</si>
  <si>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</si>
  <si>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</si>
  <si>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</si>
  <si>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</si>
  <si>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</si>
  <si>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</si>
  <si>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</si>
  <si>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</si>
  <si>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</si>
  <si>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</si>
  <si>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</si>
  <si>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</si>
  <si>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</si>
  <si>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</si>
  <si>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</si>
  <si>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</si>
  <si>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</si>
  <si>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</si>
  <si>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</si>
  <si>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</si>
  <si>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</si>
  <si>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</si>
  <si>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</si>
  <si>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</si>
  <si>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</si>
  <si>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</si>
  <si>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</si>
  <si>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</si>
  <si>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</si>
  <si>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</si>
  <si>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</si>
  <si>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</si>
  <si>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</si>
  <si>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</si>
  <si>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</si>
  <si>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</si>
  <si>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</si>
  <si>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</si>
  <si>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</si>
  <si>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</si>
  <si>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</si>
  <si>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</si>
  <si>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</si>
  <si>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</si>
  <si>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</si>
  <si>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</si>
  <si>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</si>
  <si>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</si>
  <si>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</si>
  <si>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</si>
  <si>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</si>
  <si>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</si>
  <si>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</si>
  <si>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</si>
  <si>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</si>
  <si>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</si>
  <si>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</si>
  <si>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</si>
  <si>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</si>
  <si>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</si>
  <si>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</si>
  <si>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</si>
  <si>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</si>
  <si>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</si>
  <si>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</si>
  <si>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</si>
  <si>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</si>
  <si>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</si>
  <si>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</si>
  <si>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</si>
  <si>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</si>
  <si>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</si>
  <si>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</si>
  <si>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</si>
  <si>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</si>
  <si>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</si>
  <si>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</si>
  <si>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</si>
  <si>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</si>
  <si>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</si>
  <si>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</si>
  <si>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</si>
  <si>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</si>
  <si>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</si>
  <si>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</si>
  <si>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</si>
  <si>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</si>
  <si>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</si>
  <si>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</si>
  <si>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</si>
  <si>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</si>
  <si>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</si>
  <si>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</si>
  <si>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</si>
  <si>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</si>
  <si>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</si>
  <si>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</si>
  <si>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</si>
  <si>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</si>
  <si>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</si>
  <si>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</si>
  <si>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</si>
  <si>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</si>
  <si>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</si>
  <si>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</si>
  <si>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</si>
  <si>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</si>
  <si>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</si>
  <si>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</si>
  <si>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</si>
  <si>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</si>
  <si>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</si>
  <si>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</si>
  <si>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</si>
  <si>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</si>
  <si>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</si>
  <si>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</si>
  <si>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</si>
  <si>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</si>
  <si>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</si>
  <si>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</si>
  <si>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</si>
  <si>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</si>
  <si>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</si>
  <si>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</si>
  <si>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</si>
  <si>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</si>
  <si>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</si>
  <si>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</si>
  <si>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</si>
  <si>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</si>
  <si>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</si>
  <si>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</si>
  <si>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</si>
  <si>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</si>
  <si>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</si>
  <si>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</si>
  <si>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</si>
  <si>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</si>
  <si>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</si>
  <si>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</si>
  <si>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</si>
  <si>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</si>
  <si>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</si>
  <si>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</si>
  <si>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</si>
  <si>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</si>
  <si>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</si>
  <si>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</si>
  <si>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</si>
  <si>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</si>
  <si>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</si>
  <si>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</si>
  <si>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</si>
  <si>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</si>
  <si>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</si>
  <si>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</si>
  <si>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</si>
  <si>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</si>
  <si>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</si>
  <si>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</si>
  <si>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</si>
  <si>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</si>
  <si>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</si>
  <si>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</si>
  <si>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</si>
  <si>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</si>
  <si>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</si>
  <si>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</si>
  <si>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</si>
  <si>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</si>
  <si>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</si>
  <si>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</si>
  <si>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</si>
  <si>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</si>
  <si>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</si>
  <si>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</si>
  <si>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</si>
  <si>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</si>
  <si>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</si>
  <si>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</si>
  <si>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</si>
  <si>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</si>
  <si>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</si>
  <si>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</si>
  <si>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</si>
  <si>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</si>
  <si>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</si>
  <si>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</si>
  <si>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</si>
  <si>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</si>
  <si>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</si>
  <si>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</si>
  <si>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</si>
  <si>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</si>
  <si>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</si>
  <si>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</si>
  <si>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</si>
  <si>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</si>
  <si>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</si>
  <si>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</si>
  <si>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</si>
  <si>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</si>
  <si>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</si>
  <si>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</si>
  <si>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</si>
  <si>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</si>
  <si>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</si>
  <si>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</si>
  <si>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</si>
  <si>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</si>
  <si>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</si>
  <si>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</si>
  <si>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</si>
  <si>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</si>
  <si>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</si>
  <si>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</si>
  <si>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</si>
  <si>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</si>
  <si>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</si>
  <si>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</si>
  <si>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</si>
  <si>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</si>
  <si>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</si>
  <si>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</si>
  <si>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</si>
  <si>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</si>
  <si>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</si>
  <si>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</si>
  <si>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</si>
  <si>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</si>
  <si>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</si>
  <si>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</si>
  <si>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</si>
  <si>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</si>
  <si>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</si>
  <si>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</si>
  <si>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</si>
  <si>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</si>
  <si>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</si>
  <si>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</si>
  <si>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</si>
  <si>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</si>
  <si>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</si>
  <si>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</si>
  <si>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</si>
  <si>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</si>
  <si>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</si>
  <si>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</si>
  <si>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</si>
  <si>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</si>
  <si>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</si>
  <si>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</si>
  <si>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</si>
  <si>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</si>
  <si>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</si>
  <si>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</si>
  <si>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</si>
  <si>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</si>
  <si>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</si>
  <si>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</si>
  <si>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</si>
  <si>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</si>
  <si>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</si>
  <si>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</si>
  <si>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</si>
  <si>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</si>
  <si>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</si>
  <si>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</si>
  <si>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</si>
  <si>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</si>
  <si>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</si>
  <si>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</si>
  <si>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</si>
  <si>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</si>
  <si>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</si>
  <si>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</si>
  <si>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</si>
  <si>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</si>
  <si>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</si>
  <si>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</si>
  <si>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</si>
  <si>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</si>
  <si>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</si>
  <si>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</si>
  <si>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</si>
  <si>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</si>
  <si>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</si>
  <si>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</si>
  <si>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</si>
  <si>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</si>
  <si>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</si>
  <si>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</si>
  <si>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</si>
  <si>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</si>
  <si>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</si>
  <si>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</si>
  <si>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</si>
  <si>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</si>
  <si>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</si>
  <si>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</si>
  <si>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</si>
  <si>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</si>
  <si>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</si>
  <si>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</si>
  <si>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</si>
  <si>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</si>
  <si>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</si>
  <si>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</si>
  <si>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</si>
  <si>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</si>
  <si>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</si>
  <si>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</si>
  <si>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</si>
  <si>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</si>
  <si>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</si>
  <si>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</si>
  <si>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</si>
  <si>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</si>
  <si>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</si>
  <si>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</si>
  <si>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</si>
  <si>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</si>
  <si>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</si>
  <si>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</si>
  <si>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</si>
  <si>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</si>
  <si>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</si>
  <si>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</si>
  <si>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</si>
  <si>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</si>
  <si>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</si>
  <si>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</si>
  <si>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</si>
  <si>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</si>
  <si>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</si>
  <si>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</si>
  <si>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</si>
  <si>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</si>
  <si>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</si>
  <si>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</si>
  <si>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</si>
  <si>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</si>
  <si>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</si>
  <si>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</si>
  <si>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</si>
  <si>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</si>
  <si>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</si>
  <si>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</si>
  <si>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</si>
  <si>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</si>
  <si>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</si>
  <si>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</si>
  <si>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</si>
  <si>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</si>
  <si>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</si>
  <si>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</si>
  <si>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</si>
  <si>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</si>
  <si>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</si>
  <si>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</si>
  <si>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</si>
  <si>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</si>
  <si>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</si>
  <si>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</si>
  <si>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</si>
  <si>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</si>
  <si>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</si>
  <si>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</si>
  <si>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</si>
  <si>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</si>
  <si>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</si>
  <si>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</si>
  <si>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</si>
  <si>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</si>
  <si>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</si>
  <si>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</si>
  <si>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</si>
  <si>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</si>
  <si>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</si>
  <si>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</si>
  <si>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</si>
  <si>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</si>
  <si>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</si>
  <si>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</si>
  <si>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</si>
  <si>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</si>
  <si>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</si>
  <si>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</si>
  <si>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</si>
  <si>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</si>
  <si>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</si>
  <si>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</si>
  <si>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</si>
  <si>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</si>
  <si>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</si>
  <si>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</si>
  <si>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</si>
  <si>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</si>
  <si>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</si>
  <si>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</si>
  <si>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</si>
  <si>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</si>
  <si>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</si>
  <si>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</si>
  <si>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</si>
  <si>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</si>
  <si>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</si>
  <si>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</si>
  <si>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</si>
  <si>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</si>
  <si>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</si>
  <si>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</si>
  <si>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</si>
  <si>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</si>
  <si>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</si>
  <si>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</si>
  <si>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</si>
  <si>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</si>
  <si>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</si>
  <si>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</si>
  <si>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</si>
  <si>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</si>
  <si>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</si>
  <si>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</si>
  <si>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</si>
  <si>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</si>
  <si>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</si>
  <si>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</si>
  <si>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</si>
  <si>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</si>
  <si>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</si>
  <si>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</si>
  <si>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</si>
  <si>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</si>
  <si>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</si>
  <si>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</si>
  <si>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</si>
  <si>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</si>
  <si>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</si>
  <si>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</si>
  <si>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</si>
  <si>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</si>
  <si>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</si>
  <si>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</si>
  <si>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</si>
  <si>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</si>
  <si>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</si>
  <si>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</si>
  <si>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</si>
  <si>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</si>
  <si>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</si>
  <si>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</si>
  <si>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</si>
  <si>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</si>
  <si>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</si>
  <si>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</si>
  <si>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</si>
  <si>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</si>
  <si>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</si>
  <si>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</si>
  <si>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</si>
  <si>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</si>
  <si>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</si>
  <si>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</si>
  <si>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</si>
  <si>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</si>
  <si>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</si>
  <si>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</si>
  <si>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</si>
  <si>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</si>
  <si>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</si>
  <si>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</si>
  <si>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</si>
  <si>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</si>
  <si>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</si>
  <si>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</si>
  <si>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</si>
  <si>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</si>
  <si>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</si>
  <si>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</si>
  <si>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</si>
  <si>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</si>
  <si>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</si>
  <si>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</si>
  <si>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</si>
  <si>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</si>
  <si>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</si>
  <si>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</si>
  <si>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</si>
  <si>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</si>
  <si>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</si>
  <si>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</si>
  <si>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</si>
  <si>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</si>
  <si>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</si>
  <si>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</si>
  <si>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</si>
  <si>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</si>
  <si>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</si>
  <si>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</si>
  <si>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</si>
  <si>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</si>
  <si>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</si>
  <si>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</si>
  <si>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</si>
  <si>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</si>
  <si>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</si>
  <si>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</si>
  <si>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</si>
  <si>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</si>
  <si>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</si>
  <si>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</si>
  <si>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</si>
  <si>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</si>
  <si>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</si>
  <si>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</si>
  <si>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</si>
  <si>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</si>
  <si>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</si>
  <si>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</si>
  <si>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</si>
  <si>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</si>
  <si>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</si>
  <si>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</si>
  <si>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</si>
  <si>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</si>
  <si>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</si>
  <si>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</si>
  <si>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</si>
  <si>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</si>
  <si>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</si>
  <si>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</si>
  <si>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</si>
  <si>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</si>
  <si>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</si>
  <si>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</si>
  <si>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</si>
  <si>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</si>
  <si>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</si>
  <si>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</si>
  <si>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</si>
  <si>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</si>
  <si>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</si>
  <si>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</si>
  <si>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</si>
  <si>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</si>
  <si>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</si>
  <si>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</si>
  <si>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</si>
  <si>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</si>
  <si>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</si>
  <si>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</si>
  <si>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</si>
  <si>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</si>
  <si>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</si>
  <si>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</si>
  <si>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</si>
  <si>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</si>
  <si>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</si>
  <si>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</si>
  <si>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</si>
  <si>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</si>
  <si>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</si>
  <si>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</si>
  <si>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</si>
  <si>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</si>
  <si>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</si>
  <si>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</si>
  <si>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</si>
  <si>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</si>
  <si>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</si>
  <si>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</si>
  <si>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</si>
  <si>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</si>
  <si>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</si>
  <si>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</si>
  <si>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</si>
  <si>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</si>
  <si>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</si>
  <si>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</si>
  <si>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</si>
  <si>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</si>
  <si>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</si>
  <si>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</si>
  <si>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</si>
  <si>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</si>
  <si>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</si>
  <si>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</si>
  <si>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</si>
  <si>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</si>
  <si>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</si>
  <si>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</si>
  <si>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</si>
  <si>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</si>
  <si>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</si>
  <si>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</si>
  <si>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</si>
  <si>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</si>
  <si>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</si>
  <si>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</si>
  <si>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</si>
  <si>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</si>
  <si>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</si>
  <si>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</si>
  <si>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</si>
  <si>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</si>
  <si>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</si>
  <si>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</si>
  <si>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</si>
  <si>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</si>
  <si>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</si>
  <si>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</si>
  <si>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</si>
  <si>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</si>
  <si>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</si>
  <si>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</si>
  <si>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</si>
  <si>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</si>
  <si>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</si>
  <si>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</si>
  <si>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</si>
  <si>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</si>
  <si>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</si>
  <si>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</si>
  <si>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</si>
  <si>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</si>
  <si>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</si>
  <si>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</si>
  <si>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</si>
  <si>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</si>
  <si>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</si>
  <si>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</si>
  <si>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</si>
  <si>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</si>
  <si>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</si>
  <si>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</si>
  <si>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</si>
  <si>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</si>
  <si>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</si>
  <si>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</si>
  <si>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</si>
  <si>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</si>
  <si>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</si>
  <si>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</si>
  <si>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</si>
  <si>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</si>
  <si>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</si>
  <si>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</si>
  <si>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</si>
  <si>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</si>
  <si>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</si>
  <si>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</si>
  <si>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</si>
  <si>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</si>
  <si>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</si>
  <si>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</si>
  <si>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</si>
  <si>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</si>
  <si>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</si>
  <si>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</si>
  <si>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</si>
  <si>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</si>
  <si>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</si>
  <si>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</si>
  <si>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</si>
  <si>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</si>
  <si>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</si>
  <si>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</si>
  <si>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</si>
  <si>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</si>
  <si>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</si>
  <si>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</si>
  <si>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</si>
  <si>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</si>
  <si>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</si>
  <si>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</si>
  <si>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</si>
  <si>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</si>
  <si>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</si>
  <si>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</si>
  <si>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</si>
  <si>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</si>
  <si>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</si>
  <si>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</si>
  <si>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</si>
  <si>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</si>
  <si>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</si>
  <si>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</si>
  <si>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</si>
  <si>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</si>
  <si>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</si>
  <si>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</si>
  <si>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</si>
  <si>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</si>
  <si>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</si>
  <si>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</si>
  <si>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</si>
  <si>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</si>
  <si>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</si>
  <si>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</si>
  <si>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</si>
  <si>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</si>
  <si>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</si>
  <si>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</si>
  <si>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</si>
  <si>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</si>
  <si>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</si>
  <si>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</si>
  <si>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</si>
  <si>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</si>
  <si>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</si>
  <si>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</si>
  <si>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</si>
  <si>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</si>
  <si>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</si>
  <si>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</si>
  <si>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</si>
  <si>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</si>
  <si>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</si>
  <si>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</si>
  <si>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</si>
  <si>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</si>
  <si>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</si>
  <si>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</si>
  <si>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</si>
  <si>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</si>
  <si>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</si>
  <si>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</si>
  <si>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</si>
  <si>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</si>
  <si>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</si>
  <si>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</si>
  <si>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</si>
  <si>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</si>
  <si>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</si>
  <si>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</si>
  <si>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</si>
  <si>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</si>
  <si>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</si>
  <si>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</si>
  <si>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</si>
  <si>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</si>
  <si>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</si>
  <si>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</si>
  <si>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</si>
  <si>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</si>
  <si>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</si>
  <si>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</si>
  <si>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</si>
  <si>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</si>
  <si>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</si>
  <si>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</si>
  <si>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</si>
  <si>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</si>
  <si>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</si>
  <si>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</si>
  <si>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</si>
  <si>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</si>
  <si>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</si>
  <si>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</si>
  <si>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</si>
  <si>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</si>
  <si>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</si>
  <si>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</si>
  <si>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</si>
  <si>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</si>
  <si>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</si>
  <si>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</si>
  <si>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</si>
  <si>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</si>
  <si>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</si>
  <si>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</si>
  <si>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</si>
  <si>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</si>
  <si>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</si>
  <si>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</si>
  <si>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</si>
  <si>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</si>
  <si>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</si>
  <si>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</si>
  <si>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</si>
  <si>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</si>
  <si>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</si>
  <si>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</si>
  <si>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</si>
  <si>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</si>
  <si>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</si>
  <si>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</si>
  <si>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</si>
  <si>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</si>
  <si>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</si>
  <si>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</si>
  <si>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</si>
  <si>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</si>
  <si>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</si>
  <si>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</si>
  <si>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</si>
  <si>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</si>
  <si>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</si>
  <si>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</si>
  <si>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</si>
  <si>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</si>
  <si>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</si>
  <si>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</si>
  <si>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</si>
  <si>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</si>
  <si>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</si>
  <si>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</si>
  <si>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</si>
  <si>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</si>
  <si>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</si>
  <si>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</si>
  <si>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</si>
  <si>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</si>
  <si>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</si>
  <si>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</si>
  <si>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</si>
  <si>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</si>
  <si>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</si>
  <si>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</si>
  <si>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</si>
  <si>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</si>
  <si>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</si>
  <si>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</si>
  <si>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</si>
  <si>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</si>
  <si>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</si>
  <si>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</si>
  <si>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</si>
  <si>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</si>
  <si>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</si>
  <si>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</si>
  <si>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</si>
  <si>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</si>
  <si>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</si>
  <si>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</si>
  <si>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</si>
  <si>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</si>
  <si>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</si>
  <si>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</si>
  <si>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</si>
  <si>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</si>
  <si>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</si>
  <si>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</si>
  <si>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</si>
  <si>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</si>
  <si>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</si>
  <si>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</si>
  <si>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</si>
  <si>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</si>
  <si>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</si>
  <si>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</si>
  <si>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</si>
  <si>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</si>
  <si>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</si>
  <si>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</si>
  <si>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</si>
  <si>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</si>
  <si>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</si>
  <si>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</si>
  <si>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</si>
  <si>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</si>
  <si>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</si>
  <si>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</si>
  <si>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</si>
  <si>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</si>
  <si>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</si>
  <si>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</si>
  <si>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</si>
  <si>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</si>
  <si>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</si>
  <si>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</si>
  <si>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</si>
  <si>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</si>
  <si>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</si>
  <si>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</si>
  <si>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</si>
  <si>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</si>
  <si>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</si>
  <si>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</si>
  <si>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</si>
  <si>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</si>
  <si>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</si>
  <si>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</si>
  <si>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</si>
  <si>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</si>
  <si>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</si>
  <si>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</si>
  <si>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</si>
  <si>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</si>
  <si>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</si>
  <si>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</si>
  <si>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</si>
  <si>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</si>
  <si>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</si>
  <si>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</si>
  <si>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</si>
  <si>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</si>
  <si>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</si>
  <si>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</si>
  <si>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</si>
  <si>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</si>
  <si>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</si>
  <si>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</si>
  <si>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</si>
  <si>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</si>
  <si>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</si>
  <si>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</si>
  <si>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</si>
  <si>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</si>
  <si>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</si>
  <si>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</si>
  <si>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</si>
  <si>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</si>
  <si>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</si>
  <si>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</si>
  <si>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</si>
  <si>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</si>
  <si>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</si>
  <si>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</si>
  <si>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</si>
  <si>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</si>
  <si>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</si>
  <si>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</si>
  <si>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</si>
  <si>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</si>
  <si>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</si>
  <si>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</si>
  <si>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</si>
  <si>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</si>
  <si>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</si>
  <si>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</si>
  <si>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</si>
  <si>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</si>
  <si>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</si>
  <si>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</si>
  <si>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</si>
  <si>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</si>
  <si>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</si>
  <si>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</si>
  <si>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</si>
  <si>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</si>
  <si>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</si>
  <si>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</si>
  <si>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</si>
  <si>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</si>
  <si>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</si>
  <si>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</si>
  <si>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</si>
  <si>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</si>
  <si>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</si>
  <si>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</si>
  <si>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</si>
  <si>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</si>
  <si>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</si>
  <si>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</si>
  <si>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</si>
  <si>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</si>
  <si>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</si>
  <si>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</si>
  <si>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</si>
  <si>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</si>
  <si>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</si>
  <si>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</si>
  <si>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</si>
  <si>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</si>
  <si>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</si>
  <si>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</si>
  <si>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</si>
  <si>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</si>
  <si>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</si>
  <si>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</si>
  <si>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</si>
  <si>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</si>
  <si>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</si>
  <si>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</si>
  <si>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</si>
  <si>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</si>
  <si>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</si>
  <si>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</si>
  <si>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</si>
  <si>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</si>
  <si>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</si>
  <si>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</si>
  <si>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</si>
  <si>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</si>
  <si>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</si>
  <si>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</si>
  <si>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</si>
  <si>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</si>
  <si>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</si>
  <si>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</si>
  <si>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</si>
  <si>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</si>
  <si>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</si>
  <si>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</si>
  <si>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</si>
  <si>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</si>
  <si>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</si>
  <si>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</si>
  <si>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</si>
  <si>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</si>
  <si>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</si>
  <si>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</si>
  <si>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</si>
  <si>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</si>
  <si>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</si>
  <si>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</si>
  <si>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</si>
  <si>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</si>
  <si>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</si>
  <si>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</si>
  <si>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</si>
  <si>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</si>
  <si>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</si>
  <si>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</si>
  <si>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</si>
  <si>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</si>
  <si>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</si>
  <si>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</si>
  <si>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</si>
  <si>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</si>
  <si>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</si>
  <si>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</si>
  <si>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</si>
  <si>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</si>
  <si>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</si>
  <si>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</si>
  <si>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</si>
  <si>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</si>
  <si>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</si>
  <si>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</si>
  <si>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</si>
  <si>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</si>
  <si>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</si>
  <si>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</si>
  <si>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</si>
  <si>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</si>
  <si>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</si>
  <si>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</si>
  <si>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</si>
  <si>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</si>
  <si>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</si>
  <si>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</si>
  <si>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</si>
  <si>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</si>
  <si>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</si>
  <si>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</si>
  <si>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</si>
  <si>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</si>
  <si>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</si>
  <si>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</si>
  <si>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</si>
  <si>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</si>
  <si>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</si>
  <si>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</si>
  <si>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</si>
  <si>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</si>
  <si>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</si>
  <si>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</si>
  <si>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</si>
  <si>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</si>
  <si>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</si>
  <si>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</si>
  <si>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</si>
  <si>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</si>
  <si>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</si>
  <si>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</si>
  <si>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</si>
  <si>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</si>
  <si>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</si>
  <si>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</si>
  <si>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</si>
  <si>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</si>
  <si>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</si>
  <si>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</si>
  <si>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</si>
  <si>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</si>
  <si>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</si>
  <si>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</si>
  <si>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</si>
  <si>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</si>
  <si>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</si>
  <si>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</si>
  <si>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</si>
  <si>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</si>
  <si>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</si>
  <si>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</si>
  <si>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</si>
  <si>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</si>
  <si>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</si>
  <si>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</si>
  <si>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</si>
  <si>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</si>
  <si>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</si>
  <si>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</si>
  <si>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</si>
  <si>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</si>
  <si>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</si>
  <si>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</si>
  <si>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</si>
  <si>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</si>
  <si>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</si>
  <si>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</si>
  <si>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</si>
  <si>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</si>
  <si>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</si>
  <si>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</si>
  <si>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</si>
  <si>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</si>
  <si>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</si>
  <si>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</si>
  <si>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</si>
  <si>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</si>
  <si>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</si>
  <si>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</si>
  <si>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</si>
  <si>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</si>
  <si>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</si>
  <si>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</si>
  <si>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</si>
  <si>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</si>
  <si>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</si>
  <si>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</si>
  <si>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</si>
  <si>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</si>
  <si>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</si>
  <si>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</si>
  <si>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</si>
  <si>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</si>
  <si>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</si>
  <si>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</si>
  <si>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</si>
  <si>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</si>
  <si>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</si>
  <si>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</si>
  <si>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</si>
  <si>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</si>
  <si>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</si>
  <si>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</si>
  <si>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</si>
  <si>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</si>
  <si>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</si>
  <si>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</si>
  <si>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</si>
  <si>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</si>
  <si>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</si>
  <si>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</si>
  <si>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</si>
  <si>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</si>
  <si>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</si>
  <si>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</si>
  <si>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</si>
  <si>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</si>
  <si>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</si>
  <si>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</si>
  <si>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</si>
  <si>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</si>
  <si>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</si>
  <si>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</si>
  <si>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</si>
  <si>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</si>
  <si>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</si>
  <si>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</si>
  <si>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</si>
  <si>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</si>
  <si>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</si>
  <si>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</si>
  <si>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</si>
  <si>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</si>
  <si>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</si>
  <si>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</si>
  <si>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</si>
  <si>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</si>
  <si>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</si>
  <si>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</si>
  <si>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</si>
  <si>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</si>
  <si>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</si>
  <si>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</si>
  <si>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</si>
  <si>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</si>
  <si>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</si>
  <si>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</si>
  <si>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</si>
  <si>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</si>
  <si>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</si>
  <si>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</si>
  <si>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</si>
  <si>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</si>
  <si>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</si>
  <si>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</si>
  <si>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</si>
  <si>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</si>
  <si>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</si>
  <si>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</si>
  <si>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</si>
  <si>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</si>
  <si>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</si>
  <si>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</si>
  <si>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</si>
  <si>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</si>
  <si>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</si>
  <si>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</si>
  <si>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</si>
  <si>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</si>
  <si>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</si>
  <si>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</si>
  <si>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</si>
  <si>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</si>
  <si>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</si>
  <si>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</si>
  <si>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</si>
  <si>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</si>
  <si>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</si>
  <si>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</si>
  <si>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</si>
  <si>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</si>
  <si>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</si>
  <si>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</si>
  <si>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</si>
  <si>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</si>
  <si>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</si>
  <si>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</si>
  <si>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</si>
  <si>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</si>
  <si>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</si>
  <si>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</si>
  <si>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</si>
  <si>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</si>
  <si>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</si>
  <si>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</si>
  <si>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</si>
  <si>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</si>
  <si>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</si>
  <si>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</si>
  <si>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</si>
  <si>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</si>
  <si>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</si>
  <si>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</si>
  <si>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</si>
  <si>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</si>
  <si>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</si>
  <si>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</si>
  <si>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</si>
  <si>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</si>
  <si>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</si>
  <si>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</si>
  <si>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</si>
  <si>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</si>
  <si>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</si>
  <si>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</si>
  <si>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</si>
  <si>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</si>
  <si>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</si>
  <si>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</si>
  <si>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</si>
  <si>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</si>
  <si>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</si>
  <si>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</si>
  <si>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</si>
  <si>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</si>
  <si>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</si>
  <si>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</si>
  <si>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</si>
  <si>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</si>
  <si>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</si>
  <si>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</si>
  <si>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</si>
  <si>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</si>
  <si>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</si>
  <si>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</si>
  <si>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</si>
  <si>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</si>
  <si>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</si>
  <si>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</si>
  <si>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</si>
  <si>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</si>
  <si>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</si>
  <si>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</si>
  <si>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</si>
  <si>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</si>
  <si>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</si>
  <si>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</si>
  <si>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</si>
  <si>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</si>
  <si>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</si>
  <si>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</si>
  <si>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</si>
  <si>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</si>
  <si>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</si>
  <si>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</si>
  <si>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</si>
  <si>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</si>
  <si>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</si>
  <si>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</si>
  <si>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</si>
  <si>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</si>
  <si>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</si>
  <si>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</si>
  <si>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</si>
  <si>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</si>
  <si>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</si>
  <si>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</si>
  <si>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</si>
  <si>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</si>
  <si>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</si>
  <si>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</si>
  <si>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</si>
  <si>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</si>
  <si>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</si>
  <si>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</si>
  <si>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</si>
  <si>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</si>
  <si>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</si>
  <si>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</si>
  <si>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</si>
  <si>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</si>
  <si>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</si>
  <si>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</si>
  <si>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</si>
  <si>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</si>
  <si>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</si>
  <si>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</si>
  <si>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</si>
  <si>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</si>
  <si>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</si>
  <si>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</si>
  <si>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</si>
  <si>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</si>
  <si>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</si>
  <si>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</si>
  <si>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</si>
  <si>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</si>
  <si>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</si>
  <si>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</si>
  <si>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</si>
  <si>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</si>
  <si>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</si>
  <si>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</si>
  <si>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</si>
  <si>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</si>
  <si>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</si>
  <si>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</si>
  <si>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</si>
  <si>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</si>
  <si>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</si>
  <si>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</si>
  <si>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</si>
  <si>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</si>
  <si>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</si>
  <si>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</si>
  <si>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</si>
  <si>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</si>
  <si>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</si>
  <si>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</si>
  <si>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</si>
  <si>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</si>
  <si>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</si>
  <si>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</si>
  <si>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</si>
  <si>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</si>
  <si>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</si>
  <si>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</si>
  <si>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</si>
  <si>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</si>
  <si>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</si>
  <si>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</si>
  <si>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</si>
  <si>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</si>
  <si>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</si>
  <si>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</si>
  <si>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</si>
  <si>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</si>
  <si>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</si>
  <si>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</si>
  <si>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</si>
  <si>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</si>
  <si>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</si>
  <si>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</si>
  <si>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</si>
  <si>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</si>
  <si>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</si>
  <si>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</si>
  <si>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</si>
  <si>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</si>
  <si>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</si>
  <si>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</si>
  <si>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</si>
  <si>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</si>
  <si>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</si>
  <si>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</si>
  <si>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</si>
  <si>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</si>
  <si>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</si>
  <si>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</si>
  <si>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</si>
  <si>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</si>
  <si>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</si>
  <si>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</si>
  <si>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</si>
  <si>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</si>
  <si>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</si>
  <si>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</si>
  <si>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</si>
  <si>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</si>
  <si>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</si>
  <si>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</si>
  <si>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</si>
  <si>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</si>
  <si>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</si>
  <si>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</si>
  <si>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</si>
  <si>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</si>
  <si>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</si>
  <si>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</si>
  <si>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</si>
  <si>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</si>
  <si>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</si>
  <si>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</si>
  <si>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</si>
  <si>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</si>
  <si>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</si>
  <si>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</si>
  <si>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</si>
  <si>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</si>
  <si>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</si>
  <si>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</si>
  <si>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</si>
  <si>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</si>
  <si>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</si>
  <si>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</si>
  <si>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</si>
  <si>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</si>
  <si>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</si>
  <si>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</si>
  <si>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</si>
  <si>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</si>
  <si>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</si>
  <si>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</si>
  <si>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</si>
  <si>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</si>
  <si>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</si>
  <si>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</si>
  <si>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</si>
  <si>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</si>
  <si>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</si>
  <si>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</si>
  <si>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</si>
  <si>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</si>
  <si>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</si>
  <si>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</si>
  <si>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</si>
  <si>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</si>
  <si>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</si>
  <si>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</si>
  <si>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</si>
  <si>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</si>
  <si>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</si>
  <si>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</si>
  <si>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</si>
  <si>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</si>
  <si>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</si>
  <si>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</si>
  <si>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</si>
  <si>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</si>
  <si>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</si>
  <si>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</si>
  <si>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</si>
  <si>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</si>
  <si>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</si>
  <si>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</si>
  <si>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</si>
  <si>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</si>
  <si>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</si>
  <si>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</si>
  <si>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</si>
  <si>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</si>
  <si>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</si>
  <si>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</si>
  <si>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</si>
  <si>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</si>
  <si>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</si>
  <si>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</si>
  <si>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</si>
  <si>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</si>
  <si>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</si>
  <si>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</si>
  <si>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</si>
  <si>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</si>
  <si>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</si>
  <si>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</si>
  <si>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</si>
  <si>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</si>
  <si>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</si>
  <si>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</si>
  <si>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</si>
  <si>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</si>
  <si>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</si>
  <si>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</si>
  <si>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</si>
  <si>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</si>
  <si>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</si>
  <si>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</si>
  <si>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</si>
  <si>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</si>
  <si>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</si>
  <si>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</si>
  <si>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</si>
  <si>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</si>
  <si>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</si>
  <si>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</si>
  <si>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</si>
  <si>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</si>
  <si>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</si>
  <si>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</si>
  <si>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</si>
  <si>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</si>
  <si>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</si>
  <si>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</si>
  <si>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</si>
  <si>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</si>
  <si>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</si>
  <si>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</si>
  <si>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</si>
  <si>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</si>
  <si>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</si>
  <si>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</si>
  <si>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</si>
  <si>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</si>
  <si>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</si>
  <si>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</si>
  <si>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</si>
  <si>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</si>
  <si>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</si>
  <si>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</si>
  <si>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</si>
  <si>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</si>
  <si>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</si>
  <si>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</si>
  <si>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</si>
  <si>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</si>
  <si>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</si>
  <si>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</si>
  <si>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</si>
  <si>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</si>
  <si>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</si>
  <si>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</si>
  <si>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</si>
  <si>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</si>
  <si>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</si>
  <si>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</si>
  <si>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</si>
  <si>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</si>
  <si>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</si>
  <si>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</si>
  <si>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</si>
  <si>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</si>
  <si>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</si>
  <si>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</si>
  <si>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</si>
  <si>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</si>
  <si>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</si>
  <si>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</si>
  <si>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</si>
  <si>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</si>
  <si>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</si>
  <si>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</si>
  <si>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</si>
  <si>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</si>
  <si>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</si>
  <si>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</si>
  <si>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</si>
  <si>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</si>
  <si>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</si>
  <si>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</si>
  <si>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</si>
  <si>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</si>
  <si>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</si>
  <si>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</si>
  <si>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</si>
  <si>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</si>
  <si>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</si>
  <si>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</si>
  <si>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</si>
  <si>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</si>
  <si>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</si>
  <si>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</si>
  <si>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</si>
  <si>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</si>
  <si>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</si>
  <si>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</si>
  <si>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</si>
  <si>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</si>
  <si>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</si>
  <si>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</si>
  <si>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</si>
  <si>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</si>
  <si>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</si>
  <si>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</si>
  <si>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</si>
  <si>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</si>
  <si>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</si>
  <si>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</si>
  <si>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</si>
  <si>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</si>
  <si>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</si>
  <si>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</si>
  <si>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</si>
  <si>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</si>
  <si>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</si>
  <si>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</si>
  <si>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</si>
  <si>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</si>
  <si>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</si>
  <si>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</si>
  <si>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</si>
  <si>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</si>
  <si>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</si>
  <si>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</si>
  <si>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</si>
  <si>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</si>
  <si>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</si>
  <si>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</si>
  <si>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</si>
  <si>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</si>
  <si>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</si>
  <si>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</si>
  <si>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</si>
  <si>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</si>
  <si>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</si>
  <si>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</si>
  <si>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</si>
  <si>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</si>
  <si>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</si>
  <si>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</si>
  <si>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</si>
  <si>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</si>
  <si>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</si>
  <si>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</si>
  <si>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</si>
  <si>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</si>
  <si>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</si>
  <si>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</si>
  <si>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</si>
  <si>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</si>
  <si>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</si>
  <si>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</si>
  <si>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</si>
  <si>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</si>
  <si>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</si>
  <si>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</si>
  <si>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</si>
  <si>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</si>
  <si>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</si>
  <si>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</si>
  <si>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</si>
  <si>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</si>
  <si>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</si>
  <si>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</si>
  <si>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</si>
  <si>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</si>
  <si>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</si>
  <si>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</si>
  <si>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</si>
  <si>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</si>
  <si>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</si>
  <si>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</si>
  <si>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</si>
  <si>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</si>
  <si>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</si>
  <si>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</si>
  <si>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</si>
  <si>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</si>
  <si>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</si>
  <si>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</si>
  <si>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</si>
  <si>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</si>
  <si>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</si>
  <si>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</si>
  <si>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</si>
  <si>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</si>
  <si>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</si>
  <si>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</si>
  <si>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</si>
  <si>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</si>
  <si>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</si>
  <si>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</si>
  <si>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</si>
  <si>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</si>
  <si>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</si>
  <si>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</si>
  <si>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</si>
  <si>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</si>
  <si>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</si>
  <si>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</si>
  <si>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</si>
  <si>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</si>
  <si>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</si>
  <si>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</si>
  <si>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</si>
  <si>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</si>
  <si>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</si>
  <si>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</si>
  <si>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</si>
  <si>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</si>
  <si>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</si>
  <si>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</si>
  <si>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</si>
  <si>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</si>
  <si>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</si>
  <si>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</si>
  <si>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</si>
  <si>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</si>
  <si>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</si>
  <si>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</si>
  <si>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</si>
  <si>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</si>
  <si>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</si>
  <si>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</si>
  <si>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</si>
  <si>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</si>
  <si>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</si>
  <si>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</si>
  <si>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</si>
  <si>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</si>
  <si>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</si>
  <si>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</si>
  <si>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</si>
  <si>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</si>
  <si>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</si>
  <si>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</si>
  <si>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</si>
  <si>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</si>
  <si>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</si>
  <si>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</si>
  <si>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</si>
  <si>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</si>
  <si>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</si>
  <si>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</si>
  <si>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</si>
  <si>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</si>
  <si>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</si>
  <si>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</si>
  <si>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</si>
  <si>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</si>
  <si>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</si>
  <si>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</si>
  <si>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</si>
  <si>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</si>
  <si>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</si>
  <si>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</si>
  <si>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</si>
  <si>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</si>
  <si>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</si>
  <si>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</si>
  <si>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</si>
  <si>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</si>
  <si>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</si>
  <si>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</si>
  <si>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</si>
  <si>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</si>
  <si>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</si>
  <si>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</si>
  <si>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</si>
  <si>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</si>
  <si>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</si>
  <si>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</si>
  <si>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</si>
  <si>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</si>
  <si>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</si>
  <si>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</si>
  <si>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</si>
  <si>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</si>
  <si>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</si>
  <si>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</si>
  <si>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</si>
  <si>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</si>
  <si>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</si>
  <si>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</si>
  <si>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</si>
  <si>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</si>
  <si>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</si>
  <si>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</si>
  <si>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</si>
  <si>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</si>
  <si>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</si>
  <si>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</si>
  <si>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</si>
  <si>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</si>
  <si>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</si>
  <si>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</si>
  <si>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</si>
  <si>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</si>
  <si>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</si>
  <si>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</si>
  <si>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</si>
  <si>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</si>
  <si>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</si>
  <si>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</si>
  <si>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</si>
  <si>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</si>
  <si>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</si>
  <si>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</si>
  <si>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</si>
  <si>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</si>
  <si>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</si>
  <si>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</si>
  <si>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</si>
  <si>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</si>
  <si>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</si>
  <si>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</si>
  <si>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</si>
  <si>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</si>
  <si>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</si>
  <si>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</si>
  <si>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</si>
  <si>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</si>
  <si>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</si>
  <si>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</si>
  <si>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</si>
  <si>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</si>
  <si>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</si>
  <si>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</si>
  <si>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</si>
  <si>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</si>
  <si>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</si>
  <si>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</si>
  <si>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</si>
  <si>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</si>
  <si>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</si>
  <si>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</si>
  <si>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</si>
  <si>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</si>
  <si>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</si>
  <si>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</si>
  <si>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</si>
  <si>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</si>
  <si>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</si>
  <si>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</si>
  <si>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</si>
  <si>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</si>
  <si>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</si>
  <si>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</si>
  <si>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</si>
  <si>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</si>
  <si>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</si>
  <si>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</si>
  <si>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</si>
  <si>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</si>
  <si>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</si>
  <si>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</si>
  <si>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</si>
  <si>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</si>
  <si>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</si>
  <si>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</si>
  <si>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</si>
  <si>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</si>
  <si>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</si>
  <si>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</si>
  <si>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</si>
  <si>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</si>
  <si>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</si>
  <si>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</si>
  <si>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</si>
  <si>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</si>
  <si>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</si>
  <si>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</si>
  <si>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</si>
  <si>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</si>
  <si>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</si>
  <si>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</si>
  <si>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</si>
  <si>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</si>
  <si>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</si>
  <si>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</si>
  <si>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</si>
  <si>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</si>
  <si>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</si>
  <si>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</si>
  <si>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</si>
  <si>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</si>
  <si>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</si>
  <si>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</si>
  <si>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</si>
  <si>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</si>
  <si>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</si>
  <si>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</si>
  <si>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</si>
  <si>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</si>
  <si>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</si>
  <si>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</si>
  <si>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</si>
  <si>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</si>
  <si>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</si>
  <si>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</si>
  <si>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</si>
  <si>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</si>
  <si>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</si>
  <si>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</si>
  <si>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</si>
  <si>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</si>
  <si>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</si>
  <si>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</si>
  <si>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</si>
  <si>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</si>
  <si>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</si>
  <si>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</si>
  <si>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</si>
  <si>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</si>
  <si>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</si>
  <si>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</si>
  <si>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</si>
  <si>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</si>
  <si>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</si>
  <si>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</si>
  <si>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</si>
  <si>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</si>
  <si>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</si>
  <si>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</si>
  <si>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</si>
  <si>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</si>
  <si>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</si>
  <si>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</si>
  <si>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</si>
  <si>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</si>
  <si>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</si>
  <si>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</si>
  <si>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</si>
  <si>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</si>
  <si>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</si>
  <si>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</si>
  <si>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</si>
  <si>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</si>
  <si>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</si>
  <si>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</si>
  <si>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</si>
  <si>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</si>
  <si>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</si>
  <si>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</si>
  <si>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</si>
  <si>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</si>
  <si>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</si>
  <si>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</si>
  <si>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</si>
  <si>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</si>
  <si>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</si>
  <si>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</si>
  <si>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</si>
  <si>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</si>
  <si>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</si>
  <si>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</si>
  <si>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</si>
  <si>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</si>
  <si>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</si>
  <si>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</si>
  <si>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</si>
  <si>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</si>
  <si>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</si>
  <si>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</si>
  <si>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</si>
  <si>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</si>
  <si>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</si>
  <si>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</si>
  <si>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</si>
  <si>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</si>
  <si>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</si>
  <si>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</si>
  <si>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</si>
  <si>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</si>
  <si>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</si>
  <si>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</si>
  <si>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</si>
  <si>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</si>
  <si>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</si>
  <si>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</si>
  <si>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</si>
  <si>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</si>
  <si>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</si>
  <si>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</si>
  <si>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</si>
  <si>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</si>
  <si>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</si>
  <si>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</si>
  <si>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</si>
  <si>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</si>
  <si>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</si>
  <si>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</si>
  <si>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</si>
  <si>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</si>
  <si>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</si>
  <si>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</si>
  <si>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</si>
  <si>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</si>
  <si>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</si>
  <si>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</si>
  <si>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</si>
  <si>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</si>
  <si>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</si>
  <si>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</si>
  <si>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</si>
  <si>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</si>
  <si>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</si>
  <si>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</si>
  <si>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</si>
  <si>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</si>
  <si>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</si>
  <si>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</si>
  <si>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</si>
  <si>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</si>
  <si>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</si>
  <si>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</si>
  <si>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</si>
  <si>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</si>
  <si>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</si>
  <si>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</si>
  <si>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</si>
  <si>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</si>
  <si>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</si>
  <si>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</si>
  <si>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</si>
  <si>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</si>
  <si>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</si>
  <si>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</si>
  <si>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</si>
  <si>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</si>
  <si>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</si>
  <si>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</si>
  <si>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</si>
  <si>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</si>
  <si>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</si>
  <si>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</si>
  <si>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</si>
  <si>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</si>
  <si>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</si>
  <si>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</si>
  <si>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</si>
  <si>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</si>
  <si>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</si>
  <si>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</si>
  <si>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</si>
  <si>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</si>
  <si>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</si>
  <si>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</si>
  <si>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</si>
  <si>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</si>
  <si>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</si>
  <si>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</si>
  <si>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</si>
  <si>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</si>
  <si>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</si>
  <si>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</si>
  <si>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</si>
  <si>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</si>
  <si>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</si>
  <si>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</si>
  <si>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</si>
  <si>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</si>
  <si>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</si>
  <si>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</si>
  <si>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</si>
  <si>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</si>
  <si>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</si>
  <si>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</si>
  <si>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</si>
  <si>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</si>
  <si>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</si>
  <si>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</si>
  <si>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</si>
  <si>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</si>
  <si>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</si>
  <si>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</si>
  <si>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</si>
  <si>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</si>
  <si>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</si>
  <si>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</si>
  <si>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</si>
  <si>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</si>
  <si>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</si>
  <si>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</si>
  <si>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</si>
  <si>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</si>
  <si>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</si>
  <si>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</si>
  <si>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</si>
  <si>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</si>
  <si>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</si>
  <si>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</si>
  <si>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</si>
  <si>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</si>
  <si>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</si>
  <si>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</si>
  <si>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</si>
  <si>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</si>
  <si>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</si>
  <si>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</si>
  <si>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</si>
  <si>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</si>
  <si>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</si>
  <si>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</si>
  <si>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</si>
  <si>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</si>
  <si>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</si>
  <si>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</si>
  <si>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</si>
  <si>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</si>
  <si>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</si>
  <si>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</si>
  <si>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</si>
  <si>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</si>
  <si>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</si>
  <si>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</si>
  <si>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</si>
  <si>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</si>
  <si>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</si>
  <si>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</si>
  <si>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</si>
  <si>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</si>
  <si>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</si>
  <si>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</si>
  <si>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</si>
  <si>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</si>
  <si>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</si>
  <si>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</si>
  <si>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</si>
  <si>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</si>
  <si>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</si>
  <si>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</si>
  <si>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</si>
  <si>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</si>
  <si>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</si>
  <si>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</si>
  <si>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</si>
  <si>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</si>
  <si>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</si>
  <si>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</si>
  <si>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</si>
  <si>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</si>
  <si>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</si>
  <si>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</si>
  <si>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</si>
  <si>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</si>
  <si>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</si>
  <si>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</si>
  <si>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</si>
  <si>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</si>
  <si>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</si>
  <si>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</si>
  <si>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</si>
  <si>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</si>
  <si>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</si>
  <si>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</si>
  <si>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</si>
  <si>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</si>
  <si>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</si>
  <si>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</si>
  <si>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</si>
  <si>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</si>
  <si>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</si>
  <si>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</si>
  <si>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</si>
  <si>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</si>
  <si>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</si>
  <si>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</si>
  <si>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</si>
  <si>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</si>
  <si>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</si>
  <si>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</si>
  <si>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</si>
  <si>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</si>
  <si>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</si>
  <si>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</si>
  <si>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</si>
  <si>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</si>
  <si>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</si>
  <si>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</si>
  <si>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</si>
  <si>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</si>
  <si>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</si>
  <si>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</si>
  <si>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</si>
  <si>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</si>
  <si>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</si>
  <si>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</si>
  <si>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</si>
  <si>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</si>
  <si>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</si>
  <si>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</si>
  <si>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</si>
  <si>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</si>
  <si>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</si>
  <si>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</si>
  <si>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</si>
  <si>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</si>
  <si>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</si>
  <si>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</si>
  <si>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</si>
  <si>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</si>
  <si>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</si>
  <si>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</si>
  <si>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</si>
  <si>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</si>
  <si>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</si>
  <si>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</si>
  <si>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</si>
  <si>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</si>
  <si>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</si>
  <si>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</si>
  <si>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</si>
  <si>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</si>
  <si>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</si>
  <si>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</si>
  <si>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</si>
  <si>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</si>
  <si>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</si>
  <si>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</si>
  <si>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</si>
  <si>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</si>
  <si>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</si>
  <si>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</si>
  <si>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</si>
  <si>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</si>
  <si>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</si>
  <si>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</si>
  <si>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</si>
  <si>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</si>
  <si>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</si>
  <si>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</si>
  <si>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</si>
  <si>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</si>
  <si>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</si>
  <si>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</si>
  <si>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</si>
  <si>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</si>
  <si>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</si>
  <si>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</si>
  <si>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</si>
  <si>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</si>
  <si>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</si>
  <si>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</si>
  <si>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</si>
  <si>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</si>
  <si>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</si>
  <si>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</si>
  <si>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</si>
  <si>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</si>
  <si>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</si>
  <si>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</si>
  <si>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</si>
  <si>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</si>
  <si>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</si>
  <si>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</si>
  <si>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</si>
  <si>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</si>
  <si>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</si>
  <si>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</si>
  <si>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</si>
  <si>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</si>
  <si>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</si>
  <si>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</si>
  <si>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</si>
  <si>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</si>
  <si>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</si>
  <si>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</si>
  <si>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</si>
  <si>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</si>
  <si>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</si>
  <si>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</si>
  <si>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</si>
  <si>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</si>
  <si>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</si>
  <si>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</si>
  <si>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</si>
  <si>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</si>
  <si>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</si>
  <si>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</si>
  <si>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</si>
  <si>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</si>
  <si>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</si>
  <si>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</si>
  <si>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</si>
  <si>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</si>
  <si>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</si>
  <si>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</si>
  <si>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</si>
  <si>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</si>
  <si>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</si>
  <si>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</si>
  <si>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</si>
  <si>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</si>
  <si>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</si>
  <si>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</si>
  <si>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</si>
  <si>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</si>
  <si>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</si>
  <si>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</si>
  <si>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</si>
  <si>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</si>
  <si>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</si>
  <si>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</si>
  <si>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</si>
  <si>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</si>
  <si>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</si>
  <si>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</si>
  <si>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</si>
  <si>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</si>
  <si>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</si>
  <si>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</si>
  <si>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</si>
  <si>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</si>
  <si>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</si>
  <si>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</si>
  <si>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</si>
  <si>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</si>
  <si>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</si>
  <si>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</si>
  <si>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</si>
  <si>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</si>
  <si>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</si>
  <si>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</si>
  <si>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</si>
  <si>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</si>
  <si>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</si>
  <si>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</si>
  <si>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</si>
  <si>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</si>
  <si>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</si>
  <si>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</si>
  <si>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</si>
  <si>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</si>
  <si>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</si>
  <si>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</si>
  <si>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</si>
  <si>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</si>
  <si>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</si>
  <si>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</si>
  <si>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</si>
  <si>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</si>
  <si>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</si>
  <si>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</si>
  <si>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</si>
  <si>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</si>
  <si>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</si>
  <si>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</si>
  <si>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</si>
  <si>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</si>
  <si>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</si>
  <si>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</si>
  <si>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</si>
  <si>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</si>
  <si>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</si>
  <si>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</si>
  <si>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</si>
  <si>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</si>
  <si>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</si>
  <si>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</si>
  <si>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</si>
  <si>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</si>
  <si>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</si>
  <si>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</si>
  <si>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</si>
  <si>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</si>
  <si>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</si>
  <si>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</si>
  <si>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</si>
  <si>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</si>
  <si>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</si>
  <si>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</si>
  <si>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</si>
  <si>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</si>
  <si>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</si>
  <si>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</si>
  <si>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</si>
  <si>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</si>
  <si>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</si>
  <si>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</si>
  <si>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</si>
  <si>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</si>
  <si>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</si>
  <si>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</si>
  <si>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</si>
  <si>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</si>
  <si>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</si>
  <si>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</si>
  <si>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</si>
  <si>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</si>
  <si>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</si>
  <si>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</si>
  <si>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</si>
  <si>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</si>
  <si>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</si>
  <si>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</si>
  <si>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</si>
  <si>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</si>
  <si>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</si>
  <si>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</si>
  <si>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</si>
  <si>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</si>
  <si>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</si>
  <si>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</si>
  <si>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</si>
  <si>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</si>
  <si>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</si>
  <si>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</si>
  <si>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</si>
  <si>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</si>
  <si>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</si>
  <si>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</si>
  <si>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</si>
  <si>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</si>
  <si>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</si>
  <si>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</si>
  <si>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</si>
  <si>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</si>
  <si>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</si>
  <si>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</si>
  <si>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</si>
  <si>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</si>
  <si>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</si>
  <si>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</si>
  <si>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</si>
  <si>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</si>
  <si>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</si>
  <si>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</si>
  <si>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</si>
  <si>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</si>
  <si>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</si>
  <si>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</si>
  <si>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</si>
  <si>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</si>
  <si>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</si>
  <si>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</si>
  <si>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</si>
  <si>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</si>
  <si>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</si>
  <si>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</si>
  <si>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</si>
  <si>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</si>
  <si>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</si>
  <si>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</si>
  <si>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</si>
  <si>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</si>
  <si>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</si>
  <si>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</si>
  <si>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</si>
  <si>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</si>
  <si>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</si>
  <si>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</si>
  <si>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</si>
  <si>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</si>
  <si>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</si>
  <si>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</si>
  <si>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</si>
  <si>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</si>
  <si>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</si>
  <si>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</si>
  <si>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</si>
  <si>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</si>
  <si>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</si>
  <si>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</si>
  <si>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</si>
  <si>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</si>
  <si>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</si>
  <si>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</si>
  <si>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</si>
  <si>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</si>
  <si>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</si>
  <si>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</si>
  <si>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</si>
  <si>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</si>
  <si>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</si>
  <si>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</si>
  <si>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</si>
  <si>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</si>
  <si>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</si>
  <si>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</si>
  <si>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</si>
  <si>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</si>
  <si>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</si>
  <si>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</si>
  <si>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</si>
  <si>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</si>
  <si>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</si>
  <si>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</si>
  <si>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</si>
  <si>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</si>
  <si>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</si>
  <si>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</si>
  <si>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</si>
  <si>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</si>
  <si>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</si>
  <si>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</si>
  <si>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</si>
  <si>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</si>
  <si>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</si>
  <si>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</si>
  <si>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</si>
  <si>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</si>
  <si>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</si>
  <si>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</si>
  <si>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</si>
  <si>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</si>
  <si>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</si>
  <si>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</si>
  <si>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</si>
  <si>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</si>
  <si>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</si>
  <si>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</si>
  <si>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</si>
  <si>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</si>
  <si>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</si>
  <si>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</si>
  <si>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</si>
  <si>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</si>
  <si>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</si>
  <si>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</si>
  <si>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</si>
  <si>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</si>
  <si>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</si>
  <si>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</si>
  <si>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</si>
  <si>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</si>
  <si>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</si>
  <si>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</si>
  <si>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</si>
  <si>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</si>
  <si>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</si>
  <si>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</si>
  <si>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</si>
  <si>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</si>
  <si>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</si>
  <si>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</si>
  <si>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</si>
  <si>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</si>
  <si>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</si>
  <si>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</si>
  <si>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</si>
  <si>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</si>
  <si>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</si>
  <si>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</si>
  <si>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</si>
  <si>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</si>
  <si>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</si>
  <si>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</si>
  <si>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</si>
  <si>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</si>
  <si>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</si>
  <si>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</si>
  <si>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</si>
  <si>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</si>
  <si>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</si>
  <si>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</si>
  <si>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</si>
  <si>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</si>
  <si>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</si>
  <si>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</si>
  <si>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</si>
  <si>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</si>
  <si>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</si>
  <si>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</si>
  <si>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</si>
  <si>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</si>
  <si>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</si>
  <si>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</si>
  <si>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</si>
  <si>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</si>
  <si>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</si>
  <si>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</si>
  <si>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</si>
  <si>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</si>
  <si>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</si>
  <si>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</si>
  <si>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</si>
  <si>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</si>
  <si>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</si>
  <si>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</si>
  <si>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</si>
  <si>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</si>
  <si>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</si>
  <si>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</si>
  <si>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</si>
  <si>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</si>
  <si>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</si>
  <si>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</si>
  <si>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</si>
  <si>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</si>
  <si>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</si>
  <si>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</si>
  <si>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</si>
  <si>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</si>
  <si>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</si>
  <si>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</si>
  <si>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</si>
  <si>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</si>
  <si>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</si>
  <si>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</si>
  <si>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</si>
  <si>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</si>
  <si>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</si>
  <si>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</si>
  <si>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</si>
  <si>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</si>
  <si>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</si>
  <si>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</si>
  <si>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</si>
  <si>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</si>
  <si>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</si>
  <si>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</si>
  <si>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</si>
  <si>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</si>
  <si>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</si>
  <si>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</si>
  <si>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</si>
  <si>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</si>
  <si>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</si>
  <si>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</si>
  <si>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</si>
  <si>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</si>
  <si>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</si>
  <si>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</si>
  <si>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</si>
  <si>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</si>
  <si>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</si>
  <si>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</si>
  <si>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</si>
  <si>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</si>
  <si>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</si>
  <si>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</si>
  <si>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</si>
  <si>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</si>
  <si>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</si>
  <si>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</si>
  <si>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</si>
  <si>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</si>
  <si>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</si>
  <si>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</si>
  <si>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</si>
  <si>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</si>
  <si>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</si>
  <si>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</si>
  <si>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</si>
  <si>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</si>
  <si>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</si>
  <si>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</si>
  <si>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</si>
  <si>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</si>
  <si>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</si>
  <si>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</si>
  <si>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</si>
  <si>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</si>
  <si>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</si>
  <si>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</si>
  <si>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</si>
  <si>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</si>
  <si>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</si>
  <si>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</si>
  <si>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</si>
  <si>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</si>
  <si>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</si>
  <si>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</si>
  <si>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</si>
  <si>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</si>
  <si>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</si>
  <si>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</si>
  <si>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</si>
  <si>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</si>
  <si>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</si>
  <si>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</si>
  <si>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</si>
  <si>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</si>
  <si>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</si>
  <si>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</si>
  <si>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</si>
  <si>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</si>
  <si>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</si>
  <si>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</si>
  <si>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</si>
  <si>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</si>
  <si>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</si>
  <si>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</si>
  <si>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</si>
  <si>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</si>
  <si>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</si>
  <si>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</si>
  <si>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</si>
  <si>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</si>
  <si>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</si>
  <si>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</si>
  <si>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</si>
  <si>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</si>
  <si>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</si>
  <si>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</si>
  <si>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</si>
  <si>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</si>
  <si>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</si>
  <si>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</si>
  <si>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</si>
  <si>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</si>
  <si>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</si>
  <si>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</si>
  <si>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</si>
  <si>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</si>
  <si>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</si>
  <si>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</si>
  <si>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</si>
  <si>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</si>
  <si>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</si>
  <si>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</si>
  <si>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</si>
  <si>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</si>
  <si>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</si>
  <si>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</si>
  <si>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</si>
  <si>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</si>
  <si>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</si>
  <si>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</si>
  <si>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</si>
  <si>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</si>
  <si>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</si>
  <si>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</si>
  <si>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</si>
  <si>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</si>
  <si>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</si>
  <si>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</si>
  <si>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</si>
  <si>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</si>
  <si>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</si>
  <si>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</si>
  <si>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</si>
  <si>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</si>
  <si>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</si>
  <si>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</si>
  <si>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</si>
  <si>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</si>
  <si>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</si>
  <si>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</si>
  <si>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</si>
  <si>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</si>
  <si>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</si>
  <si>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</si>
  <si>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</si>
  <si>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</si>
  <si>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</si>
  <si>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</si>
  <si>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</si>
  <si>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</si>
  <si>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</si>
  <si>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</si>
  <si>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</si>
  <si>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</si>
  <si>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</si>
  <si>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</si>
  <si>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</si>
  <si>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</si>
  <si>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</si>
  <si>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</si>
  <si>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</si>
  <si>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</si>
  <si>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</si>
  <si>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</si>
  <si>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</si>
  <si>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</si>
  <si>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</si>
  <si>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</si>
  <si>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</si>
  <si>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</si>
  <si>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</si>
  <si>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</si>
  <si>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</si>
  <si>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</si>
  <si>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</si>
  <si>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</si>
  <si>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</si>
  <si>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</si>
  <si>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</si>
  <si>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</si>
  <si>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</si>
  <si>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</si>
  <si>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</si>
  <si>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</si>
  <si>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</si>
  <si>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</si>
  <si>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</si>
  <si>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</si>
  <si>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</si>
  <si>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</si>
  <si>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</si>
  <si>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</si>
  <si>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</si>
  <si>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</si>
  <si>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</si>
  <si>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</si>
  <si>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</si>
  <si>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</si>
  <si>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</si>
  <si>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</si>
  <si>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</si>
  <si>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</si>
  <si>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</si>
  <si>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</si>
  <si>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</si>
  <si>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</si>
  <si>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</si>
  <si>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</si>
  <si>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</si>
  <si>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</si>
  <si>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</si>
  <si>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</si>
  <si>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</si>
  <si>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</si>
  <si>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</si>
  <si>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</si>
  <si>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</si>
  <si>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</si>
  <si>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</si>
  <si>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</si>
  <si>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</si>
  <si>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</si>
  <si>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</si>
  <si>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</si>
  <si>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</si>
  <si>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</si>
  <si>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</si>
  <si>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</si>
  <si>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</si>
  <si>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</si>
  <si>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</si>
  <si>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</si>
  <si>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</si>
  <si>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</si>
  <si>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</si>
  <si>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</si>
  <si>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</si>
  <si>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</si>
  <si>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</si>
  <si>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</si>
  <si>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</si>
  <si>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</si>
  <si>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</si>
  <si>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</si>
  <si>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</si>
  <si>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</si>
  <si>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</si>
  <si>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</si>
  <si>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</si>
  <si>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</si>
  <si>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</si>
  <si>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</si>
  <si>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</si>
  <si>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</si>
  <si>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</si>
  <si>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</si>
  <si>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</si>
  <si>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</si>
  <si>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</si>
  <si>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</si>
  <si>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</si>
  <si>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</si>
  <si>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</si>
  <si>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</si>
  <si>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</si>
  <si>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</si>
  <si>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</si>
  <si>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</si>
  <si>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</si>
  <si>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</si>
  <si>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</si>
  <si>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</si>
  <si>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</si>
  <si>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</si>
  <si>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</si>
  <si>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</si>
  <si>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</si>
  <si>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</si>
  <si>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</si>
  <si>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</si>
  <si>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</si>
  <si>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</si>
  <si>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</si>
  <si>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</si>
  <si>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</si>
  <si>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</si>
  <si>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</si>
  <si>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</si>
  <si>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</si>
  <si>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</si>
  <si>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</si>
  <si>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</si>
  <si>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</si>
  <si>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</si>
  <si>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</si>
  <si>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</si>
  <si>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</si>
  <si>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</si>
  <si>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</si>
  <si>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</si>
  <si>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</si>
  <si>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</si>
  <si>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</si>
  <si>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</si>
  <si>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</si>
  <si>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</si>
  <si>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</si>
  <si>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</si>
  <si>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</si>
  <si>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</si>
  <si>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</si>
  <si>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</si>
  <si>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</si>
  <si>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</si>
  <si>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</si>
  <si>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</si>
  <si>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</si>
  <si>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</si>
  <si>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</si>
  <si>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</si>
  <si>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</si>
  <si>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</si>
  <si>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</si>
  <si>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</si>
  <si>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</si>
  <si>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</si>
  <si>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</si>
  <si>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</si>
  <si>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</si>
  <si>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</si>
  <si>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</si>
  <si>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</si>
  <si>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</si>
  <si>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</si>
  <si>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</si>
  <si>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</si>
  <si>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</si>
  <si>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</si>
  <si>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</si>
  <si>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</si>
  <si>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</si>
  <si>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</si>
  <si>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</si>
  <si>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</si>
  <si>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</si>
  <si>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</si>
  <si>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</si>
  <si>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</si>
  <si>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</si>
  <si>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</si>
  <si>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</si>
  <si>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</si>
  <si>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</si>
  <si>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</si>
  <si>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</si>
  <si>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</si>
  <si>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</si>
  <si>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</si>
  <si>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</si>
  <si>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</si>
  <si>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</si>
  <si>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</si>
  <si>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</si>
  <si>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</si>
  <si>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</si>
  <si>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</si>
  <si>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</si>
  <si>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</si>
  <si>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</si>
  <si>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</si>
  <si>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</si>
  <si>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</si>
  <si>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</si>
  <si>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</si>
  <si>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</si>
  <si>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</si>
  <si>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</si>
  <si>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</si>
  <si>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</si>
  <si>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</si>
  <si>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</si>
  <si>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</si>
  <si>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</si>
  <si>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</si>
  <si>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</si>
  <si>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</si>
  <si>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</si>
  <si>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</si>
  <si>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</si>
  <si>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</si>
  <si>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</si>
  <si>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</si>
  <si>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</si>
  <si>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</si>
  <si>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</si>
  <si>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</si>
  <si>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</si>
  <si>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</si>
  <si>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</si>
  <si>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</si>
  <si>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</si>
  <si>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</si>
  <si>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</si>
  <si>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</si>
  <si>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</si>
  <si>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</si>
  <si>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</si>
  <si>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</si>
  <si>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</si>
  <si>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</si>
  <si>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</si>
  <si>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</si>
  <si>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</si>
  <si>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</si>
  <si>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</si>
  <si>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</si>
  <si>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</si>
  <si>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</si>
  <si>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</si>
  <si>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</si>
  <si>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</si>
  <si>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</si>
  <si>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</si>
  <si>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</si>
  <si>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</si>
  <si>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</si>
  <si>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</si>
  <si>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</si>
  <si>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</si>
  <si>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</si>
  <si>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</si>
  <si>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</si>
  <si>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</si>
  <si>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</si>
  <si>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</si>
  <si>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</si>
  <si>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</si>
  <si>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</si>
  <si>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</si>
  <si>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</si>
  <si>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</si>
  <si>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</si>
  <si>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</si>
  <si>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</si>
  <si>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</si>
  <si>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</si>
  <si>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</si>
  <si>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</si>
  <si>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</si>
  <si>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</si>
  <si>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</si>
  <si>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</si>
  <si>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</si>
  <si>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</si>
  <si>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</si>
  <si>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</si>
  <si>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</si>
  <si>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</si>
  <si>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</si>
  <si>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</si>
  <si>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</si>
  <si>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</si>
  <si>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</si>
  <si>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</si>
  <si>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</si>
  <si>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</si>
  <si>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</si>
  <si>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</si>
  <si>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</si>
  <si>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</si>
  <si>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</si>
  <si>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</si>
  <si>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</si>
  <si>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</si>
  <si>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</si>
  <si>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</si>
  <si>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</si>
  <si>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</si>
  <si>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</si>
  <si>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</si>
  <si>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</si>
  <si>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</si>
  <si>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</si>
  <si>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</si>
  <si>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</si>
  <si>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</si>
  <si>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</si>
  <si>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</si>
  <si>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</si>
  <si>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</si>
  <si>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</si>
  <si>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</si>
  <si>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</si>
  <si>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</si>
  <si>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</si>
  <si>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</si>
  <si>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</si>
  <si>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</si>
  <si>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</si>
  <si>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</si>
  <si>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</si>
  <si>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</si>
  <si>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</si>
  <si>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</si>
  <si>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</si>
  <si>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</si>
  <si>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</si>
  <si>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</si>
  <si>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</si>
  <si>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</si>
  <si>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</si>
  <si>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</si>
  <si>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</si>
  <si>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</si>
  <si>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</si>
  <si>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</si>
  <si>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</si>
  <si>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</si>
  <si>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</si>
  <si>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</si>
  <si>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</si>
  <si>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</si>
  <si>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</si>
  <si>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</si>
  <si>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</si>
  <si>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</si>
  <si>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</si>
  <si>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</si>
  <si>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</si>
  <si>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</si>
  <si>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</si>
  <si>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</si>
  <si>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</si>
  <si>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</si>
  <si>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</si>
  <si>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</si>
  <si>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</si>
  <si>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</si>
  <si>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</si>
  <si>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</si>
  <si>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</si>
  <si>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</si>
  <si>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</si>
  <si>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</si>
  <si>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</si>
  <si>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</si>
  <si>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</si>
  <si>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</si>
  <si>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</si>
  <si>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</si>
  <si>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</si>
  <si>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</si>
  <si>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</si>
  <si>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</si>
  <si>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</si>
  <si>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</si>
  <si>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</si>
  <si>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</si>
  <si>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</si>
  <si>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</si>
  <si>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</si>
  <si>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</si>
  <si>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</si>
  <si>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</si>
  <si>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</si>
  <si>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</si>
  <si>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</si>
  <si>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</si>
  <si>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</si>
  <si>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</si>
  <si>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</si>
  <si>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</si>
  <si>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</si>
  <si>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</si>
  <si>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</si>
  <si>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</si>
  <si>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</si>
  <si>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</si>
  <si>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</si>
  <si>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</si>
  <si>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</si>
  <si>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</si>
  <si>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</si>
  <si>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</si>
  <si>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</si>
  <si>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</si>
  <si>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</si>
  <si>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</si>
  <si>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</si>
  <si>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</si>
  <si>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</si>
  <si>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</si>
  <si>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</si>
  <si>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</si>
  <si>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</si>
  <si>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</si>
  <si>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</si>
  <si>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</si>
  <si>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</si>
  <si>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</si>
  <si>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</si>
  <si>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</si>
  <si>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</si>
  <si>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</si>
  <si>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</si>
  <si>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</si>
  <si>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</si>
  <si>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</si>
  <si>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</si>
  <si>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</si>
  <si>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</si>
  <si>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</si>
  <si>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</si>
  <si>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</si>
  <si>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</si>
  <si>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</si>
  <si>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</si>
  <si>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</si>
  <si>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</si>
  <si>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</si>
  <si>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</si>
  <si>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</si>
  <si>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</si>
  <si>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</si>
  <si>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</si>
  <si>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</si>
  <si>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</si>
  <si>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</si>
  <si>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</si>
  <si>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</si>
  <si>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</si>
  <si>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</si>
  <si>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</si>
  <si>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</si>
  <si>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</si>
  <si>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</si>
  <si>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</si>
  <si>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</si>
  <si>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</si>
  <si>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</si>
  <si>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</si>
  <si>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</si>
  <si>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</si>
  <si>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</si>
  <si>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</si>
  <si>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</si>
  <si>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</si>
  <si>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</si>
  <si>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</si>
  <si>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</si>
  <si>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</si>
  <si>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</si>
  <si>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</si>
  <si>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</si>
  <si>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</si>
  <si>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</si>
  <si>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</si>
  <si>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</si>
  <si>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</si>
  <si>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</si>
  <si>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</si>
  <si>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</si>
  <si>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</si>
  <si>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</si>
  <si>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</si>
  <si>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</si>
  <si>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</si>
  <si>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</si>
  <si>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</si>
  <si>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</si>
  <si>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</si>
  <si>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</si>
  <si>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</si>
  <si>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</si>
  <si>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</si>
  <si>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</si>
  <si>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</si>
  <si>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</si>
  <si>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</si>
  <si>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</si>
  <si>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</si>
  <si>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</si>
  <si>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</si>
  <si>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</si>
  <si>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</si>
  <si>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</si>
  <si>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</si>
  <si>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</si>
  <si>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</si>
  <si>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</si>
  <si>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</si>
  <si>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</si>
  <si>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</si>
  <si>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</si>
  <si>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</si>
  <si>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</si>
  <si>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</si>
  <si>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</si>
  <si>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</si>
  <si>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</si>
  <si>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</si>
  <si>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</si>
  <si>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</si>
  <si>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</si>
  <si>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</si>
  <si>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</si>
  <si>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</si>
  <si>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</si>
  <si>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</si>
  <si>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</si>
  <si>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</si>
  <si>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</si>
  <si>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</si>
  <si>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</si>
  <si>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</si>
  <si>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</si>
  <si>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</si>
  <si>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</si>
  <si>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</si>
  <si>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</si>
  <si>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</si>
  <si>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</si>
  <si>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</si>
  <si>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</si>
  <si>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</si>
  <si>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</si>
  <si>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</si>
  <si>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</si>
  <si>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</si>
  <si>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</si>
  <si>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</si>
  <si>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</si>
  <si>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</si>
  <si>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</si>
  <si>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</si>
  <si>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</si>
  <si>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</si>
  <si>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</si>
  <si>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</si>
  <si>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</si>
  <si>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</si>
  <si>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</si>
  <si>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</si>
  <si>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</si>
  <si>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</si>
  <si>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</si>
  <si>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</si>
  <si>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</si>
  <si>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</si>
  <si>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</si>
  <si>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</si>
  <si>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</si>
  <si>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</si>
  <si>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</si>
  <si>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</si>
  <si>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</si>
  <si>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</si>
  <si>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</si>
  <si>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</si>
  <si>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</si>
  <si>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</si>
  <si>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</si>
  <si>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</si>
  <si>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</si>
  <si>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</si>
  <si>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</si>
  <si>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</si>
  <si>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</si>
  <si>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</si>
  <si>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</si>
  <si>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</si>
  <si>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</si>
  <si>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</si>
  <si>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</si>
  <si>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</si>
  <si>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</si>
  <si>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</si>
  <si>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</si>
  <si>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</si>
  <si>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</si>
  <si>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</si>
  <si>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</si>
  <si>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</si>
  <si>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</si>
  <si>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</si>
  <si>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</si>
  <si>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</si>
  <si>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</si>
  <si>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</si>
  <si>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</si>
  <si>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</si>
  <si>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</si>
  <si>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</si>
  <si>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</si>
  <si>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</si>
  <si>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</si>
  <si>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</si>
  <si>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</si>
  <si>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</si>
  <si>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</si>
  <si>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</si>
  <si>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</si>
  <si>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</si>
  <si>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</si>
  <si>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</si>
  <si>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</si>
  <si>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</si>
  <si>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</si>
  <si>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</si>
  <si>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</si>
  <si>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</si>
  <si>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</si>
  <si>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</si>
  <si>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</si>
  <si>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</si>
  <si>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</si>
  <si>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</si>
  <si>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</si>
  <si>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</si>
  <si>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</si>
  <si>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</si>
  <si>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</si>
  <si>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</si>
  <si>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</si>
  <si>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</si>
  <si>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</si>
  <si>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</si>
  <si>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</si>
  <si>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</si>
  <si>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</si>
  <si>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</si>
  <si>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</si>
  <si>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</si>
  <si>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</si>
  <si>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</si>
  <si>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</si>
  <si>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</si>
  <si>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</si>
  <si>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</si>
  <si>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</si>
  <si>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</si>
  <si>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</si>
  <si>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</si>
  <si>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</si>
  <si>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</si>
  <si>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</si>
  <si>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</si>
  <si>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</si>
  <si>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</si>
  <si>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</si>
  <si>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</si>
  <si>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</si>
  <si>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</si>
  <si>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</si>
  <si>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</si>
  <si>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</si>
  <si>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</si>
  <si>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</si>
  <si>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</si>
  <si>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</si>
  <si>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</si>
  <si>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</si>
  <si>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</si>
  <si>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</si>
  <si>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</si>
  <si>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</si>
  <si>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</si>
  <si>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</si>
  <si>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</si>
  <si>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</si>
  <si>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</si>
  <si>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</si>
  <si>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</si>
  <si>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</si>
  <si>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</si>
  <si>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</si>
  <si>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</si>
  <si>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</si>
  <si>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</si>
  <si>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</si>
  <si>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</si>
  <si>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</si>
  <si>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</si>
  <si>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</si>
  <si>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</si>
  <si>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</si>
  <si>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</si>
  <si>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</si>
  <si>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</si>
  <si>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</si>
  <si>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</si>
  <si>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</si>
  <si>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</si>
  <si>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</si>
  <si>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</si>
  <si>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</si>
  <si>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</si>
  <si>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</si>
  <si>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</si>
  <si>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</si>
  <si>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</si>
  <si>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</si>
  <si>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</si>
  <si>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</si>
  <si>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</si>
  <si>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</si>
  <si>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</si>
  <si>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</si>
  <si>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</si>
  <si>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</si>
  <si>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</si>
  <si>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</si>
  <si>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</si>
  <si>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</si>
  <si>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</si>
  <si>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</si>
  <si>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</si>
  <si>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</si>
  <si>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</si>
  <si>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</si>
  <si>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</si>
  <si>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</si>
  <si>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</si>
  <si>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</si>
  <si>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</si>
  <si>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</si>
  <si>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</si>
  <si>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</si>
  <si>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</si>
  <si>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</si>
  <si>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</si>
  <si>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</si>
  <si>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</si>
  <si>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</si>
  <si>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</si>
  <si>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</si>
  <si>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</si>
  <si>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</si>
  <si>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</si>
  <si>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</si>
  <si>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</si>
  <si>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</si>
  <si>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</si>
  <si>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</si>
  <si>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</si>
  <si>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</si>
  <si>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</si>
  <si>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</si>
  <si>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</si>
  <si>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</si>
  <si>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</si>
  <si>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</si>
  <si>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</si>
  <si>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</si>
  <si>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</si>
  <si>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</si>
  <si>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</si>
  <si>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</si>
  <si>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</si>
  <si>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</si>
  <si>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</si>
  <si>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</si>
  <si>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</si>
  <si>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</si>
  <si>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</si>
  <si>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</si>
  <si>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</si>
  <si>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</si>
  <si>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</si>
  <si>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</si>
  <si>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</si>
  <si>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</si>
  <si>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</si>
  <si>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</si>
  <si>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</si>
  <si>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</si>
  <si>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</si>
  <si>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</si>
  <si>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</si>
  <si>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</si>
  <si>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</si>
  <si>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</si>
  <si>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</si>
  <si>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</si>
  <si>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</si>
  <si>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</si>
  <si>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</si>
  <si>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</si>
  <si>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</si>
  <si>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</si>
  <si>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</si>
  <si>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</si>
  <si>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</si>
  <si>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</si>
  <si>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</si>
  <si>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</si>
  <si>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</si>
  <si>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</si>
  <si>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</si>
  <si>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</si>
  <si>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</si>
  <si>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</si>
  <si>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</si>
  <si>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</si>
  <si>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</si>
  <si>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</si>
  <si>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</si>
  <si>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</si>
  <si>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</si>
  <si>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</si>
  <si>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</si>
  <si>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</si>
  <si>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</si>
  <si>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</si>
  <si>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</si>
  <si>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</si>
  <si>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</si>
  <si>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</si>
  <si>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</si>
  <si>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</si>
  <si>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</si>
  <si>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</si>
  <si>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</si>
  <si>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</si>
  <si>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</si>
  <si>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</si>
  <si>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</si>
  <si>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</si>
  <si>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</si>
  <si>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</si>
  <si>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</si>
  <si>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</si>
  <si>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</si>
  <si>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</si>
  <si>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</si>
  <si>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</si>
  <si>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</si>
  <si>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</si>
  <si>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</si>
  <si>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</si>
  <si>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</si>
  <si>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</si>
  <si>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</si>
  <si>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</si>
  <si>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</si>
  <si>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</si>
  <si>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</si>
  <si>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</si>
  <si>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</si>
  <si>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</si>
  <si>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</si>
  <si>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</si>
  <si>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</si>
  <si>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</si>
  <si>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</si>
  <si>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</si>
  <si>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</si>
  <si>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</si>
  <si>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</si>
  <si>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</si>
  <si>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</si>
  <si>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</si>
  <si>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</si>
  <si>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</si>
  <si>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</si>
  <si>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</si>
  <si>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</si>
  <si>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</si>
  <si>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</si>
  <si>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</si>
  <si>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</si>
  <si>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</si>
  <si>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</si>
  <si>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</si>
  <si>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</si>
  <si>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</si>
  <si>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</si>
  <si>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</si>
  <si>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</si>
  <si>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</si>
  <si>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</si>
  <si>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</si>
  <si>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</si>
  <si>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</si>
  <si>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</si>
  <si>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</si>
  <si>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</si>
  <si>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</si>
  <si>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</si>
  <si>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</si>
  <si>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</si>
  <si>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</si>
  <si>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</si>
  <si>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</si>
  <si>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</si>
  <si>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</si>
  <si>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</si>
  <si>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</si>
  <si>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</si>
  <si>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</si>
  <si>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</si>
  <si>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</si>
  <si>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</si>
  <si>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</si>
  <si>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</si>
  <si>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</si>
  <si>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</si>
  <si>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</si>
  <si>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</si>
  <si>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</si>
  <si>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</si>
  <si>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</si>
  <si>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</si>
  <si>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</si>
  <si>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</si>
  <si>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</si>
  <si>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</si>
  <si>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</si>
  <si>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</si>
  <si>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</si>
  <si>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</si>
  <si>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</si>
  <si>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</si>
  <si>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</si>
  <si>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</si>
  <si>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</si>
  <si>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</si>
  <si>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</si>
  <si>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</si>
  <si>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</si>
  <si>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</si>
  <si>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</si>
  <si>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</si>
  <si>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</si>
  <si>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</si>
  <si>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</si>
  <si>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</si>
  <si>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</si>
  <si>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</si>
  <si>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</si>
  <si>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</si>
  <si>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</si>
  <si>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</si>
  <si>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</si>
  <si>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</si>
  <si>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</si>
  <si>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</si>
  <si>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</si>
  <si>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</si>
  <si>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</si>
  <si>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</si>
  <si>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</si>
  <si>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</si>
  <si>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</si>
  <si>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</si>
  <si>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</si>
  <si>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</si>
  <si>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</si>
  <si>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</si>
  <si>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</si>
  <si>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</si>
  <si>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</si>
  <si>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</si>
  <si>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</si>
  <si>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</si>
  <si>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</si>
  <si>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</si>
  <si>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</si>
  <si>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</si>
  <si>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</si>
  <si>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</si>
  <si>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</si>
  <si>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</si>
  <si>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</si>
  <si>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</si>
  <si>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</si>
  <si>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</si>
  <si>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</si>
  <si>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</si>
  <si>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</si>
  <si>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</si>
  <si>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</si>
  <si>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</si>
  <si>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</si>
  <si>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</si>
  <si>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</si>
  <si>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</si>
  <si>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</si>
  <si>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</si>
  <si>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</si>
  <si>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</si>
  <si>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</si>
  <si>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</si>
  <si>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</si>
  <si>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</si>
  <si>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</si>
  <si>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</si>
  <si>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</si>
  <si>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</si>
  <si>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</si>
  <si>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</si>
  <si>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</si>
  <si>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</si>
  <si>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</si>
  <si>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</si>
  <si>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</si>
  <si>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</si>
  <si>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</si>
  <si>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</si>
  <si>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</si>
  <si>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</si>
  <si>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</si>
  <si>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</si>
  <si>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</si>
  <si>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</si>
  <si>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</si>
  <si>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</si>
  <si>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</si>
  <si>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</si>
  <si>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</si>
  <si>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</si>
  <si>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</si>
  <si>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</si>
  <si>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</si>
  <si>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</si>
  <si>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</si>
  <si>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</si>
  <si>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</si>
  <si>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</si>
  <si>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</si>
  <si>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</si>
  <si>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</si>
  <si>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</si>
  <si>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</si>
  <si>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</si>
  <si>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</si>
  <si>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</si>
  <si>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</si>
  <si>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</si>
  <si>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</si>
  <si>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</si>
  <si>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</si>
  <si>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</si>
  <si>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</si>
  <si>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</si>
  <si>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</si>
  <si>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</si>
  <si>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</si>
  <si>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</si>
  <si>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</si>
  <si>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</si>
  <si>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</si>
  <si>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</si>
  <si>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</si>
  <si>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</si>
  <si>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</si>
  <si>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</si>
  <si>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</si>
  <si>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</si>
  <si>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</si>
  <si>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</si>
  <si>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</si>
  <si>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</si>
  <si>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</si>
  <si>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</si>
  <si>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</si>
  <si>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</si>
  <si>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</si>
  <si>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</si>
  <si>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</si>
  <si>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</si>
  <si>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</si>
  <si>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</si>
  <si>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</si>
  <si>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</si>
  <si>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</si>
  <si>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</si>
  <si>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</si>
  <si>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</si>
  <si>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</si>
  <si>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</si>
  <si>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</si>
  <si>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</si>
  <si>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</si>
  <si>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</si>
  <si>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</si>
  <si>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</si>
  <si>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</si>
  <si>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</si>
  <si>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</si>
  <si>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</si>
  <si>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</si>
  <si>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</si>
  <si>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</si>
  <si>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</si>
  <si>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</si>
  <si>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</si>
  <si>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</si>
  <si>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</si>
  <si>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</si>
  <si>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</si>
  <si>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</si>
  <si>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</si>
  <si>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</si>
  <si>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</si>
  <si>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</si>
  <si>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</si>
  <si>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</si>
  <si>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</si>
  <si>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</si>
  <si>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</si>
  <si>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</si>
  <si>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</si>
  <si>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</si>
  <si>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</si>
  <si>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</si>
  <si>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</si>
  <si>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</si>
  <si>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</si>
  <si>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</si>
  <si>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</si>
  <si>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</si>
  <si>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</si>
  <si>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</si>
  <si>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</si>
  <si>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</si>
  <si>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</si>
  <si>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</si>
  <si>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</si>
  <si>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</si>
  <si>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</si>
  <si>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</si>
  <si>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</si>
  <si>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</si>
  <si>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</si>
  <si>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</si>
  <si>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</si>
  <si>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</si>
  <si>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</si>
  <si>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</si>
  <si>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</si>
  <si>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</si>
  <si>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</si>
  <si>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</si>
  <si>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</si>
  <si>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</si>
  <si>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</si>
  <si>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</si>
  <si>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</si>
  <si>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</si>
  <si>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</si>
  <si>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</si>
  <si>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</si>
  <si>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</si>
  <si>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</si>
  <si>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</si>
  <si>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</si>
  <si>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</si>
  <si>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</si>
  <si>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</si>
  <si>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</si>
  <si>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</si>
  <si>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</si>
  <si>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</si>
  <si>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</si>
  <si>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</si>
  <si>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</si>
  <si>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</si>
  <si>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</si>
  <si>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</si>
  <si>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</si>
  <si>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</si>
  <si>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</si>
  <si>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</si>
  <si>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</si>
  <si>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</si>
  <si>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</si>
  <si>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</si>
  <si>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</si>
  <si>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</si>
  <si>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</si>
  <si>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</si>
  <si>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</si>
  <si>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</si>
  <si>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</si>
  <si>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</si>
  <si>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</si>
  <si>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</si>
  <si>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</si>
  <si>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</si>
  <si>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</si>
  <si>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</si>
  <si>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</si>
  <si>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</si>
  <si>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</si>
  <si>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</si>
  <si>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</si>
  <si>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</si>
  <si>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</si>
  <si>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</si>
  <si>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</si>
  <si>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</si>
  <si>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</si>
  <si>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</si>
  <si>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</si>
  <si>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</si>
  <si>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</si>
  <si>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</si>
  <si>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</si>
  <si>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</si>
  <si>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</si>
  <si>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</si>
  <si>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</si>
  <si>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</si>
  <si>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</si>
  <si>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</si>
  <si>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</si>
  <si>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</si>
  <si>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</si>
  <si>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</si>
  <si>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</si>
  <si>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</si>
  <si>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</si>
  <si>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</si>
  <si>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</si>
  <si>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</si>
  <si>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</si>
  <si>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</si>
  <si>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</si>
  <si>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</si>
  <si>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</si>
  <si>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</si>
  <si>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</si>
  <si>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</si>
  <si>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</si>
  <si>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</si>
  <si>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</si>
  <si>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</si>
  <si>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</si>
  <si>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</si>
  <si>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</si>
  <si>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</si>
  <si>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</si>
  <si>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</si>
  <si>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</si>
  <si>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</si>
  <si>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</si>
  <si>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</si>
  <si>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</si>
  <si>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</si>
  <si>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</si>
  <si>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</si>
  <si>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</si>
  <si>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</si>
  <si>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</si>
  <si>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</si>
  <si>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</si>
  <si>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</si>
  <si>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</si>
  <si>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</si>
  <si>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</si>
  <si>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</si>
  <si>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</si>
  <si>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</si>
  <si>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</si>
  <si>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</si>
  <si>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</si>
  <si>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</si>
  <si>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</si>
  <si>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</si>
  <si>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</si>
  <si>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</si>
  <si>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</si>
  <si>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</si>
  <si>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</si>
  <si>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</si>
  <si>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</si>
  <si>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</si>
  <si>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</si>
  <si>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</si>
  <si>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</si>
  <si>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</si>
  <si>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</si>
  <si>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</si>
  <si>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</si>
  <si>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</si>
  <si>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</si>
  <si>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</si>
  <si>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</si>
  <si>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</si>
  <si>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</si>
  <si>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</si>
  <si>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</si>
  <si>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</si>
  <si>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</si>
  <si>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</si>
  <si>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</si>
  <si>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</si>
  <si>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</si>
  <si>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</si>
  <si>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</si>
  <si>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</si>
  <si>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</si>
  <si>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</si>
  <si>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</si>
  <si>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</si>
  <si>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</si>
  <si>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</si>
  <si>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</si>
  <si>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</si>
  <si>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</si>
  <si>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</si>
  <si>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</si>
  <si>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</si>
  <si>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</si>
  <si>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</si>
  <si>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</si>
  <si>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</si>
  <si>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</si>
  <si>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</si>
  <si>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</si>
  <si>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</si>
  <si>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</si>
  <si>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</si>
  <si>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</si>
  <si>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</si>
  <si>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</si>
  <si>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</si>
  <si>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</si>
  <si>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</si>
  <si>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</si>
  <si>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</si>
  <si>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</si>
  <si>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</si>
  <si>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</si>
  <si>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</si>
  <si>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</si>
  <si>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</si>
  <si>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</si>
  <si>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</si>
  <si>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</si>
  <si>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</si>
  <si>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</si>
  <si>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</si>
  <si>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</si>
  <si>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</si>
  <si>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</si>
  <si>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</si>
  <si>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</si>
  <si>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</si>
  <si>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</si>
  <si>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</si>
  <si>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</si>
  <si>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</si>
  <si>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</si>
  <si>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</si>
  <si>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</si>
  <si>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</si>
  <si>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</si>
  <si>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</si>
  <si>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</si>
  <si>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</si>
  <si>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</si>
  <si>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</si>
  <si>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</si>
  <si>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</si>
  <si>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</si>
  <si>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</si>
  <si>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</si>
  <si>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</si>
  <si>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</si>
  <si>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</si>
  <si>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</si>
  <si>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</si>
  <si>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</si>
  <si>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</si>
  <si>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</si>
  <si>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</si>
  <si>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</si>
  <si>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</si>
  <si>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</si>
  <si>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</si>
  <si>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</si>
  <si>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</si>
  <si>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</si>
  <si>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</si>
  <si>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</si>
  <si>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</si>
  <si>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</si>
  <si>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</si>
  <si>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</si>
  <si>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</si>
  <si>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</si>
  <si>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</si>
  <si>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</si>
  <si>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</si>
  <si>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</si>
  <si>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</si>
  <si>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</si>
  <si>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</si>
  <si>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</si>
  <si>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</si>
  <si>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</si>
  <si>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</si>
  <si>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</si>
  <si>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</si>
  <si>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</si>
  <si>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</si>
  <si>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</si>
  <si>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</si>
  <si>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</si>
  <si>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</si>
  <si>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</si>
  <si>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</si>
  <si>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</si>
  <si>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</si>
  <si>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</si>
  <si>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</si>
  <si>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</si>
  <si>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</si>
  <si>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</si>
  <si>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</si>
  <si>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</si>
  <si>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</si>
  <si>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</si>
  <si>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</si>
  <si>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</si>
  <si>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</si>
  <si>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</si>
  <si>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</si>
  <si>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</si>
  <si>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</si>
  <si>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</si>
  <si>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</si>
  <si>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</si>
  <si>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</si>
  <si>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</si>
  <si>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</si>
  <si>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</si>
  <si>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</si>
  <si>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</si>
  <si>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</si>
  <si>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</si>
  <si>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</si>
  <si>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</si>
  <si>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</si>
  <si>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</si>
  <si>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</si>
  <si>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</si>
  <si>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</si>
  <si>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</si>
  <si>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</si>
  <si>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</si>
  <si>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</si>
  <si>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</si>
  <si>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</si>
  <si>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</si>
  <si>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</si>
  <si>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</si>
  <si>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</si>
  <si>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</si>
  <si>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</si>
  <si>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</si>
  <si>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</si>
  <si>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</si>
  <si>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</si>
  <si>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</si>
  <si>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</si>
  <si>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</si>
  <si>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</si>
  <si>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</si>
  <si>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</si>
  <si>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</si>
  <si>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</si>
  <si>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</si>
  <si>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</si>
  <si>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</si>
  <si>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</si>
  <si>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</si>
  <si>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</si>
  <si>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</si>
  <si>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</si>
  <si>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</si>
  <si>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</si>
  <si>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</si>
  <si>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</si>
  <si>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</si>
  <si>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</si>
  <si>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</si>
  <si>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</si>
  <si>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</si>
  <si>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</si>
  <si>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</si>
  <si>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</si>
  <si>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</si>
  <si>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</si>
  <si>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</si>
  <si>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</si>
  <si>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</si>
  <si>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</si>
  <si>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</si>
  <si>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</si>
  <si>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</si>
  <si>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</si>
  <si>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</si>
  <si>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</si>
  <si>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</si>
  <si>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</si>
  <si>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</si>
  <si>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</si>
  <si>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</si>
  <si>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</si>
  <si>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</si>
  <si>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</si>
  <si>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</si>
  <si>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</si>
  <si>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</si>
  <si>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</si>
  <si>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</si>
  <si>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</si>
  <si>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</si>
  <si>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</si>
  <si>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</si>
  <si>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</si>
  <si>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</si>
  <si>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</si>
  <si>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</si>
  <si>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</si>
  <si>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</si>
  <si>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</si>
  <si>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</si>
  <si>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</si>
  <si>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</si>
  <si>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</si>
  <si>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</si>
  <si>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</si>
  <si>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</si>
  <si>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</si>
  <si>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</si>
  <si>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</si>
  <si>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</si>
  <si>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</si>
  <si>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</si>
  <si>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</si>
  <si>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</si>
  <si>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</si>
  <si>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</si>
  <si>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</si>
  <si>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</si>
  <si>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</si>
  <si>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</si>
  <si>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</si>
  <si>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</si>
  <si>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</si>
  <si>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</si>
  <si>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</si>
  <si>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</si>
  <si>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</si>
  <si>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</si>
  <si>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</si>
  <si>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</si>
  <si>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</si>
  <si>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</si>
  <si>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</si>
  <si>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</si>
  <si>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</si>
  <si>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</si>
  <si>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</si>
  <si>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</si>
  <si>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</si>
  <si>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</si>
  <si>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</si>
  <si>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</si>
  <si>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</si>
  <si>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</si>
  <si>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</si>
  <si>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</si>
  <si>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</si>
  <si>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</si>
  <si>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</si>
  <si>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</si>
  <si>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</si>
  <si>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</si>
  <si>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</si>
  <si>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</si>
  <si>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</si>
  <si>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</si>
  <si>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</si>
  <si>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</si>
  <si>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</si>
  <si>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</si>
  <si>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</si>
  <si>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</si>
  <si>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</si>
  <si>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</si>
  <si>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</si>
  <si>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</si>
  <si>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</si>
  <si>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</si>
  <si>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</si>
  <si>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</si>
  <si>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</si>
  <si>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</si>
  <si>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</si>
  <si>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</si>
  <si>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</si>
  <si>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</si>
  <si>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</si>
  <si>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</si>
  <si>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</si>
  <si>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</si>
  <si>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</si>
  <si>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</si>
  <si>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</si>
  <si>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</si>
  <si>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</si>
  <si>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</si>
  <si>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</si>
  <si>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</si>
  <si>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</si>
  <si>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</si>
  <si>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</si>
  <si>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</si>
  <si>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</si>
  <si>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</si>
  <si>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</si>
  <si>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</si>
  <si>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</si>
  <si>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</si>
  <si>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</si>
  <si>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</si>
  <si>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</si>
  <si>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</si>
  <si>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</si>
  <si>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</si>
  <si>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</si>
  <si>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</si>
  <si>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</si>
  <si>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</si>
  <si>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</si>
  <si>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</si>
  <si>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</si>
  <si>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</si>
  <si>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</si>
  <si>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</si>
  <si>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</si>
  <si>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</si>
  <si>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</si>
  <si>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</si>
  <si>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</si>
  <si>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</si>
  <si>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</si>
  <si>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</si>
  <si>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</si>
  <si>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</si>
  <si>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</si>
  <si>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</si>
  <si>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</si>
  <si>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</si>
  <si>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</si>
  <si>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</si>
  <si>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</si>
  <si>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</si>
  <si>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</si>
  <si>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</si>
  <si>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</si>
  <si>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</si>
  <si>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</si>
  <si>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</si>
  <si>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</si>
  <si>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</si>
  <si>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</si>
  <si>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</si>
  <si>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</si>
  <si>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</si>
  <si>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</si>
  <si>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</si>
  <si>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</si>
  <si>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</si>
  <si>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</si>
  <si>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</si>
  <si>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</si>
  <si>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</si>
  <si>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</si>
  <si>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</si>
  <si>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</si>
  <si>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</si>
  <si>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</si>
  <si>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</si>
  <si>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</si>
  <si>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</si>
  <si>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</si>
  <si>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</si>
  <si>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</si>
  <si>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</si>
  <si>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</si>
  <si>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</si>
  <si>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</si>
  <si>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</si>
  <si>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</si>
  <si>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</si>
  <si>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</si>
  <si>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</si>
  <si>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</si>
  <si>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</si>
  <si>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</si>
  <si>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</si>
  <si>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</si>
  <si>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</si>
  <si>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</si>
  <si>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</si>
  <si>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</si>
  <si>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</si>
  <si>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</si>
  <si>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</si>
  <si>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</si>
  <si>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</si>
  <si>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</si>
  <si>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</si>
  <si>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</si>
  <si>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</si>
  <si>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</si>
  <si>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</si>
  <si>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</si>
  <si>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</si>
  <si>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</si>
  <si>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</si>
  <si>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</si>
  <si>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</si>
  <si>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</si>
  <si>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</si>
  <si>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</si>
  <si>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</si>
  <si>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</si>
  <si>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</si>
  <si>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</si>
  <si>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</si>
  <si>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</si>
  <si>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</si>
  <si>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</si>
  <si>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</si>
  <si>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</si>
  <si>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</si>
  <si>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</si>
  <si>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</si>
  <si>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</si>
  <si>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</si>
  <si>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</si>
  <si>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</si>
  <si>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</si>
  <si>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</si>
  <si>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</si>
  <si>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</si>
  <si>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</si>
  <si>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</si>
  <si>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</si>
  <si>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</si>
  <si>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</si>
  <si>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</si>
  <si>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</si>
  <si>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</si>
  <si>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</si>
  <si>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</si>
  <si>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</si>
  <si>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</si>
  <si>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</si>
  <si>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</si>
  <si>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</si>
  <si>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</si>
  <si>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</si>
  <si>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</si>
  <si>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</si>
  <si>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</si>
  <si>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</si>
  <si>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</si>
  <si>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</si>
  <si>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</si>
  <si>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</si>
  <si>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</si>
  <si>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</si>
  <si>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</si>
  <si>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</si>
  <si>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</si>
  <si>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</si>
  <si>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</si>
  <si>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</si>
  <si>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</si>
  <si>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</si>
  <si>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</si>
  <si>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</si>
  <si>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</si>
  <si>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</si>
  <si>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</si>
  <si>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</si>
  <si>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</si>
  <si>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</si>
  <si>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</si>
  <si>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</si>
  <si>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</si>
  <si>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</si>
  <si>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</si>
  <si>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</si>
  <si>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</si>
  <si>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</si>
  <si>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</si>
  <si>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</si>
  <si>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</si>
  <si>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</si>
  <si>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</si>
  <si>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</si>
  <si>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</si>
  <si>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</si>
  <si>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</si>
  <si>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</si>
  <si>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</si>
  <si>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</si>
  <si>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</si>
  <si>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</si>
  <si>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</si>
  <si>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</si>
  <si>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</si>
  <si>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</si>
  <si>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</si>
  <si>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</si>
  <si>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</si>
  <si>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</si>
  <si>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</si>
  <si>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</si>
  <si>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</si>
  <si>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</si>
  <si>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</si>
  <si>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</si>
  <si>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</si>
  <si>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</si>
  <si>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</si>
  <si>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</si>
  <si>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</si>
  <si>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</si>
  <si>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</si>
  <si>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</si>
  <si>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</si>
  <si>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</si>
  <si>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</si>
  <si>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</si>
  <si>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</si>
  <si>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</si>
  <si>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</si>
  <si>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</si>
  <si>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</si>
  <si>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</si>
  <si>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</si>
  <si>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</si>
  <si>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</si>
  <si>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</si>
  <si>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</si>
  <si>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</si>
  <si>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</si>
  <si>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</si>
  <si>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</si>
  <si>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</si>
  <si>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</si>
  <si>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</si>
  <si>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</si>
  <si>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</si>
  <si>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</si>
  <si>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</si>
  <si>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</si>
  <si>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</si>
  <si>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</si>
  <si>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</si>
  <si>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</si>
  <si>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</si>
  <si>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</si>
  <si>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</si>
  <si>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</si>
  <si>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</si>
  <si>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</si>
  <si>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</si>
  <si>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</si>
  <si>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</si>
  <si>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</si>
  <si>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</si>
  <si>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</si>
  <si>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</si>
  <si>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</si>
  <si>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</si>
  <si>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</si>
  <si>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</si>
  <si>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</si>
  <si>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</si>
  <si>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</si>
  <si>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</si>
  <si>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</si>
  <si>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</si>
  <si>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</si>
  <si>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</si>
  <si>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</si>
  <si>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</si>
  <si>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</si>
  <si>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</si>
  <si>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</si>
  <si>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</si>
  <si>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</si>
  <si>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</si>
  <si>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</si>
  <si>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</si>
  <si>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</si>
  <si>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</si>
  <si>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</si>
  <si>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</si>
  <si>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</si>
  <si>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</si>
  <si>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</si>
  <si>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</si>
  <si>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</si>
  <si>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</si>
  <si>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</si>
  <si>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</si>
  <si>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</si>
  <si>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</si>
  <si>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</si>
  <si>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</si>
  <si>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</si>
  <si>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</si>
  <si>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</si>
  <si>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</si>
  <si>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</si>
  <si>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</si>
  <si>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</si>
  <si>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</si>
  <si>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</si>
  <si>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</si>
  <si>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</si>
  <si>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</si>
  <si>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</si>
  <si>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</si>
  <si>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</si>
  <si>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</si>
  <si>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</si>
  <si>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</si>
  <si>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</si>
  <si>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</si>
  <si>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</si>
  <si>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</si>
  <si>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</si>
  <si>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</si>
  <si>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</si>
  <si>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</si>
  <si>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</si>
  <si>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</si>
  <si>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</si>
  <si>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</si>
  <si>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</si>
  <si>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</si>
  <si>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</si>
  <si>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</si>
  <si>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</si>
  <si>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</si>
  <si>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</si>
  <si>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</si>
  <si>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</si>
  <si>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</si>
  <si>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</si>
  <si>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</si>
  <si>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</si>
  <si>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</si>
  <si>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</si>
  <si>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</si>
  <si>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</si>
  <si>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</si>
  <si>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</si>
  <si>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</si>
  <si>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</si>
  <si>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</si>
  <si>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</si>
  <si>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</si>
  <si>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</si>
  <si>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</si>
  <si>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</si>
  <si>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</si>
  <si>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</si>
  <si>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</si>
  <si>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</si>
  <si>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</si>
  <si>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</si>
  <si>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</si>
  <si>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</si>
  <si>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</si>
  <si>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</si>
  <si>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</si>
  <si>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</si>
  <si>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</si>
  <si>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</si>
  <si>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</si>
  <si>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</si>
  <si>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</si>
  <si>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</si>
  <si>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</si>
  <si>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</si>
  <si>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</si>
  <si>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</si>
  <si>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</si>
  <si>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</si>
  <si>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</si>
  <si>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</si>
  <si>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</si>
  <si>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</si>
  <si>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</si>
  <si>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</si>
  <si>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</si>
  <si>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</si>
  <si>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</si>
  <si>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</si>
  <si>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</si>
  <si>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</si>
  <si>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</si>
  <si>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</si>
  <si>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</si>
  <si>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</si>
  <si>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</si>
  <si>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</si>
  <si>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</si>
  <si>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</si>
  <si>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</si>
  <si>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</si>
  <si>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</si>
  <si>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</si>
  <si>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</si>
  <si>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</si>
  <si>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</si>
  <si>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</si>
  <si>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</si>
  <si>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</si>
  <si>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</si>
  <si>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</si>
  <si>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</si>
  <si>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</si>
  <si>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</si>
  <si>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</si>
  <si>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</si>
  <si>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</si>
  <si>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</si>
  <si>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</si>
  <si>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</si>
  <si>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</si>
  <si>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</si>
  <si>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</si>
  <si>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</si>
  <si>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</si>
  <si>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</si>
  <si>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</si>
  <si>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</si>
  <si>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</si>
  <si>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</si>
  <si>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</si>
  <si>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</si>
  <si>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</si>
  <si>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</si>
  <si>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</si>
  <si>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</si>
  <si>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</si>
  <si>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</si>
  <si>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</si>
  <si>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</si>
  <si>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</si>
  <si>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</si>
  <si>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</si>
  <si>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</si>
  <si>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</si>
  <si>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</si>
  <si>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</si>
  <si>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</si>
  <si>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</si>
  <si>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</si>
  <si>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</si>
  <si>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</si>
  <si>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</si>
  <si>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</si>
  <si>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</si>
  <si>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</si>
  <si>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</si>
  <si>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</si>
  <si>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</si>
  <si>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</si>
  <si>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</si>
  <si>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</si>
  <si>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</si>
  <si>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</si>
  <si>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</si>
  <si>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</si>
  <si>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</si>
  <si>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</si>
  <si>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</si>
  <si>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</si>
  <si>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</si>
  <si>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</si>
  <si>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</si>
  <si>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</si>
  <si>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</si>
  <si>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</si>
  <si>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</si>
  <si>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</si>
  <si>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</si>
  <si>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</si>
  <si>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</si>
  <si>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</si>
  <si>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</si>
  <si>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</si>
  <si>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</si>
  <si>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</si>
  <si>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</si>
  <si>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</si>
  <si>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</si>
  <si>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</si>
  <si>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</si>
  <si>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</si>
  <si>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</si>
  <si>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</si>
  <si>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</si>
  <si>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</si>
  <si>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</si>
  <si>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</si>
  <si>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</si>
  <si>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</si>
  <si>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</si>
  <si>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</si>
  <si>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</si>
  <si>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</si>
  <si>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</si>
  <si>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</si>
  <si>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</si>
  <si>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</si>
  <si>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</si>
  <si>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</si>
  <si>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</si>
  <si>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</si>
  <si>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</si>
  <si>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</si>
  <si>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</si>
  <si>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</si>
  <si>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</si>
  <si>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</si>
  <si>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</si>
  <si>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</si>
  <si>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</si>
  <si>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</si>
  <si>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</si>
  <si>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</si>
  <si>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</si>
  <si>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</si>
  <si>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</si>
  <si>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</si>
  <si>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</si>
  <si>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</si>
  <si>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</si>
  <si>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</si>
  <si>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</si>
  <si>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</si>
  <si>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</si>
  <si>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</si>
  <si>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</si>
  <si>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</si>
  <si>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</si>
  <si>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</si>
  <si>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</si>
  <si>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</si>
  <si>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</si>
  <si>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</si>
  <si>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</si>
  <si>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</si>
  <si>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</si>
  <si>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</si>
  <si>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</si>
  <si>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</si>
  <si>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</si>
  <si>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</si>
  <si>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</si>
  <si>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</si>
  <si>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</si>
  <si>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</si>
  <si>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</si>
  <si>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</si>
  <si>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</si>
  <si>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</si>
  <si>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</si>
  <si>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</si>
  <si>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</si>
  <si>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</si>
  <si>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</si>
  <si>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</si>
  <si>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</si>
  <si>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</si>
  <si>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</si>
  <si>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</si>
  <si>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</si>
  <si>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</si>
  <si>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</si>
  <si>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</si>
  <si>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</si>
  <si>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</si>
  <si>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</si>
  <si>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</si>
  <si>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</si>
  <si>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</si>
  <si>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</si>
  <si>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</si>
  <si>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</si>
  <si>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</si>
  <si>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</si>
  <si>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</si>
  <si>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</si>
  <si>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</si>
  <si>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</si>
  <si>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</si>
  <si>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</si>
  <si>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</si>
  <si>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</si>
  <si>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</si>
  <si>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</si>
  <si>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</si>
  <si>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</si>
  <si>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</si>
  <si>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</si>
  <si>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</si>
  <si>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</si>
  <si>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</si>
  <si>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</si>
  <si>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</si>
  <si>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</si>
  <si>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</si>
  <si>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</si>
  <si>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</si>
  <si>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</si>
  <si>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</si>
  <si>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</si>
  <si>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</si>
  <si>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</si>
  <si>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</si>
  <si>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</si>
  <si>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</si>
  <si>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</si>
  <si>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</si>
  <si>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</si>
  <si>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</si>
  <si>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</si>
  <si>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</si>
  <si>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</si>
  <si>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</si>
  <si>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</si>
  <si>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</si>
  <si>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</si>
  <si>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</si>
  <si>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</si>
  <si>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</si>
  <si>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</si>
  <si>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</si>
  <si>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</si>
  <si>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</si>
  <si>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</si>
  <si>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</si>
  <si>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</si>
  <si>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</si>
  <si>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</si>
  <si>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</si>
  <si>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</si>
  <si>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</si>
  <si>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</si>
  <si>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</si>
  <si>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</si>
  <si>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</si>
  <si>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</si>
  <si>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</si>
  <si>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</si>
  <si>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</si>
  <si>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</si>
  <si>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</si>
  <si>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</si>
  <si>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</si>
  <si>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</si>
  <si>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</si>
  <si>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</si>
  <si>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</si>
  <si>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</si>
  <si>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</si>
  <si>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</si>
  <si>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</si>
  <si>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</si>
  <si>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</si>
  <si>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</si>
  <si>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</si>
  <si>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</si>
  <si>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</si>
  <si>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</si>
  <si>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</si>
  <si>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</si>
  <si>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</si>
  <si>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</si>
  <si>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</si>
  <si>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</si>
  <si>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</si>
  <si>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</si>
  <si>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</si>
  <si>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</si>
  <si>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</si>
  <si>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</si>
  <si>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</si>
  <si>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</si>
  <si>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</si>
  <si>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</si>
  <si>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</si>
  <si>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</si>
  <si>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</si>
  <si>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</si>
  <si>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</si>
  <si>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</si>
  <si>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</si>
  <si>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</si>
  <si>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</si>
  <si>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</si>
  <si>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</si>
  <si>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</si>
  <si>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</si>
  <si>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</si>
  <si>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</si>
  <si>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</si>
  <si>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</si>
  <si>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</si>
  <si>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</si>
  <si>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</si>
  <si>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</si>
  <si>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</si>
  <si>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</si>
  <si>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</si>
  <si>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</si>
  <si>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</si>
  <si>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</si>
  <si>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</si>
  <si>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</si>
  <si>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</si>
  <si>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</si>
  <si>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</si>
  <si>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</si>
  <si>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</si>
  <si>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</si>
  <si>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</si>
  <si>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</si>
  <si>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</si>
  <si>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</si>
  <si>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</si>
  <si>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</si>
  <si>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</si>
  <si>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</si>
  <si>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</si>
  <si>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</si>
  <si>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</si>
  <si>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</si>
  <si>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</si>
  <si>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</si>
  <si>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</si>
  <si>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</si>
  <si>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</si>
  <si>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</si>
  <si>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</si>
  <si>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</si>
  <si>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</si>
  <si>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</si>
  <si>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</si>
  <si>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</si>
  <si>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</si>
  <si>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</si>
  <si>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</si>
  <si>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</si>
  <si>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</si>
  <si>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</si>
  <si>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</si>
  <si>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</si>
  <si>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</si>
  <si>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</si>
  <si>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</si>
  <si>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</si>
  <si>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</si>
  <si>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</si>
  <si>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</si>
  <si>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</si>
  <si>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</si>
  <si>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</si>
  <si>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</si>
  <si>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</si>
  <si>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</si>
  <si>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</si>
  <si>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</si>
  <si>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</si>
  <si>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</si>
  <si>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</si>
  <si>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</si>
  <si>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</si>
  <si>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</si>
  <si>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</si>
  <si>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</si>
  <si>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</si>
  <si>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</si>
  <si>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</si>
  <si>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</si>
  <si>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</si>
  <si>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</si>
  <si>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</si>
  <si>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</si>
  <si>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</si>
  <si>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</si>
  <si>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</si>
  <si>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</si>
  <si>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</si>
  <si>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</si>
  <si>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</si>
  <si>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</si>
  <si>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</si>
  <si>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</si>
  <si>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</si>
  <si>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</si>
  <si>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</si>
  <si>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</si>
  <si>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</si>
  <si>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</si>
  <si>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</si>
  <si>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</si>
  <si>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</si>
  <si>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</si>
  <si>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</si>
  <si>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</si>
  <si>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</si>
  <si>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</si>
  <si>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</si>
  <si>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</si>
  <si>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</si>
  <si>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</si>
  <si>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</si>
  <si>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</si>
  <si>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</si>
  <si>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</si>
  <si>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</si>
  <si>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</si>
  <si>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</si>
  <si>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</si>
  <si>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</si>
  <si>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</si>
  <si>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</si>
  <si>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</si>
  <si>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</si>
  <si>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</si>
  <si>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</si>
  <si>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</si>
  <si>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</si>
  <si>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</si>
  <si>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</si>
  <si>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</si>
  <si>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</si>
  <si>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</si>
  <si>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</si>
  <si>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</si>
  <si>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</si>
  <si>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</si>
  <si>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</si>
  <si>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</si>
  <si>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</si>
  <si>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</si>
  <si>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</si>
  <si>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</si>
  <si>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</si>
  <si>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</si>
  <si>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</si>
  <si>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</si>
  <si>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</si>
  <si>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</si>
  <si>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</si>
  <si>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</si>
  <si>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</si>
  <si>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</si>
  <si>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</si>
  <si>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</si>
  <si>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</si>
  <si>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</si>
  <si>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</si>
  <si>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</si>
  <si>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</si>
  <si>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</si>
  <si>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</si>
  <si>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</si>
  <si>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</si>
  <si>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</si>
  <si>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</si>
  <si>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</si>
  <si>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</si>
  <si>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</si>
  <si>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</si>
  <si>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</si>
  <si>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</si>
  <si>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</si>
  <si>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</si>
  <si>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</si>
  <si>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</si>
  <si>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</si>
  <si>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</si>
  <si>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</si>
  <si>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</si>
  <si>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</si>
  <si>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</si>
  <si>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</si>
  <si>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</si>
  <si>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</si>
  <si>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</si>
  <si>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</si>
  <si>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</si>
  <si>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</si>
  <si>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</si>
  <si>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</si>
  <si>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</si>
  <si>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</si>
  <si>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</si>
  <si>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</si>
  <si>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</si>
  <si>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</si>
  <si>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</si>
  <si>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</si>
  <si>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</si>
  <si>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</si>
  <si>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</si>
  <si>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</si>
  <si>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</si>
  <si>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</si>
  <si>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</si>
  <si>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</si>
  <si>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</si>
  <si>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</si>
  <si>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</si>
  <si>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</si>
  <si>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</si>
  <si>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</si>
  <si>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</si>
  <si>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</si>
  <si>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</si>
  <si>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</si>
  <si>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</si>
  <si>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</si>
  <si>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</si>
  <si>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</si>
  <si>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</si>
  <si>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</si>
  <si>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</si>
  <si>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</si>
  <si>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</si>
  <si>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</si>
  <si>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</si>
  <si>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</si>
  <si>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</si>
  <si>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</si>
  <si>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</si>
  <si>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</si>
  <si>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</si>
  <si>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</si>
  <si>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</si>
  <si>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</si>
  <si>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</si>
  <si>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</si>
  <si>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</si>
  <si>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</si>
  <si>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</si>
  <si>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</si>
  <si>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</si>
  <si>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</si>
  <si>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</si>
  <si>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</si>
  <si>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</si>
  <si>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</si>
  <si>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</si>
  <si>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</si>
  <si>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</si>
  <si>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</si>
  <si>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</si>
  <si>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</si>
  <si>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</si>
  <si>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</si>
  <si>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</si>
  <si>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</si>
  <si>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</si>
  <si>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</si>
  <si>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</si>
  <si>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</si>
  <si>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</si>
  <si>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</si>
  <si>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</si>
  <si>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</si>
  <si>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</si>
  <si>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</si>
  <si>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</si>
  <si>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</si>
  <si>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</si>
  <si>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</si>
  <si>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</si>
  <si>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</si>
  <si>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</si>
  <si>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</si>
  <si>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</si>
  <si>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</si>
  <si>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</si>
  <si>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</si>
  <si>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</si>
  <si>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</si>
  <si>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</si>
  <si>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</si>
  <si>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</si>
  <si>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</si>
  <si>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</si>
  <si>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</si>
  <si>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</si>
  <si>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</si>
  <si>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</si>
  <si>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</si>
  <si>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</si>
  <si>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</si>
  <si>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</si>
  <si>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</si>
  <si>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</si>
  <si>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</si>
  <si>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</si>
  <si>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</si>
  <si>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</si>
  <si>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</si>
  <si>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</si>
  <si>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</si>
  <si>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</si>
  <si>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</si>
  <si>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</si>
  <si>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</si>
  <si>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</si>
  <si>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</si>
  <si>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</si>
  <si>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</si>
  <si>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</si>
  <si>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</si>
  <si>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</si>
  <si>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</si>
  <si>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</si>
  <si>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</si>
  <si>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</si>
  <si>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</si>
  <si>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</si>
  <si>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</si>
  <si>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</si>
  <si>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</si>
  <si>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</si>
  <si>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</si>
  <si>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</si>
  <si>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</si>
  <si>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</si>
  <si>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</si>
  <si>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</si>
  <si>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</si>
  <si>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</si>
  <si>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</si>
  <si>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</si>
  <si>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</si>
  <si>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</si>
  <si>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</si>
  <si>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</si>
  <si>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</si>
  <si>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</si>
  <si>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</si>
  <si>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</si>
  <si>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</si>
  <si>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</si>
  <si>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</si>
  <si>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</si>
  <si>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</si>
  <si>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</si>
  <si>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</si>
  <si>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</si>
  <si>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</si>
  <si>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</si>
  <si>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</si>
  <si>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</si>
  <si>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</si>
  <si>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</si>
  <si>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</si>
  <si>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</si>
  <si>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</si>
  <si>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</si>
  <si>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</si>
  <si>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</si>
  <si>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</si>
  <si>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</si>
  <si>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</si>
  <si>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</si>
  <si>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</si>
  <si>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</si>
  <si>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</si>
  <si>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</si>
  <si>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</si>
  <si>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</si>
  <si>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</si>
  <si>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</si>
  <si>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</si>
  <si>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</si>
  <si>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</si>
  <si>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</si>
  <si>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</si>
  <si>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</si>
  <si>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</si>
  <si>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</si>
  <si>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</si>
  <si>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</si>
  <si>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</si>
  <si>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</si>
  <si>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</si>
  <si>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</si>
  <si>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</si>
  <si>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</si>
  <si>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</si>
  <si>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</si>
  <si>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</si>
  <si>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</si>
  <si>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</si>
  <si>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</si>
  <si>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</si>
  <si>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</si>
  <si>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</si>
  <si>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</si>
  <si>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</si>
  <si>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</si>
  <si>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</si>
  <si>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</si>
  <si>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</si>
  <si>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</si>
  <si>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</si>
  <si>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</si>
  <si>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</si>
  <si>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</si>
  <si>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</si>
  <si>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</si>
  <si>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</si>
  <si>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</si>
  <si>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</si>
  <si>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</si>
  <si>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</si>
  <si>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</si>
  <si>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</si>
  <si>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</si>
  <si>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</si>
  <si>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</si>
  <si>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</si>
  <si>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</si>
  <si>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</si>
  <si>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</si>
  <si>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</si>
  <si>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</si>
  <si>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</si>
  <si>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</si>
  <si>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</si>
  <si>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</si>
  <si>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</si>
  <si>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</si>
  <si>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</si>
  <si>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</si>
  <si>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</si>
  <si>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</si>
  <si>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</si>
  <si>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</si>
  <si>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</si>
  <si>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</si>
  <si>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</si>
  <si>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</si>
  <si>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</si>
  <si>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</si>
  <si>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</si>
  <si>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</si>
  <si>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</si>
  <si>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</si>
  <si>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</si>
  <si>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</si>
  <si>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</si>
  <si>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</si>
  <si>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</si>
  <si>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</si>
  <si>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</si>
  <si>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</si>
  <si>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</si>
  <si>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</si>
  <si>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</si>
  <si>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</si>
  <si>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</si>
  <si>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</si>
  <si>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</si>
  <si>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</si>
  <si>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</si>
  <si>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</si>
  <si>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</si>
  <si>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</si>
  <si>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</si>
  <si>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</si>
  <si>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</si>
  <si>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</si>
  <si>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</si>
  <si>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</si>
  <si>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</si>
  <si>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</si>
  <si>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</si>
  <si>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</si>
  <si>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</si>
  <si>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</si>
  <si>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</si>
  <si>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</si>
  <si>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</si>
  <si>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</si>
  <si>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</si>
  <si>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</si>
  <si>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</si>
  <si>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</si>
  <si>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</si>
  <si>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</si>
  <si>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</si>
  <si>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</si>
  <si>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</si>
  <si>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</si>
  <si>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</si>
  <si>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</si>
  <si>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</si>
  <si>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</si>
  <si>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</si>
  <si>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</si>
  <si>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</si>
  <si>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</si>
  <si>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</si>
  <si>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</si>
  <si>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</si>
  <si>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</si>
  <si>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</si>
  <si>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</si>
  <si>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</si>
  <si>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</si>
  <si>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</si>
  <si>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</si>
  <si>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</si>
  <si>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</si>
  <si>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</si>
  <si>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</si>
  <si>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</si>
  <si>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</si>
  <si>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</si>
  <si>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</si>
  <si>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</si>
  <si>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</si>
  <si>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</si>
  <si>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</si>
  <si>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</si>
  <si>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</si>
  <si>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</si>
  <si>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</si>
  <si>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</si>
  <si>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</si>
  <si>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</si>
  <si>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</si>
  <si>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</si>
  <si>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</si>
  <si>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</si>
  <si>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</si>
  <si>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</si>
  <si>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</si>
  <si>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</si>
  <si>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</si>
  <si>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</si>
  <si>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</si>
  <si>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</si>
  <si>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</si>
  <si>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</si>
  <si>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</si>
  <si>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</si>
  <si>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</si>
  <si>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</si>
  <si>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</si>
  <si>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</si>
  <si>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</si>
  <si>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</si>
  <si>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</si>
  <si>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</si>
  <si>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</si>
  <si>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</si>
  <si>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</si>
  <si>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</si>
  <si>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</si>
  <si>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</si>
  <si>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</si>
  <si>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</si>
  <si>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</si>
  <si>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</si>
  <si>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</si>
  <si>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</si>
  <si>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</si>
  <si>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</si>
  <si>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</si>
  <si>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</si>
  <si>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</si>
  <si>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</si>
  <si>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</si>
  <si>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</si>
  <si>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</si>
  <si>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</si>
  <si>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</si>
  <si>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</si>
  <si>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</si>
  <si>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</si>
  <si>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</si>
  <si>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</si>
  <si>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</si>
  <si>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</si>
  <si>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</si>
  <si>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</si>
  <si>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</si>
  <si>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</si>
  <si>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</si>
  <si>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</si>
  <si>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</si>
  <si>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</si>
  <si>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</si>
  <si>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</si>
  <si>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</si>
  <si>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</si>
  <si>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</si>
  <si>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</si>
  <si>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</si>
  <si>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</si>
  <si>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</si>
  <si>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</si>
  <si>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</si>
  <si>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</si>
  <si>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</si>
  <si>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</si>
  <si>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</si>
  <si>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</si>
  <si>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</si>
  <si>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</si>
  <si>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</si>
  <si>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</si>
  <si>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</si>
  <si>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</si>
  <si>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</si>
  <si>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</si>
  <si>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</si>
  <si>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</si>
  <si>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</si>
  <si>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</si>
  <si>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</si>
  <si>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</si>
  <si>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</si>
  <si>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</si>
  <si>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</si>
  <si>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</si>
  <si>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</si>
  <si>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</si>
  <si>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</si>
  <si>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</si>
  <si>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</si>
  <si>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</si>
  <si>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</si>
  <si>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</si>
  <si>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</si>
  <si>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</si>
  <si>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</si>
  <si>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</si>
  <si>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</si>
  <si>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</si>
  <si>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</si>
  <si>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</si>
  <si>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</si>
  <si>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</si>
  <si>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</si>
  <si>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</si>
  <si>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</si>
  <si>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</si>
  <si>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</si>
  <si>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</si>
  <si>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</si>
  <si>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</si>
  <si>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</si>
  <si>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</si>
  <si>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</si>
  <si>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</si>
  <si>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</si>
  <si>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</si>
  <si>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</si>
  <si>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</si>
  <si>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</si>
  <si>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</si>
  <si>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</si>
  <si>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</si>
  <si>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</si>
  <si>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</si>
  <si>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</si>
  <si>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</si>
  <si>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</si>
  <si>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</si>
  <si>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</si>
  <si>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</si>
  <si>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</si>
  <si>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</si>
  <si>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</si>
  <si>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</si>
  <si>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</si>
  <si>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</si>
  <si>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</si>
  <si>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</si>
  <si>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</si>
  <si>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</si>
  <si>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</si>
  <si>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</si>
  <si>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</si>
  <si>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</si>
  <si>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</si>
  <si>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</si>
  <si>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</si>
  <si>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</si>
  <si>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</si>
  <si>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</si>
  <si>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</si>
  <si>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</si>
  <si>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</si>
  <si>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</si>
  <si>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</si>
  <si>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</si>
  <si>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</si>
  <si>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</si>
  <si>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</si>
  <si>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</si>
  <si>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</si>
  <si>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</si>
  <si>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</si>
  <si>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</si>
  <si>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</si>
  <si>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</si>
  <si>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</si>
  <si>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</si>
  <si>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</si>
  <si>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</si>
  <si>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</si>
  <si>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</si>
  <si>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</si>
  <si>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</si>
  <si>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</si>
  <si>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</si>
  <si>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</si>
  <si>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</si>
  <si>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</si>
  <si>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</si>
  <si>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</si>
  <si>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</si>
  <si>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</si>
  <si>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</si>
  <si>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</si>
  <si>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</si>
  <si>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</si>
  <si>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</si>
  <si>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</si>
  <si>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</si>
  <si>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</si>
  <si>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</si>
  <si>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</si>
  <si>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</si>
  <si>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</si>
  <si>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</si>
  <si>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</si>
  <si>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</si>
  <si>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</si>
  <si>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</si>
  <si>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</si>
  <si>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</si>
  <si>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</si>
  <si>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</si>
  <si>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</si>
  <si>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</si>
  <si>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</si>
  <si>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</si>
  <si>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</si>
  <si>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</si>
  <si>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</si>
  <si>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</si>
  <si>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</si>
  <si>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</si>
  <si>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</si>
  <si>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</si>
  <si>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</si>
  <si>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</si>
  <si>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</si>
  <si>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</si>
  <si>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</si>
  <si>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</si>
  <si>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</si>
  <si>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</si>
  <si>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</si>
  <si>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</si>
  <si>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</si>
  <si>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</si>
  <si>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</si>
  <si>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</si>
  <si>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</si>
  <si>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</si>
  <si>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</si>
  <si>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</si>
  <si>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</si>
  <si>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</si>
  <si>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</si>
  <si>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</si>
  <si>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</si>
  <si>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</si>
  <si>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</si>
  <si>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</si>
  <si>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</si>
  <si>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</si>
  <si>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</si>
  <si>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</si>
  <si>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</si>
  <si>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</si>
  <si>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</si>
  <si>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</si>
  <si>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</si>
  <si>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</si>
  <si>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</si>
  <si>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</si>
  <si>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</si>
  <si>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</si>
  <si>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</si>
  <si>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</si>
  <si>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</si>
  <si>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</si>
  <si>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</si>
  <si>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</si>
  <si>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</si>
  <si>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</si>
  <si>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</si>
  <si>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</si>
  <si>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</si>
  <si>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</si>
  <si>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</si>
  <si>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</si>
  <si>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</si>
  <si>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</si>
  <si>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</si>
  <si>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</si>
  <si>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</si>
  <si>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</si>
  <si>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</si>
  <si>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</si>
  <si>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</si>
  <si>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</si>
  <si>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</si>
  <si>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</si>
  <si>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</si>
  <si>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</si>
  <si>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</si>
  <si>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</si>
  <si>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</si>
  <si>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</si>
  <si>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</si>
  <si>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</si>
  <si>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</si>
  <si>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</si>
  <si>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</si>
  <si>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</si>
  <si>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</si>
  <si>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</si>
  <si>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</si>
  <si>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</si>
  <si>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</si>
  <si>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</si>
  <si>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</si>
  <si>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</si>
  <si>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</si>
  <si>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</si>
  <si>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</si>
  <si>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</si>
  <si>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</si>
  <si>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</si>
  <si>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</si>
  <si>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</si>
  <si>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</si>
  <si>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</si>
  <si>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</si>
  <si>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</si>
  <si>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</si>
  <si>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</si>
  <si>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</si>
  <si>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</si>
  <si>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</si>
  <si>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</si>
  <si>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</si>
  <si>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</si>
  <si>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</si>
  <si>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</si>
  <si>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</si>
  <si>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</si>
  <si>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</si>
  <si>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</si>
  <si>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</si>
  <si>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</si>
  <si>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</si>
  <si>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</si>
  <si>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</si>
  <si>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</si>
  <si>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</si>
  <si>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</si>
  <si>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</si>
  <si>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</si>
  <si>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</si>
  <si>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</si>
  <si>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</si>
  <si>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</si>
  <si>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</si>
  <si>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</si>
  <si>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</si>
  <si>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</si>
  <si>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</si>
  <si>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</si>
  <si>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</si>
  <si>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</si>
  <si>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</si>
  <si>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</si>
  <si>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</si>
  <si>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</si>
  <si>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</si>
  <si>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</si>
  <si>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</si>
  <si>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</si>
  <si>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</si>
  <si>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</si>
  <si>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</si>
  <si>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</si>
  <si>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</si>
  <si>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</si>
  <si>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</si>
  <si>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</si>
  <si>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</si>
  <si>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</si>
  <si>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</si>
  <si>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</si>
  <si>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</si>
  <si>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</si>
  <si>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</si>
  <si>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</si>
  <si>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</si>
  <si>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</si>
  <si>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</si>
  <si>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</si>
  <si>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</si>
  <si>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</si>
  <si>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</si>
  <si>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</si>
  <si>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</si>
  <si>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</si>
  <si>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</si>
  <si>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</si>
  <si>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</si>
  <si>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</si>
  <si>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</si>
  <si>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</si>
  <si>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</si>
  <si>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</si>
  <si>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</si>
  <si>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</si>
  <si>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</si>
  <si>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</si>
  <si>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</si>
  <si>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</si>
  <si>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</si>
  <si>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</si>
  <si>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</si>
  <si>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</si>
  <si>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</si>
  <si>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</si>
  <si>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</si>
  <si>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</si>
  <si>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</si>
  <si>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</si>
  <si>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</si>
  <si>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</si>
  <si>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</si>
  <si>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</si>
  <si>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</si>
  <si>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</si>
  <si>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</si>
  <si>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</si>
  <si>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</si>
  <si>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</si>
  <si>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</si>
  <si>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</si>
  <si>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</si>
  <si>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</si>
  <si>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</si>
  <si>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</si>
  <si>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</si>
  <si>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</si>
  <si>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</si>
  <si>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</si>
  <si>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</si>
  <si>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</si>
  <si>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</si>
  <si>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</si>
  <si>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</si>
  <si>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</si>
  <si>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</si>
  <si>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</si>
  <si>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</si>
  <si>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</si>
  <si>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</si>
  <si>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</si>
  <si>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</si>
  <si>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</si>
  <si>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</si>
  <si>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</si>
  <si>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</si>
  <si>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</si>
  <si>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</si>
  <si>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</si>
  <si>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</si>
  <si>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</si>
  <si>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</si>
  <si>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</si>
  <si>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</si>
  <si>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</si>
  <si>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</si>
  <si>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</si>
  <si>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</si>
  <si>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</si>
  <si>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</si>
  <si>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</si>
  <si>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</si>
  <si>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</si>
  <si>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</si>
  <si>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</si>
  <si>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</si>
  <si>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</si>
  <si>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</si>
  <si>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</si>
  <si>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</si>
  <si>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</si>
  <si>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</si>
  <si>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</si>
  <si>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</si>
  <si>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</si>
  <si>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</si>
  <si>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</si>
  <si>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</si>
  <si>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</si>
  <si>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</si>
  <si>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</si>
  <si>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</si>
  <si>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</si>
  <si>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</si>
  <si>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</si>
  <si>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</si>
  <si>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</si>
  <si>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</si>
  <si>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</si>
  <si>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</si>
  <si>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</si>
  <si>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</si>
  <si>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</si>
  <si>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</si>
  <si>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</si>
  <si>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</si>
  <si>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</si>
  <si>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</si>
  <si>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</si>
  <si>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Details for Sum of Sales - Months (Order Date): Jan</t>
  </si>
  <si>
    <t>Details for Sum of Sales - Category: Furniture</t>
  </si>
  <si>
    <t>Sum of sales</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</si>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</sst>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 #,000.&quot;k&quot;"/>
    <numFmt numFmtId="166" formatCode="\$\ #,000.&quot;K&quot;"/>
    <numFmt numFmtId="167" formatCode="_-[$$-409]* #,##0.00_ ;_-[$$-409]* \-#,##0.00\ ;_-[$$-409]* &quot;-&quot;??_ ;_-@_ "/>
    <numFmt numFmtId="168" formatCode="&quot;#&quot;\ 0"/>
  </numFmts>
  <fonts count="8" x14ac:knownFonts="1">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Calibri"/>
      <family val="2"/>
      <scheme val="minor"/>
    </font>
    <font>
      <b/>
      <sz val="11"/>
      <color theme="1"/>
      <name val="Calibri"/>
      <family val="2"/>
      <scheme val="minor"/>
    </font>
    <font>
      <b/>
      <sz val="11"/>
      <color theme="1"/>
      <name val="Calibri"/>
      <family val="2"/>
      <scheme val="minor"/>
    </font>
  </fonts>
  <fills count="2">
    <fill>
      <patternFill patternType="none"/>
    </fill>
    <fill>
      <patternFill patternType="gray125"/>
    </fill>
  </fills>
  <borders count="12">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rgb="FFABABAB"/>
      </top>
      <bottom style="thin">
        <color rgb="FFABABAB"/>
      </bottom>
      <diagonal/>
    </border>
  </borders>
  <cellStyleXfs count="2">
    <xf numFmtId="0" fontId="0" fillId="0" borderId="0"/>
    <xf numFmtId="9" fontId="5" fillId="0" borderId="0" applyFont="0" applyFill="0" applyBorder="0" applyAlignment="0" applyProtection="0"/>
  </cellStyleXfs>
  <cellXfs count="45">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0" borderId="7" xfId="0" applyBorder="1"/>
    <xf numFmtId="14" fontId="0" fillId="0" borderId="0" xfId="0" applyNumberFormat="1"/>
    <xf numFmtId="0" fontId="6" fillId="0" borderId="0" xfId="0" applyFont="1"/>
    <xf numFmtId="165" fontId="0" fillId="0" borderId="1" xfId="0" applyNumberFormat="1" applyBorder="1"/>
    <xf numFmtId="165" fontId="0" fillId="0" borderId="2" xfId="0" applyNumberFormat="1" applyBorder="1"/>
    <xf numFmtId="165" fontId="0" fillId="0" borderId="6" xfId="0" applyNumberFormat="1" applyBorder="1"/>
    <xf numFmtId="165" fontId="0" fillId="0" borderId="7" xfId="0" applyNumberFormat="1" applyBorder="1"/>
    <xf numFmtId="165" fontId="0" fillId="0" borderId="8" xfId="0" applyNumberFormat="1" applyBorder="1"/>
    <xf numFmtId="165" fontId="0" fillId="0" borderId="9" xfId="0" applyNumberFormat="1" applyBorder="1"/>
    <xf numFmtId="0" fontId="1" fillId="0" borderId="0" xfId="0" applyFont="1"/>
    <xf numFmtId="166" fontId="0" fillId="0" borderId="0" xfId="0" applyNumberFormat="1"/>
    <xf numFmtId="0" fontId="7" fillId="0" borderId="0" xfId="0" applyFont="1"/>
    <xf numFmtId="10" fontId="0" fillId="0" borderId="3" xfId="0" applyNumberFormat="1" applyBorder="1"/>
    <xf numFmtId="10" fontId="0" fillId="0" borderId="4" xfId="0" applyNumberFormat="1" applyBorder="1"/>
    <xf numFmtId="10" fontId="0" fillId="0" borderId="5" xfId="0" applyNumberFormat="1" applyBorder="1"/>
    <xf numFmtId="0" fontId="0" fillId="0" borderId="10" xfId="0" applyBorder="1"/>
    <xf numFmtId="167" fontId="0" fillId="0" borderId="0" xfId="0" applyNumberFormat="1"/>
    <xf numFmtId="167" fontId="0" fillId="0" borderId="3" xfId="0" applyNumberFormat="1" applyBorder="1"/>
    <xf numFmtId="167" fontId="0" fillId="0" borderId="4" xfId="0" applyNumberFormat="1" applyBorder="1"/>
    <xf numFmtId="167" fontId="0" fillId="0" borderId="5" xfId="0" applyNumberFormat="1" applyBorder="1"/>
    <xf numFmtId="168" fontId="0" fillId="0" borderId="0" xfId="0" applyNumberFormat="1"/>
    <xf numFmtId="10" fontId="0" fillId="0" borderId="0" xfId="1" applyNumberFormat="1" applyFont="1"/>
    <xf numFmtId="166" fontId="0" fillId="0" borderId="3" xfId="0" applyNumberFormat="1" applyBorder="1"/>
    <xf numFmtId="166" fontId="0" fillId="0" borderId="4" xfId="0" applyNumberFormat="1" applyBorder="1"/>
    <xf numFmtId="166" fontId="0" fillId="0" borderId="5" xfId="0" applyNumberFormat="1" applyBorder="1"/>
    <xf numFmtId="164" fontId="6" fillId="0" borderId="0" xfId="0" applyNumberFormat="1" applyFont="1"/>
    <xf numFmtId="0" fontId="0" fillId="0" borderId="3" xfId="0" applyNumberFormat="1" applyBorder="1"/>
    <xf numFmtId="0" fontId="0" fillId="0" borderId="4" xfId="0" applyNumberFormat="1" applyBorder="1"/>
    <xf numFmtId="0" fontId="0" fillId="0" borderId="5" xfId="0" applyNumberFormat="1" applyBorder="1"/>
    <xf numFmtId="0" fontId="0" fillId="0" borderId="1" xfId="0" applyNumberFormat="1" applyBorder="1"/>
    <xf numFmtId="0" fontId="0" fillId="0" borderId="10" xfId="0" applyNumberFormat="1" applyBorder="1"/>
    <xf numFmtId="0" fontId="0" fillId="0" borderId="7" xfId="0" applyNumberFormat="1" applyBorder="1"/>
    <xf numFmtId="0" fontId="0" fillId="0" borderId="6" xfId="0" applyNumberFormat="1" applyBorder="1"/>
    <xf numFmtId="0" fontId="0" fillId="0" borderId="11" xfId="0" applyNumberFormat="1" applyBorder="1"/>
    <xf numFmtId="0" fontId="0" fillId="0" borderId="9" xfId="0" applyNumberFormat="1" applyBorder="1"/>
  </cellXfs>
  <cellStyles count="2">
    <cellStyle name="Normal" xfId="0" builtinId="0"/>
    <cellStyle name="Percent" xfId="1" builtinId="5"/>
  </cellStyles>
  <dxfs count="40">
    <dxf>
      <numFmt numFmtId="166" formatCode="\$\ #,000.&quot;K&quot;"/>
    </dxf>
    <dxf>
      <numFmt numFmtId="167" formatCode="_-[$$-409]* #,##0.00_ ;_-[$$-409]* \-#,##0.00\ ;_-[$$-409]* &quot;-&quot;??_ ;_-@_ "/>
    </dxf>
    <dxf>
      <numFmt numFmtId="167" formatCode="_-[$$-409]* #,##0.00_ ;_-[$$-409]* \-#,##0.00\ ;_-[$$-409]* &quot;-&quot;??_ ;_-@_ "/>
    </dxf>
    <dxf>
      <numFmt numFmtId="166" formatCode="\$\ #,000.&quot;K&quot;"/>
    </dxf>
    <dxf>
      <numFmt numFmtId="167" formatCode="_-[$$-409]* #,##0.00_ ;_-[$$-409]* \-#,##0.00\ ;_-[$$-409]* &quot;-&quot;??_ ;_-@_ "/>
    </dxf>
    <dxf>
      <numFmt numFmtId="167" formatCode="_-[$$-409]* #,##0.00_ ;_-[$$-409]* \-#,##0.00\ ;_-[$$-409]* &quot;-&quot;??_ ;_-@_ "/>
    </dxf>
    <dxf>
      <numFmt numFmtId="166" formatCode="\$\ #,000.&quot;K&quot;"/>
    </dxf>
    <dxf>
      <numFmt numFmtId="167" formatCode="_-[$$-409]* #,##0.00_ ;_-[$$-409]* \-#,##0.00\ ;_-[$$-409]* &quot;-&quot;??_ ;_-@_ "/>
    </dxf>
    <dxf>
      <numFmt numFmtId="167" formatCode="_-[$$-409]* #,##0.00_ ;_-[$$-409]* \-#,##0.00\ ;_-[$$-409]* &quot;-&quot;??_ ;_-@_ "/>
    </dxf>
    <dxf>
      <numFmt numFmtId="166" formatCode="\$\ #,000.&quot;K&quot;"/>
    </dxf>
    <dxf>
      <numFmt numFmtId="167" formatCode="_-[$$-409]* #,##0.00_ ;_-[$$-409]* \-#,##0.00\ ;_-[$$-409]* &quot;-&quot;??_ ;_-@_ "/>
    </dxf>
    <dxf>
      <numFmt numFmtId="167" formatCode="_-[$$-409]* #,##0.00_ ;_-[$$-409]* \-#,##0.00\ ;_-[$$-409]* &quot;-&quot;??_ ;_-@_ "/>
    </dxf>
    <dxf>
      <font>
        <color theme="0"/>
      </font>
      <border diagonalUp="0" diagonalDown="0">
        <left/>
        <right/>
        <top/>
        <bottom/>
        <vertical/>
        <horizontal/>
      </border>
    </dxf>
    <dxf>
      <font>
        <color theme="0"/>
      </font>
      <fill>
        <patternFill>
          <bgColor rgb="FF100F5A"/>
        </patternFill>
      </fill>
      <border>
        <left/>
        <right/>
        <top/>
        <bottom/>
        <vertical/>
        <horizontal/>
      </border>
    </dxf>
    <dxf>
      <font>
        <color theme="0"/>
      </font>
      <border>
        <bottom style="thin">
          <color theme="4"/>
        </bottom>
        <vertical/>
        <horizontal/>
      </border>
    </dxf>
    <dxf>
      <font>
        <b val="0"/>
        <i val="0"/>
        <color theme="0"/>
        <name val="ap"/>
      </font>
      <fill>
        <patternFill>
          <bgColor rgb="FF261AA8"/>
        </patternFill>
      </fill>
      <border diagonalUp="0" diagonalDown="0">
        <left/>
        <right/>
        <top/>
        <bottom/>
        <vertical/>
        <horizontal/>
      </border>
    </dxf>
    <dxf>
      <font>
        <b/>
        <color theme="1"/>
      </font>
      <border>
        <bottom style="thin">
          <color theme="4"/>
        </bottom>
        <vertical/>
        <horizontal/>
      </border>
    </dxf>
    <dxf>
      <font>
        <color theme="1"/>
      </font>
      <fill>
        <gradientFill degree="90">
          <stop position="0">
            <color rgb="FF3832F8"/>
          </stop>
          <stop position="1">
            <color rgb="FF6666FF"/>
          </stop>
        </gradientFill>
      </fill>
      <border>
        <left style="thin">
          <color theme="4"/>
        </left>
        <right style="thin">
          <color theme="4"/>
        </right>
        <top style="thin">
          <color theme="4"/>
        </top>
        <bottom style="thin">
          <color theme="4"/>
        </bottom>
        <vertical/>
        <horizontal/>
      </border>
    </dxf>
    <dxf>
      <font>
        <b/>
        <color theme="1"/>
      </font>
      <border>
        <bottom style="thin">
          <color theme="6"/>
        </bottom>
        <vertical/>
        <horizontal/>
      </border>
    </dxf>
    <dxf>
      <font>
        <color theme="1"/>
      </font>
      <fill>
        <gradientFill degree="90">
          <stop position="0">
            <color theme="0"/>
          </stop>
          <stop position="1">
            <color theme="4"/>
          </stop>
        </gradientFill>
      </fill>
      <border>
        <left style="thin">
          <color theme="6"/>
        </left>
        <right style="thin">
          <color theme="6"/>
        </right>
        <top style="thin">
          <color theme="6"/>
        </top>
        <bottom style="thin">
          <color theme="6"/>
        </bottom>
        <vertical/>
        <horizontal/>
      </border>
    </dxf>
    <dxf>
      <font>
        <b/>
        <color theme="1"/>
      </font>
      <border>
        <bottom style="thin">
          <color theme="8"/>
        </bottom>
        <vertical/>
        <horizontal/>
      </border>
    </dxf>
    <dxf>
      <font>
        <color theme="1"/>
      </font>
      <fill>
        <gradientFill degree="90">
          <stop position="0">
            <color rgb="FF261AA8"/>
          </stop>
          <stop position="1">
            <color rgb="FF120C48"/>
          </stop>
        </gradientFill>
      </fill>
      <border>
        <left style="thin">
          <color theme="8"/>
        </left>
        <right style="thin">
          <color theme="8"/>
        </right>
        <top style="thin">
          <color theme="8"/>
        </top>
        <bottom style="thin">
          <color theme="8"/>
        </bottom>
        <vertical/>
        <horizontal/>
      </border>
    </dxf>
    <dxf>
      <fill>
        <gradientFill degree="90">
          <stop position="0">
            <color theme="0"/>
          </stop>
          <stop position="1">
            <color rgb="FF120C48"/>
          </stop>
        </gradientFill>
      </fill>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ill>
        <patternFill patternType="solid">
          <bgColor rgb="FF7030A0"/>
        </patternFill>
      </fill>
    </dxf>
    <dxf>
      <fill>
        <patternFill>
          <bgColor theme="9" tint="-0.499984740745262"/>
        </patternFill>
      </fill>
    </dxf>
    <dxf>
      <fill>
        <patternFill patternType="solid">
          <bgColor theme="5" tint="0.39994506668294322"/>
        </patternFill>
      </fill>
    </dxf>
    <dxf>
      <fill>
        <gradientFill>
          <stop position="0">
            <color rgb="FFEBD1E0"/>
          </stop>
          <stop position="1">
            <color rgb="FFA17EAC"/>
          </stop>
        </gradientFill>
      </fill>
    </dxf>
    <dxf>
      <fill>
        <gradientFill degree="90">
          <stop position="0">
            <color rgb="FF481076"/>
          </stop>
          <stop position="1">
            <color rgb="FF7030A0"/>
          </stop>
        </gradientFill>
      </fill>
      <border>
        <left style="thin">
          <color auto="1"/>
        </left>
        <right style="thin">
          <color auto="1"/>
        </right>
        <top style="thin">
          <color auto="1"/>
        </top>
        <bottom style="thin">
          <color auto="1"/>
        </bottom>
      </border>
    </dxf>
    <dxf>
      <fill>
        <patternFill patternType="none">
          <bgColor auto="1"/>
        </patternFill>
      </fill>
    </dxf>
    <dxf>
      <fill>
        <patternFill>
          <bgColor rgb="FF7030A0"/>
        </patternFill>
      </fill>
    </dxf>
    <dxf/>
    <dxf>
      <numFmt numFmtId="19" formatCode="dd/mm/yyyy"/>
    </dxf>
    <dxf>
      <numFmt numFmtId="19" formatCode="dd/mm/yyyy"/>
    </dxf>
    <dxf>
      <numFmt numFmtId="19" formatCode="dd/mm/yyyy"/>
    </dxf>
    <dxf>
      <numFmt numFmtId="19" formatCode="dd/mm/yyyy"/>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8">
    <tableStyle name="Data-style" pivot="0" count="3" xr9:uid="{00000000-0011-0000-FFFF-FFFF00000000}">
      <tableStyleElement type="headerRow" dxfId="39"/>
      <tableStyleElement type="firstRowStripe" dxfId="38"/>
      <tableStyleElement type="secondRowStripe" dxfId="37"/>
    </tableStyle>
    <tableStyle name="Slicer Style 1" pivot="0" table="0" count="0" xr9:uid="{74271AF6-AE8D-4DB3-BB2F-A062DBDAF811}"/>
    <tableStyle name="Slicer Style 10" pivot="0" table="0" count="1" xr9:uid="{0BD075F1-FD88-4A7B-B898-109F20C8F079}">
      <tableStyleElement type="wholeTable" dxfId="22"/>
    </tableStyle>
    <tableStyle name="Slicer Style 2" pivot="0" table="0" count="1" xr9:uid="{D9088298-A5D1-4A3A-907B-08CE725C6360}">
      <tableStyleElement type="wholeTable" dxfId="32"/>
    </tableStyle>
    <tableStyle name="Slicer Style 3" pivot="0" table="0" count="1" xr9:uid="{8D133AB6-6A49-402C-A51D-0A3EF9DE27EE}">
      <tableStyleElement type="wholeTable" dxfId="31"/>
    </tableStyle>
    <tableStyle name="Slicer Style 4" pivot="0" table="0" count="1" xr9:uid="{6C90A311-1DB1-432B-8089-9BF211A68C21}">
      <tableStyleElement type="wholeTable" dxfId="28"/>
    </tableStyle>
    <tableStyle name="Slicer Style 4 2" pivot="0" table="0" count="1" xr9:uid="{2111D683-17D9-4D28-9738-8A61D4BDAAC9}">
      <tableStyleElement type="wholeTable" dxfId="29"/>
    </tableStyle>
    <tableStyle name="Slicer Style 5" pivot="0" table="0" count="1" xr9:uid="{92F92A63-2192-4C7B-B941-ABD251947CB3}">
      <tableStyleElement type="wholeTable" dxfId="30"/>
    </tableStyle>
    <tableStyle name="Slicer Style 6" pivot="0" table="0" count="1" xr9:uid="{F701D3D0-60BE-46A0-8D18-7C7DFA149ABC}">
      <tableStyleElement type="wholeTable" dxfId="27"/>
    </tableStyle>
    <tableStyle name="Slicer Style 7" pivot="0" table="0" count="1" xr9:uid="{EA9B7A01-A0AF-4864-9760-24C437676446}">
      <tableStyleElement type="wholeTable" dxfId="26"/>
    </tableStyle>
    <tableStyle name="Slicer Style 8" pivot="0" table="0" count="0" xr9:uid="{83A9F73E-9458-4CD8-B5B1-A8F3C06873B2}"/>
    <tableStyle name="Slicer Style 9" pivot="0" table="0" count="1" xr9:uid="{758C06E4-F37C-44F2-B530-1A3601324A73}">
      <tableStyleElement type="wholeTable" dxfId="25"/>
    </tableStyle>
    <tableStyle name="SlicerStyleDark1 2" pivot="0" table="0" count="10" xr9:uid="{FE73991E-E5CE-4556-AFD3-B183FFF083C4}">
      <tableStyleElement type="wholeTable" dxfId="15"/>
      <tableStyleElement type="headerRow" dxfId="14"/>
    </tableStyle>
    <tableStyle name="SlicerStyleDark1 2 2" pivot="0" table="0" count="10" xr9:uid="{EA795348-B35B-440B-A006-B280593FA383}">
      <tableStyleElement type="wholeTable" dxfId="17"/>
      <tableStyleElement type="headerRow" dxfId="16"/>
    </tableStyle>
    <tableStyle name="SlicerStyleDark3 2" pivot="0" table="0" count="10" xr9:uid="{53A95C00-EC9F-4433-A264-AC969816B201}">
      <tableStyleElement type="wholeTable" dxfId="19"/>
      <tableStyleElement type="headerRow" dxfId="18"/>
    </tableStyle>
    <tableStyle name="SlicerStyleDark5 2" pivot="0" table="0" count="10" xr9:uid="{8761973B-9040-474F-AA72-68AC48CC022A}">
      <tableStyleElement type="wholeTable" dxfId="21"/>
      <tableStyleElement type="headerRow" dxfId="20"/>
    </tableStyle>
    <tableStyle name="SlicerStyleLight1 2" pivot="0" table="0" count="10" xr9:uid="{487ABE8C-FF69-41D1-BED6-11425CA44A08}">
      <tableStyleElement type="wholeTable" dxfId="24"/>
      <tableStyleElement type="headerRow" dxfId="23"/>
    </tableStyle>
    <tableStyle name="SlicerStyleLight4 2" pivot="0" table="0" count="10" xr9:uid="{7A79FCE9-34A8-4D19-9592-8AD0A4949346}">
      <tableStyleElement type="wholeTable" dxfId="13"/>
      <tableStyleElement type="headerRow" dxfId="12"/>
    </tableStyle>
  </tableStyles>
  <colors>
    <mruColors>
      <color rgb="FF3832F8"/>
      <color rgb="FF6666FF"/>
      <color rgb="FF100F5A"/>
      <color rgb="FF000000"/>
      <color rgb="FF261AA8"/>
      <color rgb="FF120C48"/>
      <color rgb="FFFFFFFF"/>
      <color rgb="FF6F14CA"/>
      <color rgb="FFA17EAC"/>
      <color rgb="FFEBD1E0"/>
    </mruColors>
  </colors>
  <extLst>
    <ext xmlns:x14="http://schemas.microsoft.com/office/spreadsheetml/2009/9/main" uri="{46F421CA-312F-682f-3DD2-61675219B42D}">
      <x14:dxfs count="48">
        <dxf>
          <font>
            <color rgb="FF6666FF"/>
          </font>
          <fill>
            <patternFill patternType="none">
              <fgColor auto="1"/>
              <bgColor auto="1"/>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gradientFill degree="90">
              <stop position="0">
                <color rgb="FF3832F8"/>
              </stop>
              <stop position="1">
                <color rgb="FF00B0F0"/>
              </stop>
            </gradientFill>
          </fill>
          <border>
            <left style="thin">
              <color rgb="FF999999"/>
            </left>
            <right style="thin">
              <color rgb="FF999999"/>
            </right>
            <top style="thin">
              <color rgb="FF999999"/>
            </top>
            <bottom style="thin">
              <color rgb="FF999999"/>
            </bottom>
            <vertical/>
            <horizontal/>
          </border>
        </dxf>
        <dxf>
          <font>
            <color rgb="FF000000"/>
          </font>
          <fill>
            <patternFill patternType="none">
              <fgColor auto="1"/>
              <bgColor auto="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theme="0"/>
          </font>
          <fill>
            <gradientFill degree="270">
              <stop position="0">
                <color rgb="FF00B0F0"/>
              </stop>
              <stop position="1">
                <color rgb="FF3832F8"/>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6666FF"/>
          </font>
          <fill>
            <patternFill patternType="none">
              <fgColor indexed="64"/>
              <bgColor auto="1"/>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4 2">
        <x14:slicerStyle name="Slicer Style 1"/>
        <x14:slicerStyle name="Slicer Style 10"/>
        <x14:slicerStyle name="Slicer Style 2"/>
        <x14:slicerStyle name="Slicer Style 3"/>
        <x14:slicerStyle name="Slicer Style 4"/>
        <x14:slicerStyle name="Slicer Style 4 2"/>
        <x14:slicerStyle name="Slicer Style 5"/>
        <x14:slicerStyle name="Slicer Style 6"/>
        <x14:slicerStyle name="Slicer Style 7"/>
        <x14:slicerStyle name="Slicer Style 8"/>
        <x14:slicerStyle name="Slicer Style 9"/>
        <x14:slicerStyle name="SlicerStyleDark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1 2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Dark3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Dark5 2">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StyleLight1 2">
          <x14:slicerStyleElements>
            <x14:slicerStyleElement type="unselectedItemWithData" dxfId="47"/>
            <x14:slicerStyleElement type="unselectedItemWithNoData" dxfId="46"/>
            <x14:slicerStyleElement type="selectedItemWithData" dxfId="45"/>
            <x14:slicerStyleElement type="selectedItemWithNoData" dxfId="44"/>
            <x14:slicerStyleElement type="hoveredUnselectedItemWithData" dxfId="43"/>
            <x14:slicerStyleElement type="hoveredSelectedItemWithData" dxfId="42"/>
            <x14:slicerStyleElement type="hoveredUnselectedItemWithNoData" dxfId="41"/>
            <x14:slicerStyleElement type="hoveredSelectedItemWithNoData" dxfId="40"/>
          </x14:slicerStyleElements>
        </x14:slicerStyle>
        <x14:slicerStyle name="SlicerStyleLight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5.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customschemas.google.com/relationships/workbookmetadata" Target="meta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6.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Chart'!$C$1</c:f>
              <c:strCache>
                <c:ptCount val="1"/>
                <c:pt idx="0">
                  <c:v>Sum of Profit</c:v>
                </c:pt>
              </c:strCache>
            </c:strRef>
          </c:tx>
          <c:spPr>
            <a:solidFill>
              <a:schemeClr val="accent2"/>
            </a:solidFill>
            <a:ln>
              <a:noFill/>
            </a:ln>
            <a:effectLst/>
          </c:spPr>
          <c:cat>
            <c:strRef>
              <c:f>'Combo Chart'!$A$2:$A$14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Chart'!$C$2:$C$14</c:f>
              <c:numCache>
                <c:formatCode>\$\ #,000."k"</c:formatCode>
                <c:ptCount val="12"/>
                <c:pt idx="0">
                  <c:v>2331.1324</c:v>
                </c:pt>
                <c:pt idx="1">
                  <c:v>5184.3565999999983</c:v>
                </c:pt>
                <c:pt idx="2">
                  <c:v>5259.4690999999984</c:v>
                </c:pt>
                <c:pt idx="3">
                  <c:v>6097.7195999999994</c:v>
                </c:pt>
                <c:pt idx="4">
                  <c:v>5403.2772000000014</c:v>
                </c:pt>
                <c:pt idx="5">
                  <c:v>3583.1060000000002</c:v>
                </c:pt>
                <c:pt idx="6">
                  <c:v>2876.1021000000005</c:v>
                </c:pt>
                <c:pt idx="7">
                  <c:v>3561.1941999999999</c:v>
                </c:pt>
                <c:pt idx="8">
                  <c:v>6570.2688999999982</c:v>
                </c:pt>
                <c:pt idx="9">
                  <c:v>-1687.6070000000011</c:v>
                </c:pt>
                <c:pt idx="10">
                  <c:v>2787.2486999999974</c:v>
                </c:pt>
                <c:pt idx="11">
                  <c:v>4783.1625000000004</c:v>
                </c:pt>
              </c:numCache>
            </c:numRef>
          </c:val>
          <c:extLst>
            <c:ext xmlns:c16="http://schemas.microsoft.com/office/drawing/2014/chart" uri="{C3380CC4-5D6E-409C-BE32-E72D297353CC}">
              <c16:uniqueId val="{00000001-DB08-4F3D-875C-88D47BF77D5F}"/>
            </c:ext>
          </c:extLst>
        </c:ser>
        <c:dLbls>
          <c:showLegendKey val="0"/>
          <c:showVal val="0"/>
          <c:showCatName val="0"/>
          <c:showSerName val="0"/>
          <c:showPercent val="0"/>
          <c:showBubbleSize val="0"/>
        </c:dLbls>
        <c:axId val="195083728"/>
        <c:axId val="195083248"/>
      </c:areaChart>
      <c:barChart>
        <c:barDir val="col"/>
        <c:grouping val="clustered"/>
        <c:varyColors val="0"/>
        <c:ser>
          <c:idx val="0"/>
          <c:order val="0"/>
          <c:tx>
            <c:strRef>
              <c:f>'Combo Chart'!$B$1</c:f>
              <c:strCache>
                <c:ptCount val="1"/>
                <c:pt idx="0">
                  <c:v>Sum of Sales</c:v>
                </c:pt>
              </c:strCache>
            </c:strRef>
          </c:tx>
          <c:spPr>
            <a:solidFill>
              <a:schemeClr val="accent1"/>
            </a:solidFill>
            <a:ln>
              <a:noFill/>
            </a:ln>
            <a:effectLst/>
          </c:spPr>
          <c:invertIfNegative val="0"/>
          <c:cat>
            <c:strRef>
              <c:f>'Combo Chart'!$A$2:$A$14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Chart'!$B$2:$B$14</c:f>
              <c:numCache>
                <c:formatCode>\$\ #,000."k"</c:formatCode>
                <c:ptCount val="12"/>
                <c:pt idx="0">
                  <c:v>23257.03799999999</c:v>
                </c:pt>
                <c:pt idx="1">
                  <c:v>21040.196000000004</c:v>
                </c:pt>
                <c:pt idx="2">
                  <c:v>50224.849999999984</c:v>
                </c:pt>
                <c:pt idx="3">
                  <c:v>33864.258999999991</c:v>
                </c:pt>
                <c:pt idx="4">
                  <c:v>30950.607999999989</c:v>
                </c:pt>
                <c:pt idx="5">
                  <c:v>24179.872999999996</c:v>
                </c:pt>
                <c:pt idx="6">
                  <c:v>15171.830999999996</c:v>
                </c:pt>
                <c:pt idx="7">
                  <c:v>25214.880999999994</c:v>
                </c:pt>
                <c:pt idx="8">
                  <c:v>43966.236999999972</c:v>
                </c:pt>
                <c:pt idx="9">
                  <c:v>24169.602500000005</c:v>
                </c:pt>
                <c:pt idx="10">
                  <c:v>57122.987499999974</c:v>
                </c:pt>
                <c:pt idx="11">
                  <c:v>42559.542000000016</c:v>
                </c:pt>
              </c:numCache>
            </c:numRef>
          </c:val>
          <c:extLst>
            <c:ext xmlns:c16="http://schemas.microsoft.com/office/drawing/2014/chart" uri="{C3380CC4-5D6E-409C-BE32-E72D297353CC}">
              <c16:uniqueId val="{00000000-DB08-4F3D-875C-88D47BF77D5F}"/>
            </c:ext>
          </c:extLst>
        </c:ser>
        <c:dLbls>
          <c:showLegendKey val="0"/>
          <c:showVal val="0"/>
          <c:showCatName val="0"/>
          <c:showSerName val="0"/>
          <c:showPercent val="0"/>
          <c:showBubbleSize val="0"/>
        </c:dLbls>
        <c:gapWidth val="219"/>
        <c:overlap val="-27"/>
        <c:axId val="191304224"/>
        <c:axId val="191304704"/>
      </c:barChart>
      <c:catAx>
        <c:axId val="191304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04704"/>
        <c:crosses val="autoZero"/>
        <c:auto val="1"/>
        <c:lblAlgn val="ctr"/>
        <c:lblOffset val="100"/>
        <c:noMultiLvlLbl val="0"/>
      </c:catAx>
      <c:valAx>
        <c:axId val="191304704"/>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04224"/>
        <c:crosses val="autoZero"/>
        <c:crossBetween val="between"/>
      </c:valAx>
      <c:valAx>
        <c:axId val="195083248"/>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83728"/>
        <c:crosses val="max"/>
        <c:crossBetween val="between"/>
      </c:valAx>
      <c:catAx>
        <c:axId val="195083728"/>
        <c:scaling>
          <c:orientation val="minMax"/>
        </c:scaling>
        <c:delete val="1"/>
        <c:axPos val="b"/>
        <c:numFmt formatCode="General" sourceLinked="1"/>
        <c:majorTickMark val="out"/>
        <c:minorTickMark val="none"/>
        <c:tickLblPos val="nextTo"/>
        <c:crossAx val="19508324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chart!PivotTable4</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chart'!$B$1</c:f>
              <c:strCache>
                <c:ptCount val="1"/>
                <c:pt idx="0">
                  <c:v>Total</c:v>
                </c:pt>
              </c:strCache>
            </c:strRef>
          </c:tx>
          <c:explosion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F49-489D-B5D2-745251ED181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F49-489D-B5D2-745251ED181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F49-489D-B5D2-745251ED181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chart'!$A$2:$A$5</c:f>
              <c:strCache>
                <c:ptCount val="3"/>
                <c:pt idx="0">
                  <c:v>Furniture</c:v>
                </c:pt>
                <c:pt idx="1">
                  <c:v>Office Supplies</c:v>
                </c:pt>
                <c:pt idx="2">
                  <c:v>Technology</c:v>
                </c:pt>
              </c:strCache>
            </c:strRef>
          </c:cat>
          <c:val>
            <c:numRef>
              <c:f>'pie chart'!$B$2:$B$5</c:f>
              <c:numCache>
                <c:formatCode>0.00%</c:formatCode>
                <c:ptCount val="3"/>
                <c:pt idx="0">
                  <c:v>0.23706667981911411</c:v>
                </c:pt>
                <c:pt idx="1">
                  <c:v>0.33724083316540127</c:v>
                </c:pt>
                <c:pt idx="2">
                  <c:v>0.42569248701548462</c:v>
                </c:pt>
              </c:numCache>
            </c:numRef>
          </c:val>
          <c:extLst>
            <c:ext xmlns:c16="http://schemas.microsoft.com/office/drawing/2014/chart" uri="{C3380CC4-5D6E-409C-BE32-E72D297353CC}">
              <c16:uniqueId val="{00000000-DA98-4281-A5C8-EAC3BCC93AA2}"/>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5!PivotTable6</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5'!$A$2:$A$7</c:f>
              <c:strCache>
                <c:ptCount val="5"/>
                <c:pt idx="0">
                  <c:v>Binders</c:v>
                </c:pt>
                <c:pt idx="1">
                  <c:v>Tables</c:v>
                </c:pt>
                <c:pt idx="2">
                  <c:v>Chairs</c:v>
                </c:pt>
                <c:pt idx="3">
                  <c:v>Machines</c:v>
                </c:pt>
                <c:pt idx="4">
                  <c:v>Phones</c:v>
                </c:pt>
              </c:strCache>
            </c:strRef>
          </c:cat>
          <c:val>
            <c:numRef>
              <c:f>'Top 5'!$B$2:$B$7</c:f>
              <c:numCache>
                <c:formatCode>\$\ #,000."K"</c:formatCode>
                <c:ptCount val="5"/>
                <c:pt idx="0">
                  <c:v>37030.341</c:v>
                </c:pt>
                <c:pt idx="1">
                  <c:v>43916.192000000025</c:v>
                </c:pt>
                <c:pt idx="2">
                  <c:v>45176.44599999996</c:v>
                </c:pt>
                <c:pt idx="3">
                  <c:v>53890.960000000006</c:v>
                </c:pt>
                <c:pt idx="4">
                  <c:v>58304.438000000002</c:v>
                </c:pt>
              </c:numCache>
            </c:numRef>
          </c:val>
          <c:extLst>
            <c:ext xmlns:c16="http://schemas.microsoft.com/office/drawing/2014/chart" uri="{C3380CC4-5D6E-409C-BE32-E72D297353CC}">
              <c16:uniqueId val="{00000000-7E67-4817-B3BA-7407E69C8307}"/>
            </c:ext>
          </c:extLst>
        </c:ser>
        <c:dLbls>
          <c:dLblPos val="outEnd"/>
          <c:showLegendKey val="0"/>
          <c:showVal val="1"/>
          <c:showCatName val="0"/>
          <c:showSerName val="0"/>
          <c:showPercent val="0"/>
          <c:showBubbleSize val="0"/>
        </c:dLbls>
        <c:gapWidth val="182"/>
        <c:axId val="116832704"/>
        <c:axId val="116830784"/>
      </c:barChart>
      <c:catAx>
        <c:axId val="1168327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830784"/>
        <c:crosses val="autoZero"/>
        <c:auto val="1"/>
        <c:lblAlgn val="ctr"/>
        <c:lblOffset val="100"/>
        <c:noMultiLvlLbl val="0"/>
      </c:catAx>
      <c:valAx>
        <c:axId val="116830784"/>
        <c:scaling>
          <c:orientation val="minMax"/>
        </c:scaling>
        <c:delete val="1"/>
        <c:axPos val="b"/>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crossAx val="116832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727699530516437E-2"/>
          <c:y val="0.19571846592167794"/>
          <c:w val="0.79342723004694837"/>
          <c:h val="0.46177421871538565"/>
        </c:manualLayout>
      </c:layout>
      <c:lineChart>
        <c:grouping val="standard"/>
        <c:varyColors val="0"/>
        <c:ser>
          <c:idx val="0"/>
          <c:order val="0"/>
          <c:tx>
            <c:strRef>
              <c:f>KPI!$B$1</c:f>
              <c:strCache>
                <c:ptCount val="1"/>
                <c:pt idx="0">
                  <c:v>Total</c:v>
                </c:pt>
              </c:strCache>
            </c:strRef>
          </c:tx>
          <c:spPr>
            <a:ln w="28575" cap="rnd">
              <a:solidFill>
                <a:schemeClr val="accent1"/>
              </a:solidFill>
              <a:round/>
            </a:ln>
            <a:effectLst/>
          </c:spPr>
          <c:marker>
            <c:symbol val="none"/>
          </c:marker>
          <c:cat>
            <c:strRef>
              <c:f>KPI!$A$2:$A$14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KPI!$B$2:$B$14</c:f>
              <c:numCache>
                <c:formatCode>_-[$$-409]* #,##0.00_ ;_-[$$-409]* \-#,##0.00\ ;_-[$$-409]* "-"??_ ;_-@_ </c:formatCode>
                <c:ptCount val="12"/>
                <c:pt idx="0">
                  <c:v>23257.03799999999</c:v>
                </c:pt>
                <c:pt idx="1">
                  <c:v>21040.196000000004</c:v>
                </c:pt>
                <c:pt idx="2">
                  <c:v>50224.849999999984</c:v>
                </c:pt>
                <c:pt idx="3">
                  <c:v>33864.258999999991</c:v>
                </c:pt>
                <c:pt idx="4">
                  <c:v>30950.607999999989</c:v>
                </c:pt>
                <c:pt idx="5">
                  <c:v>24179.872999999996</c:v>
                </c:pt>
                <c:pt idx="6">
                  <c:v>15171.830999999996</c:v>
                </c:pt>
                <c:pt idx="7">
                  <c:v>25214.880999999994</c:v>
                </c:pt>
                <c:pt idx="8">
                  <c:v>43966.236999999972</c:v>
                </c:pt>
                <c:pt idx="9">
                  <c:v>24169.602500000005</c:v>
                </c:pt>
                <c:pt idx="10">
                  <c:v>57122.987499999974</c:v>
                </c:pt>
                <c:pt idx="11">
                  <c:v>42559.542000000016</c:v>
                </c:pt>
              </c:numCache>
            </c:numRef>
          </c:val>
          <c:smooth val="0"/>
          <c:extLst>
            <c:ext xmlns:c16="http://schemas.microsoft.com/office/drawing/2014/chart" uri="{C3380CC4-5D6E-409C-BE32-E72D297353CC}">
              <c16:uniqueId val="{00000000-BD68-4C91-BDE2-98BC29CF9185}"/>
            </c:ext>
          </c:extLst>
        </c:ser>
        <c:dLbls>
          <c:showLegendKey val="0"/>
          <c:showVal val="0"/>
          <c:showCatName val="0"/>
          <c:showSerName val="0"/>
          <c:showPercent val="0"/>
          <c:showBubbleSize val="0"/>
        </c:dLbls>
        <c:smooth val="0"/>
        <c:axId val="966226864"/>
        <c:axId val="966225424"/>
      </c:lineChart>
      <c:catAx>
        <c:axId val="966226864"/>
        <c:scaling>
          <c:orientation val="minMax"/>
        </c:scaling>
        <c:delete val="1"/>
        <c:axPos val="b"/>
        <c:numFmt formatCode="General" sourceLinked="1"/>
        <c:majorTickMark val="none"/>
        <c:minorTickMark val="none"/>
        <c:tickLblPos val="nextTo"/>
        <c:crossAx val="966225424"/>
        <c:crosses val="autoZero"/>
        <c:auto val="1"/>
        <c:lblAlgn val="ctr"/>
        <c:lblOffset val="100"/>
        <c:noMultiLvlLbl val="0"/>
      </c:catAx>
      <c:valAx>
        <c:axId val="966225424"/>
        <c:scaling>
          <c:orientation val="minMax"/>
        </c:scaling>
        <c:delete val="1"/>
        <c:axPos val="l"/>
        <c:numFmt formatCode="_-[$$-409]* #,##0.00_ ;_-[$$-409]* \-#,##0.00\ ;_-[$$-409]* &quot;-&quot;??_ ;_-@_ " sourceLinked="1"/>
        <c:majorTickMark val="none"/>
        <c:minorTickMark val="none"/>
        <c:tickLblPos val="nextTo"/>
        <c:crossAx val="96622686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KPI!$H$1</c:f>
              <c:strCache>
                <c:ptCount val="1"/>
                <c:pt idx="0">
                  <c:v>Total</c:v>
                </c:pt>
              </c:strCache>
            </c:strRef>
          </c:tx>
          <c:spPr>
            <a:ln w="28575" cap="rnd">
              <a:solidFill>
                <a:schemeClr val="accent1"/>
              </a:solidFill>
              <a:round/>
            </a:ln>
            <a:effectLst/>
          </c:spPr>
          <c:marker>
            <c:symbol val="none"/>
          </c:marker>
          <c:cat>
            <c:strRef>
              <c:f>KPI!$G$2:$G$14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KPI!$H$2:$H$14</c:f>
              <c:numCache>
                <c:formatCode>General</c:formatCode>
                <c:ptCount val="12"/>
                <c:pt idx="0">
                  <c:v>346</c:v>
                </c:pt>
                <c:pt idx="1">
                  <c:v>208</c:v>
                </c:pt>
                <c:pt idx="2">
                  <c:v>433</c:v>
                </c:pt>
                <c:pt idx="3">
                  <c:v>496</c:v>
                </c:pt>
                <c:pt idx="4">
                  <c:v>561</c:v>
                </c:pt>
                <c:pt idx="5">
                  <c:v>447</c:v>
                </c:pt>
                <c:pt idx="6">
                  <c:v>388</c:v>
                </c:pt>
                <c:pt idx="7">
                  <c:v>463</c:v>
                </c:pt>
                <c:pt idx="8">
                  <c:v>767</c:v>
                </c:pt>
                <c:pt idx="9">
                  <c:v>464</c:v>
                </c:pt>
                <c:pt idx="10">
                  <c:v>894</c:v>
                </c:pt>
                <c:pt idx="11">
                  <c:v>742</c:v>
                </c:pt>
              </c:numCache>
            </c:numRef>
          </c:val>
          <c:smooth val="0"/>
          <c:extLst>
            <c:ext xmlns:c16="http://schemas.microsoft.com/office/drawing/2014/chart" uri="{C3380CC4-5D6E-409C-BE32-E72D297353CC}">
              <c16:uniqueId val="{00000000-DFD9-4537-9DB7-095E6EDC7409}"/>
            </c:ext>
          </c:extLst>
        </c:ser>
        <c:dLbls>
          <c:showLegendKey val="0"/>
          <c:showVal val="0"/>
          <c:showCatName val="0"/>
          <c:showSerName val="0"/>
          <c:showPercent val="0"/>
          <c:showBubbleSize val="0"/>
        </c:dLbls>
        <c:smooth val="0"/>
        <c:axId val="73974976"/>
        <c:axId val="73975456"/>
      </c:lineChart>
      <c:catAx>
        <c:axId val="73974976"/>
        <c:scaling>
          <c:orientation val="minMax"/>
        </c:scaling>
        <c:delete val="1"/>
        <c:axPos val="b"/>
        <c:numFmt formatCode="General" sourceLinked="1"/>
        <c:majorTickMark val="none"/>
        <c:minorTickMark val="none"/>
        <c:tickLblPos val="nextTo"/>
        <c:crossAx val="73975456"/>
        <c:crosses val="autoZero"/>
        <c:auto val="1"/>
        <c:lblAlgn val="ctr"/>
        <c:lblOffset val="100"/>
        <c:noMultiLvlLbl val="0"/>
      </c:catAx>
      <c:valAx>
        <c:axId val="73975456"/>
        <c:scaling>
          <c:orientation val="minMax"/>
        </c:scaling>
        <c:delete val="1"/>
        <c:axPos val="l"/>
        <c:numFmt formatCode="General" sourceLinked="1"/>
        <c:majorTickMark val="none"/>
        <c:minorTickMark val="none"/>
        <c:tickLblPos val="nextTo"/>
        <c:crossAx val="73974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KPI!$K$1</c:f>
              <c:strCache>
                <c:ptCount val="1"/>
                <c:pt idx="0">
                  <c:v>Total</c:v>
                </c:pt>
              </c:strCache>
            </c:strRef>
          </c:tx>
          <c:spPr>
            <a:ln w="28575" cap="rnd">
              <a:solidFill>
                <a:schemeClr val="accent1"/>
              </a:solidFill>
              <a:round/>
            </a:ln>
            <a:effectLst/>
          </c:spPr>
          <c:marker>
            <c:symbol val="none"/>
          </c:marker>
          <c:cat>
            <c:strRef>
              <c:f>KPI!$J$2:$J$14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KPI!$K$2:$K$14</c:f>
              <c:numCache>
                <c:formatCode>General</c:formatCode>
                <c:ptCount val="12"/>
                <c:pt idx="0">
                  <c:v>79</c:v>
                </c:pt>
                <c:pt idx="1">
                  <c:v>53</c:v>
                </c:pt>
                <c:pt idx="2">
                  <c:v>118</c:v>
                </c:pt>
                <c:pt idx="3">
                  <c:v>131</c:v>
                </c:pt>
                <c:pt idx="4">
                  <c:v>143</c:v>
                </c:pt>
                <c:pt idx="5">
                  <c:v>128</c:v>
                </c:pt>
                <c:pt idx="6">
                  <c:v>103</c:v>
                </c:pt>
                <c:pt idx="7">
                  <c:v>113</c:v>
                </c:pt>
                <c:pt idx="8">
                  <c:v>204</c:v>
                </c:pt>
                <c:pt idx="9">
                  <c:v>128</c:v>
                </c:pt>
                <c:pt idx="10">
                  <c:v>223</c:v>
                </c:pt>
                <c:pt idx="11">
                  <c:v>197</c:v>
                </c:pt>
              </c:numCache>
            </c:numRef>
          </c:val>
          <c:smooth val="0"/>
          <c:extLst>
            <c:ext xmlns:c16="http://schemas.microsoft.com/office/drawing/2014/chart" uri="{C3380CC4-5D6E-409C-BE32-E72D297353CC}">
              <c16:uniqueId val="{00000000-1198-42A2-8ADD-5BC7D371DF0A}"/>
            </c:ext>
          </c:extLst>
        </c:ser>
        <c:dLbls>
          <c:showLegendKey val="0"/>
          <c:showVal val="0"/>
          <c:showCatName val="0"/>
          <c:showSerName val="0"/>
          <c:showPercent val="0"/>
          <c:showBubbleSize val="0"/>
        </c:dLbls>
        <c:smooth val="0"/>
        <c:axId val="966363680"/>
        <c:axId val="966365600"/>
      </c:lineChart>
      <c:catAx>
        <c:axId val="966363680"/>
        <c:scaling>
          <c:orientation val="minMax"/>
        </c:scaling>
        <c:delete val="1"/>
        <c:axPos val="b"/>
        <c:numFmt formatCode="General" sourceLinked="1"/>
        <c:majorTickMark val="none"/>
        <c:minorTickMark val="none"/>
        <c:tickLblPos val="nextTo"/>
        <c:crossAx val="966365600"/>
        <c:crosses val="autoZero"/>
        <c:auto val="1"/>
        <c:lblAlgn val="ctr"/>
        <c:lblOffset val="100"/>
        <c:noMultiLvlLbl val="0"/>
      </c:catAx>
      <c:valAx>
        <c:axId val="966365600"/>
        <c:scaling>
          <c:orientation val="minMax"/>
        </c:scaling>
        <c:delete val="1"/>
        <c:axPos val="l"/>
        <c:numFmt formatCode="General" sourceLinked="1"/>
        <c:majorTickMark val="none"/>
        <c:minorTickMark val="none"/>
        <c:tickLblPos val="nextTo"/>
        <c:crossAx val="966363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1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KPI!$E$1</c:f>
              <c:strCache>
                <c:ptCount val="1"/>
                <c:pt idx="0">
                  <c:v>Total</c:v>
                </c:pt>
              </c:strCache>
            </c:strRef>
          </c:tx>
          <c:spPr>
            <a:ln w="28575" cap="rnd">
              <a:solidFill>
                <a:schemeClr val="accent1"/>
              </a:solidFill>
              <a:round/>
            </a:ln>
            <a:effectLst/>
          </c:spPr>
          <c:marker>
            <c:symbol val="none"/>
          </c:marker>
          <c:cat>
            <c:strRef>
              <c:f>KPI!$D$2:$D$14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KPI!$E$2:$E$14</c:f>
              <c:numCache>
                <c:formatCode>General</c:formatCode>
                <c:ptCount val="12"/>
                <c:pt idx="0">
                  <c:v>2331.1324</c:v>
                </c:pt>
                <c:pt idx="1">
                  <c:v>5184.3565999999983</c:v>
                </c:pt>
                <c:pt idx="2">
                  <c:v>5259.4690999999984</c:v>
                </c:pt>
                <c:pt idx="3">
                  <c:v>6097.7195999999994</c:v>
                </c:pt>
                <c:pt idx="4">
                  <c:v>5403.2772000000014</c:v>
                </c:pt>
                <c:pt idx="5">
                  <c:v>3583.1060000000002</c:v>
                </c:pt>
                <c:pt idx="6">
                  <c:v>2876.1021000000005</c:v>
                </c:pt>
                <c:pt idx="7">
                  <c:v>3561.1941999999999</c:v>
                </c:pt>
                <c:pt idx="8">
                  <c:v>6570.2688999999982</c:v>
                </c:pt>
                <c:pt idx="9">
                  <c:v>-1687.6070000000011</c:v>
                </c:pt>
                <c:pt idx="10">
                  <c:v>2787.2486999999974</c:v>
                </c:pt>
                <c:pt idx="11">
                  <c:v>4783.1625000000004</c:v>
                </c:pt>
              </c:numCache>
            </c:numRef>
          </c:val>
          <c:smooth val="0"/>
          <c:extLst>
            <c:ext xmlns:c16="http://schemas.microsoft.com/office/drawing/2014/chart" uri="{C3380CC4-5D6E-409C-BE32-E72D297353CC}">
              <c16:uniqueId val="{00000000-8E58-4ED9-A773-B8C2A010CBA6}"/>
            </c:ext>
          </c:extLst>
        </c:ser>
        <c:dLbls>
          <c:showLegendKey val="0"/>
          <c:showVal val="0"/>
          <c:showCatName val="0"/>
          <c:showSerName val="0"/>
          <c:showPercent val="0"/>
          <c:showBubbleSize val="0"/>
        </c:dLbls>
        <c:smooth val="0"/>
        <c:axId val="2099711456"/>
        <c:axId val="2099712896"/>
      </c:lineChart>
      <c:catAx>
        <c:axId val="2099711456"/>
        <c:scaling>
          <c:orientation val="minMax"/>
        </c:scaling>
        <c:delete val="1"/>
        <c:axPos val="b"/>
        <c:numFmt formatCode="General" sourceLinked="1"/>
        <c:majorTickMark val="none"/>
        <c:minorTickMark val="none"/>
        <c:tickLblPos val="nextTo"/>
        <c:crossAx val="2099712896"/>
        <c:crosses val="autoZero"/>
        <c:auto val="1"/>
        <c:lblAlgn val="ctr"/>
        <c:lblOffset val="100"/>
        <c:noMultiLvlLbl val="0"/>
      </c:catAx>
      <c:valAx>
        <c:axId val="2099712896"/>
        <c:scaling>
          <c:orientation val="minMax"/>
        </c:scaling>
        <c:delete val="1"/>
        <c:axPos val="l"/>
        <c:numFmt formatCode="General" sourceLinked="1"/>
        <c:majorTickMark val="none"/>
        <c:minorTickMark val="none"/>
        <c:tickLblPos val="nextTo"/>
        <c:crossAx val="2099711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1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KPI!$N$1</c:f>
              <c:strCache>
                <c:ptCount val="1"/>
                <c:pt idx="0">
                  <c:v>Total</c:v>
                </c:pt>
              </c:strCache>
            </c:strRef>
          </c:tx>
          <c:spPr>
            <a:ln w="28575" cap="rnd">
              <a:solidFill>
                <a:schemeClr val="accent1"/>
              </a:solidFill>
              <a:round/>
            </a:ln>
            <a:effectLst/>
          </c:spPr>
          <c:marker>
            <c:symbol val="none"/>
          </c:marker>
          <c:cat>
            <c:strRef>
              <c:f>KPI!$M$2:$M$14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KPI!$N$2:$N$14</c:f>
              <c:numCache>
                <c:formatCode>General</c:formatCode>
                <c:ptCount val="12"/>
                <c:pt idx="0">
                  <c:v>0.10023341751430259</c:v>
                </c:pt>
                <c:pt idx="1">
                  <c:v>0.24640248598444603</c:v>
                </c:pt>
                <c:pt idx="2">
                  <c:v>0.10471846307156717</c:v>
                </c:pt>
                <c:pt idx="3">
                  <c:v>0.18006357676392687</c:v>
                </c:pt>
                <c:pt idx="4">
                  <c:v>0.17457741702521654</c:v>
                </c:pt>
                <c:pt idx="5">
                  <c:v>0.14818547640841623</c:v>
                </c:pt>
                <c:pt idx="6">
                  <c:v>0.1895685563594797</c:v>
                </c:pt>
                <c:pt idx="7">
                  <c:v>0.1412338293406977</c:v>
                </c:pt>
                <c:pt idx="8">
                  <c:v>0.14943896381216346</c:v>
                </c:pt>
                <c:pt idx="9">
                  <c:v>-6.9823531437887762E-2</c:v>
                </c:pt>
                <c:pt idx="10">
                  <c:v>4.8793818775672376E-2</c:v>
                </c:pt>
                <c:pt idx="11">
                  <c:v>0.11238754636974238</c:v>
                </c:pt>
              </c:numCache>
            </c:numRef>
          </c:val>
          <c:smooth val="0"/>
          <c:extLst>
            <c:ext xmlns:c16="http://schemas.microsoft.com/office/drawing/2014/chart" uri="{C3380CC4-5D6E-409C-BE32-E72D297353CC}">
              <c16:uniqueId val="{00000000-7FDE-4D36-8587-09048F9C8CCE}"/>
            </c:ext>
          </c:extLst>
        </c:ser>
        <c:dLbls>
          <c:showLegendKey val="0"/>
          <c:showVal val="0"/>
          <c:showCatName val="0"/>
          <c:showSerName val="0"/>
          <c:showPercent val="0"/>
          <c:showBubbleSize val="0"/>
        </c:dLbls>
        <c:smooth val="0"/>
        <c:axId val="930872032"/>
        <c:axId val="2097090688"/>
      </c:lineChart>
      <c:catAx>
        <c:axId val="930872032"/>
        <c:scaling>
          <c:orientation val="minMax"/>
        </c:scaling>
        <c:delete val="1"/>
        <c:axPos val="b"/>
        <c:numFmt formatCode="General" sourceLinked="1"/>
        <c:majorTickMark val="none"/>
        <c:minorTickMark val="none"/>
        <c:tickLblPos val="nextTo"/>
        <c:crossAx val="2097090688"/>
        <c:crosses val="autoZero"/>
        <c:auto val="1"/>
        <c:lblAlgn val="ctr"/>
        <c:lblOffset val="100"/>
        <c:noMultiLvlLbl val="0"/>
      </c:catAx>
      <c:valAx>
        <c:axId val="2097090688"/>
        <c:scaling>
          <c:orientation val="minMax"/>
        </c:scaling>
        <c:delete val="1"/>
        <c:axPos val="l"/>
        <c:numFmt formatCode="General" sourceLinked="1"/>
        <c:majorTickMark val="none"/>
        <c:minorTickMark val="none"/>
        <c:tickLblPos val="nextTo"/>
        <c:crossAx val="930872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649307780484502E-2"/>
          <c:y val="0.48274486379987425"/>
          <c:w val="0.79342723004694837"/>
          <c:h val="0.46177421871538565"/>
        </c:manualLayout>
      </c:layout>
      <c:lineChart>
        <c:grouping val="standard"/>
        <c:varyColors val="0"/>
        <c:ser>
          <c:idx val="0"/>
          <c:order val="0"/>
          <c:tx>
            <c:strRef>
              <c:f>KPI!$B$1</c:f>
              <c:strCache>
                <c:ptCount val="1"/>
                <c:pt idx="0">
                  <c:v>Total</c:v>
                </c:pt>
              </c:strCache>
            </c:strRef>
          </c:tx>
          <c:spPr>
            <a:ln w="28575" cap="rnd">
              <a:solidFill>
                <a:schemeClr val="bg1"/>
              </a:solidFill>
              <a:round/>
            </a:ln>
            <a:effectLst/>
          </c:spPr>
          <c:marker>
            <c:symbol val="none"/>
          </c:marker>
          <c:cat>
            <c:strRef>
              <c:f>KPI!$A$2:$A$14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KPI!$B$2:$B$14</c:f>
              <c:numCache>
                <c:formatCode>_-[$$-409]* #,##0.00_ ;_-[$$-409]* \-#,##0.00\ ;_-[$$-409]* "-"??_ ;_-@_ </c:formatCode>
                <c:ptCount val="12"/>
                <c:pt idx="0">
                  <c:v>23257.03799999999</c:v>
                </c:pt>
                <c:pt idx="1">
                  <c:v>21040.196000000004</c:v>
                </c:pt>
                <c:pt idx="2">
                  <c:v>50224.849999999984</c:v>
                </c:pt>
                <c:pt idx="3">
                  <c:v>33864.258999999991</c:v>
                </c:pt>
                <c:pt idx="4">
                  <c:v>30950.607999999989</c:v>
                </c:pt>
                <c:pt idx="5">
                  <c:v>24179.872999999996</c:v>
                </c:pt>
                <c:pt idx="6">
                  <c:v>15171.830999999996</c:v>
                </c:pt>
                <c:pt idx="7">
                  <c:v>25214.880999999994</c:v>
                </c:pt>
                <c:pt idx="8">
                  <c:v>43966.236999999972</c:v>
                </c:pt>
                <c:pt idx="9">
                  <c:v>24169.602500000005</c:v>
                </c:pt>
                <c:pt idx="10">
                  <c:v>57122.987499999974</c:v>
                </c:pt>
                <c:pt idx="11">
                  <c:v>42559.542000000016</c:v>
                </c:pt>
              </c:numCache>
            </c:numRef>
          </c:val>
          <c:smooth val="0"/>
          <c:extLst>
            <c:ext xmlns:c16="http://schemas.microsoft.com/office/drawing/2014/chart" uri="{C3380CC4-5D6E-409C-BE32-E72D297353CC}">
              <c16:uniqueId val="{00000000-C52F-4043-9361-D5C9F777B850}"/>
            </c:ext>
          </c:extLst>
        </c:ser>
        <c:dLbls>
          <c:showLegendKey val="0"/>
          <c:showVal val="0"/>
          <c:showCatName val="0"/>
          <c:showSerName val="0"/>
          <c:showPercent val="0"/>
          <c:showBubbleSize val="0"/>
        </c:dLbls>
        <c:smooth val="0"/>
        <c:axId val="966226864"/>
        <c:axId val="966225424"/>
      </c:lineChart>
      <c:catAx>
        <c:axId val="966226864"/>
        <c:scaling>
          <c:orientation val="minMax"/>
        </c:scaling>
        <c:delete val="1"/>
        <c:axPos val="b"/>
        <c:numFmt formatCode="General" sourceLinked="1"/>
        <c:majorTickMark val="none"/>
        <c:minorTickMark val="none"/>
        <c:tickLblPos val="nextTo"/>
        <c:crossAx val="966225424"/>
        <c:crosses val="autoZero"/>
        <c:auto val="1"/>
        <c:lblAlgn val="ctr"/>
        <c:lblOffset val="100"/>
        <c:noMultiLvlLbl val="0"/>
      </c:catAx>
      <c:valAx>
        <c:axId val="966225424"/>
        <c:scaling>
          <c:orientation val="minMax"/>
        </c:scaling>
        <c:delete val="1"/>
        <c:axPos val="l"/>
        <c:numFmt formatCode="_-[$$-409]* #,##0.00_ ;_-[$$-409]* \-#,##0.00\ ;_-[$$-409]* &quot;-&quot;??_ ;_-@_ " sourceLinked="1"/>
        <c:majorTickMark val="none"/>
        <c:minorTickMark val="none"/>
        <c:tickLblPos val="nextTo"/>
        <c:crossAx val="96622686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KPI!$E$1</c:f>
              <c:strCache>
                <c:ptCount val="1"/>
                <c:pt idx="0">
                  <c:v>Total</c:v>
                </c:pt>
              </c:strCache>
            </c:strRef>
          </c:tx>
          <c:spPr>
            <a:ln w="28575" cap="rnd">
              <a:solidFill>
                <a:schemeClr val="bg1"/>
              </a:solidFill>
              <a:round/>
            </a:ln>
            <a:effectLst/>
          </c:spPr>
          <c:marker>
            <c:symbol val="none"/>
          </c:marker>
          <c:cat>
            <c:strRef>
              <c:f>KPI!$D$2:$D$14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KPI!$E$2:$E$14</c:f>
              <c:numCache>
                <c:formatCode>General</c:formatCode>
                <c:ptCount val="12"/>
                <c:pt idx="0">
                  <c:v>2331.1324</c:v>
                </c:pt>
                <c:pt idx="1">
                  <c:v>5184.3565999999983</c:v>
                </c:pt>
                <c:pt idx="2">
                  <c:v>5259.4690999999984</c:v>
                </c:pt>
                <c:pt idx="3">
                  <c:v>6097.7195999999994</c:v>
                </c:pt>
                <c:pt idx="4">
                  <c:v>5403.2772000000014</c:v>
                </c:pt>
                <c:pt idx="5">
                  <c:v>3583.1060000000002</c:v>
                </c:pt>
                <c:pt idx="6">
                  <c:v>2876.1021000000005</c:v>
                </c:pt>
                <c:pt idx="7">
                  <c:v>3561.1941999999999</c:v>
                </c:pt>
                <c:pt idx="8">
                  <c:v>6570.2688999999982</c:v>
                </c:pt>
                <c:pt idx="9">
                  <c:v>-1687.6070000000011</c:v>
                </c:pt>
                <c:pt idx="10">
                  <c:v>2787.2486999999974</c:v>
                </c:pt>
                <c:pt idx="11">
                  <c:v>4783.1625000000004</c:v>
                </c:pt>
              </c:numCache>
            </c:numRef>
          </c:val>
          <c:smooth val="0"/>
          <c:extLst>
            <c:ext xmlns:c16="http://schemas.microsoft.com/office/drawing/2014/chart" uri="{C3380CC4-5D6E-409C-BE32-E72D297353CC}">
              <c16:uniqueId val="{00000000-5527-4994-A7FB-7EBEBD5182E5}"/>
            </c:ext>
          </c:extLst>
        </c:ser>
        <c:dLbls>
          <c:showLegendKey val="0"/>
          <c:showVal val="0"/>
          <c:showCatName val="0"/>
          <c:showSerName val="0"/>
          <c:showPercent val="0"/>
          <c:showBubbleSize val="0"/>
        </c:dLbls>
        <c:smooth val="0"/>
        <c:axId val="2099711456"/>
        <c:axId val="2099712896"/>
      </c:lineChart>
      <c:catAx>
        <c:axId val="2099711456"/>
        <c:scaling>
          <c:orientation val="minMax"/>
        </c:scaling>
        <c:delete val="1"/>
        <c:axPos val="b"/>
        <c:numFmt formatCode="General" sourceLinked="1"/>
        <c:majorTickMark val="none"/>
        <c:minorTickMark val="none"/>
        <c:tickLblPos val="nextTo"/>
        <c:crossAx val="2099712896"/>
        <c:crosses val="autoZero"/>
        <c:auto val="1"/>
        <c:lblAlgn val="ctr"/>
        <c:lblOffset val="100"/>
        <c:noMultiLvlLbl val="0"/>
      </c:catAx>
      <c:valAx>
        <c:axId val="2099712896"/>
        <c:scaling>
          <c:orientation val="minMax"/>
        </c:scaling>
        <c:delete val="1"/>
        <c:axPos val="l"/>
        <c:numFmt formatCode="General" sourceLinked="1"/>
        <c:majorTickMark val="none"/>
        <c:minorTickMark val="none"/>
        <c:tickLblPos val="nextTo"/>
        <c:crossAx val="2099711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KPI!$H$1</c:f>
              <c:strCache>
                <c:ptCount val="1"/>
                <c:pt idx="0">
                  <c:v>Total</c:v>
                </c:pt>
              </c:strCache>
            </c:strRef>
          </c:tx>
          <c:spPr>
            <a:ln w="28575" cap="rnd">
              <a:solidFill>
                <a:schemeClr val="bg1"/>
              </a:solidFill>
              <a:round/>
            </a:ln>
            <a:effectLst/>
          </c:spPr>
          <c:marker>
            <c:symbol val="none"/>
          </c:marker>
          <c:cat>
            <c:strRef>
              <c:f>KPI!$G$2:$G$14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KPI!$H$2:$H$14</c:f>
              <c:numCache>
                <c:formatCode>General</c:formatCode>
                <c:ptCount val="12"/>
                <c:pt idx="0">
                  <c:v>346</c:v>
                </c:pt>
                <c:pt idx="1">
                  <c:v>208</c:v>
                </c:pt>
                <c:pt idx="2">
                  <c:v>433</c:v>
                </c:pt>
                <c:pt idx="3">
                  <c:v>496</c:v>
                </c:pt>
                <c:pt idx="4">
                  <c:v>561</c:v>
                </c:pt>
                <c:pt idx="5">
                  <c:v>447</c:v>
                </c:pt>
                <c:pt idx="6">
                  <c:v>388</c:v>
                </c:pt>
                <c:pt idx="7">
                  <c:v>463</c:v>
                </c:pt>
                <c:pt idx="8">
                  <c:v>767</c:v>
                </c:pt>
                <c:pt idx="9">
                  <c:v>464</c:v>
                </c:pt>
                <c:pt idx="10">
                  <c:v>894</c:v>
                </c:pt>
                <c:pt idx="11">
                  <c:v>742</c:v>
                </c:pt>
              </c:numCache>
            </c:numRef>
          </c:val>
          <c:smooth val="0"/>
          <c:extLst>
            <c:ext xmlns:c16="http://schemas.microsoft.com/office/drawing/2014/chart" uri="{C3380CC4-5D6E-409C-BE32-E72D297353CC}">
              <c16:uniqueId val="{00000000-8B34-47C7-A854-767EAE2BA15C}"/>
            </c:ext>
          </c:extLst>
        </c:ser>
        <c:dLbls>
          <c:showLegendKey val="0"/>
          <c:showVal val="0"/>
          <c:showCatName val="0"/>
          <c:showSerName val="0"/>
          <c:showPercent val="0"/>
          <c:showBubbleSize val="0"/>
        </c:dLbls>
        <c:smooth val="0"/>
        <c:axId val="73974976"/>
        <c:axId val="73975456"/>
      </c:lineChart>
      <c:catAx>
        <c:axId val="73974976"/>
        <c:scaling>
          <c:orientation val="minMax"/>
        </c:scaling>
        <c:delete val="1"/>
        <c:axPos val="b"/>
        <c:numFmt formatCode="General" sourceLinked="1"/>
        <c:majorTickMark val="none"/>
        <c:minorTickMark val="none"/>
        <c:tickLblPos val="nextTo"/>
        <c:crossAx val="73975456"/>
        <c:crosses val="autoZero"/>
        <c:auto val="1"/>
        <c:lblAlgn val="ctr"/>
        <c:lblOffset val="100"/>
        <c:noMultiLvlLbl val="0"/>
      </c:catAx>
      <c:valAx>
        <c:axId val="73975456"/>
        <c:scaling>
          <c:orientation val="minMax"/>
        </c:scaling>
        <c:delete val="1"/>
        <c:axPos val="l"/>
        <c:numFmt formatCode="General" sourceLinked="1"/>
        <c:majorTickMark val="none"/>
        <c:minorTickMark val="none"/>
        <c:tickLblPos val="nextTo"/>
        <c:crossAx val="73974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1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KPI!$N$1</c:f>
              <c:strCache>
                <c:ptCount val="1"/>
                <c:pt idx="0">
                  <c:v>Total</c:v>
                </c:pt>
              </c:strCache>
            </c:strRef>
          </c:tx>
          <c:spPr>
            <a:ln w="28575" cap="rnd">
              <a:solidFill>
                <a:schemeClr val="bg1"/>
              </a:solidFill>
              <a:round/>
            </a:ln>
            <a:effectLst/>
          </c:spPr>
          <c:marker>
            <c:symbol val="none"/>
          </c:marker>
          <c:cat>
            <c:strRef>
              <c:f>KPI!$M$2:$M$14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KPI!$N$2:$N$14</c:f>
              <c:numCache>
                <c:formatCode>General</c:formatCode>
                <c:ptCount val="12"/>
                <c:pt idx="0">
                  <c:v>0.10023341751430259</c:v>
                </c:pt>
                <c:pt idx="1">
                  <c:v>0.24640248598444603</c:v>
                </c:pt>
                <c:pt idx="2">
                  <c:v>0.10471846307156717</c:v>
                </c:pt>
                <c:pt idx="3">
                  <c:v>0.18006357676392687</c:v>
                </c:pt>
                <c:pt idx="4">
                  <c:v>0.17457741702521654</c:v>
                </c:pt>
                <c:pt idx="5">
                  <c:v>0.14818547640841623</c:v>
                </c:pt>
                <c:pt idx="6">
                  <c:v>0.1895685563594797</c:v>
                </c:pt>
                <c:pt idx="7">
                  <c:v>0.1412338293406977</c:v>
                </c:pt>
                <c:pt idx="8">
                  <c:v>0.14943896381216346</c:v>
                </c:pt>
                <c:pt idx="9">
                  <c:v>-6.9823531437887762E-2</c:v>
                </c:pt>
                <c:pt idx="10">
                  <c:v>4.8793818775672376E-2</c:v>
                </c:pt>
                <c:pt idx="11">
                  <c:v>0.11238754636974238</c:v>
                </c:pt>
              </c:numCache>
            </c:numRef>
          </c:val>
          <c:smooth val="0"/>
          <c:extLst>
            <c:ext xmlns:c16="http://schemas.microsoft.com/office/drawing/2014/chart" uri="{C3380CC4-5D6E-409C-BE32-E72D297353CC}">
              <c16:uniqueId val="{00000000-B815-4F6B-A2B0-AFAB2BD5021F}"/>
            </c:ext>
          </c:extLst>
        </c:ser>
        <c:dLbls>
          <c:showLegendKey val="0"/>
          <c:showVal val="0"/>
          <c:showCatName val="0"/>
          <c:showSerName val="0"/>
          <c:showPercent val="0"/>
          <c:showBubbleSize val="0"/>
        </c:dLbls>
        <c:smooth val="0"/>
        <c:axId val="930872032"/>
        <c:axId val="2097090688"/>
      </c:lineChart>
      <c:catAx>
        <c:axId val="930872032"/>
        <c:scaling>
          <c:orientation val="minMax"/>
        </c:scaling>
        <c:delete val="1"/>
        <c:axPos val="b"/>
        <c:numFmt formatCode="General" sourceLinked="1"/>
        <c:majorTickMark val="none"/>
        <c:minorTickMark val="none"/>
        <c:tickLblPos val="nextTo"/>
        <c:crossAx val="2097090688"/>
        <c:crosses val="autoZero"/>
        <c:auto val="1"/>
        <c:lblAlgn val="ctr"/>
        <c:lblOffset val="100"/>
        <c:noMultiLvlLbl val="0"/>
      </c:catAx>
      <c:valAx>
        <c:axId val="2097090688"/>
        <c:scaling>
          <c:orientation val="minMax"/>
        </c:scaling>
        <c:delete val="1"/>
        <c:axPos val="l"/>
        <c:numFmt formatCode="General" sourceLinked="1"/>
        <c:majorTickMark val="none"/>
        <c:minorTickMark val="none"/>
        <c:tickLblPos val="nextTo"/>
        <c:crossAx val="930872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Chart!PivotTable2</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00000">
                <a:srgbClr val="261AA8"/>
              </a:gs>
              <a:gs pos="0">
                <a:srgbClr val="F31DA1"/>
              </a:gs>
              <a:gs pos="100000">
                <a:srgbClr val="0070C0"/>
              </a:gs>
            </a:gsLst>
            <a:lin ang="8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CBD0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Chart'!$C$1</c:f>
              <c:strCache>
                <c:ptCount val="1"/>
                <c:pt idx="0">
                  <c:v>Sum of Profit</c:v>
                </c:pt>
              </c:strCache>
            </c:strRef>
          </c:tx>
          <c:spPr>
            <a:gradFill>
              <a:gsLst>
                <a:gs pos="100000">
                  <a:srgbClr val="261AA8"/>
                </a:gs>
                <a:gs pos="0">
                  <a:srgbClr val="F31DA1"/>
                </a:gs>
                <a:gs pos="100000">
                  <a:srgbClr val="0070C0"/>
                </a:gs>
              </a:gsLst>
              <a:lin ang="8400000" scaled="0"/>
            </a:gradFill>
            <a:ln>
              <a:noFill/>
            </a:ln>
            <a:effectLst/>
          </c:spPr>
          <c:cat>
            <c:strRef>
              <c:f>'Combo Chart'!$A$2:$A$14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Chart'!$C$2:$C$14</c:f>
              <c:numCache>
                <c:formatCode>\$\ #,000."k"</c:formatCode>
                <c:ptCount val="12"/>
                <c:pt idx="0">
                  <c:v>2331.1324</c:v>
                </c:pt>
                <c:pt idx="1">
                  <c:v>5184.3565999999983</c:v>
                </c:pt>
                <c:pt idx="2">
                  <c:v>5259.4690999999984</c:v>
                </c:pt>
                <c:pt idx="3">
                  <c:v>6097.7195999999994</c:v>
                </c:pt>
                <c:pt idx="4">
                  <c:v>5403.2772000000014</c:v>
                </c:pt>
                <c:pt idx="5">
                  <c:v>3583.1060000000002</c:v>
                </c:pt>
                <c:pt idx="6">
                  <c:v>2876.1021000000005</c:v>
                </c:pt>
                <c:pt idx="7">
                  <c:v>3561.1941999999999</c:v>
                </c:pt>
                <c:pt idx="8">
                  <c:v>6570.2688999999982</c:v>
                </c:pt>
                <c:pt idx="9">
                  <c:v>-1687.6070000000011</c:v>
                </c:pt>
                <c:pt idx="10">
                  <c:v>2787.2486999999974</c:v>
                </c:pt>
                <c:pt idx="11">
                  <c:v>4783.1625000000004</c:v>
                </c:pt>
              </c:numCache>
            </c:numRef>
          </c:val>
          <c:extLst>
            <c:ext xmlns:c16="http://schemas.microsoft.com/office/drawing/2014/chart" uri="{C3380CC4-5D6E-409C-BE32-E72D297353CC}">
              <c16:uniqueId val="{00000000-AF6B-403B-B090-C6A680A2ECDC}"/>
            </c:ext>
          </c:extLst>
        </c:ser>
        <c:dLbls>
          <c:showLegendKey val="0"/>
          <c:showVal val="0"/>
          <c:showCatName val="0"/>
          <c:showSerName val="0"/>
          <c:showPercent val="0"/>
          <c:showBubbleSize val="0"/>
        </c:dLbls>
        <c:axId val="195083728"/>
        <c:axId val="195083248"/>
      </c:areaChart>
      <c:barChart>
        <c:barDir val="col"/>
        <c:grouping val="clustered"/>
        <c:varyColors val="0"/>
        <c:ser>
          <c:idx val="0"/>
          <c:order val="0"/>
          <c:tx>
            <c:strRef>
              <c:f>'Combo Chart'!$B$1</c:f>
              <c:strCache>
                <c:ptCount val="1"/>
                <c:pt idx="0">
                  <c:v>Sum of Sales</c:v>
                </c:pt>
              </c:strCache>
            </c:strRef>
          </c:tx>
          <c:spPr>
            <a:solidFill>
              <a:srgbClr val="FCBD0C"/>
            </a:solidFill>
            <a:ln>
              <a:noFill/>
            </a:ln>
            <a:effectLst/>
          </c:spPr>
          <c:invertIfNegative val="0"/>
          <c:cat>
            <c:strRef>
              <c:f>'Combo Chart'!$A$2:$A$14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Chart'!$B$2:$B$14</c:f>
              <c:numCache>
                <c:formatCode>\$\ #,000."k"</c:formatCode>
                <c:ptCount val="12"/>
                <c:pt idx="0">
                  <c:v>23257.03799999999</c:v>
                </c:pt>
                <c:pt idx="1">
                  <c:v>21040.196000000004</c:v>
                </c:pt>
                <c:pt idx="2">
                  <c:v>50224.849999999984</c:v>
                </c:pt>
                <c:pt idx="3">
                  <c:v>33864.258999999991</c:v>
                </c:pt>
                <c:pt idx="4">
                  <c:v>30950.607999999989</c:v>
                </c:pt>
                <c:pt idx="5">
                  <c:v>24179.872999999996</c:v>
                </c:pt>
                <c:pt idx="6">
                  <c:v>15171.830999999996</c:v>
                </c:pt>
                <c:pt idx="7">
                  <c:v>25214.880999999994</c:v>
                </c:pt>
                <c:pt idx="8">
                  <c:v>43966.236999999972</c:v>
                </c:pt>
                <c:pt idx="9">
                  <c:v>24169.602500000005</c:v>
                </c:pt>
                <c:pt idx="10">
                  <c:v>57122.987499999974</c:v>
                </c:pt>
                <c:pt idx="11">
                  <c:v>42559.542000000016</c:v>
                </c:pt>
              </c:numCache>
            </c:numRef>
          </c:val>
          <c:extLst>
            <c:ext xmlns:c16="http://schemas.microsoft.com/office/drawing/2014/chart" uri="{C3380CC4-5D6E-409C-BE32-E72D297353CC}">
              <c16:uniqueId val="{00000001-AF6B-403B-B090-C6A680A2ECDC}"/>
            </c:ext>
          </c:extLst>
        </c:ser>
        <c:dLbls>
          <c:showLegendKey val="0"/>
          <c:showVal val="0"/>
          <c:showCatName val="0"/>
          <c:showSerName val="0"/>
          <c:showPercent val="0"/>
          <c:showBubbleSize val="0"/>
        </c:dLbls>
        <c:gapWidth val="219"/>
        <c:overlap val="-27"/>
        <c:axId val="191304224"/>
        <c:axId val="191304704"/>
      </c:barChart>
      <c:catAx>
        <c:axId val="191304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1304704"/>
        <c:crosses val="autoZero"/>
        <c:auto val="1"/>
        <c:lblAlgn val="ctr"/>
        <c:lblOffset val="100"/>
        <c:noMultiLvlLbl val="0"/>
      </c:catAx>
      <c:valAx>
        <c:axId val="191304704"/>
        <c:scaling>
          <c:orientation val="minMax"/>
        </c:scaling>
        <c:delete val="0"/>
        <c:axPos val="l"/>
        <c:majorGridlines>
          <c:spPr>
            <a:ln w="9525" cap="flat" cmpd="sng" algn="ctr">
              <a:solidFill>
                <a:schemeClr val="bg1"/>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1304224"/>
        <c:crosses val="autoZero"/>
        <c:crossBetween val="between"/>
      </c:valAx>
      <c:valAx>
        <c:axId val="195083248"/>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5083728"/>
        <c:crosses val="max"/>
        <c:crossBetween val="between"/>
      </c:valAx>
      <c:catAx>
        <c:axId val="195083728"/>
        <c:scaling>
          <c:orientation val="minMax"/>
        </c:scaling>
        <c:delete val="1"/>
        <c:axPos val="b"/>
        <c:numFmt formatCode="General" sourceLinked="1"/>
        <c:majorTickMark val="out"/>
        <c:minorTickMark val="none"/>
        <c:tickLblPos val="nextTo"/>
        <c:crossAx val="195083248"/>
        <c:crosses val="autoZero"/>
        <c:auto val="1"/>
        <c:lblAlgn val="ctr"/>
        <c:lblOffset val="100"/>
        <c:noMultiLvlLbl val="0"/>
      </c:catAx>
      <c:spPr>
        <a:noFill/>
        <a:ln cmpd="sng">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chart!PivotTable4</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00B0F0"/>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86014">
                <a:srgbClr val="261AA8"/>
              </a:gs>
              <a:gs pos="0">
                <a:srgbClr val="F31DA1"/>
              </a:gs>
              <a:gs pos="56000">
                <a:srgbClr val="0070C0"/>
              </a:gs>
            </a:gsLst>
            <a:lin ang="8400000" scaled="0"/>
          </a:gradFill>
          <a:ln w="19050">
            <a:solidFill>
              <a:schemeClr val="lt1"/>
            </a:solidFill>
          </a:ln>
          <a:effectLst/>
        </c:spPr>
      </c:pivotFmt>
      <c:pivotFmt>
        <c:idx val="7"/>
        <c:spPr>
          <a:gradFill>
            <a:gsLst>
              <a:gs pos="100000">
                <a:srgbClr val="D911D9"/>
              </a:gs>
              <a:gs pos="0">
                <a:srgbClr val="9D45E5"/>
              </a:gs>
              <a:gs pos="100000">
                <a:srgbClr val="0070C0"/>
              </a:gs>
            </a:gsLst>
            <a:lin ang="8400000" scaled="0"/>
          </a:gradFill>
          <a:ln w="19050">
            <a:solidFill>
              <a:schemeClr val="lt1"/>
            </a:solidFill>
          </a:ln>
          <a:effectLst/>
        </c:spPr>
      </c:pivotFmt>
      <c:pivotFmt>
        <c:idx val="8"/>
        <c:spPr>
          <a:gradFill>
            <a:gsLst>
              <a:gs pos="100000">
                <a:srgbClr val="FFC000"/>
              </a:gs>
              <a:gs pos="0">
                <a:srgbClr val="F31DA1"/>
              </a:gs>
              <a:gs pos="100000">
                <a:srgbClr val="0070C0"/>
              </a:gs>
            </a:gsLst>
            <a:lin ang="8400000" scaled="0"/>
          </a:gradFill>
          <a:ln w="19050">
            <a:solidFill>
              <a:schemeClr val="lt1"/>
            </a:solidFill>
          </a:ln>
          <a:effectLst/>
        </c:spPr>
      </c:pivotFmt>
    </c:pivotFmts>
    <c:plotArea>
      <c:layout>
        <c:manualLayout>
          <c:layoutTarget val="inner"/>
          <c:xMode val="edge"/>
          <c:yMode val="edge"/>
          <c:x val="0.1693637603898776"/>
          <c:y val="9.982098469582491E-3"/>
          <c:w val="0.49601408389255019"/>
          <c:h val="0.86974848122324233"/>
        </c:manualLayout>
      </c:layout>
      <c:doughnutChart>
        <c:varyColors val="1"/>
        <c:ser>
          <c:idx val="0"/>
          <c:order val="0"/>
          <c:tx>
            <c:strRef>
              <c:f>'pie chart'!$B$1</c:f>
              <c:strCache>
                <c:ptCount val="1"/>
                <c:pt idx="0">
                  <c:v>Total</c:v>
                </c:pt>
              </c:strCache>
            </c:strRef>
          </c:tx>
          <c:spPr>
            <a:solidFill>
              <a:srgbClr val="00B0F0"/>
            </a:solidFill>
          </c:spPr>
          <c:explosion val="3"/>
          <c:dPt>
            <c:idx val="0"/>
            <c:bubble3D val="0"/>
            <c:spPr>
              <a:gradFill>
                <a:gsLst>
                  <a:gs pos="86014">
                    <a:srgbClr val="261AA8"/>
                  </a:gs>
                  <a:gs pos="0">
                    <a:srgbClr val="F31DA1"/>
                  </a:gs>
                  <a:gs pos="56000">
                    <a:srgbClr val="0070C0"/>
                  </a:gs>
                </a:gsLst>
                <a:lin ang="8400000" scaled="0"/>
              </a:gradFill>
              <a:ln w="19050">
                <a:solidFill>
                  <a:schemeClr val="lt1"/>
                </a:solidFill>
              </a:ln>
              <a:effectLst/>
            </c:spPr>
            <c:extLst>
              <c:ext xmlns:c16="http://schemas.microsoft.com/office/drawing/2014/chart" uri="{C3380CC4-5D6E-409C-BE32-E72D297353CC}">
                <c16:uniqueId val="{00000001-890F-4BE0-85BF-2F001814F0FE}"/>
              </c:ext>
            </c:extLst>
          </c:dPt>
          <c:dPt>
            <c:idx val="1"/>
            <c:bubble3D val="0"/>
            <c:spPr>
              <a:gradFill>
                <a:gsLst>
                  <a:gs pos="100000">
                    <a:srgbClr val="D911D9"/>
                  </a:gs>
                  <a:gs pos="0">
                    <a:srgbClr val="9D45E5"/>
                  </a:gs>
                  <a:gs pos="100000">
                    <a:srgbClr val="0070C0"/>
                  </a:gs>
                </a:gsLst>
                <a:lin ang="8400000" scaled="0"/>
              </a:gradFill>
              <a:ln w="19050">
                <a:solidFill>
                  <a:schemeClr val="lt1"/>
                </a:solidFill>
              </a:ln>
              <a:effectLst/>
            </c:spPr>
            <c:extLst>
              <c:ext xmlns:c16="http://schemas.microsoft.com/office/drawing/2014/chart" uri="{C3380CC4-5D6E-409C-BE32-E72D297353CC}">
                <c16:uniqueId val="{00000003-890F-4BE0-85BF-2F001814F0FE}"/>
              </c:ext>
            </c:extLst>
          </c:dPt>
          <c:dPt>
            <c:idx val="2"/>
            <c:bubble3D val="0"/>
            <c:spPr>
              <a:gradFill>
                <a:gsLst>
                  <a:gs pos="100000">
                    <a:srgbClr val="FFC000"/>
                  </a:gs>
                  <a:gs pos="0">
                    <a:srgbClr val="F31DA1"/>
                  </a:gs>
                  <a:gs pos="100000">
                    <a:srgbClr val="0070C0"/>
                  </a:gs>
                </a:gsLst>
                <a:lin ang="8400000" scaled="0"/>
              </a:gradFill>
              <a:ln w="19050">
                <a:solidFill>
                  <a:schemeClr val="lt1"/>
                </a:solidFill>
              </a:ln>
              <a:effectLst/>
            </c:spPr>
            <c:extLst>
              <c:ext xmlns:c16="http://schemas.microsoft.com/office/drawing/2014/chart" uri="{C3380CC4-5D6E-409C-BE32-E72D297353CC}">
                <c16:uniqueId val="{00000005-890F-4BE0-85BF-2F001814F0FE}"/>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chart'!$A$2:$A$5</c:f>
              <c:strCache>
                <c:ptCount val="3"/>
                <c:pt idx="0">
                  <c:v>Furniture</c:v>
                </c:pt>
                <c:pt idx="1">
                  <c:v>Office Supplies</c:v>
                </c:pt>
                <c:pt idx="2">
                  <c:v>Technology</c:v>
                </c:pt>
              </c:strCache>
            </c:strRef>
          </c:cat>
          <c:val>
            <c:numRef>
              <c:f>'pie chart'!$B$2:$B$5</c:f>
              <c:numCache>
                <c:formatCode>0.00%</c:formatCode>
                <c:ptCount val="3"/>
                <c:pt idx="0">
                  <c:v>0.23706667981911411</c:v>
                </c:pt>
                <c:pt idx="1">
                  <c:v>0.33724083316540127</c:v>
                </c:pt>
                <c:pt idx="2">
                  <c:v>0.42569248701548462</c:v>
                </c:pt>
              </c:numCache>
            </c:numRef>
          </c:val>
          <c:extLst>
            <c:ext xmlns:c16="http://schemas.microsoft.com/office/drawing/2014/chart" uri="{C3380CC4-5D6E-409C-BE32-E72D297353CC}">
              <c16:uniqueId val="{00000006-890F-4BE0-85BF-2F001814F0FE}"/>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B77DF2E0-8703-4315-B9D3-013D136B32BA}">
          <cx:tx>
            <cx:txData>
              <cx:f>_xlchart.v5.2</cx:f>
              <cx:v>Sum of sales</cx:v>
            </cx:txData>
          </cx:tx>
          <cx:dataId val="0"/>
          <cx:layoutPr>
            <cx:geography cultureLanguage="en-US" cultureRegion="ID" attribution="Powered by Bing">
              <cx:geoCache provider="{E9337A44-BEBE-4D9F-B70C-5C5E7DAFC167}">
                <cx:binary>1Hxpb9xGl/VfCfz5pVN7sQaTAYbsbq2WF9l+E38hZFvhziKLxfXXz6FazlgdP3YGyAwQw3BHzaWq
7nruuVf590/zv32q7u/cT3NdNf2/fZp/eZZ53/7bzz/3n7L7+q5/XuefnO3t7/75J1v/bH//Pf90
//NndzflTfozI1T8/Cm7c/5+fvYf/463pff22n6687ltXg/3bnlz3w+V779z7ZuXfrr7XOfNLu+9
yz95+suzq/vGD5/K5dlP+I/cL2+X9v6XZ0/uevbTz6fv+tO6P1XYmh8+41mun0umORMqfPZTZZv0
8fsglM9ZqDURQpmHP+LLojd3NR78K1t52Mjd58/uvu9xlofPr598snFc+O3ZT5/s0PhNYClk98uz
d03u7z//dOvv/H3/7Ke8t/Hxhthuu393+3Dcn5+K/D/+/eQLCODkm6+0ciqtH136k1L+s7r7eFff
fRHP36AT9lwrJRhj+kQn6nkoCOeMsKNOzJdFjzr5Czv5tkr+ePBEI/95/c/UiCvvmv4OBvO3uYl4
HhoTEk7lUfIn3mLYc8ENlVKG5OGP/LL2o2b+wo7+hWr+ePJUN2/+kbo5u7cuzf9eb1EiZKEw9Ch6
euI0/LkQgmtBHlXDn6rmL2zo25r548ETxZz95z9SMYfKuvzz36gYFj6XRkoq+FEv5FQx8JlQc8HC
xxtOFPMXNvRtxfzx4IliDv/MaHZth7zP75q/UTWcPDch3EUp+kci+Tr5G4pwR0PGQnK8fpL8/9KW
vq2crx49Uc/1P9NvXuR9v/1t2/xLYPl7IAAjoQ4f041Bpv9aQaF5rqRiBCDh6Fzqy9rHfPMXN/Vt
FT15+ERJL4C4/oEY7cY6n/0U3zlb5X+rI8nnkhuuJX90lBPEps1zGkoeKqW+qae/vq9vq+r0+RNt
3cT/SG3d2uF/R1v8uSHcCEYfoQIyzhOvIgh7wAmUPobFE6/66/v6trZOnz/R1u0/U1tv75sGBd79
/ZcQ9DeEP4lCBzUOCR8xGztRlHrOBWdSEHN0K1w/Qv1j+PtLW/q2jr569EQ9b2/+kc70Pgfebv5W
xA3OgLLQcKW/WQzp8LlCrSR4+OhGJ8XQX9nRt5Xz30+e6Ob9PxM7nLm75vNPb62/q74Y8L9ynv9F
AoP8H679fezwdbn+5M7/KatlnkvCpUbZd4wPJ4HemOeEhlwhF3wT357QTv96W98205PHn5zk/4jT
+tfm8gcbuLvzd/sHGvEryuv7Vx+OC3Lz5NEnNMuT036xrIvPvzxjAlXEH+Tk9oonMftEaEeZ//Hc
/V3vf3kWKPXcaM6V1NCeoYIgQ0/32yWq2RaVkDIMlxJ0JhiaZkN9vzzT9DmXQkPdLKQMwajf8AUe
CZ8bJBEEKco0NRp025cDvrLVktrmD2k8/vxTM9SvbN74HswpbKo93rbtcluRMmIU5Uwrw8FI4Pqn
uzdgiHE3/X8VLVxDp1LehzTxg9mzVrRBFZN2zNf3Ug5teScCJ/tD0y39InaezTKb48Am5GPaONEE
sWVzqS9NJpdhV5qg6c4nU1f9i0rWbbBEtpxl+1GWvpjtDrKqCh6nWgt6r2e7DG+qbNbVXRjKNvnE
a96pm1TlXcujmuY9tiJa6eqXGSV+anZpJV3ZRnaSdX1N9dJhy2ld0+WK1bwpfg/60eKZr1T6DSEB
Dj+RkSGGCSOVMArqQ/3yVEaa1vmQqSy8TybbFN25r0Ulzisx9k6fr33q8yle87bKf69IkrPk8P3l
KXDB0/W15hvbzUMOTWEzT9dfCx72iqj8c0FLXuaxt1zyLDKGBV1xcPOUOr9zmU9FFgUiWNvm1ST4
0rOYilVN/NKrrOnLyNqOO3pjZNjh2vc3CRP+eo8aBC8XIUxIUXBaMMune5yzPGCZ48FnFbiRsF26
6lR3hyoUnpOocV6pD6Ukib/4/ronutnWFUZoxiTo5ZCfrtsOi9U24OHndIHNqWgkbdX/momENWk0
FfmQv2wS9E18lGWWMRV9f3lUtCfH1iKkYPKMkGAe9CaWr9wnlWMekDnjnwNd6Y7HciJK3sGRAn9h
11xXN3lALX3By24ZbsuekDWL+iyvIJTv7wQR4elOJAOjCCp3K7GZ5CcK8ConxVI2yafErI10Z7Zr
62TZB0ndm+VsCd0MrXx/yT8fHrW+Egr08UOFgpT89eEznSVVsRD3WagJXn5YqFppeZBuGnqxz8NE
qA9ugNS7qFdaqw+WLKMz+zG3pJ1+YAj0JJJpIg3Q24OjcoTT8GQ3qVkLaVoffMxyp+vgfPbZ5hD1
bDM0aIapEKuI87pfWBvNhnHsSuYkG27rVhVL3ATUNbemzmrX7DppHXtTj3nTf/y+zLZ4+lW81ZRy
dKeIkFQjhnN1EkuGKQkd6db54+y8gxGQoSQQFpknLoNodnwMbltWdpvT+MluH3mbDv9TYVGqtFCc
APIKLhDanqou7Fjvl17Zj00lA8TwAtFrnaJxIX6RVzyRiPt9OoDmrwvZIKK6tnZUnodBEYxl1GWI
tlvkXzI81eRrNV6JuWxt/YOwQk9tDEUtEDtTOmTQsNoafl/b2MynpjXNyj/2CVNBvS9831bDq271
edvEU7d02Fyg6xHX7NLVdtmF5boEt1PbJhe9cVWRxvW6kuWqzrrGJ1FjiEp8PEgSVG9UbdK1jhk3
M0IiC4qFNpdkNRXeWubJ1HU/cFMK/viJATBFQ6OMIpRLBar5JGLAMptubMb2g5ZWFjJuSShhikky
GONiuuoAoT1ZjtGzGgSuDQ/hpKVJiEvz5LnqDsPEf+zQ4jSKM6ANA0eilIH++ZNZlHPZ10lm2w+t
gxd1e96XoXjBaMaXK94PC8RhkrFa39fZvCw6GjI3dVmMgD+pN2m3JsG5q0WxvnfB0KubMFcbQJjF
WFfmrBzkph7bcwMTWkYtxzetK8r1/VqpciojUlVb0sohfSjINibDl3xxQCJhPc/QHZfFgo9+JakP
d63seX9Qeth0V85pDoDRPSxvwjRYpii0c4FXWIAH7DwPmg0b+FbW5d3cq6ZrD2Z0dLwV3K7+2rky
cVFV1Y7VcZAm9XyeCiTX35qwScT7kYwURqbDFDhj7BoLiPL92HAawiF9TbQGxhdaSU5PTIMnS5NS
01YfVlr3Lo1mRnTbR5MtbHXBh25CoPj+iqfRiGnEIkaRtyk65n9asXekz6aaT7/xddiMcRrEFv5Y
r0skbzV2Un1ICr7CCCc2+D59oRFYYKff38YGZ584BUfrmGkkLokusQBKfurlKx+HLjCqfl+LpvY8
8naQwb3tsg7RKCv7hu5dom3+auzDFBGnzaRN92no2WgjDARM1Rh5lnZXVRKq25m7KlyifqJqfOPD
gORxJ9fZXsGISBYVRCR5G4lE0c3ZMwI7tGMGdHGRFKXfPH8Ukr/cWt3tEvHS8Xk8+/6JT+NayJGg
ADdw6q2iQ03w9MSlSrJm6nr9bhwaAhArnWMAseO62a0AyBLnGZ1mmO1cGo6P1D8g20C1m0nzoZhY
cpvMajNp1uVr7c7zlvEtRHZrT+ihq8a2z89WuZTwumSqN0xNl7CGd2rawY2+fyR2EtlCIKAQaRNR
DRoEWXkSqjve1KstGvYu9BmHb/k23TbgAz5srvvgx2gMLNhbks2biyNWbiHFtR0STZBRwHg6y+0r
25V9eVeZQovzfKo2OXTLZNVN0s24K8/4dsQlrVV/KAPt+KEN3cj7eEG+wHF/cLQTlImjGYqeH4Wr
ECmA955qy88l1dVgl3c8HbdI5V0H01qrNbefPAlL1kSLt936XrNmy491YCkUMqu6Spf9Wivq04Ph
wTC9A0p1EMekCw7r4+OKaNLkgYGJialqt+g2IGye56ydENY8EAkWzH1C8BNqLApR1KmAKLzXWeBj
WQ0FXCIzrMBPR/lsobC8+74QTnw0BFwAutJMhig7yZ+gLp1WoRbVBW/HWltEhyO8ZVk4j2WMyjJL
mx+FhZN0tC0pOIA9QVoiCqjpqdhJYQEh21m/7QcKC/GL9zAo5H7IRxStsHKfTIGd+0hVfIHAqzFp
AFkQ9CClyc2Vf6VVHybFIfEiRDCAQ45vHOh1ZIA6gOP7uUGielRb2k0NRDlXYQNfgRdt6kjLeVNE
UOQUH2YpzPiG2NpiJ7IskZtK5bc69fvSFobjcF8hRRx+SwIIEpQKoKDTygZwsA9SMi9vs2xRVRL5
oeRtnEwkKW4UW4Vb9l3mVBtGhjFTZJFzXd5dkmrgs4xaoJ3gyqV1IF4kdaZ53E12Tj+RvCLnUzII
tSt1Y6vPoqhW96a2qsbg2Eqr6aUYKZnXXVg0RrZxB/zYD4dpkuF447osmW2kalLTa04cNbumcYbG
xewHl0R2Dru1iLJmdGKO07kc4Qzj6qaliuZAFqI4GEYHcasqv4g0JjMdpuGsNVNGE+C3JPUXPtNA
ZrFeq2ldUdbCFNuLuVySIer6tlCH0eiU72QdzOvbSVmWvx9ElSY7Ljyj8YL61C6RSn1vdiZnUxmn
skrPNeN+11kyrVeJaQg5oxPN2CEN+jAj+7a0tXi3yDEtg3fGknl+O/uZ+xdB75vgDTKGHj5Lp5R7
t+oxbWzUWkuz/rWZ16o8S3KwG4fVirC2kSktZ1ms3dp34UdaF2HzOWOtHecdTGXp7s3gp4nEZTX1
tDj3SdPJcIc6QFbqLKmDUt0YqoOyPBtVy/oqu8/ChntIeaY8dOLFyu0Ik16p69vsNVfEK7JvGtG2
+mIwSZ5V142cyy7dF2Pqp/F6kkma54dE1NMg3yQN492FKkSWhgfYiuJl1I4rQVqv+jCfTJQGQnV+
lyVuLZaLKe2DLD+b8hrZJi7NJBBgxzYf5K82GJTsL2AcU5DEEwdsoTdDC9RlIr/wcFYvK6Y1Pvzx
yyDPK1wjBlW9i1fbi+7jOnSGjZeFcm3KzukcBFrHSyHLQZ/NTUHrKpJi3PIikUGO46RcIqnczcmi
iIkLmRmZvlymdmr1qyIJiqk66JIHrL0oh8WE40tVcJmbqDNm4yS08zIr3+s0SYL1Soiqh6SCpUPI
foGo3WXyKuCJ09U1zbucVq+KYirCZD8VCATp3uaUY+8IWduWljGoCNuTNFvybkfasnDhrvEkkM2v
LGUN1quLyph3Qxp2XexQB0OyLBxyZJCYqmx7CfYPyBJ1ndkwvch6nD5uM9pwdSiyaZMYr3yJD9tn
Prhtar2FfDH6NNSxmbyFAawN8MaZN67Gfe3xqJmXK8TXFRp/kEv6BKtVGUWR2dB8Uw9tRcbk/6fV
vMm5EaYAlxQMgYMqgqYMM3HfdShouoPLcyCteArpors4DzM5BNCgGLrhvS+aIW8gryBb7Vk2rILO
L8JCb1vOoel2vVWwLKzAcan7mATzZmDKBZvm5RLgu8rUm2jGkeJWpNiwm7CHsemxbPx4Huc47z6C
cMvwnZxbq25LKRLDYzEZEEBRqzMKWTxaT7L2Bq/URbAdLvHLgzAGWI2LHzGukavcfuK9LF9wkrvg
9lHUwfH2L0I+3gemgJUvNGtrbIA2QTZ+LHPV5u4sb/iCQ3dsxbxulDKe5uQWBXhqTSSPirLr6GFq
qLwHl1401CyJjGiZjYt6aerBQkojqyvcwlpwbC4GzZGMJirJsoHetJYMX1Y6Jd1Hc5SgbeFBiGvH
M2UsR40Wt7ZREz1fhnCrzslRtUfzUElZQT5K5HhiL3W1HX5WSwY7TanblslEpvDlYjuis3drkIvB
X+KkfBPv0ZDWYRmwSxxyewvNXY/n0NngsK7eZ9vWjwIN1mnFD7biVuh9QGRTFhcrk3puz1ICRovs
p3yw8GlTpBvz0U/Qbz5q1n2kKm1gPr0EYsXh3Qiw+7IHl729kI3bhxjTEB9VQzZ3qFe57b8ZVJpN
74YqrdL80KQh3pt1nKb8vOwXTf0VP9pKXvTG67NHkZtidNjOnPMSL0EGsFi8aPMSeX6k3arIOyC3
Ihx3bRf4Jo9JnyZYXBaZRcnkqxbcZgXCAJQN1JQNF9qmmzsPyK/4rlwGVYSHEmBxXi656avZnnth
SV3HlRFVPUZJn4I2pIYOuD/zXY8PgEZZ3dTdgH+XegKJJslEQRV14PKrm7H0CUiByRVYnWapHd+r
JplRBSTLutn+ZBDKi8PMO4YIE7qsGsJ9VSPF1vs5aBLTX0iDVDX/RtRcIN6klbVlef5IJxe+ylxx
GLIK9e6nRfSC8/O2yCCOM/7gM50NKwisT6YyWd/zLLSTf9fxKZvUuT8efTZpDxHxdl5LnKhMp17u
1Uooopx3YhMfndvNasBXbSZ+5E/DvpwgATqw7bw+zxk+HAwc93c5qNAgyqsVvDJmJ8rGRKAsFlW/
4C11uEMtdKthRzn0sKsjybJSWbnkMDSdS9hFmnQr3rEeqbcEZTlYw06KEnxpQkuUvnWN2qmJfQVi
Ql7Vpdr8yYspBwmflqFHqOQqWZDz+gWRpjig1tuEN+R8owrYEJbg4ouqSfG4Wyqc8rcJ8CwJLqek
dy6/MbzYSEo7IN290GXClX8tQGMtyX5OimDJDmpqZdXvQF1QJSINEkh9ECmnKMmRDA2UvwZixalU
U29po5bJZm6OOQrjO0qy8BZMNM9JzsfLaZV1ol+X6zAFtw5gGqzC2nZGfUC8hX0FU7tCAoUg2xmS
tgkQ/FFebixVlQOvAlmb2k7tB2WWrKMfxVyp6kaprl2Sg2C298HvU06LOdkjo/FKRn0F/juIw4pq
9x6M5FT6tyTtijSNE7nwbH4zaWCb7rMZ87Fjv/VJCGrizJXDWJs4YGtfvl/FwISNBmSHGcU+pRaY
UmtpBjrAyuvCsHjEl4EeIz2hMzXvHk9y1GXXFiCIYyn5sh3rIdxU1bjFP7OkWzQB+t+cN+/r7Y7m
gb1PCrZ9JykJcMeSLtuNCQc7Ue9RuW+9jbxKWrhyCrSY3Kx+oe2+gKNuXmnq7cqjyQJTIhIZiWYP
WgAPfPgWToM0dvPiuI4ocyR8NWQ6nWw0kQbsuVjWxLCLqWs2L0+DdaMDe/SJ8CEAy/xFtxLYtyDo
P9yAt9x2XuboNH54XEg6g5TWwVSC22PF1uTFqsuoaNpBvC6PAas8Eo0dxi9hDUHVbSRk75QTYlen
dWeTKOvUENwOuWxxZj+hizde5izdYFwmZqyhx2rb1vDgcIEtkUeiRA6bk7dsazPummnebFInKyvz
SGZ9U9f7rKjgjYejQMADb0GvDNEER3jvaVBcZYxXOvwB8XVS0IPLQXyABTMEN0X/RCtnXgGcli27
zaxV2LVO0xneMFmE2S4QmwdVI4iXLBrzbtv7D6q7p7Xdtjx+V0JJso0aY/2TwtYNsw2mXoOqOobG
AhwwdoE6AJ70/aVOCHR4E8E4AdYCZYV/1VbWf9WhmsKyCxNAyS82QsrZ2rhrEyFeaoOeFSKyyjal
DnkBDVvhBFT2GBy/v5enFIIkGFLD322yEO1w2Dl7updk5Az0bZHeGnTV1Idc0g2P9z0GrverBXT+
kZz/vCDmsUAcqNAwkIvmhFcsM0doVZPkTTc3SBRpiYx/oZcSYe7Rs79/QLrRdv9dtG8nBHdLpMak
EaNoR50sOFeFSBtfqTePEWPK1o20XxRfpDzMog/HQ9Emq3s9THwpdvXQbPGcO4SGoF8F8tEPdvTU
0rEjlFLbWDTXRgpQdCdE42JIMOmFd2+qo1NNwHXw8XkoE8T1PBxzqCATwwLPNBzJAdAiyLaNFC3v
hjUeO1T2B1lzK0k0I7QsMUJ9h9vhHwm9yReOejKejv2s9hhmv3+IUzVCcfgNIiLRMcGUY3jaZUXe
7Tybg/Em68stMq0PQKjtZTO8XoJwEJih/2OG49VRX19PRXxrPUmgyO3PNgX71E71DDSCKfPh5jHt
zWnWFRGxiKw2cn2e/o+oNUlA+VMMDcIx8EsF4k/hgE8JmOgxL26OaQkgedOGLiv4RdN3W8L4/gG3
+PKVmcIg0H4S8EDMowgwmid85rSsc+5WWZ7rJnCljHVda/5BOTjMj1zwz0tBdSE6eJiNRJF5Gurq
hNXLkKr0/AhFRgl2BHbEuhof3z/VSW8Nb8eEhkEzfvvVDKMQWZ/qrSE+S4q5NZ9IAZr60a2YKjeo
6Hi9lZNTODZ1TGrhmI60q9DpiCpA0T72vJn1u2IiCII/2NdxROQrgYPDhAgMBncIfqcnDE/bmISg
X6TzrD9zKyNZv2dy3qYkBszKD/b3fm3QaI9tn4LzNVGdrKhiIy9TT+sroAiMBqWxLVswUtdMgBMh
r+pEpqk9X4BZpL1J5ryk8xInDK2w3/quq1GeuYKJptvX1bAyHxNLVF/vQidBAV7zmVquXpljn7FU
KJL4y6SpaTe/KNNsNBjlGUaVU3A1BUZIzlEA6bzeVUHRwkQegZMO8FgWlUe4g8ohRBJTD+H1WAKV
D9KcspohpaBk3eDJNLIAQNuyEPVLwwaIG9BPDfqG99UGMoMj5mrRtIXeSBvSNY/K3td0jZremSbf
qVZXxRB9oWI6pPMsegRYD8gOHb8J8l27cAMXuhvBeKHmKRXbt6HFknWJame8JOii5GlczTV+WeIM
fYaqqN5xwHHDb9TijWgvCkWCjaToRwf+dznWh2Zaet7tsnKoQQeDGdLofkRF5kObxMFg04nUUccx
1cRemc60etqnnRKyeysXM672LfogW6cN2JQwdWN9j+bG27wFC57uYOcYczhkrqO0iGsKMPz7gpK4
Dy+lmif2gcp58eEN6Lykfd0YU5RsXzR9QFChI6DNPsaIGXr8+8Yu0O1umtnqlogEYEzGGJCRyjBe
xJJM16Xpfb9GaJNPOap8Ezr0a/OM9GeCVH76qEhdLtkuESgEmqjWTe1+bcAIBUMUHluBjzGyQ58+
VddhjXxSHJqsUmwAun/AfyDkN/y6NH5LhkfTqB5QaqOrEqWkM5jUaaPREVVTRNjUamyDlSWLpjIY
zVskFxveto0JqkOdy1RGWZpOt3LJZbFb8ik5y8XIz3PC14vazeM5GBb7RjvF4tnI7EbnviLgskf3
NoFRn4tU2j6C92UfC9dWv6Ykt7vZ0AQ1csX9GYpwUF2skVdhSz7YEu7YTK26VlPe7rTIMmiXBO5Q
6FnsC5sPL9ei8mSPasHvw4XwChar6k9ZO9wyKtorJ4L0qh57v5c9qHEMyKTnox3MLjNT+Fq3WYd5
gzb/nPddsquyNo0W0TQ7mZjuMlxZfViSBt3pppUCrw6XJhZFow8TXnkRok786GY7nGEeI/ncmbI6
K2dardFiCnnICmJvW4GeQVSBOuqjgNv03TSv4V0VNBIUw1C/nUKW7wnz5BLj61ke2SDg1wL04cH5
HpP0hU5eg9TMMUfluflM0YJCnUVb+mZkRZYf2qUJ9rSv/Zt+FCBCEAp2/TIPl7x3SxnJegrjRJsk
C3/NR2aWC0xGDJ96Jgq6t0PrUX7ldbZEI5fhfeilrndBErjL2mBMYieoL17PIy9Rv9X2SvaednES
ZvaOFH17PeP3KK96RTcLTeTW203H6XIGzH5BdDlegJUPLvOSZ2wXIvp9ptPEm2hdQ5qhnG+D36a2
m+67IJhjltP1ru8LyzDp0GKscV17WG5WtVWESS437Np1KudLNaRdGhHa5jcL1QjEKPXiceIVvxQh
qdpLN3fuwNqBXcmqniMw0O/ltHwiQ5LcCAr3GfvB70B5kjxK53rUO7lYvhfaNzdtJtxvSzsDKxK0
3dM+GkrMZpSxzlPZRsHAxR065jbirGrOLAiMiJHav55pU77us8WXcel9+q7Llu5XN7c1i7p5mOOE
uraICuwPneAQXCAcb87WWMzh9MqwPqviZh2Lu6Ju1wjNp/p9Y/MuatuRvjZobly0zIXx4EhyKfJG
3PWhmq8L9CFGtEPEgEUTHyVD0KFSHtJrFQY2jypamjsXAGztQuDGIpJF371SkyoPCPRKxSZf9bmn
NnuF+SHMnEyZe8ds056Nw0zPinZUd44n7ybU7+/Wrl7Ds64VS1R0dXq/QCBnmdfDsAc8XW69MzKJ
nOjQSS5TH5FsHC+UKduzDviYRqnuzTvTePORzy1/W7jEfhzXcb0fYOC7UVv2QmDg4YwgU+y6ufO3
wL1BJKdmvA5cX35YiW3OeEUTTIyB5r7JFiKQy2ZEJFLkIXgqWapz/B8Kkrjtm+KslIN7h5kzjv2P
7JKShh8KxfvfwBd2r0yTuXO6VOa2rt16lfZFt581Qi7K8zq/aQTxl24Q06umT9xbF4biEy9HBAfW
LeONWGo4D7i2l5T74Wp2errIp5lb8Elhc5aoWuxQtmPyE3SMuVgDl1wnSeZeryzM3oWgdH7r1tC/
RcJPz+Fs+sVKA4/ZKpUfKpPIa3TeKY99bapduC4Nh7275rCmgX1VojXwKp1t28WYWCEHNxXdb60f
RIqif12vnRHDFQaoSrAWtX2b8tXUiNn1vOe6DM8pepHx2K7iZTimHB0DF3wOEobZuOtFijU38VLP
wOA7PYBqD69LyUft98S6svJRZdrkegra9BXYn+omEEvzvvLuDs+kIKBz+r6vgWCKQRc3sykwFipb
ml8a27IPQ5AMU1xlE3mBEaThXc7GsTvLWMVFbDKqr0RiXXgwpG7MZZ2F7Q79ZbFGI/rwu9CstY6K
1ZsxqnnS3NgAcwhXS9BpyFqRybvrzoxoQNHZ0emiEV39ks8ieK0bk7exml1m95lp3Zsizcd6j1b0
kl3VeWnzXeAaiUnNJKHBmR77/2LvzJrjtvUl/omYIkGCS9Wt+8BlNu2rJb+gLNkGQYAkuAAk+Olv
T5zk2E5OUuc836q8OJY8Gg4J/NH969a03bu0G029P48efpkNa696iavWL1yeJLSCURVBgsmloK1h
9goqTjMVoQn445JsvSt6X8WXwAhZUC4BRsSLGQLB/EwFTqUj1pFRzzTG4MQ74E4HO8fJiZLV75rH
LXSM2Nytg5+ZE8Fi5x/TCE7FflCuG8vaTtQ8ZB6XDcggrrIxHz3GlSy8KFsfRAiaJyd1pO56F3jb
fsEBuCn8ZCD+5ZI1a1eQEf7CVaKwnJYA97ayh+J2asgsijhI5Gn23Do1N8p5cbaFuPydv7Yl9KNW
nukxTWh7M89Rk86li5tYEQj/U4/nIYXtWpjAkbaKAqPqS1nDNc7bDvJzsc3r0OVh62BIJaaRh05E
tK/4QpcrKSDfls0q1kPIoyAt49SvE0h1zRgcJR81bFJDE5eTBa58PJP52qPZmhRtw6IpTyIZQiKE
lvgcaG/8bDOMJuGoHdn3PQvCituaGFJghKu9vgAzAERuyZM6vnde1CcYzEzqhCqwks74gt73xCre
sQgNaVzVWumc8iFYs0q2SZDUlSZrT+lV4NnYPMFkbtmhGdLoE7f247bV/InX+iPPNG1yHBPahwXM
ScVSNu59bB4+Fol4hC2XbBfKEXU9hsLsbD1mhR70pvME+KjO25a2D2On4nIcY5ebVERYX+3cvs+c
bbukV7AX+cqu4HymfhGs0zKUGzab6Dab6vAhAdg0lsJCg8L9gBsmB6e3fA56Le/00E1pNSUJv5z6
rn8wwzTzyqzcsiPUbJ7kXrtmx7ZvhpJ0g9rJgdGHTvpBlc11fyEZ9a6IXKMLomGm9nyCqZ7hWFQS
wuynziRmv62EqNxPsAmXfmaHqdJB3F+Da1zmox4XlmfT4q/FIHlTRPFkdZ4FLQPbClDTHKcYb65y
EN8fNoYmAgY/ftg38P3KEQ/lkm9OjtfY5bH5i1iqUjSYL/AjsHvsOmJnkiwuTKfr50bw4CMUwXUH
mCjb937W7hKdNLde44+FbeP6xe/aJ9WAUOM4uO0SwprXfiFzn9Ow719Dn40nQ0K25mxcm7QQEG1P
TBO8ae5DeRerLXAID28aHEtOdgnEu6zD5KNkPHiRQbhcWjjKJdVDfwwhZT/DFCDyvKatOg8bf7iK
GQsxt2JxPN+E0Xskz4d017XnXXsl01tvU09UKhYwaCFy9/Gxo53oi2kU6wwPbOshYiZLExShwjqS
x55o6JXSE3mr63qWOVH4GfJGJXVaSPy7BWQ53BO10/TYxoYkJY7wVo2YtSQ/tbqfP2ic2upC6jD0
P2LjXcY889LFHrxZxuWsG+8gBkqezjzDLtisNLlwnr6hdG3ejE01tgecPHe9YaC0ekbDS1iK44V2
gF3ykWOkuVwno98kmVdRTJA/bS6sWt/n2eFZwUOJc5rRUFc/W7hpNodTaKuuseEJ4jkHyiXWDcM8
cNYvqFuxbNcm9XwROZzfcg/jyFwqNni08oYWLLK/Wfo8T0q9JtquhZzCqVS+N/jXZkmCB7h+aQZa
CTNcHs9LrfYLhqoTVr9uqdahrhuMchlGT9AlXn8d1kvgFYadCUHX+lRXo7ZIPoCUwU1URHVbN5G0
O25jWDytLBqJIW2szsdYWzA3CIKZOuzY9tJNppM3pA+WqcSpgkksaVncb7oYA8OV23s+abroJjYh
S3MZDCL8pICzel1hvXRt2A5Gnlz9K1n3cZ8VOG2vkc7NVreTKRJsuNSVNXy1VOUGlHnkys461soL
lzJIOsVkcADTt8pCtQrzFfh5Znaj0YN44VxGPS8XPCqwd5ASCrsxt+vQx/OOY1brjqY2Xvt1GqbV
0qoGl9V2FR3gAT4wn8AT2msAXHNXji7y/Oa2MVric4g8YFymAWENb8ICv8fb/9J6WeLjOk5N58pM
1yt9oSMl9cM3EdnTZyNkVtlZsiUBW/UF4npnpAAcw9mfwXO4JZ95xPw13oP33vC8DcGUiVejl9qr
8y6FAOfhZMuaJcYWgeV4fjY1BIX0csZAuV77Tea7qDB8MoPcb3Dd8Glhy2v65i1MTWfbkqrZuO4i
NHh7W45eKkKmAjBO2LKHcKZaxFUMgFaEJ9+YwfXgo8SMGQdnBz7stE4brMfe3JcSdNQVAWSG0V1n
WDFdJjBEpdFezEnrnIY6bKHwigKol1FLVPFujYSq9AISKIN20PXp5YbRL62Yp2IGd86yTJs8iIYs
qhK3hdEefmT7rFOjnjxQP3NOeoTi8sjg2alAwbSf/U5iygKVX4+y6uMpq0s7gp9Z840MMEW32Lhf
6f9TJri9paB2D9CnxWXvs7CQJDZXTeBcW+mwBURmMxjU2lMPTbYuyXHACJfkYaddlK/dIrv9OPug
K9dULx1CQ1Z+1pvPJJbWqGV5jH3UlHO4uftJeMuKAcFTFSZQnBBZoyndj3E0tyVr0/XN29jqdB7w
ZQjuUykkLdHA1r2PPoz1fGosjgbd5lmcRsYmqCuME+N0MDWV9jP31rPigomadMUma75Dfswyb9ea
IAU0RIasK5gf9X0VOX86BFOfvCqrIgiWCSO8LyAoCooTauKm6zaNfVMSn5r5BUgGcI581KD/CrAm
g8WAFBDwThC3rjlO3m0eDZjDr1YYgWu+hDKpEhmrk8enHoi9oQh9gPnTLZAS4sxUph3NYJV5c71H
ngIfTLJyLw/B/B0GrYamMBDM3jaAFLg3WHZnPL/H+9z0Lg70euvwYZdRxtKsasB8fPEAVUE8bDS/
9LAMTx9xuFzqu6Rpx/PUFRJxwAQTn8YooeINS2To9qGNmvt+CdkV8E3+mY8Brny6bCswOmagjGyb
WHMt/OUpXam5XUZV4y0gXgfXOml7rKZJixCFpNl9APkwKbOmX44BRAtRLmB2PixhhHwjlVN06KKm
ATY50oeB8X43k85/iccpyLMEfGQ9qg3JgWlzOXJZ7hpZTyJKYiaLsJnqAO5nwmb2yOMR1NzUbcBU
OVtW/LiZOiMbOA0Xuksc2cG5gv+LHi8xldyGFkuvhxyGyGedAHsM+TRgKOjcdBUabS45CWxa+pTr
ZAdAQz8uazKDhp47vEtQCsnHaKxTnrcYwG8G7zzxTmmUdjlmaifyWLIMmIwcRF1iQ29AhEEuud1a
KAD5FmsdV9IC/CtDvxXVNqz4Hk6B+QFnaXVpQ/11mequImxai2Wm7jXBamEv1rkbdakGm95PdJwN
Xo7SAQcCARWoJf1VqBi5SGslE+BLzLX5GLDswvNq8uaUkKfV09MtGMKmAJtGPiGtYzr4H0nmCkGn
ZiySJRKuNItrplyN6cwqU4tUYf0dQ3XRBMTR3Rwv9NljtV6voVzJEGJA37pc6TZ4FRlIjLwFIHLd
g3zxq2ShDoeCjCBtMTCftlUbNPWjpOu4FNg3MdVhPi/rcBzS83WLb5ZwgQwdkp5dp6oNXwbQHzy3
Rr2GU9u/jHPf57XooD2C9ATAxS1ueTW+cm/xOWar1Ss8TB5Xo0HsaILu8rHjxjuODR7qchQyuZnN
3J9mOiCDMibyErpAcvCYnz5DMRYJbgMev2myhdUa+dO9HR05yqmfSdHYdDlPa34LpKeDxJNMU3qY
wrqLyy3zMDi1Ilv3HSVW3SPFK8oR4lY54laPiiGkpsL4Elx0rq/BLC7BS83c+pKxOcj1ZHxEOqms
2lSxr8Cd/TKi0fyUYtzfBxEL3nqQ8S8+voXm3ooLhyjCC7JA6dUK+GCv7YynLjWfAE7Pt9r4juXp
3PsBnoPtNuOexEQTRO0e+8HY4ZgxhWWaAJrBd18uAxk/NBA7ynTFQWVA1nnL1zron71URQ9NHUZt
EUHVP2rdBbDoQIDKMHx3Bur/WEkNPWh8wwYlW1vCm0e66gUn2r7V92M09RG9mZt6wCo/pemZmRoH
5LIBL6yuaQd4DTBC+5vIAfFx+4UgQ0LKsPfXuT76pm6b7QjA3M1PTKwLfadd1MtD06ftHBUsGv3Z
K1NLo2XE4iVB2cBrA7fRZIGI/RJAYLBhbEx9J4pRxqO/Ho1boWLmMVnpLoq6Jf0Yd92MRWXQUq0K
6xitfVpizgM/UXou5hygTQT2C5g0xnjQXg4ZbTw0wOsjCkS11v0Xf/BcMpUwWgEQVpNenKzhpAou
QTFpzs5wO+7BATYIb/jmD3c2TGccYUS4xuP43KcLs00JgzjFuQ9RJrE2103TT6YvpyVO46DydWim
4c3IzQYux7+ihSuWPsJIlm+6xspwYMhZN1kBxfr8TqKY+5na13y1yfDBeHwjNBcslfg7MPpJvF54
84QD80XjJqbiYvWzNLG7v7fnfnR74RqicSFGdjaD/woK/JzB/56QENQhmsRF8ln2+pxtar+BH63M
FD5wr4ct9Q9G5Y+e/PkVEeOGWXnODsPyPVcMfP+KEOfS2Ude4kv77RXtN6ompN0Ia35K6sgAgrP+
6iHyIRqYgt/e8m/9Cb853N96AN57jWQNr38rcv3jj//72Lf479eO0X/9z/85t8r+/h3/e/V7gezf
fhUqBc8FNtPPX3T+af74t/DD/PbTnTsUfvjDn+ocfu8z+Kmw4Vsf7b/5yx/aHH7oWfm+zSHwfcQs
/kAB/lTn8Eel6L+KHL59y29NDum5UTNFACgGhhDgWYHD/K3JwUvTXyJgHyG8fAKBCn7+H1UOIf3F
h8KQnKs4ozgGVfNHmwM67QiC/RncjhiHf6yv/0mbw89eO/6VM38SIER3dpp/vpObQJNoCiPvkHle
1OSicdvBZNH0+N01+Wc84lyFkCaYSDK8mo/U+08PzBbA0oFo7h0ArASPSE5gVDB+etMuSOH+w6Ny
tuy/M87Pr4U0KkL+iOACHqDnlMx3+BI+C1C6NmQHF/TZjR+P9grGP0yWzV9vddyKf0IjUI76p5dM
zj0L1EfOK0Ai85xz++4lVznRAaAiOwg3MsjZQz9fwvjhkNUhZVNs6kv27IOmITvfYFzDUQwx+H0M
rabbD5SbglobLblZO2x8jRgPWb96Ambc6L91AC8gEU/ZHjNltl+2Uezb2JEC1G53wjDR3imJsKzy
xvkpmOPuhIiq3iHGL66Zm8V1xBHILkPe1Xs3YKsXfEIQaJ7aOwIO9AuM1O25ltH4nGh+5RsnqiVR
XWEg0h82EsqrKAKrUdRNaO7IZNqvW7j1N1u4NE/EF03e+Uzt6FB3GMJaW5i+Ww5+z5Cs3QayT60P
AgZRvCqooRqpOZwukmDur3FUABqLbfeTr7h3UPFZBhy95TA47Dd5tGYsxrJP+vcpRXVHvLUrLKWt
Nrk/LJhVxzTa+RMZX4X0skWWaz0mEw4bbgEt/JpRQt10WXe62SVdgjPRwnCfF36NJgEMzm33ZsZE
vzZIWXxoMknuM+wsdbH4U/a5SREbyoEXJ7AHieslCAOx7kabYiID0FW/yVqltICjpW58BcmogAvf
XyaIJl04KAPPqdsQCmVihLB4NviaDZZcBGnrBqDvfb0Kv2Br4+5rULTVFPjjKyJydtev/rxLbezR
fEW+6vPYtvW+7up3Nza65EAUL3iWwvcONlq31YSLU3dMXQ2q3T6g6sC7CxGtv/Q34LD5tAYSqqj1
vVKKhvm514P7jAU9MgTnALZ0UxU6IS/9hpvPfIrnNxm4RlUb3+Ku8maRnXAJJqR64vdhVsUCKe26
Uz5kj0R99sN1wYQbXTBvXnMp+VM2YW4bmFZ7T6eYFKDFYmBdOsD3kV8gZhTniZ4vGm+MoNbMHFiY
nzafQKAxfHHyMWQmLCEFOTha8XDPFkUu43q6peuyBHmaJhFubTw9K+ZR9GNEQBgC+2VtE29HR2++
Qqhye5tREVPgk6VvGv7nDQZ4YGfbPN8PiAAV4AnugRiLytDtxTNjeE22mlTEbdO1l2xbtWTx8tB1
mSl4kNmda6O7bmk/JCHryUFAA7ZRPkOXd+9dLAAbMGswzsQGcIjKXapJk284wJeStxLIOjFOFk4N
8XaZLsqtR5X56B0patgjfs48DDDPcloQSwDgZKaF40L0Q2mcnZrHCOEBPqscYHRql8fEzXWVBVPC
YfxC8yg8Brwsp4Mf59mcdt1+sWBuXlYvQkwLzCKBQpouk18K5bl0NzWTGCKEQmYw+3LZ+L2V9Bzo
0sLy63iAcZT3QEyWWw6FNQ1zHQ9TfZExz8KUBa5PX4mG7waurWNeXSEtmZHnBlA43UFhpMnnZIW4
CLsfiaOTdCihGB9kC0YIA382yVePavmQ2VbsR7/DMty3CT1Yf1bPCXPemZImzOWLicMTYKfez5fN
LianXp3t6RxCPSVsuAzWlR5I6/kJDuUOp7t2y4JHUve8yafh/L8TFrMH58zyHpMOymMXdHoHryU8
9gqkSm4iyHTSqOioJ787YQjPqrk1W1e0A4OiA7G4vxiiCK5QYpNgF8RTX6pRQB/U2Vx0k5+uOQgK
nLcYyz7CoWuLYfa6h21C1DKnnWdw6LVLe7eGkf4SYZK8xA8i+E4CSIeOnLVbicyJqqsREeUj3PXs
RlERf1ItjthIblkEnqekvfMWmcCZR56lK5Djxt9Rb26/wvVUz6E/r7dKNjGCl1vbP/C2BscwgfwK
sHjI2OC5VeWv+/j/T4F/WUf33UgHp/+7iefPU+Af7eU/f8/vYyCKbFGagjQK0jPoFPxuDMyiX8Bz
oygKUWmU8dAMM9pvjV5hjH43BFgw+GM+Q8sbBg98fudSrzBEtVuAr0aiC2PiuYbr9zn3h2EeLWZ/
NZ+l5McRBuF7/AdgNgnQ7v7nehfkgEmkiYmOVKUANijQ2bGb7X5D8P6k+EAPWJhQetMvi/sMEiq5
pDKCqZAGwXLf9wYw+KS9TypRkPNplF1vCCA8xg1MrDzWMXq4pii5rpWd7l1jxWM7USBHxopjy+Pg
Y68ZQkZN0pwwK1comhnesAI2h9VLR4GxdFmhixq9vSMv6RWCcWBabJXkAWytPEG76C5YEqq9CSfI
i3N31VMiikwxHHebtj4FdoK3LlpEp1ovDkvi8eSEjBQYHabWm16naq9Vml26idsGTuZK7lbPZMDA
pH8VOAHvHzEQm9s+HHYkCdQ+6Al/CTKRXQeevA1WyMmMBI/QOfsyiCHCdQNsJAwrOvwaOgf9rnUY
aALbkWJsxxkoZRBhbQexi74dSH2jEmZPla8/AzYaduGIlO0gRrXvTC+fhqiJUe2gomav27U5gMJD
VitaYFImLijmgJgPfSoY1KB6uZt7sb1nbnEvUODDOw7+6wA/fbyOw2a9ozEuDnI5Ygd71FzAdRje
2tCsJYygZKetsvskkHgbfF3zSHYKocoFRJCMzGcvC3MxUleEmb5AZdYxQjSzMgiJI3XYd+VE2VUr
dXv0Uu8I4U6W0E0wnNhx2A+DpV859FNo3LMAWxAte0Qr2ZGgROkWTTYb2WVeI081Du9eFW6NuQC4
0zxzJ7LXZIhRVYHsJCxMbNLaLsNjxiJxtfmxf4V9Dn4MdnTxAcn96bIxvnqI+kjvISmRLF+Q5D7Q
VSVNLlUY3m0uEVecR9vOJQksaYwsyT2akwKo3vOQlmIK7Rne82+zEfdKz+eYFc0WqXcD2PuaoZbu
AFotvIhnDDytjmHWpIl4GZDCve64pncQvrbDWjuYM54NL8hCz8ment8gwzc9NluYFYBI1bH1zFF3
7GwsdzS9JoMmr10WxFcDj+QRcWJ9aBoF8b2F0bpbopreKL1ckHqJcDsO48HzZ8iafP5UG6hCQDBk
UBHNkk8Afb7QYW2P3GngJ66lx35g0S5JdVq6pCPPYSTf3RJqXng8Iq9J2j32Ntyep0k7SPadf9fX
cdxBO0MCDf0CsJrPRVrXtQ1oUCwIen0CZ9TcJlwOUGfCMHuHGlPvO4tv4ptQT6nw28KG3lj5VrYX
DceHuIShOMYGiECKGONDEk4zTCocW/JZBo9z3x05WeJTD6WwQ9qhwFTTdohNNfIONSLqnjJ1iN0y
n2K2dUeIdBCUtJEQAbPwde4zcUyQWNvBshzKZMJ0yrq1ucdmH33ZYAEWoWzqYqtBGcKZkS/AfNen
pNPenSZtX+ADTRCHqyV4LtgQt9647hYVDxcDDgBNkWU7Ojftnk0AgiD/KQAud5Yx++Kh7Q+B/TC4
a3xkRztUg0yFWnx73fl2fA9nOCAYvUvQA8kerulaWRUYr0LXQvoyo5pQA8bdlIBe53rEyRy/2aZe
7r11Bs/sHE2K0a7xWQxD3oujq8102wQFvjcmLbPMPvHN4RSvZAZVfeRgILxJqBzwkH/B9aCvXMeQ
vg28l4bIMc05hygsVIZJKh4woY9dXChPfMCY6x+VD7m795shJ43s3xSijBesr7M7CtPoOE10bXOA
XfOdmD0JArkrKCyMTzEA133j0/TWB846FxpAwLVNe79IWbupHBnUuAIilz1n2DWuN5CxH3CUE5ft
Zj9mKOo4YEfcCgj29nrikcCttDSXUxMjVem87LI10Xg7N2y4avxlgG4vFNiMVld9MPFdkMH03Uit
KzoN4Qe5tOQQz3iXI0v7Xb025AtqBs3VguK3T1E4nDcXQHkvdavEE8ogrMox1me7sMn4HkY0jEXH
l8ILWH0bBJi/4OfT3PJhffANLn1X0610btbVtJL0Ar+9AwjPqvr6JkyaBTdasIBijyiQSN9se8dD
s+9APhxltuknZUAhB7qp0FWx3UobRpW26CNENYy/wRzzuggEz7qLh95eB5aTUxZw+RHqtiwXnMlz
G2C7FXjEL1B2pg/QmNC1IYcxe5VxLMq2W/wXxSBMYGWqj2wmpSMxvd1M471rpFlOGmVHO3Az000g
OnWkkYdYKHKCd8ot6RNfUrYL/MF/qK2A+WoTYC4OfNUurJPxenTDWwc3693fDJZ/M84bXJY14nuU
sAXlhvBKTibvgnY+gZfZAflA2q9fUMSRB50BxtpK4d9BMhqx9zcNfzQUg0jeGCBjRRdm893AB3Xo
azzS+aoTKXG4GmG/JiwdvqIkQB6tqgm0gsW7FMC3gL+1t9Z28jBT8woPHjpCf7bCUpzM3+Qcv4Jk
++Qz8zVR2yvKvu67AK4KQucarze0xxHuWoVWlEcycH3SdZI8Wi3Js2yW7h0a0PphZPhG28UebnXh
5lGeNMe7MCc9TIOd9ypegUNeYdSC7QInGiUdlSD9HMFcF/Xliig7/KjVpLfDPLj4ZYrZV4NEVIoq
mgUfHM4VBOoN1LKC9f4euXm97Vvo8VdCD17/qrGAYvbKLBLQTO4GiUqjU+rJEZp6Q4C7hfIi4K47
mVEkr9TR4aOfMN7csrVWF0lNg/ERDmvN9mqTCucK8Ffw19EWRZvPab1O3hMd2Eoh16AaBwIWSMPj
kIiw7DzfAf/tu52Npw84hi75uHJVop8JviOPPkB8Xg6x0OjiaGdzja9cdxmSmAWYupMYo0uTEQg3
vtfTXILvfAZl4R0wizx1W62qGtVXJ+wgCN97ggPRVkHBu8BdW5yWr0d8mqdthmRUi+XTOXJ9GrPY
y6fIM/ugWx3M6vO4heoxg3qMcLwQ4ijZDsk9dI/0bD4A048KZBvFfoKwWjgW3bVbPZXN4PHjFqFI
BqQ1O40tEafZB4wcKNTagli/hAACZhDJw48mjFUBn9jtxWAFvNQpq4A9s2oUqq8WFukV5XESGxnT
gCzxMR+Mrwl0LtLuUWbqf40MrJ9CSw1UL4e1FHyO0y5OP0y+6ZLp3UTJIOkTG0CvzIUYlECJwv8f
4v79r4n77kCGex/Hnn+v5f/xC3X+9D2/n+L8X/BP+BSZ1DjCg5riUPi7mJ/8Avk2xu8xCRDjPP+q
jH+d4gKI+QEquMPzCQu/hQ4HvN9OcSTCr6VDog5RPnQ3kTij/8kp7qyi/6B8x+h/DiMc4LAShYgq
/yhD82X1t1T35kCA384FxgAcdxBYyS4jg/qIHGRldwlhAL+LL6vBA3x3rf7qDPnjq1MfNXwonsb1
gc2KQtmfNH6AbRtySuu8XwyxYHjaGD0fRGHOFO3hv3ipLEVUFW2EuHQ/vdQYNjYIWjrvowBiuCIB
ukQm7PlhGgz/xbvCpczCGJtn/Kd47hYg8+2iCOv6ugrsa9tQjjPSEvOa/FPF6o+5a/rrBUR3mY/0
I24KVOP9+PGtFn1diuICZoJlKFYldzi7xV9XG5e8Y02R9CGSthCoCg28p/j7S4p78Pt757cXhxV0
vosDeCg/vviMAZ+Fep7hXkbxWXGsqw401n8Wk8WrUIL7MkHsIIZv+nMsd4KqONmBGWwjUYy4PukA
dtF1SGzV6BYxy79/Uz+6pucrSsk5JktQboHb5GfXlA6g0OpgNnu0MCCGJMcvSJh/TXnf5gh5X8QA
s76trd9+8eJfPAR/voyI3ZOM0HPHc4Bz54+XkdUYFNIQuSpMwBQOTabwYWV99ffv6yeL69f3Rc6/
OCRNfMyb4dmP+s5vwhaC2M4gzT4UFnWTnneJUrIbFxBk1/yW/sN7+qur+P2r/XRrwNNEcAmdgbBy
oO4yaMHctjOafc616lk256OUb3//Bn9qhvz2yZ2romGwQ/+Kf17KXI0QImBBxOrqOLrBMV49cwSh
jqBLsaP2XJZmuE+sS4tBRdPnGJWKJwC3B8PHHimgzAIKJ5hPlkS/r2voHR262nPC5uHhnGsETcyL
QA7bPyxMwV98/nDn4QCi4jpBvfb577/7ZNIJwlQP8mIvFsAjeXQWcHMI1rZCOu7cFIIUmkbhTRni
6lUEw/JHf0vWW7B7+jrBQaXgmmc3YAD4PzwL9C9/NKzP5yccDW3kpx+tyVCZu4EB3QNDAYlV01KM
4NYQFZgr9JlNTygyQuBiiZHd6TEYnpAaHi8nBrihbNcZ0hfwbBlNwIlBDOVhoFnJuhR104S7C27I
eE3izTtuEqdgTMJQp5JzGyACVs9mEd7zDKS/yEKBTrPIS3bojhQI741pZfr1NMsRvbWeMsXMaAad
Cy2ukXwySzpdy8iFuQs3uRtDA+jOm2/6LNkOg0gQWIzALa1MsUsfIOwHbxzsvukgEqIn5qt04f0M
JgX8HceZIK7nG/zL3e7v79Y/PyCoBsFggKcecfIk+WnfBXdMDV3OH/pUX3vS1Og684+BWB/NxnRl
DBKq/8UrUizWgFYBCf7c758hrwoIX877kTGgiFGlAv6eddHlGHaYcbP45e9f77ygfDdZYMFJzzBC
ghDruR2D/LSsTTyzqPQ2875xCJUQeNVHDqaySsnoyr9/qT/fpimFxkvOUrkPbvun25QbapvF9tgF
wUBd9N7wf+ydR3PkSJpEfxHGoMU1gZTUSc0LjNUsQssAEAB+/b5gz9jssGu7bPe8l7aa6a4USIgI
/9yfG8dGjt5vDuAv34UuC5Yp1BBwDP/zOgXwoVUDUKG9hoGqJ4EQaAcAZf7t33+Zb3wBdR/j26CB
+6wWsXM6396nyLTVcNtA7Gfi8xESRb5z5yqJXAEQ0mbGw5KCE1/3rOTU+8+9mewbu8h+d1tSnofv
vx9LGELasFQM4zs7uOsaEnKTR0QbAXQru6DcxTIfdrYcMj+04Nwf2UIF215vfpaN9M50b8h94ujT
FSR0xnEFPJ+/PzTmLz8TQAnsMV+Vst8eK4mtaZguLbHHzlgf9d7ZBvpIPAb19TpGzgtTknyvpcOl
DF1ouRmVN4zOAqAjft1EXl3+BI81XRf+HK2rfEPTMMMuG9r7BbTgph0y5+DAdTvVC4E/ffjd4uLX
X+DLasKSnuv/m+uDaGxQLcxX93a6nBNGzrtR2sljyl2MQJSXRzGD/bDy3IEnVl+dIN+/+5n3ACUp
OI5tHIc4uadtqjfBXbN6zYOPG2N1Yhi/fhrsZJsskSxyjWfFUAJTxPz79z/Bd/bM19nJhgWzzJ/f
4NvZKQe8+UmziP2i5ckpXoMaG+lcR7mmR0PWc5MfSXDluX60mmUKRYsI/fcfwfrlWYDNCVI//Ju/
wD78hXvJ4oxCJaQGsh/YKn6wrLr1bFGT2tQ/mnKanz2A8n8IhXmbkpCkdRoRzcaFn4idqTOcxVvv
qciqrDaeObZhyhvuZwcztp0nxs+lNgxulR5Kc7F1gARHrhY8E2ggSjs5+qXmGOVhbZp3b9Lv3YU3
Is03hq0MhPObY/7XpRuOenxCMFsYB7Jb+s8bjwP1gxAHN4QuL5/rmNhmXkbaiq7erI71m3XiL27b
Lmtgdp5QmFkrfttRCEgJdc9NZ98m9WdAvQZPbaZb9rwGv3kn9UrfbjC8E8ykgCJ1kPTfLmacSSPG
c4czqU8eSI4lz0CCQSNUC7sJeOIMWHRX808Q1H9nv/rF09cFu6AAUTyYWHj/5xEdEkaXcQ5+YvSW
13jwb2evU/jdz9IbfrDldX/zgPpae/7luzp0xxh4VsFjffsJSfGIOcs4ZdmG1+fRYt2zxFa01OkU
Quf+qcfYKLNyjpKlZXFj+1k4iaRnTrf+5ur55cnkuDZPFlX8/P2xnI3D5JCwFXvpN0Okt567sVMS
ElrWJKGT5p9/f7H+4qHJBJt2KeBQIIi+7xFdqCFJRXXCfln6eZ9QLxGuEEN/s0f85fE1UDI4kzi8
tv9tBZALI2kAYIg9e2SIptNMrqfGAuzGTBSlIDKbTGRt4O+WKG5JhY3dKLeg8i5Wsgi/uV7/uinH
h8yukE25TU3t9+tVLhiFYEjxYSZgHWniJTvRrwTBlyRMKpJ0rajqfeoNJrVVo/6by+q7s1Ddobkv
uhxs1u2+/f1cw2lE0K3W+z2z4vRH6/U4w0jpDDciM5xqA8waHAKxXFwv2hJgGZzcrnQiPUe03lSd
lxYM6RZ5NaUWuUNzGEYjhIUiPv7+zPjFjQaiL1A8Ln3WOd8xSqnmZ4tTu93eneN+N9rrtMU9g6sG
tsZvDskv3goUle0FKK/6X7lIWW6Ituu9bj+scfVJaZV3t9ZpRf7T1f8PX4s1KNQ/V0lqf7mrtXW7
Dq1vd3vMBP0dHhF31yxefAHx+P3vD+AvbmK8E7IIS0Tc5d/3jeaKQt+MvFNm6UkUD3V7XyXgeHi6
rRti7DZzDFgnf/+mvzyU7K/xJlMP8RfWXZLoYC1Sp9svDL7CCpsdTovKjHqdWM/fvxUC+1+fEKw0
9CDAzIyq/X3F7RPHHJPV4BSxe52mEIZmfZiltlwBs8d1GZKTMiOXNXlJtGSS2o6d4zhvV0BJFbN0
h4srs9AYj7FYyicTl0IaER/14auU5ItR3Lv0neGSdlXgkxS7JC2VIwxqNflJvpIVem7jMyedHGns
4MTSUPNlLcO0661bKIYkZZMiNR5IFa9GVNr4DHfAxGd3i9chNV8CAtLVTxdIlplsSFG76QWmUytW
KZw+fRRlYyzHkuQcgJHMqMBi6q1xqtZ51vZiLCZx7VT16F/Z5DDjO1cYZb3jf2tyV0lIITPGtKAA
ellMdnLle7WaFBHkBqbrdOX9BCCB6UStNQeqDep4syS9SbQ5zZ4qsm+kFEe7yY+MZZI29EeYvLul
yJZkW0Ha6S/zie0kpISgleVeCBngmJ2cZSbQtcT6RaWJWEd3qFozaitHLa4yXEfvHuP9hXnbMIer
D3j3vnUyjen1IPLlVsbedA8PoR+2AC0C70zLgU8ef5mS8cgidt51/hxkO5tRGIidNlnXEFJOsK97
HlHbMlbyH6ysAKOLcPxHMjVlOJdVY5GqxmLAeL51DpU/3qHz7sbJaZ9Jr5cvpebr5wFk9Sau8vmg
KdOq1QU3Y7nQOih2c+rVZ9hBmwli/bZYcVWbdiHBDxbVLhmnkzUtMjSZVucFiFxnNONozGdrR0z4
w7Y0uZ2IzvEZem/vMubfBnbm7u1gbTasmFdQK0FyIZj1/PCGTkb2uOCC9qb3tXMxNFoz7A/mUU5W
Puk6oVpcErdOUPVbWC7ZbQEyMWT4aVz4VZleWZLfg90CDsssfppXy9k7mnGXZWlLyH2Oj3FgF+Gc
FyOLCuGF9OM5kRDeeke059gN9rDJViJU2VrcELEOZ2n3p2KeQZnpBWyYAYhzTkI+xIoDGs5KQStk
/m3s2+dKS+etIf10t649I3dtGKPYhD6xsnQ9w+Zo32pf6Jd16mEXGTo3wp7cf7pahxtxmNrIR7De
e03jHPuSWK+HI/0IEd08Qs32t4gUJ9OYd0RVjF3hLC+VPnYvdRYfPMe+z8blxZnjeit1soX9GL9U
uE57rsDKP06jx5RRA2y1OtpDEfjxScQWFLek8bd6bmv8Dt26sfOAVCX7hjMU9um2S3qChCO+BGmJ
S7L4HtNo5ZzQwFF1sj341pAdoPVWh7ryp09bEDkEBQYCICqmbFgXzOsd1WFszU29T+iXyIKBuAJU
9I3JyfNckaGYI69jH8HDlJsEzmn52nLsrykCyZBHGJn6hUHMixYXrRkagqyrf8Efmu3MBbGN//Sl
+3+61LHxKs/6YsYQjqNVmP2rZlg7DNnMSTWTz7z3lAN+9taiPVhFaY5R5atE+9IYnn+pae6An8nz
SSOWy+RoJ+RZXSDSdtmh7zlSOGrqMlr9anpIUfVvzTI3H+KqLrKjpD9h6wRZd21I09812SQJyXWI
cWkmdDhuMetJ9N126616edHykP1joE3J3apS0TCXTmZdzrNw7+2piD8DxH2CDDUJi00bT3q0Lv78
yJyp+uzbHjvQUgnjDWIinnjgCDcYs1uVr5SRoL5gP7BiefCxr7xOgtdZtHLeklHsTqvqK8rm2j4S
ixHPqHCMQXKRrrthGjkTUivoXiim6P7oWrvYFbPWvXgdUWBQTQMtWPNQ7DKS0M9O05Eg9XAwRm7s
VEM0YiYgNmZqTljoNkY113XCnAXXcewcLC1IyFt2pUG/K9g3VQfgEvz3A2Hypy6Wybr1ncygTCWR
cQZ8hex6WDEaxMyVluoc1OQJs1t6r1dpuWm8fjR30GRb7akObL6i1xZBepGYKx/VLaanyZxHeUXH
RHKT+TjQCCqsV80Ay8hObV4VnzaIvcy9nwbTWTesRLqT26bpTS5F+4Z0Z24RzpybpOdSBeRXrbt1
nIsdLS7EJD2gKTdl2U5UIzhYyLiIOi4qfl1E+O5UVAF03zRtf/RT0hOe740HkXG8s7zACbbUy96n
LOCAd38hgGt2d63Tq5JWdphh7a4tlvcuz/Yc2eyANYiX1cb51iBIeWqNPLhcJ9H+GJa2f5lSjuvq
ed0fjZFAvFjphAMJA43mBAZl2Y/BID4CKZwbe+00KgabILmZM0Vpky6A9Q/qTW0c2K0pLdB2WE3i
5dLgsdxGgIJwsqX0ZpB6TfOaO9QYiw3WP+OhNRbSF04TP7Zuit/dGZs3N3GLCMMkFZswEWJjQ8JD
fDijZW4T6iRI1+hxlGjjdKFcAQfyefMjhYbcF5M4O1gtf7vVteRmDHD4b1KfthHiMD4TC6srj7TD
QQYYCKfkUVbI+JRWA/8BBQ3KeiXLIcrXthk3K9c5MlYtnvF4LZ/kFcWHl9hOGMdLeTT6QZ3lI2BA
Zi6mcw/1bnqym2GEN9jwIUtHL86g5dt3K0/dey1YseK1tUxvgNvXBg6Jun8pu3W+9V0xPunkIs6Z
+rlNTFGXTm4AO7Yn3qjQll3geTpgJA0Hkw2o6sHP0+VWpxvvU1+bDCua7UBD6v34bFa5fez0tL50
LckrNmtxZsk+P1K6KT5WOdnaiaySSLcamL5PjzgAYIIxjZsNeouATOhqZENcrSFlQ0CmwterufHZ
TtlybdpRdMuxmiZoU+nImbRqXc+t17U507hnpTdY3xsD1uXa3GqwaKB7LCW/tU47DwA3q/HrEI/s
Z+Nr7JkmvSKYX8nuExez8WQnrYwmKYyf7pSPY8il191xt1g/GzNvqWoxa3Ibfe6MPyleWR1+M49z
v205LC5PcrHXZWH0G5VEe1jNUjsHg87dzHPJo7R+d0dFD8J/Z7bXw7S0r7BOujtj8JMbEMoUnAX4
9TLhW0fuYwFsFSo3jxC1hucuy/Bc9povuMc3hTJsLg0HD1jzFXvieNeOcc9NDKsMuulg0XAUW/7b
KvzhOq7aZD8BWj3YcNyOHY/NS6u3CxIUXpLdurZod21ti0eALxCZ1vRzSBr+L9G2bRRPrfXDCRIC
xG25hrhuYSJZULecyXL3Bsdrw0TTjoqh5zoc4GGdjaqfb1mEQAaw8/jJLBMb92BzD9LhCqdYxixS
z9jLQHOSY5BDSfdPxJ/p7ananrct3BtdVsZ16pEIca2V8bqeaVezC4unXpz43o3N5hjM2Zhw061W
PGMMGztieEeokqdpWYAncW1e6YnsL3Eu16ckrYGW0iSyI5oiN0io77A8uyPFVfO5wNn6AQjj1GW6
wS3N5x+W6LY1Js9wHuyLec7tZ9bbROIp8/hBSw5zpmYAh6mZxy5uPKZlKQvSKW+WZ5+ex7Nep3Ln
ze3BbcouCiS+pU3WNQf4Eu/of9Ur4K2VQErDQSJsl3CjZ4cTestipwqsI46FpoMqizX9pqjsdifG
0bmoYqzYNo6hO/7gIcrH2sPYaS63uiA5j9CkN6MTe7ejHtQbhGksv15sv2NFd59cMZSHLPOe5lyv
9silKetAlnIk+RfiiJlMrzKKu8PGMI+xtRo/Uj2WOyBN+h77I1GSjAyWnLgYaYoaIM4gFSbL4l6w
uLCfc9uBBjA3Oy4nbsBNzu40cbtgT/A5+ISkZD7PrU1hdBWsuBYq+wEYTh7OrGF3DvcuvpoonwzH
8+4Wuvd2ziRm6pVYF27gtdIPg7X658qoyQzbhOhil3MaYExMMhABNWb9tsVIb1dA6+YWvAMDhA2e
UTMcPZcFPUnH9xz78ymR9WHAkUwYx9YumwXP+6qbz0OmVTsuRRLqa85CzXFYkHnjdWU78WNZNCwz
7AnHmKfnm9YfsrOv92sE0sq/EEumsCrpNnXKYlNYvXNTtQ5c/FQGBkOLcj0uS6OiphqPnQpDHhcc
Wcw2mUHS5Vba0Km0UspG0wjbUqjIXEbM0KYrcAn5S2Xa7t4xEOCR1nDjdSvtufD1tfk2ANV0uSBm
s6vzJjBaJLCIPOBMPzsk4nr8tod4GsKJ9pOrkl/5QtQSHIrdEEhjwAOGVgyX6L5UnIn8YMxa8BIw
M2Wf89439RhWeFjB+8NDy706xeU5DcbLvNj9sTG9H8bq/oz7pntjxVq+lSAruGlhEqQISNtZ05hs
B2+s7uj586OSNCpD72BYaXIDqMFyaD5MJq3IJwiy0o4mTxfewSsMg2eM7TY3GmDCZFMvXnODfEPk
y/RzYrMj/Skr56iT06iS13dm51d32C2LElQXN1AqroaPUpikY0WefgDiADplarxghwvg5PR5c7/Y
pi9felY8/G6UT+2q1AUTNhH/OJatzxMlmNtXnpZoZ2tJfALRn3/V0Mf+wPqYnWlRpfYpKWbxURXN
8CFGgYggFhKwha3ya2Id4jdd5AZx0J4nfWMv863o5vgNdzWbcEpDNdh4ayw+iL4RdDZXmui2a+HU
92U3c2MQ6SybnZfQ1LmzA4miMc4pp0dqjixwmrps7lOyhRB34cO9OYbD3wnauexpqAqgBtm1zmlU
W7C/oknwKbc5gSLqxHBpeWxiqPXZ5Jldi4tsdQb2jXo9GYRcW0kYjcUrr7xC4mqOtkR+jFKbOpA9
1AeWAAMT0phEchVc5qluU4/TExEJy9jlV9KoOsEqPo/x29RPUCGSEVDIJk4cwmkjXK3N2FkLDEmC
7G9/Hkxn0hLANIwns5CcHM40z6BhdcN+otlb9JmFIL1FEaIFcegtw67vHfxj9b7McuQenAUZG0yY
tofWQAW6MTtnNnbghp2LBYbKvSNxVPATMm8l6tupsJ3noIf0rV7kFwIXw7SvSBanV8E0TJ+Tiza6
GU2nTa9czYDgskwmSZu6fq6MgLIbL+gAsra+/iDTViw0c9pGfGOPfOmDOel8RlblfOqsjvnx3GWu
NeZ/tIGE/CZcu2j/6RKhy3AUJ5gUAzcJU3xk7F5oMpGsiBcxiZ9ZLvJyH4x9xwAjqLIckGwGG7DU
uX42kp9zPdTofyeZQevecB6yonNSu82PRNsRUcCblgRqugyADtcUG24ewjy/wmpUdKoa9hdt1Sul
gzfpBDOtU0vIkuwHyCG8gY9GThldVzb6iZl0f5AVcaEq8edLvEzZE1RI+ShNe/pTVv//IOHvgoTU
1TLP+J89qKAx+iRDPf5vHtQ//86/PagUtGAn5SIENwDo5d8eVOcfpKWQJqCFfPkV+Vf/ShKi/f7T
cwpAAsMD5c2EDT0cAeb/ynKqfxuQsOWhQYEX01XDMMYiJTL/N8dTAHfZj2n0Olh+8iqLdN7AUGq2
DAlf6IG673F4U1fcvfiV8bJIlNfRW3Yw906D0ohY1ZtHi2TcUSgFqTakcwyUqtQvOth0pTQBZgNm
H+OCbJQO1ShFSlPaFCNl/ax96VVKubJo/8RbpVortZpEWuKdCRr6t3LNosIfqotaZpJXg/llya7b
Cs0kDqHUMkStsJuqG6rEqUFVilqOtNYrjc0RsRM1nqS6b5Hjg5kFlIMqVS5V+pyNUCeVYgeF9Nm1
q2xjKjXPU7reoBS+XGl9ulL9DFcgtiglkKX8Fhje04hESLMXDialGlbIhyR3cxxRk4x6pS1mSmUs
lN5oKeURXhpLBKVG9kqXlEqhlDYqCWm2D8pErR19VzEbTRRNFjXv5oTGiUx34klR7aoMoTJXSug6
1MmWX3UjlUpaIZcOyKaoLDex0lFHrZsPrYUmN3uNcQ6U3joo5RVfzq4K5N1qDNW5wPVymZV+PwIH
J5fBxq686lsrkVsT4kPY1V3xMrJjvGNQbx8tiqdCEIwsg9tk6u87S4vvTdtwLuxi4ZmmVU5/IGHX
cdeBj943pXyhxgoZANjH01xZBUmEZkS4aVC9KJuAfSAL9jj4Be48CTMaehULidKcnMNg+e2rl+U8
oXIqpp7qAii/UxIi183SuLbrrye+ARkZEmTbXyIW0QwPl4GDF5ikp9MR/UCYbX3qRUyge21IiXfa
yiq18+nnJIlWSCIsDYQNHWUPHKVl7Ezp5W+eyfoimuOErLiJnpubPMLhR1GdV2XNPaFK49pyKRa3
1ROA5W7+1rYxT4TAgNS+y4rVgKRFoHJAaLxdnCm7HocigW+V2NCmMlhLq6z6gwWimZJT7J+wpyD4
dvQHPBGG13/0o2cdNYu67zARA0e1p3u1T6f5lgOohQjT2boJsCg8oBVh8ht4STwTyxjpoM5uzYRT
0xnjpTg4gs5YzH7JcibVy2esQFid8Y+zwmwclwpnguyUY5S8oIGBuNt+ZeSXCbrLPFTta8r1t89c
BmtYINnx0jkCWBvUafnUGjUY/A6hIOvWaW+MVvsThNp8G1NqefP1yXLcuf5uGg1evjRN7y5ZUyQC
YiBuaNEKcAeDHmlM5eFLtVCDKzs+iNyGREvrtBtm6ot/bVSZ4Q6P3lzxH5aUOB2diZtIhE132eqB
wC4o7Zz2M8603Bl4txW7GyzKhf3KFxuAVFdzI9uAdQ6LMzROBJYnlmvms6zVHGOobO+OrJF9bIp4
Phus6aK+Z1diJiNt5DTlctcDOnDSKuWJMGPZ7kpZDR/UcYNs1xv3BnTQctHFhnmO9dw/y47ak5Qz
ksATPNg3cHPQCB0S/psv6os2+byjt9TFrkxS1dOG63F1WfUSmAIVXA7B9uvXqiRkgCxZhB+KIq6H
0MCFGTY5R27xbOfS6AR0ZteHeYi4zsuDyktCr5w561f+wQzolQLhJTRhqIUiX69FnV5P3XI7auJh
6lirT07zVmcoWkBpwsC/MoeRfX1ym046RTlDeqjy/tORwUVgsSMZWBHXpneehcXuId0P7vqU9MKN
HH32L10EfsRjZ1sIbWO2SxP6JmS8gefYuDGVr9rIDPfM6ueRImTj2p24hxeGn0Su11qgzXE/ZtVy
nc0BFSZ5JOLmZNVefGsM2nxjzCaFi03CtEb6brqneTHfEDu1t0tbIKowVz5MU9mGAxVoKXR146NO
APp15s+unkBCAFi4yNdRbGuzMo7YbP/ojeFQ+84dj0l4L9NosS5N4lctMV+E5sOTw2q+1qLaAUob
cMPUGIEra4nYOLONNHsTSKvrArK2IOpNab5+VJPDco35m/Id7Nphvq/zsT0FXrHHB5ZSZ7HyA2eu
sZu7MQZctxRkOoxHd2HRzqL1WMxLdQTCZB0kN+FIBxeznesipkKZkFoCW1ODDd3po+KaNvrlUuje
qefEZ3oBX86Z4lfdgLOsVYT1jIXsentuM9/7mZloYLbs9DcP0S4yiuJhwND4TiDQopRvEpvM6vyQ
HBMDCITuE+ROu6PMe+V+YE3lISHzzOLV121agCMziO+7SnyAkY23eu0v1wxTJSGOhFEMoBaTKHO9
9uN2ncz6sjHc65J7/h2nFVFiNzZuLcKuW2mOdcNaV8sPRV20kS0I6QvDbH8Kxyy2a2UelwqAj9W2
72PZEOn1afmGG/Oix0Ts9IanfcBeAiPo+AfRjNcupcth6WiPMFq89UCPNw76JnhrJsu9TTQL93Oo
KlPZWdXJiw9oDiSIFQ3YFS6lz4aYRYL/AexhOoMhNR6LpVNrCPhYTBTd5QSeWaJImrFP4fmUP+Ye
0WVb2ADTYi//iV5Wwt2hNaBORMx4VkOScG25KwR/N6ms7bIO+rUX580dzAhsRmnHyorWV/Su3r9u
pxZEpL6Ub9I0rGuXtHnosMLa9G62RiVXEXfyIUM9TmtgmzHztmBDk2tyOTEqMU7CjI15k4rVvTaD
btz5SVfpXBLJ0+DO2o1rUOhRWAim/IikeuM+0bZTkY+XeK1szpgaAlbTOS2xzFXyGJzH5rrxDe9k
M+ffxh3IzJjKmqcAr+YZfSnLt6voKGIZglq7pp/aObJSKPaG3nTbbC5jItROY2/Tfv6sK9O8Mapk
eJR9Jg/kM7tnt4N3XnIvBDepAE6eFJFmtwAOvPVYVKzCUJG1k95wA6OkrTtA9BZh2w85sx76R2G6
giHugLRjJf/hidLfiD6WN4Wr6Vd9XPc7uoihepvYu0YIzCFrhquZqTwG1n1iJuyD/fU17/umjfJ6
YoAtO4rKjcLYUN9F+RCVHCEtFPZ+bdYr+DOEKBlpbUwY3DuKWqfbVXGMi6kRPLkmn15ypv1dLiTz
ykJ7tQYIEySrf0qPbGxHx9QuaN1kN9IiSjGPAntTtB2N/coljqlezTDOPEGbG1DIjAyCcdkIXTpP
VjvvZzknkbDW+8W1vOs5M40NA6Z8j0NyD+yAuLrRb5upSX4Ccd1bA4+8qWsAGdP0uJ3pyzplEyBh
WiNiOkbjyyzpznbsOFR0+vlxWQEvxjnuVUYbWgqGAFn3TJdKURkX3qi5mcr5pKXR7mkAyxOa6AH1
cwkr8BFfWGGQANHBREqSDj5S8ScsyfsiJ82sf9dL54uolH/RlRYBaAkeM8wl508AE89taEwVEW5z
A8gDSlNKln2yN+4Xv4mn4TN76TsNrv+Otg4l+YzyPlbgJ0MhoCClNTvwy/YVwsJLt1rQbFv3nAWN
BvsBiFSqcFIlIe+bzgMxJRRsKlfYKUMYw5VUKKoMJlWfLAzjHDBV/gSwylPoKkLKUm3dxS1Cj3mJ
4NKdEwW7MhX2ihbaN6Ju8aarxvxdKjhW9sXJqomkVhrorCTX4fZ3Anj6lAGVVoitVsG2kK6zve4H
D4ECcYFluVgVmgtZ4MMz5bSxuwruh1GEZWP/kZamQJMH7UVDOJSv/Iv4lSCh/NARCz+8wskvpUKD
mT5AY0vhwvo8uIc4HuibjrUMNLFpKI7rF2NsXe3l0mb6ftcqBFnZ6+WVSKs/2IAm1bYxIaxs5KA0
mhogXAbJrFNIswGy/Yf3xTmT8TDQr5xNu15h0Fi+uFuTycN5iMEAsAY6WwqbZn0R1AwFU9PtAKyD
AqzNCrXmEu2+ALJSX65fJLZuGcqbou48B8cKqDYMIVDbYgVwq4yURwHgdSZObA0b1gFl4H/4iSK/
TYljnJk1+M8DXu7XVSHi1lTR4qYvcpz7RZEbdVk/1Gqc76jBfqxG/IIb45bOuWOmxv+tMgKAXymu
M2UOMJRNwP1yDDh1CrI1z4E3mLz5TQfL+wbuK+6CWhkNEO2U6WD4pweB1bOyJMx/GhRgZIwbVKLp
M1UGBk9ZGXplaqCT+2ehbA5CGR5Q1S+LfqzYZ2GGcCt9uoX02Z4BGqBkK9PEquwTjjJS9MpSkStz
BR/skY1fHHlB2uwg5vjH8suN8SVl/L/q8xvVB1VT5Vj+Z9XnKUP0qf9T9vnnX/qn7OM5/2AEwOtg
51a0J+Wa/Vf02PqHi2fQY435xY9SitC/ZJ/gHzZTOUOHYgpgCvvdv2Ug2FKWC6vFcz1iMKbr/m90
IM/45u9DiQo8y/N4ST6Fzoz7P3Ugf3KbBlaGcfCpmivV1N4P4dlzEdZLRy8U9Ok6fltYLFPm4Cfp
oz5CncF221xkaTJeWw0evqCfeCZ6sUGg3nP823RJKMJz6/KhqbmD0A/gM4gbHgDez/QRjt27brVF
D5eaA/woeq1+MrkYb1t6DkuWWJTqkKdoLpo0IQTNEOW91jsmCzSTOO+M79VuzLUDVjaNxkXEdL+w
mmr+iTwSwKLKhC2v04YRXCVCn0nOhY7I7O9dyAgPmA8SzDe4A2z26KZhRDDotAdgHy1ab8pKn4BB
svG6vtgI5Bc7wsU9Xxv9DLa7SP03qJ2+eSHYkHFYGtNkNCOTy7wleTAWLtAKBpkN9TtSOjuj01F1
RPHDBgV3kdApyDp6tSOWXMVLnwvWWUZsRxqJMSR6Sz6ZJnRJ2KMGgCYxckNqq/aWO6pO4ihGkQGW
pL1SKsLCQczYdHRBpgKl3Wb0NHXeUysyZkpwsLRgizkMsYsZNr7NOEjKLPRWezBv6PNYu51GBe/D
lwgxtja3MreU7audwLz7mo5TNaeOcmFwLOB4GA/MLdipLKY0HpJsYNZV4kdRI2UFluybwbgWrGKw
xwwCIr7V1mWF0WZiYsS6Ai1b6zu2vRIo1oXRs5wNv/5YGgQOeCi6vbvpUPGrED4ff8exlsK7bGtG
PSZVXFXoDBWyjE3rQuiMLvUZ+BSonEvxpkbJ7ARPflMw56h5/DwB5xlYXvlTQ4dLD7nWZCIFJR9s
2V56DUCXecDvY6WD885UBgnfHhSvrJ/FehHUBHIxPRnNhZkYxRrm9soX8pRlwOx6O78YihUwhuYv
fABpdHOy9ZKco1tNMcEnWTE5SGKgSeAeibyDMvdKG8Z545rXNN5IKtCHWE+OQzshWiRNPnxA10Yi
YU2NN47q1Iwj3gEQA64ydGGj1ZOYNixr+RfA/Xl5hhr82V+HnOeCCQ4k7KUCz648r45fLoJ5TvlZ
VjG0r26CfmRjgmB7N5r6rZ9N7uXXO7rsYGb8eozP6H/j3Owm+tpxiCXxk+yLQUXMnMSLbGlO674H
2/6uA0f3Q5s+uAtX79vXjuHztGGmg2LF896+Q2iht8rq0uaYWVkvtrE7WlaIsUsNTq2Sr7Wonjcg
h+6zPeSL9vT1KYFujcmhXKgbDCH58mGd1uUs0wiJXwd9WSNKFIIyR+FKfmcA7916TxQQNZCyNH5S
1Hh1TChUFtfDEjQXAfhHZkwN/zugPVBJBgk6ltbgWCgaklObAGzjnlUqdygvR0SwK91YdgS2ys91
JYGyyV1NnVMsX+A2OZpf7ZtxAjLp4S4m6NYWczh7xSCjITBXIMmuPOuSESVD2/bV4kyz2KmSEeY8
pXF3A2uivRz8MWxax8doamodm14TFslY1YkVLmjX12QCcKoHS/DEj+mmESEw44ybZ0BO60X7Otij
oOg2N2cMZYGFCuZXOzboZqizFLobs0H8kWuWYW3IZAVPZVDO976rMbcze05ss5c9X4YDcEk8R+Pb
MX600EqdmmZkWjSgHAdUUYccsgkOGnzQg2SyhktPIe8MKmDorowJy21MgZSbJNiJoNdyfBdgBE+9
h9LrUlk58YaVvJGGY2/ZIJjJVhss7BSoZcGmQinH4pdZaF5+moY9T4y72mjrczk1eA6nQg3HvCI1
H2EHeztN9stP26usU9yzgKIAwfj4L/bObLltJOu6r/K/ACowJIa8JcFZpCiZliXfIGTZwjxPCTz9
t+Du+rtKXe2Kvu++qHZUiaJJAJknz9l77cx25ycvRGqxZfaW3NUclH9YtRpvvW1Ph4VLsKEzjmYi
1j430GufIlO0Ps2V5eAp4ckQWEc2jtIy4KQFlbdUxVb38mlThPr8Aw12yhMwZu3Js2kSr4bEJVSG
XqD1MqVJe6KX6xKKaLrGoZ+b9JyjEfXtEZ8HiQKdSSszmOEtLhAchrA/bFtGYkMeH7AqNdXTsSCU
5pKNGooczVQbHdp1AzR0aI27DLJ+/TALKzoMutx1g6O2MyMGv63T6jzSO1mlWh9ci6FhNZnoOcRa
1T+Si/pML98I151sZ1RFPVLPKoXj9Dkg2uCJlKnmE1Loa2QP9eNk0nofw9Z4DAzD/VS4JDdkveq8
+5ojzT4msm+jh5H+HJqjIi3Ru82h6XzpCbnclcrmcE1aJvlPXDdYdwNYWR78cU8sd77uK/Paku67
cvIqsjeZHhEHWFL7T0Hd6Q9ttAhrTVcHINUgdUusht4F0RHVBvBaocNAjcavQaVygg9FbycoV/o+
JwU7w2quGYKjrQURzkPZfDNxE7zEptRbtkJLv+8T0a9yXasOg2NxV49W8hX9W3Uas76/0KD6OhLJ
cq5AYHUrY1SVs0YC3d21zpz4g5DmJyw54jSpxHhIDad7H4Rqvk7M8utX1cGNfogdeOGnrpnTA0mI
BbbR5hkWcfAQRUwjUvJDOCkY6g5FhrXOSBUYXIdIt9bS7mkwQ442LeJJJjf/QfKyuquXZgq+d/OB
5KrhxYsd1IvIHq6ykvY96lIC8lLMMjVaLhfeAADhsx7UZuFHva49iJTgXJcTMcOKjKOEcNRxsTd9
xWgm1nZZfQ76Sj+mevOEYAHnKqNkv030F8MMD8mYtHcaIV3P4xhadFPTqVkbWGCJeIqiUxuK8N4i
SPvcu83e69GlpC4z6Eg36GK6ZaXE3Rh1EA2h7qyJobEyPwRI2rH5aRdHcKvo4LMIBS73THG+BAmO
zzBziIQxS7EuRhQQjsoy36jwDTC8oWGkHMlOIYPZD0VNHLPDFr5FequrlWlW1oOH4OPqyab7VDYC
kVlDk5fPE3XrdFZbze2GM30bRoJ9+NnRa4JOsC34BjmwcKkIjpFdnn+Kk3Ign47yY2viNfHJG0mI
DCSJYdV3jo24u42ia64aCxWxPt30phlOU2stqAJeONDxPrMCDftYMd7xiU59sDqd9LGCfC+/M0mC
tvK5fozsPBvWU9GOGwjrqE+isTSOvUh6vAL0bZvAOXhd4t2VaTh91luEGmQo908IR58TdKg0jg0M
oKEaws9DtaQytQvUoW4tRMS52is9pGMnI2/r9PQMV12TjGRgImie0R0R/IibJLJ5EnLoN5Wya+ID
e3ZH5mok4TDy3FWj8J4qyQcfKtV8oj/pMuitg2TDdkgzC/y0X2d4PbyATpVq4KAHDr3iJokEYvGw
PSGggQwOx2GJphXldjRNxpq8Rp3dXBEACL5s+J7UUHGYWIwbZp32vKfblL1V6In3spEBQyhKqypv
m1U2TKiLhQHTMcsTZxNrdUXq+RBjj/H680g30Edh262noUa+7LrmKU3y4TK3XmV9Zn9Lzx1zRfp+
uVT5FWQpHdzULh97UmOdx0xq1ry2NZJMhy6hLChGAUHd1MOtJH+FB0inFqQ3n96HbLIhCYF36Ira
zdSnUq2T1gseWsqAs5lVFSvvZIXPbj7gbZ8t4ooCIV/C3igfZ6z6xGqGEbC3frqzW9u+1EVU4/2p
a83vS5u0JEY+J2XUqLSLGNm13bW3aMyP9VifKm9Wfk2T+z5vy/YN6ai+I0WmAYprB7sm9J4o1JAx
tg36rEY8JAhpmS0OaUreMrCC7IjYnsF9TLL1tGJgXiXrMivonuTIcjDA6tU3leYZrD1pZgQ7FyDL
rIK498IK5ruUpN78bRpUe9XkNN9rEargDUkvdv/N66pbRSgdkJQm7kVg7vAhQWsJlLOjEe8+lkb2
pSIZMjoVWe0Gd3ghX7tRVmdlU8jFHvfCIR3jgOucTOnGA+zpPkoTu/6XOOdPzQidpgiuZdXWCJ6I
b8RMYFfjlzmiLS6sxgvda2hW9ZXd79Dl7KDj/g8n+b9AAn0w6YJuxqcK4cAi/QOJxEdYVSjHfjJD
6lq3acSBxDB5B4TQvAGgZb7dGPHu1+9nf7D18YbCwqCLG8LVcYx+9IwyypvghrQlJpdGEg9I6d6y
ML+mjEoj3yx7moAkzFzCweutQ9PQG53WraFF+TmxUT5sNR7sjVMXornPm8G4QEyeiSc3Dfk0REwW
B6bYS3e/CCjbcqf9roe6JTnQi27+ZDoaaZG1Spt93ANw6KrEfi3tYew+tTjj2u3cgYxmZOKgjfo6
c55APOApDmwhSZvU+kyJUN4xn85dq3qh9Yt6LpqLd28eik+WDKnoO7qgOSJtJNd6LpS6Q6/kasva
qXPAMrTgYdbavt0SbYFU2wvLZj/xgw0gocpwdk1k0LBrDa98+XkWzp3auPz6Iizdjj94xLkG2KMF
nRoP9yjNGVoyf1TFpFTIgdMSZmdPy3nZjhPOBj20zvDw6zdaftG/vdGCZPHofVjmx7vLg3yg1Rlv
lEUZl7jy8nzTFTXXh2ePvHWEj4vOVHEIATFRvfy3705AjQcSBkmSRKT3wfZfaZPhkusH1zipzJsz
jsja6xhpeJE1eyJMeFenw+G01sacY9uv39xYABt//uyMCk0624AjLChRH75kxHFaUKJN3bdGxW8f
xrAXZzetzVuRgIT1YTDw4Qek7KcurKhR9QaBH5bQ0GUYKZRx+/kX+l9782/amyxsHkSg/9zePCFm
69/S6U+qtn+86HdVm/EbPTXDtCUdKnqc/2puyt9sl2WT0w++YRSu3GL/am4aQND+Q3NTLGR8LNlc
ZH151X9Bx/9I9YJrCNALko+EPgqLzPyAP6LnGTUeFu3jYASM4C3szQ8cjuatNRZQn6AHHQf9W0Ls
56GqBUE+NPUlM7ih2zfs6DurxvesdzEDnD98jX+xt0Cd+PAMAE1Bc6fDuCM/gCzzD8+AaiG8pkAE
Di4arfJeylS/92ZmIqtEC+x0ZfToPwyhiU3c4EWiHIZ0PrRrYrL74DuhIcZDi0iwJoCTY4T7Za60
8DKRbdcRBdwaLzn2SmyC2VDhJmNgg8gbIb9OKWF7reYLp9O8PVPR2Rd6WnSRb3AsTHEVCzdtPkc4
gZd1gHDAtbSz+tFD/z/5wiV0dqWlhTyiICOB3ZySjWrkrfb6iIm/HD3ripC359CO6H9s6pwGXIbD
BH1KAque4GLGjlg1eLqXciRmTjNhvFwkwRATouzYURHh+/tZyiSoKx4YAzH/oM4pGmy2Qajtmnhu
jnWYGLue2IC3mBzZe4kL3nc4k8OgOFal097cn/WUZBrqtn13CgIMLEobNB/4GCVYJhPnUoMhwIAS
sXPSH0Y/RtVGhvSLvtRxWtyWlHRpFj2bQUChp/f2eNbCUnuYfxaCLrT7zRgPbGPu/AnnaHbfkHy6
gtJCEUlSnhFuvVQT35o2T5B/R+1K0fTHRIzX1nnUvbR6HOLCQjrt5VebKOEFRIIS/2wVWWt9TsKG
JEVDi+/nud6IKTC3AKDG26RzECoiqzgop7J3WZYX24qze7o2Gqdfc0RxNnPhGntlQTFzCYRcWbOO
pVivEIyD4l0bdeg88K3XJ89Jm22CTOwYGhaxQYbjHSODYCcQcXr2XCEUuZVumbzXo8FgLu216hPB
gfPFKkx1Zw068cfkZm4FhL4NuQz0UEFGr/G0NhszLjtnxfcutnM9gpAGnhu9ptz2K8ts1LrjTqND
GdIzc4fxQvU3nOyx7TeZiOVO1KCFO20u0GbGFh+osx6jLodSoc/mKmziiFsatUWwHQcUFuu5Fs6z
zS9ZayrTVmTP9htbjsarGQKNz5Np+rFIfM41mjNastR1ohIDwtIkcV5aDu/k2LiRcTAHJ2l8IGkT
qPnOxT850OMnWsJuW4/uVe6aa8JxaQhSO01+FmZk7zrEHtzIgkAxJ7Ssw/zUGCeJz8RmeqJnh8Gd
oYXlRhbdhTgvwQ9w6rfgQc5rMSSbpB2ibYZuDTu6F4i3nHwIB7Xi2NwgXBd3i0uHr2+u07NtE78N
hT1Ym168PF2YJskGykQw7AYn4/Rtdog9XcTs9s5NyW3H+fVZRuP8zR1mbDNjKw4SxdkqdpAB+pVB
tjgr4fjC1N1rsM8gSOLQMhcGzZQmlWs8OeO0KtvG/Vrgze99G0NfsiqBpw0XK6/EQRkzo9EcDh3h
W/Rw8rupdAGryGkYDiU+AboNLCIAXwIvu8d843DyikPzvs3E+OBQqsLCh8KjiDRts3t6/BXpmx5Y
hxFJg7ZtqBMGv2pQtjgsB6c8ksD2+yDLnyBu1Ax/rY5uEjOFc8DB6U5DWdL6rlXrGHKT8uaWpkaD
oY+Fr5f8d4d7FGaaMUXHgTbveTQ56cfmmH4mOra4eXYHwBq7iJ9XI9ypqmTxtds0fUtC0oJWMS1q
woasxrm28ZRpz8hn53GtyKd6NK3RizeunodcFNzTzVboufzRzFh1GSmMLyGpuOthMoZHFH31XiE+
mTVHwz/fl9Ge3PVBp0yOxCmS6HbdEdEtKIk5WQUURQ+GbZpfyiGPH12iQ41927ThVQhRUS7hJcnW
phu1X8tJL4h8RnxCevWiDaYFn74SWVajYwC9du6wldMDRrRNnLTl4c5Jyai6J6+ARAC8XbxdFmK2
YH2Xj1LDK1e7TvsV+BZvEUp9vqN9YW2TycKnkdK6rEe7RoFcqUMCJusZz4bBP7jpWOd5yIlwSvHm
4YtZQuK1tdRzQrATu3bvjBDz4sqdTFwdemvUR6k4Fh445/anznOcn5dtr3nRKdcbEtV7iw85GO6m
jZy3xNJHf/REhb5CWU+x0VWHhI7CVYKP5V3zN7NuJTeinVr3ZA7f4SFjybGzu3DygjfVYlPEBLXC
/IWkizOk7+n4P6tKJJfJLt2dKLWKF8zKvC940AWsMm+82ExR1qbZmz4GWRNfF/+AHKl9Tca0fmiY
Fp6EXYtsseIVLwBchrfBooucou/3m7xUu6Uu+ZZpafnGXWpbawFsmaUD2bO3mWh93rXlMBBa4IFD
t7yakBnbilyEku3sCjgd2iR85MTS2k4LkcNXc68/OUnXFZvaqZk2dnAzN5MsLLWigYe8POEoOYMz
73JiqSN3fC1aJi67Ko0Hbd3T8XjB8Zs+UcJxuaJXQiWHew1z/eOkO59SFdi7JMmRhlho2Gd0c5F1
buMROi+IGvM+SLH5U2KVX4mf77Zdr+V+2elcL2Sx+Bcx+hZfLbvO+Z3x8N0Eg7toAYWiM9TkZ6+m
5d2ynPEUtcQ0h0gHyZaHGUjwIOHP3CCumb4yheBEbKA5nQyQ8CixqyPJ4hpx76OniZWFwD8CWh8g
XyONLX8cI727lEkyPYDSiT+pbNAtEI5gzlZMIPH9tO0j53w2a9uzz5FdRr4qecTIJHAM25eqbRet
fszUyc4F6vtFbgsG3n0bE1V/I0K4YvQ5a/LoinZcCkzbbDZ5UsrNZMw04+hFkRmcOG65IjXDuety
fRaElme9uVLajCTdTZLhjmRgG70N60iybvDXMQuWSfPFZN6gPQxYkcSuZ9N/4Kmd8fNyDwQbWWbO
cUjonK0F5uN6n5IQo3w1BlHA1oobeFVmlvcJgKXwy9rVyDFEKHrympSFNpJWtfNKJ0vOjF4YY7G0
55ek8NRTg3rw0bBG92uNNmxXOnAJVmTda28YqbSjV7o14Zdtoxjphjku2MiY2TJgVvW7OK+Mq0lG
LdEGVSzv0VFX77LQRYwxKtQPTNYzfV2gjVy1Vk/3U/W0i7qT401m6fzPq/QPc9HfHOtM1/m1auUx
Kr//+H84c16L73882v3zhb8rV4zf6HmaBpYkySHqj9FnrkE4rqB1YCzJsC6nvn8e7YT5G6+go+Eg
fAe/tRwI/2lfEvw62ne0ihhF/le4fEtfzm1/bCDQniFcBA8inRradC6amj92aeqGhMJcynKvudAm
kykqP8nU7OhOejgbYtN+HtGOnjOtigklqZ4zZrcHfXQvNNEyrIrkw/gVwt0HQg2La8baaTOQB3+S
EaldCrohc6/RYjMQhwsUfux0CPPw9l+qbED+rYxrosbmVVr52Rmzs6WNO4gcgd81tkRsmtv0sHsc
uU383ut9fMn5HtcoD/GDFGUNOsmD2GKbcLv0+VRK/eoYrYVUYXzFcb5oAWELCGKOmHW+t8Qn+Tnz
oo1behfXUrsxdit81qAh0+I8UkoQ+4G7Ou63wkzP/TRfedJPeshPMfYkAyp+naoOjG09v9ldeiSm
8K10ned6apmdBxmxZpH1heiKfdx4zmrUGUiXbYC6TfMuRmc9p0P26uq4IXDsP+q015dvgORFzxdp
9p5UBa5zNDVbK4M+YOXYenBxoUAdh1tojY9eoQhQM51wwQ29jUEqwYOLfQh+Gud5eZgzWm3aCFAH
PdRa2PHRjHqQ6Km6OSBax0o8RxbmcJW9NnXyCnDz4kaUXytHtBvBB2KJfi+76SoyrtVkdZyTqnql
ifQ4U2MTWRrlC+2aWW/JF2VGnKiDxXYpTYzhxAZ1RPbgE+gg1W5Cbfkuo/wVDT1r7TSnq25ELbq8
VyX4Aa2er4SWXTtz3EEgOeFiYCUc9FPlIuKg6nm3cHOj64nPaapOJhdn75USMUHMJ2RU8jQHXYDD
wgGDIC1kmS1vhKwx8SMp5rvGTo7lND9BYAlWka1uORHwairGdRER4A4o6JVoJbnJTPXmlfNpwPqz
TqImvqS1+xwr/ZtXW/f4zI21Q/d/Mrv9bPfNvlbDbSYPEB1Gx41q7cOca6TpHgaIbuhWfT+fnHIi
HxR3DLxvopely52g0M+uajMnV7TVn4rQeJMWU0AmY0i/GTIY7nCrm/4Govg9Z7df6w5QS0YtNysA
GprGHa4Zky1xdrRoTRgT+X7L924UzoXUxWdUk8CVhX2pAGdvqU9uVEcMGBUUo9FynmO3mfbwCeeV
ZqhLZWrV1yTQ5NpFE+E3WjCgRua2y1QYrHEm2etJdsO+dqfhWNO/PrS54x3UoGn3aTRlm8Whf19o
1bTVSTU85lHd4kDPrDeOul85tjp3BucPoIuqXLRfKL6qxEcogho4ncfXwC0bjdLezJxdIuriiSnF
U65wIfizaIk7gjezRgeBXS392ljQd4m436gIjw2qZL/qJprsQkUG7FvHwaijmpA9FUGa49aXTIuu
RSlIpNHEU6kxx2/RMmyG3n5VxdS8FQUhOYWWRBtyzVaeiyOmmqWDSzDvfQKPF8OM3cHQ4fafExNQ
T0m0aJ3T28DcRziisUWVwnUj75pSnNsQNQa7MBEh9/TD+51CnrFCefXsas6lN+vxEAzNO+qLk3DS
46+bYB8HLGSs0Rz06CcCgaVZ+KEJHSeO6KmYy70YNIwefd0tA4ULsVhnkD7O33SdP05XlnejUclQ
h5BkIkE+9AKlQDThkJ23D3nU/cJIj2iSIwTmLOi//lwfW/u8E4UeHl0UR6Z0f+5ef3DWjq6rrCSo
mHd36asMWA2X5TgxRrIXSXcuD/xJ3/76Pf+tnbi8p8cGTlSKXP7/zztiaBU0Atqg2E+dHW1wAN5K
xYOtWWJPzC/edj4vaIZT07K6/fqtP6KgGZb87K9ClsXOZfzbzIQG/cgQzyv2bd5YfgJK8DoF4H9Y
Lk5JmaR7Xaq3sVXYYcYBW+vQ8txyNCGqD52/w2y7mE/Eq7PrWvZeShgmSU/7yBtPo8Py7TkmBzzs
bnWZnBEDbHN7eGS++aSTpY14ABmnl2lrVZbEDaN2eAltrIZisfH/+pP+xS1ESg9gZs40OseAD7eQ
mcUyL01R7COz3YpSvzJjv+YzFr+/eZ9/0+TyjQrDWkorT3ArfWgO07XyFP+Re1USdozO8zoZsdjo
GYtwAc7Xbz1G3BxYHxiVX91Ozx+iZVwl5vC9HliXl1IF/hdtZFOdyBghonLsb4AoL1Yz7CKP5d6u
YkZ3YcTAVpnqObTNaZczUd2oeIpPvd60j1AbnlSzmCDNWBwhzpMA6XR4YIv4PYhtlBkkciKa9Mqd
0pL3oPwpx2JQ2LJ5V9Y+mux9FBUxwF08LthYTqnLGNfs5yuhiWTMmfxu6WlfGzud1i4y2r/5Iv9i
hVnov3IhzgLxX4Ydf6wTZ5dToNCsYs8Y/Gc5oVjZcDghAhyt/a8v2sfJ4fIUYKYXXC0sYUxx//xe
jTmhlxJTsbfT4VG08RH32t8smD+nj3+uexmzGKYQyz/JXPvwHnGEdC3Dlr4v5QBzKFYmrJL5bVnp
49mCxdcEx9QUe6mZlzGQ0QbY/lFTwRcieb95DrIVmC7NyoNrAwyJTTyCcbaqpvxsGOE76kVrA/8p
3WcWVLQE+9yKZmt7l8XOZvCqzx6mT1qdHtJkLMvrzKZuMQyrW9NZqraYIonAlrW56xVKat2M321o
XBAu0vMA2ye18cZ4TkKBSu6TsoE3FYuxYtC7x7Iwo42w5tPfXJO/eGK5FpIxF+uwYKj+54sCqbDD
6ZMXeyPjoDBEebyOSWuC6ZTymYHRrIjETeDfeJfchkEdtMDzZyO/R1j75NHV2GhO0W/HgGN355AE
0aOGQ9Vh0SiCCp4OziUAYbTuA/sSSTNB181KVJUYid1ketLN8Q1myip2aT5YVIcSK+q60dQujXRs
33xNFcb5nZWNO/iuj6Ht4MtvuD8FvDCUrsOIr0okfh5kcgc88IlI0OH86y/pLx4S9ozlf3T4Ob19
+I7GsHYRoQ3FfvQKnxJHrTDm76TQ+1VQhX9zRYx/G/7ynDCWw+BoG8YSsvHhmVxGLpYp+mLfmKjf
wSuUvhckR6w6e2lwfeaSWxLIF61DJgmEGFABhtkZSd1MBiXiqLKQFWbhod5IZ87pkoNoKSbvW5sa
d/ir7zOJ6B9xU7LYZC3fqtq3PJkfVTadcnfZjLnNQit9DcalSh1NDGL6Gem5n6jSXFOublAFeVsQ
2Jefx8tZKMuPbX5QEhrpaPjDk2octlXQg2KZu+igUPz+PAQRV1v6KNrKY9GPt7jjIOmlYc9sgqOe
PY+3pguBlJFoJK3hhrb+Wmvx0bKo1gy3x2aVTv7yBy3n30DO4Ias+mFrCGTUy2PUKvsC1OLmhMsB
YknY8JxqidmgWiLB/qzq1PPdip9uNPsZCBePGHjlO2mrt2YJ9un5glGqn1Fr5GsIbWwZmXhOouER
VwT2/BJIWpEftSE5zjkwBfxwHH+67MiheJcH7CyIgrkxeTqcsTtnhv01asfimBr2BY26z1xnWi8H
I4VWaIefsiRa1b5knXg2m/jv9uOfjJIP6yG1DrpZkCHcUR9zEjL6zzWaoXzfutNb0Q6PDGAu1Bd8
ecxJmISkrz+P2mUnQQ5JKr2fz3wRddtpbEfIXryszi3oeEWykan0vaGxXD/rwpoGr1dspOqnfWbg
aofghf4yFPGmhmv2VmuZPFeNBNMWsi92M2l9BX/39exaF1NjjUm66WmwKLf0xqrWjh73axUSaZR5
VNYhB0P2wwhT7zoJKbPdpL91AytoY3aPjceRVELmwBb5KOzFBkI8KZPg1PLrcWYAMt7QBno+IPt5
ZZfTm9PiD2+q7tHldLBPY+cysIlwyOxvYCuuSzXfub/vr/8TTvxdh82wdZbJ/yycOMctos82rqr4
Tw22f7zud+2E95vBUUQYhAayGiKf+P/qCWn8hgrpH52y33trS1rcv1BAdN5IdWKciX6GKvG/kUk4
3sctAKTQEifjIYigp0Zp++dtku0Jbi5gxwOt6/nM6GDeamaLl2fOCRy3u0jfdzWWpJVpdKyrRj2l
S4T5Yu8X5fR5DhbwShm24NXL1AEKK42pRMoemOraxBB66WPjzMTxxei2TUhuPgWxO/Wboq3MjYXV
8izdkJh3KSHtTZFQKeGxxfDDTRY2MXDNedvAC25XCUmPj6QKkaidBGqHxwoeHAfzbWXhz3YHERxL
e3HCOIUqQCQs1FPGASBWZTFvKRNSv1haexPob2PlREIrKkwnME6bT0ZA1+/oMZs1QE9TUX4fQit0
tqOE5fykD0EYb3Ke3AZyc6TZL5EuJzz5cpRddCo7K/Ws1ZjX1XitTbePVm7ojeGF8Tva3DKdjPBx
DHVnq2csJIKFNNe9rdkST+FrEcfWA2oPfjI0Iuk+qyatip1T6/iHtTS2Vw7IaQR3BvG9Pujv2fLI
wUNhgDQydwLMgoB4w285ctz7wZ1KAsCXQHLWxbpaGWHtPc8I+zWyIUkvhy/h7npnBn3Abl/qZJzb
ST1cXC/RW5DKZKBnSxr6TP6xPy4J6U32gGwn2+VNrp8NJkc7T24pRYhVH5aE9SZnRCjq6lov6et2
twSxd31crgm3CB4GKGuf0yWxHYlwunKzglGJ3ZfrLk7tH0CfkkevxQJdS1X7hdTkNkKRfeiouF8S
Bq8QjyJMyG5THOBOw6cgRp4udPYYLcny0A+AELha6KImr3eaMTrHtkQcISdEIA31riZl+80u4eXm
aeTCtCDFPg3Js9dH8FKunrWbthL5Olpy78sB+0kNWW6Hx0m+OSE4ylUTNMkVn1T9Gg6cgTndTDqm
Ig/+cJcYGj5ch1cxdoUB21YTO189P1lmdku0ynxxnBDLpCnSt2Wu9OR4PFSCDXdL+h1KTKxMK6dW
hFhb448gaL3XWWHBl9WijSFDuXtt5naTzHGzZ/sSq7QaTwDybUi6YApIrkGT44QBYr5QpAeses4Z
5qnxosye9q1bjJgRRjQJSZodCjHRoBZle2tJY7y3IDTsmZNapxFm/SVjJLjPw8p+qKrIuPRDlTyj
WE5euKL41VVvnXo8HHt8eoCPZ4F8G/hTsLAkXIKirfla291wl3cwJdENGgMVpOc+TkmHspggRZYV
PD9nD1vcA5ZG2l94DvR9pppAQ3kQx8fCCa17RN7tHRtx/AVFhRqY6436uYL0fkbkUt/6FO8/2vnq
CDqKCl3F8oW2avLUDE536uxSahvVYwNlUDabWyOPUNfoMjhUsxqJHyGoQ8c9vW3qwX63h6besVVO
X1RCOnsotQM4kvzQ2cEZeWbhQz7WSY+HOGoU4cGU1Wmy9WkdSPqhqei/Y2VHzwKsfa+DhVoVyAV8
w4BO1MSFuzUjXfmzcupv0HH6k16P8ZZTInkOBdKHpLTrC6SDaV82vfUQTOP03GNBf7MDY3jgCwnu
EQj0X2Z3MtaDGHOf56Tzcbom+zETyY5BNX3AvC+RLsQ467jsPC3aWG/hzlTfLTDzOxjyzI9VoOPk
pVkCqKDprq4xFOYa4hOsLZNJs9fa5vtsRksStxNA19dpqaLfvAGdHs5RkF8rzGbMT8zw2fR4/mc0
MFtlTdpAjzzWz6Ab9LPsUnnRytx8mNTQs1G0k7wr0YLDmVX3GVCBbGXwoB57sFj0S5ecY8pwdYhT
I0S2BYE19Ai74MsozvQDiX+0WGqKrDhpDm1xsxYGOV/4rNZ6pwXrFqrGW5SMquFDLwbOnoPuvp3a
+lvquAieAK6yl0gwIaX5NcH+echQouxqJqY3A/vtY+h2TIW6Sa20vp6RJ0xp/bklkfyicJedh7bS
XkF96+xoxviYxSXYDp4e964Yx+n7BJR6WqchXfWisMcj89Bhh3VmuAw02GkwmsXWi+v6abTt9kr6
eOBPAielFavogZ0Nb6bsS9T0hfs+xZztUd222BJl+H1MVQJubpYrBkug4L0eP1KLzceASqKV/D3X
Umu1g2eQXItyIhteq9wz0JaYIxIJsJvJMYtE/RT0RbcpXaRfnp3H2EmcJH0vhFFvWznUX7wQQfeG
0PL8mxWG3q4Ag3rujcA7DV5BXAOF/CGS3l72qQmX1mR/gz/ZZZeO8eB94uXtOTWmbtN7bUm/XevO
QQdJLRGpfRkzYNjaUPRfOAQ4K7OSCBhboSlILdbYP1Rh690xPZ9+6Fafkf7ex2zXku/4lI2ddosi
23mp45KlJyXeGA0SjN5l0a4QRc8BxAXdK+/dtLAusU7vsy/AqqVeNhFAEtjezu3Kn/cE+rG1KbUa
6HhU0id0vdcU8OxWj61XzJQlor7C/uSFYbsydGXdjZCwWQYn8zrVs46+nSkbF/BYZxbo6Q7s+FTE
vuTsce6x7hxCEwNlExXltQxN67PrdcMGXXu2Jb9xARQlRbWSDqmbDptjluIW0kqrgrqitw8u+LG3
LmqgTKFemf1+HOQn3MrVEohiMqOA528HOG3WuVaJaxrUoJPNQcmHLCygCUZssqNu3XlBM3LZgdac
a904dwIPmOxMb2PEWv0j6mM8WwRKyT1CPUi+sPDXbYZsrgim9lrNWXVNp6reJxF+dmXZxXomL2Y9
jrOcdyQmul+oBcybsiQ4YsJt3Hcv1/qXvPTsbZBWzwTduBstwQNlNm3C59MJBaROaffMEOBeJ10S
Hceq0Q4ONFWM6AIHHZs2E8m4ajhYEaIyHs1e+TRwx9OUeiG3pmiB6qX2NaA23Roxm3XvpCLZjkRp
JL5Vz9QfikX4YoV9/X/sncly3MiWbX+lrOZIg6Nz4JnV4EXDaMhgK6qbwEhKRN+3jq+v5aGb9SQq
H2V3XoOb1zIlEhFoHH7O2XttrJHtRyK3ihvmjkiCwsV0drzvCCRxhoyaDkq+kQi5t7Cc3kghZ94K
MvnCBs3r1kYKuLdR4X6o03AdxRmyISkQYx7cPBJr7uz8dqrqEauqM6fuSuLr3eLLVtvMyKZ7r0Wr
CVJyOnimKm9gWE88J7bXcnME8hsbX/pbTmbtgHYtZARZbKaRmsyMYixzehhRXD6aWZU/gnb1L5yo
WzDuhU1zU2d9cLlkHruVyA0PpqzRK0UmyieYsrzBVv4YHpJhhHc9R3Z6THstFQT2kwxsMRmRF40V
dd/tImWWBwC7V8KvV/C+rsKRrAzMnu0RxmJz52HgOTlOq66DphWbIEswkUbNfIzLadlGbPw/L55/
mTreh8hLpg094esycQXf0jkWmRRfE+lYqxYP0roJPQjnsvA+Yw4H5GVobssUU7xCn9vW9vJE6/85
kcadX4NQItTe2+QLw8IOxPsaVO60M22DQFwmFzMlwmWSiwKnaPTIZbEvBrj766BDikjjLFwZeXIz
ItI5da7zRWgu3jzCXImyLN9kGVF0dZFzYoopWOWFqlckyxKALeH6QeCydZLTRYwv8Igv/iZWjvXR
bktUAv5cFcwy4UgRimWtF2OGU5CB/FkqbKOVjuaAJb/Cuokd2LDmXZoAs0YFuQtCV97MHoLc2iuz
U8nt92R0cksrI/xQ9J23r41QHV2rM09xAcphjCbQan7La66Lk0NSS/9CddC4azCma4WzE2Z7H10D
WOfNnqXqxjX5cqmfb5OlL6gTwGKtvVr+Kf7r7Sgr0Jp+23aYQsCRpj78tTCMQ0flyeAnhxRfHlu4
WZJktfis0oCbvAfHLJuXmr1UySvbzP7NcYs+uGcyZiH2iwzc4M3Bl6RsPbXUyUHMVUuTuy2vUE7F
Nz6JPvc/Vef/oMd/27znUFiv+J+ufpm6vDkU3pfUm+kOH0RtNSXiLV/lNBWj6vv7xzk3U3/uWOkD
ORBfKPpNJDJvrS9ZRYJAm8lI58iqixhE48EbiFXJy6S/hTiSBVdjEJsJF714qiWueVaVCGlmGOvi
Ooz5dO9/pN8vsbT0tInhnU9N+1ZLM5i9H/dUGYdmLpeTWbTgw1ICEVZOHkACx//dvszDyHUWTBfO
x/7f/tEf+kcIpMA3v9M/OpTfUHH8SpP+8TN/946cvxhsgBwmPZTOp5Zg/U0V8v/CWYW1Cy6EFm2h
tfq7g4QES2LUMRnU4q9h7s5j8HdHSf5FOgIpf55NIW+58t/qKDGQYmH4+T4nr15ofxlqL/xdtEp/
XTgGi3VsiWccoTYmVkJ18ieE6wg5h7OoMz4LPJXWenZIbyb20Ja48rQWdDnLQoVWiIL/H7/JgXHM
Es7l1+AsJY2CDKUWP1Wg1URrWpRL+bVwQ/tgaiUqeEGPqQHV42kRAP7WOIORrXYBeo3E8x8k3PX7
lhv6xhyfCq12jbXutdcK2Ooshl3GvFx4T9fzU3eWyyZn6axhaxntfJbU2md5ba2VtrGRoSa124K+
mCKYR3ti6C7MWrPL0GY4aeo0ryyolZr6w0xvm1c+Ut6WrRT7VD+1d02gg4wQjcRX9lkCbJ/lwEZJ
F2bN9qJ6qbu6/oKgdrkGvmBiIEFNHAXd9IKQG4Uxkdls/H30VIlWIKs6jZ4sdnLEQloI84FBjkNB
D1rrlmetYF7IArkFsVNBk/ZnNNGqmOQun5Ps2reL+c7JqdVr1W8UcgUpJ0z2eJjXbOXJznHob1iJ
vBVnbXWKynrucrGyZwb/HmM9hMBp/0DR3pGVg22aoGh7Hy61YEnFO3R0e5AyqVqGS96faL0XLfse
QeqgAD+rwVGAyCv/rBFvDZV/xGQwPAxaSJ4OAk05kYwCWRBC815LzmstPi/pG11NC0aNvgS6V8EY
XU+Ihq6WSAyfcr25Xessv6spbJvL2CdGDtc5QvdIadE7ToSYTUSZb+smKNNNOQVNyXBTahUhZg72
77zEGy2mj/DGu7soKUDEWunUfU1TUi90dgGlUdbY0W3pB6XY87gk9yBi7E9WVCT0O1yOZpuSRiPk
w4tBi/zFWe8fa+m/YffUHwo/gKWNAZO2CKCj1Xv6dP5ilFF7tLWVYGon2V54Z4cBKl3cBjSbUOmn
Hh6EjmQg43Ma2d5tfHYpjMijKam6JXtxzj6GIYauCt2k2ATa5tBowwPXMXucRBffyjntTp02RshW
eySEtkvEYQmhylNRwY4DO4WvjRWIgvFYGA1/LqrIOTVssqttXBU1KmJJ4iGtUJ7yz3MpUkfbCZB6
cXpmyzeB4o5Y6upjVYoIbdkcjCr17rsqmM38qkToXPYrC/I4vaiJrU84koRzr6bRVseYdOR9M3m3
wkcVWTto0enmRczU2gB9N0/PtpuH/EsYBmolcnBLGzk4AV3N2qpA3XTuwzC4wA0VZoF176gGmmpi
XjugFK56F7iww9gMkU6HKi4jhDMA5LSlVGeHw/NyH3YzHp8E2vDjHE52AemmN9NbmcAFDjZOjQ7/
wVk6tPn5Snqle22JxthPQ/vRAXxwZ2S+zu+k0XdAiHEcKb5PVV23O+AMlIazVuQPhbprKt86DGne
rCiwooOvuvxuau32Pkd4vnayFFi+HeRbWXMh0e+uyOdJ6MvH14w6V0MByAXb4hVjPBJD+E220ewG
GTIyTWhHhrG7clPjmKaYF8hYWwlfdPwaQ5tYOudj7Nio+bu2WgtOywUaru4mMZ0vAeS3DUUO6tBp
NE7pIsJ9pEX8ajA/lZSvBInANs3Ut7YbL/uFcxj2aICoPdVaBJl5Aa3scdYJ8NB9PiJfk4fCr19A
zSKRS6x7U7UBkMv8Y2S3N96Uprd9U36GUwr4Q11KMOkXhVk9jAkdz2KWPZUvyYBEeo0bq9TKXJQH
/h4XV7ZWwOdWA6NAQmJi79Qkoju2dnfZp2F0oQJ/3Fn26GxER8Nn5YBW2Mggi480MpnwVVO9fIlR
/59wozgXyChXdPSdS4+rfWVGrbUyjaG8Nwld3Bluaewc0L7rXlXLNcK6lAFpRe/TT9z6rlFYaGzo
QPEGalp+lxnzdOMF7TdZxSBZkkhcLkXQbI0OjNO6xgipl1kw4rgiVfRBQpbcMDuqNg164e2SdAVx
h5G6pjHDpGQU7eOiJ8yG63Rgf5M7t6XPgd2GOnUkuLZos2LdFnnxMOZheOcSWLlyBiYYLs3ljc1l
CkI8NJllx0/5HD7FndncWbWcbq05mC+x4dv3Hk33ByJSinVv01qXRbmeB26d1DA/uV3crFyDf8Tp
HK4Dj09qZfgj5rG7941AkjQ+qwtbLcHFMMn8Fadceb1M225YBhot4GLIEO2ca9YY4wpSh7RWDaCb
e2rSfNMQHHOJYNGmFrbqHX6M+MXJQYjRJMKZIbPhnpswvw4qM78lcooxSUnfL/GWjh6seYsrwwHF
kraHYrHt2xzcw8YYVH3jTuIrnV9v2wgjeygQj6/cXlqf+sqhLzYxmefOiPFFsS/wABCRaqoSC+En
hcpO1G1yaYxecHS7SYERT+aD1/OKnLPFOxg56rEfldD/7pP/tE9G44Q27v8/Z72qBqIT3u6Uf/zU
3ztl/y8KLYvXi+3Tx/9lyur8ZTrSh5nke8L+web826NuY2RApxIwLEWkSo/mf7bKFr/wh6LIAimF
yVP8O8NX+03piUDGdtjCC1fvyeVvujFCrCda/qI9uFhw/E2aGuLejBuaRGNSX1RN6mutnjSfO0OG
HySxg4DRy/BotAnhurylof5LcVXRqdjBox61O44UUx/n8QcfnM5GxkQ/Mw/sg7XgIb0RpTF8R2Qk
roisIg/BavotrWNUenERnirTiecNpP+RgApwZCIyW4YmhbHscVR5D0M5zH9gbryZPnMGoKsg0+A0
BJJZ+JviG+loi+W+rg/ss+ZbDwT9DvdlsLb6Xn8vPvdPt8g/FPsUQD/XJufjBcSEY2BBRIk08Nfa
xDJo8tIcqg+T0dqrOcqfsW+OwNo4B+8f6U0VpI8kbUtAvvJdtMdv2yfLQIgwPsX8wOaw21gY0fDE
usaOYJHkYbRyZ6fiNPxDL+Mfvp5GykI+4GbyTVP/+U/yY2Kh2H7goz0MmCfwqerVvjPpPW2G2SUT
/P2v+E9HA1QLSET4jiffSlWjwJ+SskhJITUnl15XS3rt7LViuhny4MP7xxJaG/ZTVanPJ6xcDiJt
8pKoon/9anMW5XGRmcmhiefcXtsxVIJN0xRIyFpBjquK55sBMMHV1GXjfsklKblEl/ypK/b7d9ag
XOgwJiIMyaLy68dADiQVcVspMTYZZB4six0hHGH4IfCY2f7hBP9+D7mm0L5etHI+SU1v9HItln+7
b730UItluav8FriYwRNcU1rEB9UlCJ1kSXLBH477T18SmSnxw56H6tTU69ZPt1EWpfTtPeLKGKqP
2Iu5mnA3pwnSIJO99y/sm2M5dMWAf2siCJcXTcybYzmJgYspDuh8QiZgp6MkqlSzVZcR+QiP7x/r
zXp7PpaL8hDrmMYsvXUdpEWP2xoX6mFRqII3Fb7HY57Y47/e2S/z/4m+M8jRUdnlf5RDcVslZd/9
13++VeTr78RuwA9o8unb1fr1/A1e3rVeNSeH0CSBCV8mzugV0wiLesZ2H+IkKSh9qKKgtoLCIEoD
UtgfpJ1v7h39XXEDsNAJT+pW6pt7B5t5hrKn5zOMXYTVn0SUVbQY0Sm0VXGsiGzYdJ6t/rCen0/h
T4+pPqzFEgQIyseT8BtSeow8fKqhTA6xH9qf2tQrjnRF1XWdlvEOMRzsuN6omH1Maka1EQLaGg8T
ip1vwsub9qUmJ+pI6g3VhWkUxzAJ+ceSGnfv3wn/9DmZ+7M1gAoN+emtJSRz7XBCI27ssRh6z0oN
TrseodZxiXJv8vZI6Wq5UqkhmW0hSz2Zo0Vf2AbtfxiyyrkMelQFNFTsaz1DkhfeGFcpcWeBHHfv
f9bf71qfNjgKR2RiuN7fflQCYym38yk5gMpi9JsBzspwYXf99v3j/P4k/kAz0QfW3eC378bEYBwQ
Gl1yQMK83AXJQiO4BC95mXeO+/D+sd4u59wnqKQlJBwCW+k6vpUCK0QHHcM0lnNwjUz+w3Fj5jVZ
lTwqF2z4o3U9T+pSQHj9YgDI3TEx6/9wYrVxgyfx19uViY8pYZqzKeDjvHmr5G1tWDwZ4V4OU6sO
MrdYTPtgZkQbDfVyZ9ie+ezGBCMnyXBOiIxJK0+SrPWhm5ruJYkV4TEYBnXbjwEGra5JyaJuEF8m
aysrllMed4SIJ411v+R2+DpS735kwrCclrxlhMTAzXuQoNeOVuG7l2NrsuB2SJPvz1MWYFjo76jR
r2LGmeR91Qm4cjktdyoK7WGFnGoE+Gb2T3lIkNhC/uepw+DGYA10+2vhE2J6LIuGJOZyrMM9/TYG
qyl+bfT6stV7hCpzzFWJlvYpDkLxwrJnP05nXfIcnjOF59B5zcfemTZFTwG/7fw0PtFmKkiHYWkR
7Zg8DzGLd9VF7itNKN+i28K2kQGz6UfrKQmigWm25+wmx2QzRMZJ9w0+pbUt00Z+8RuQrPeVSLnf
ePqj7CKrtIeT3ghDQqtj7TS7QX5ZaAZsUHREJ6l/tsOyT4fVtR300VrRK5Pc+BBUtjrxnsk/No2a
bs6nN0SvvLXK2LyrYVNnR6DCeXwIReSh0zCL+JRFQTHgDoxTmDnn1QoD6GXbL6xQPuG7X8sKW+Ca
KDVhrvNcLPshqTl3yvWJX2lNM8YBmTifBqI0DBLEzPLWziyJrNzh9zCnJ6+0p39CRyJ5bs1gQpjY
tiraBUuQg/1GIvpA485+9GH6WmCvObeFbSXPeVQgYmor5wlgBtRlHhricEOCte/cCWTHus/IXzPH
Zr5JUJfEG+mI5Gvu9SxNFMcfhTKh5dr6PiymKjz6mO4iKOvkJKNMQh21AbS5XJCAw70kC7SY0UQi
O6zwpFOrvhuXu8I1MOYuBfsc4Ka1Wqd8AXg26bQgwuEG29LYqZ9iLebCd8bdS5oJ0s8wBjE3xFQM
9AUMzLzakmRGjjpFBiNZpBrbYKH7OjNTv2HC3lz0Kdwi/GTVtjmPPo2qvYt6ZqKmno6CgdI5YUxM
PT07FXa5HAc0knsGJOGHqJfbSs9aGz11VXr+GupJbLHIXaZnsw3hT9Bomdf6enKL5G9n6lmuoae6
pp7vWnrSK/TMN9DTX+c8COasWh8DhsOJnhKnAnminhtPQ1wdccbhrTRoKBKME6Ct4mvleuYc6+mz
0nNoS0+ke0bTLfSsE63gm5ap+4p8mXkz6kk2LxzCE5rk0QuZ8is9787p55vkB69rPQvPAoKcMj0f
jxHNbQI9M0+C+L5jiE7O41Otp+op+WQb5Tl4fPTM3TD9z41utpAsUkNdnn3eakCZvxaM61GPCuwV
yXWsJ/kZI/1xDC+rUkaf+9patjGRC8c4L1iAHb1HKix17SW2faKn19wJLBdYBFAPLIt3lclGoSgg
2/ssMGARQW7QmFm9V6JKcauS+QBMV2sTBGphsQoRgF0NLhkKACoQ9UOusZZHF9b1xTzl4bBFBh9c
9kI0N2yUnHgzeRoBhkzzsa1V9MgQY3pQZ+1E1dV+tCLbRp0yudjbsPDkhZP1/re0SNrDjGj+EDcB
5PWQXfSpjcx7352mezkptbWXYdjq94+LEkMLO5K6KcCJ0lKWPGn5AfgaWwErq8J1izAEGDjyvqxE
LAKiHd2IAzI8ckLeCDIK5L5OKX0G7r9NoUUn6BuhdpyVKG1tFTed2X+U+dJsBMiwa+esXYkYBaWb
/qxpgc5WXBpa6FJqyYs5zN2FJ4foU59G06WNMqbXEpl0YmK7whsZfLXTGWOfe9bTjFpaUwZtfLTP
ehtLS2+WseDGTNk7UCLkxh0x33JbqPYzDHcXoDaoadIN/dcejRwh42DuP1iFKz/NZ9WPqQVAakAh
HFYD+7Fybvb1sqCMMxrvrtXiIbuqaqJKERRRQQf7YBaojGoxtN9rRILbekrVseltIMDIkoKzQskJ
xBVEnJItDPKlQeYImc6aptAObYp/rXQSMaIngxiltejz4MhFpbfvDsuGlzA6qdIYnZf5LJ5i/nOY
m5JQyKqxNgz4QR1ptZUi0Xo3aQmWp8VYTEmcx4xZ1m3Uw1koQpEeQi3f4gwmAAtGYmRDsRu1yMsI
ypNH+2AdFoF1GzW5u2ccZV8FWh7W1ov7ELqNICl+qna5VpHlC4rdgRA0uBLg4MdOy838s/Qs0yq0
GKUlky/mKyty4SIkSrN9PWjlmqk1bPA5Kw+vrJa2qbPMLUlHoh+yUn5xM48mjtbDzYbrV5swdHLU
NAjmesrxq16L6Pqzns4+a+uYrvFOJ+Gy1YwV95qKXSd2SUkBIKpjroV6WP3r05QW+W3tuf2Nj7t0
bzddHKwTZH6F1vthBMPvojWAlVYDpkPp75xoLJ51OpO3zaBQf3IiSNIY2LPX4CwrrLXCkKY4vaQ0
bz/Krv5a8Ku3bVMBQgrcxQKHRHLfk4lmlZmO1i5GIITR2WhFY0Om3cYho/FShKhjzQquIL6XbVZY
L5MR1JsEwUS2gvRIiCPgiBMgsupZinI8LnMKtyngHQhKZtkprbIEIdbfCnPsntM2Y81uct4aLAJt
FvUIaWWTuY89gYcSrDKIVmdFUPocv8YG86A+6XKC0Z2+pEzqjdfGi0uwxbV1nUzu8GgQ7fHstIkP
5DnAEKUHj/lmNlHF8NpTANgLssWxHBoMSo+Q44JoW3jjJ9WL5NpE+r8x/JFxadpoBtuUiTW7KNCN
lpKbPm/oamDBP7hVPkPUdvp575SpeXKmJEc6OPHOYMCsijUke7JSWZxiEk9Ton8FQtqjaBmVbnrH
qljO1BI9+HZqEUVF+trBhYVtrgXdoVXGZFrHzC7GhyQPTCRFFdeNl8IOJnR/rJdkeKmpjTTnKd+U
RsFZaP3ka2jpW5mOErolWVtIvKx23numHX5UrmU/GVZtvFpALK9Cn+GFWy7pWpAhuJudOXgkOnYk
Pc9t4foD7ADGFKxhCT6yMUbKGXrmCnX3vWcTIgf1Ty0srwjkuakKnN6luTJ9417iJF2lsiSdGY2U
AzoN+jvTJSczi9WsyetSkn0nSjIYfGrsVWnDi8bp9pzlVlyuDerk1RADQ1FetCf6wboYvOl7z1Br
Ry3vrJvWCi4y4UsSRryj1RXuWqCmWxWuTlQMojXB3AapedzOZjoLxODFbljE06JdxXE1+DtLNRn8
dZUTKpPMD41nxVie/egEwfzVqAEmNUtRrrxxtI4ovcxtRzcL9bzK94FJe8CaR/Ir63bY1XFvPmc9
cRnU+Lx12AgdmbI6qBmS5qKY+u7K7Of0KhMYSkmBBR0cz2uKam9DqsDNBGB1hZfG27ttE6/NYkR3
29SbfCCBzmIreDuLDp9GjtjU7zsCLI1qWxOPshNeomUDwddWGcVFq2oPNgq9gwWEExPvO+aJT4nn
XKBHAveBWJrBKmF3zZepWG6GLDz2lfdYt+GJJZeGUZ5AeGqX17SJPuJpupdWuavZTa/LNH8KzGTa
LRlNStkHzxiouvUC32cTGMJ9rPKE0NDKep4DwcaKeNaNH1tknAFCASJykQ41LEWJTznyXooxqFcW
vPmIiRQVQTQNSOft5WVG9+2lA/hMmRMlrgIVfTLrDm5j2/ooxNt6XCmlVklFHolYtmOTfJ7hnu+H
Pr5ym0fTHwcQp02wjbvkQdpRvJcTgeLIL4fPhtX623kCGTtSw1wNQ2vs4SPqx1yZR9dO5Gevc0rQ
WI3nb7p4ag9J49EexUZMOUFw27yrJsEWGnufg/mYsERyu432Ii7me9fygm+mh3/qaMAeQtmcBZ1v
7iwt876E49d1RD3H43ybW63+fVaTkexK03micQH1FtB3zx2N8RWQHV1NJ8WanebiQnRRTIgI+6G9
tAdJgufQy2TTIWkHnUN2zsrrJkrOLNB6fCv84kdZ+NqFHg8gR2XE4EJzbNmKUEhtyMWjLIq47YcN
Yco5fSY901DVEH4hms8gTKKhxqiIZkYmOV83vOM++k2oTuRuUSWjBd32qvHM69RwSZvsIc7fFYNk
WZoIB4FfoasTkczj93SxppvUU+LKJJ3pQkS4cuNsCr9EhUGTO3KkuBed2289t6USgSVnPlfV5Lm4
R0Zd8gY9OJ/YrbtPpAOzdcgNz9zVwm4P7O351Vi+DZQMFOgbKODLhdRSYRNZ0VcvL6xN0rL9gxBU
37ot8iKMFIeyBty28Mo/WFnHi7Szw6MduzQFOop8f5D0CPSk5ny8sXaMrYKBeQhJJ9lRJ4w7UzrF
5/NfCfyCObiXeQ+VTIOdJDZ4b9lZ/dQVPTXY3Fp0CXybXB3iiYk6hglBDlTpAcDiZCYto30z7puL
c6O4zmfGKHPlb4aMvnGOJwczekKiuhHwEbGRYmgmV37nFW73qUp6vgBZYgXQ1nm562i83MLeF5+L
weSql5nJZ8ZscWjdcr7NZva7C9a1/ZINBKTWSvXr2eR7OQW98Nql7GvGuCbFVqUN0ZE1tf0w5JK4
gkxTUZKFrgjNSxaDQVCdmAz/K2d0iUIOzaLg/jcX4yqoovqJ5h9RmVlKR9EnoattOwt1R9DTkiFW
LiZxd6ku+myanKuceJlrV0zuZZUuTMgWl+ZVuGTH831nJNgAx5QrYC/oDBglL3cxilzKpNnQny+u
w1cDDB5NEcqsu3zQ5yQfmLIJ/pVrNePAHjltNCnXjqiXE+kh5Y5xdM9MGwWlVGTQLjnWb4JrF8BG
3AF4JfjdBFbzC/PUe0ATbmxRPRNfn6Oi6SWGsLmU5ufC5EdgKbYHWeo/rXrOliB3Hv2ELdVp5BcR
I9wGLj5gw/wcCxc6QIbtZpd03PexwfZaSPqsTOEp+IVhha8LXLbLMeVushd+aTob1ROtxNJGNGGN
jz0wr6tATOFxjMPqKcSxBL8l5tExYh5hxx6YTZJ9fAxrUT1lssNK1syGTUDKeI5+y0NxT3HANyyB
XUMNiKKMHTC2y11QJtYVdUv7qScfFjgS5scjMSjaWVNZpAjrID79wFpdFn8rsJs+NciwCa0buvGY
9yo89LRci9XgG90T5sZ1ZNKR6xt+LmiT7JLF93kAd7OOsQes6r5+KVFHrgOGebtuRLBq9lydvg95
2GeewHDA/0Y0DpFK7dhvI3JcTzYt8FNNeNuXdnIVwYfeIi5zBIk3pe2FqONtPnlP5eNuSpZDpOku
zQ/Golhj9V0w1bTmXKQbePwdB+CTD6YYy9jAXSIX8xm1fv3EKNKooF3WPNNV65IPTXWKLJD1ETRR
uUPUYXzQppZXGRLJugp6fQ+2JgAp6dbhMYksct98hBRA7wCvSV9ioyANffwO2MN28T6K+XNXJfPX
efSZQnVsyFtaqXW0jdlW8GasU7Ra3Vhew70YPiQElX2rMcy+JtUcHEc3ztUqmngzOQn+MeVKhROp
5A4Ygyb8knouqu8ODRJhoxUN7k1eJ5X60X7+X6HDn4QOJJT/1DzfPPVP//GD9Xj9VHz/r//8v/lT
l/0qBz7/xL80DsBgwPBDiwexDBcRpf7fcmCsCX8x5yZAlDwRRh0eY6p/SRyAOCLs569DbPrhP/8f
iYPLHzEZ4U8REZ8Vxv+WxOHXvAf9cYTFQoTuheGC+ZuLwJejKniFON9j6uX0lcDh0DY300T8HSS6
ngrlY5qjjrrolJ0X665Trvsyh3ldoi10qewvaoN3CuJKniHeQ0iWMEH5eRbPj61ZGHjwWqf2FpDZ
4RzBsx3tseFBtHNYiLA70qEjfVzKWoJZNmtjeoz7gbCTPB2iHiuuQhUHL20wqdbtLmJktprJMgx4
fEhV9EN6o2lHMDnbqhA03k8X8h/mhG+mII4XUOFD2WQM4rmO/ZtIoOrgyvS8pr7XHd4v7NygE3Me
fQcV1ylAEMshZ0FJSSUKQ+ODg56fjwYiseX7YOiO5j+MSM9zwf83EeEjQTBCkALLyGWGxwT419ml
zhYsqq6NvhF8wlCfai06oxSp1nYxaeC8vAuZxEIb4Wt/WGXpXBMFlJrs6iFYdgocgBxcbUGkBof1
RwbDAiAvn7kU2x5YxvIxbr3QmLfekjXe9bJkgr9WBE7nNnSIafUHf5gx/zpBc6TJSXYZMiP3wUrC
s/DrdwrjbE6MLC+/m5OhvAeXwLzqvsiBVt2+f0F/HfzqA0F/I/gCqTPjz9+nWjmF0wKv8Bu6fUvY
2zoP9XTFMnnCZ1umzs3UVeCcV6T95Ea/rkUkx3s8/mX6+v4n+XWYd/4kVKM2MRoYBYC4vhmrC5ih
oNdS79vYkTdz7dYYsftVWxi2tI8RaXeYMt8/4m8nWU+8kSPayGqkJu39epIBFhqyyqX9kg+wX9Sm
UbWBLHMkhANW1PvH0jfhTzcp55mFyxF4V1j5tHLo12NZCSYtwqisb7OIusT5zj6B0v8AMYf7jqg+
fYpz5Q1kIr1/4N+/JPcQw30G6r7LovtmXmjT+mwx03cvsxkMcIpSmfswWC0j4ey+fyjx+yWEysQI
XWt5WLzfsgRTzNPZNFrFNwTqbiH3SRCWj7nVs0atMSGEUX0zBwvb5asqaUvP3LpjnC0fU97+NY3O
nAWRzDZYMcFdCoYaava5HXmVjVGL7XyYHKdo9+9/6N8ujMuUOkBYx9VBhfRW9YTQ17dmyyxfStW3
fIoWbHz6OgoFk6iqCg8oUwjJGoTR+8cVv18YDQLCb2IKywEA8WbZCrWwq25d43lxDWEta8QmyYBM
1K/jls6XnVsdPRbPyeSTinPwDpumbVtoUoXB3vADE7WJhl7sQzx9jtCtBxd26SE8dgvldP7m/U/L
c/HmBuYDShymPCYQsehyvnlY3Ag/bDG01XPsgyyGD+uT8XrbeTOZNatFmZEad0FXd961gV6Mp6kr
KZaYqHpKsVgGmROpF27AIkVViw5Mv/4cAF60bh0SO34swA7JJeM9CuvI+9whwg/pfxZE1vYoeghq
hifY9h6v4dIWI1cECaBeorEhxhzQUnPu30Eo6+cvi+K5hzKC7phzgZbNZpE3l8QDmWw5jWbBNfFE
hl3tOWnx3ZsGkWAKYee93PL4B+7nEr7V8rFdqMvgxmEbJGpOlIP4nHUV0pDtQA7k8nHpbYCyUBm8
8b5L+S/TKi5TVpBVHKOnQV4czzgeVoUdJ1ADU7s2eNBD7Od8mcpM0xh9d1yivV91U2rxN0G/h/yV
xJOgYHfuOMf9XT/JgpeZamge9+uO6EH4yiljnJHBw0R8wAovrz6aEdH9uraxwzZfKE3ccR869IdO
OYMTfDCim8vLGCDNcBzmYeZemnFic+qSMWHs6480fBh5hr1+ZzZ+aPG01X7TQ0isnLLOsv2/voCb
9oT1rSgCCefYmGaIWXvlsnFXl90c6UUsLyRqGD0XJcx3CwJaFSkJA1na/v07mrox2q2dhOTUrbnl
KmY3dry4nIPBThSHnuuYxVHZFd8p+nFWnSybOHOuj/Gg3U8TiI0jKWADoEZINPqItiHZtamadgVQ
TyUbvh4Lvb5dqgBw1qudVSU3TcrspbgvAXBIiNm2rW+XmrEWz9RYgmDxN5HV4sRZ27PJL7TRZoYA
f2Fi+fbRYHiuXppipom3ruYx1Xl/LIwifPBzk0HDZqHsyeHReuVIRjUtYr13S8Vs82eKRHj9JUgE
8OZTY4djGW0ro9XXXVojq8CWCI6RL1OR5cMnae3G4d8ivCz2SJuGzFSEOwr5N1C41AZTyJXvKfTh
cUEPq4mtZaFLN9OQ6s9C3qbmpXlS8ggqv8m4U+zF85z96Pm2jtAuEoYoa9QTRBNfd47P/U9QIv8C
WVlJPlbqBPocNxDI09dhngZO50JIOL+Jwat09mk/O5wfkEH6FtVb6/FD7Zf8sxF+zgMsUxoX12wd
F3YZDAh4zlWrFr14xMRiP6Xod/Uj7QT6l7agqLgSCPYH/q+n3zV+kElmcRZi8BCd2o+z2aXFacwd
NMvbpu1aPt/CXkzf1XaS0HOts2AR7h60LIHfm9T8EMRuEowbtKGAxwBU53FKz8M0Llw0GrVNT0ZF
jrnh3qZJGI0U77euAmRhrf0OLLCzDQqSAks2ClNFuotLeiWOPJNBCLjiMLWTm0rESUjYfDroK8wI
QZniAiZWNxqHpDNBbaOi04Ev6znvOmO6zEI6Ie6eCRPXpnH8pHIJu0D1/N/sncly3UiSrl+lXwBp
CASAAMzaenFmjqIoihK1gTFFJWYgMA9Pf78glbeSVDVlva9FqYrF4QAxeHi4/wMquHg3xGjFl1gl
VNe1YRwFNHNTdyr2BGLCzb7Hg4EmEK2pOgw3A3k7AjSR4/fJKZLZ4MX0FXLCrP99nTzLReRcID2z
HsIM9D/urm0yJ0l8afoyQl33MzR1Fk+amZCi+gk5pkO+RGZdmg4vayiSaZPHF/Var3yvccahFfDz
JKGyaypGaVfmzEe1mW1LDM01vlIOITermoFZqgSI0WSPxuXE3wob20TBgcFn5dqpjvrxYPd64ie5
wjR8D4lQE5dye4TmF/aZyQgTTHQJT5pWAePXJxbRYWQU2Qs0dDsW1Ni0kAXPmP1m8S7o7bDSgwJW
WXwByXPgo11RzDw/4ZLjaFzQQpeoVnqanRe4hTlk+35oWI6z76UoYaqgXYgPS5BY7ocZ4o+ON4Qo
zz3ppq94paBua6xXSlonK3SbKV++lwEyZVdIupt7CFHfDM5UNxLd37wlqob7GDEYbEiHbAVTCQZe
gialDhXtUbOMmk9RM/Pyac3hv+zHZVI8sYLszCjVZaLY2Nmwkk6fApw0GcGfy7pMJ/O9xa0lC3dN
Z5M4+7Vlwn1noZl0LyxWpdyDpgpbLM6XIqZJjyRVys51A0AoAg0rofQ13hiwC+Hbtb21UatY/G9W
NWHKbZdzcRfCOMhYQ22TNud+pcf84NfjoL9rZMqti5YKt3sV8aRyW1c6bb6lxFwKhgrlwSc3K9b2
tqz9sn2cAP5QhaQziXYRhlT1hZYeTlKbIKtCVCEbGF4duqaTh4cTzaFoNkbddikuZcGxuo/omkMO
ZI5Q6QDR00BdTMAlwfWKEQQyKf3aghLauGopnHAD+mDpH9ALGtxPPmU7N95mDXZylnF/W6J6o0Pe
H3Isjfn+rE84yYqtokq6rrswLVa7Be+HidQFQATUh/w+v5psW+jDiC4chvQkaOtdnDlJzcHn9+q8
A60ZbKTbO2K7gBqvwS/Q24feUzsqozlIZ3IbI91xgnHQ7yC5IZsY4URiH8UkEueAtbiAZtgDyUi3
SSQ960bndel+HrqmzeqjrRWUUVxW7Hm+m8G89VdW11fWLaiQbr3vK1b1xkPDHQKWgseHo3zvqxZT
ldmL13ljj0oD1ZnXIj9GaZ9h3167QYkPTF5LOoIKTa8m+FOUWVA9JY6uxxnfcFogP8LMk8OwxTml
VhtH0smwj31UNZ6p4tsePOaotHK084Wy8vyISihpbfIjwbW3D8W2DnI8FXbC65fV3/uylxgDtg4v
k938zL5t4F2+QI2urGt4mnVqDlRdQrP1Pk+Lp7W7o/vbRiP5lA1T4rSMyiMbgynGhmnnxeSalYV+
Unps5WwEp72QQMLmbgKTPrYc4GyHxKXz5W9LZJMJJam1RCLCSqOY4sK8mJ6Ci7WJLVJSL2lGjh70
vDNOmb7yYodOvlL8zcPg1Sb787vc3BxUJlaeFqBbiSTu0JQprm9VV/EoQluK8mwMcXTY6aHxCJNe
15HZw4VhlI6u45EFTza5G1K8y6SJZRnoPYJeZE0Ror0Sgqi9H7EmWOUpdJ2ClKhyuPFbZ+WAARVm
I1YRUG/yPIQSCIhl4XBG49PkkppMOA8wQLpS5uQE0jjzpG1sWuUgXbBxXT+NrsHwbesoNPYJdlZD
L92AYmx5/g7PHyJK7oLVQSXbNKMQqkf7RuA00qJqm6IsMhJtnH5o/T+nqanqg49JUHUZ19nIsdhr
bXKpSiuTsuCvbcaoryu/F3+BEVsQOJ0KMQ6ACEVF3WCjdDQztqGNCnJ5RQyn3wuGzpR7/K40p9TP
E8wVNeOYw7MjovkhTSDY0SCFGUgdu1lYHxcI0dT2BtApWKVwrvAEQ2eBgzv9PRJrwxbaDOi/kJGq
KuEv1sDxS3eXCxR84WtakDjp6djkAbdeievU16IVPMzLNHJgCiOfZw/9Hb3DmTfGV0owR3QLlGiv
qzhHZuZmnTI7Ch/GXHmozyfaj8vpDAaWjwEG/X/eSqzaFJ/aFkmw5EzblUkq7J4W0bSZIPBzKAY+
JolfS+p1Yt6mk92qfoeAD1kKOgAmmx9r3bbeyUbFagxu0AF26vTSjxQSGqdldc0+kLK1edURVvh4
B4LabJEGXV0KXqBe+YFodE2iJgquxmkjzAKT4C7R0EZCsiDPjl9O12QcwdRuB3i3bCgwh2SBvmxN
vtn7Zj1GRYbe+9ZmBBBiX+FNorWdLeanyUpaHEsKGgbBDgYYxdBtkiiTGub+EJtkXmrztC/bI+89
5qWA78mkth2Br7yUsxzjbyNylmgQekLlSF6XDWuhAGVCTpAd3BYCtt4WlQN8qsRjdex3cdEFAovz
viwlSS0mKswtag8ln1WtLa9g6zE1xQqk8PHYGGuufLEK0/ZxbAfD8e3yAQAkqJrJlZfuJPoc0Kzn
sM5KpLUZ2Ux73NhsMZsJ6dyQ9JKLJ/PcL966XMjJ4f4EfGyZR6wtZJM/jomYGRQkCkzm08X2SK7R
0S3lbdMZbYll//NGTFcVI5HDHMcgHAAdNZKvYu4sePNYljV/lyOScTc21i82VCTAGsFuTNq4s06o
MsvhzgfsPVgY2wjG30pCc+lGZcdkYe0szCVfheh+YdcBM3+8iwCHMWt9SUEXR7fAWukkt6NXkaOE
Htr6jLqJuKtouPOeNbgJYcfN/YHl5Ht8PKU9AFb8WU1MRmNIeRjf7AFas/RPwMdxW0BXizzqZesB
+DWpVWGVIW6BS1MXXbPrIQ2bhVFNpn5kRXIxSxKewFR9sHHsrhD9i1dz4/ZCC5Gx7SSU2eLclmN9
5YNkJHldpiw+Rkk1Dx/9Wa3dWTDMojgFncOdgoPNcskP5NyPhE6/gEhB5ur2eAMdM0RMmUn6kkTx
7fRya4T2lbNLgQwIghQJ/+CjGjIRnfdhPJpb4MvFgi6veegalUcaheyyBXPpPjBKeO6IcAH+tVNq
s/qnpELhb5+KwTz6UM2chFi0DFHfoyZZufmV0hRH+MF1YUUtTm4CVs80YmAz5x12axsfe9iVzgA2
rPmjrGdzQwfDZSIHNGWT6JaQb3iX96tG/6ZmBBEkBH+IdwqE0Tc1IzSpAoT9i+nPOUJwFvH8xCoS
b2chZFCEqKK0vO9vPvJtVY0yFZrtHvIzLrQpEqfXddZFV1Vg937/p+dPpnvzsjSKwDKV3fff7teP
QoSIHBekGaSQX/S8nSTW60h14s/UjUx8qn1X4ss0E6yJXe9/1nM18J/1Y6htlKmlB1UJAscvXanO
FhBqilz+Octy4CIzJKXDSvR6N2EbIkUjOAtXvyZoDBUsB4ooY9FgqqJ7h3s3VQjT2Qi58prY8xKZ
f/Y+QJ+ZK0KFZyxngvKbia/ef/xfhkpSFiaxFfBYhXDe0vNQTC37eFLeY5+KmefggDLXQg5XrlDv
f9Qva05SGA5pBdEJglH6tt5NGpU6FQnUY5gghLGcoiXIpnuxKrNF/ChGjfg3L/e2hQKWQSjfcfBp
ocIO9fH1kmubTgYx9ftH7SYmRvUzm+1mSInst2AnzJkVheT7JBMLX/8o0G9oPxibL+/s/Xd/O8x0
TT2YIqarynb7hSs8Vf08TmEsv1GT4Oq4JAlVqqBS5jr//ie9HWWIVTZva4hIig7S2+I1StVNIEUm
vuEQp3B30YU5oNKMm9ppTByTNb7/ga/JgTRNPNpgASRa4Aps8bcrqM+ClWCytN/aij5Rsm9lZMIc
QXFhXlHJKWbgg2m8JHht5V7Cyfj+AzzTOv+5A0m1pIN/nwcJTPHqzutp5paYFEKr6luT2AtKvvSy
1hw4ZJWE2fElbRnbxKTGiKWb+P2zKG55vSl5lT5SP8nZ9DI4ZYYQB/UqD29Un+IqsGqk+oqg4kjo
cgRUQXoB5w3w3BN5T7RWk2cOy3EZMBneJZHNxseYmh46kHyA98t3McHOgo+UU6LbA8dAx+QspbUc
rGDcAKFzDI2dSbus1lHcYroUzle/8XVKbgPZwxzxWreax1IvBfqO1J6omeeOSZqg9j9nfI4wyXKU
wacxNKd4YvyDOGupTDrjPJoiS5VTln1/+H9ZcMp1YMBDp4Zf8uvSHrhZJJa9Lg81bBZy1lj35goU
Yt9D6P1Zsn7/I82+fTXhhNrwuUeD4EKgfmH6q2Lpmy6YHsIY5rHcD2no51cI8jm5dW13YI8jIzs3
cImaRWSSQqsozdO8/xhv31xKvCmJnD6ivey5t7TYym8qVHH65CGvKX+ep2Xbl5+dfHLaS6frf8OG
fRtBJMmZklSKfPQn0Ll9s8hxkorTRHfdt7HR2GZ4mTLLIsu0yazefy/nzZbmrwcKWTfwoHTe4DS+
yQ7iabaLohqdz1WHNC7S1cLv40NMGZWbbgp1hL1Aw7vkvxQFG9bl7MnwnlTYg8uoKetSguHKY/r3
Ghlh8lCxAmm6s1NsEb8miiDwHYprYspas2XKAHgC1WzCMfBNmTgv6Y7cjRZgygpalcdZFMeW6RSJ
sTTxmgsB2mhnlkUcLcCDQgb7Def5zXgzBjgiSGQj6UCifPR2DDwv7sPSH+bPQ5mZkzmqaVWA5ptq
bs7vj7d8s57NnBK84FYbmRDi6JuGI3qw1FSFG90Fbv38WYNH6TQfsWniaCLUE4Jeeu8FIB1GAVMC
UyX9+VU7DqZCYE02g+u5ytQzuQtqIp1TdhEVBSvPBmu97NiqGKqlusyn4yIHLkx7fAe5HqcrQW08
/Gz80S0yTSS4dQ57Zw3sle+NdWkmfEXxyftqPXfH1UtpYhRUQPsdhpdmJjNB1gKDEgY08963qSks
/2yhsSNZuxk9D869CAlh/uAiyokSyPtDGryePqXgjSvjOgsbl7MQnYXXZ0LDG4yBraPvxSjVVzQ/
Pefg0B49+TlasdT48W6J3Tm8WIK0iFAAQ/e5dPLifoxTe9xUwQDqsIsxU7XgF+Pw0DefI+6v3U0x
d5C8kmB0TmmYfSxptX0Hi9vpjY+xOP5jKvY/jF5UX6C/2V1xIiUrt/VkzHcWEOQvK33k8RwSE4Qx
DWvC3VE1zO+tFQIUIHpsI7Zd2N64nEr5ASdSaE9LO+56vTR7euLFfUIPHxM+hy5BpnvKeXU+0cLr
RfEN1ISHvncM0HBYG1vswP+rO4fz+VEntfCgivoJJYy4645OVlV3E5jtexh5cB0wHnernUXd7iEf
wu4J19v2E26lHWlRNJwytJoOtAkW4wVEc3k7T2FqbQa3BGBZ1ft+CnGZCpIs+zLAPKdqHkFh66e2
vluzgZKYK7DxrizkeGHQf3R7KMbO0nffhFrdz8ngDdtk9kus3boUwXK8495fEa+DNQuCtjLBzCNV
QIYLtZ7XC6Km/KMaL66emK/5JnQihCH9ogYA6re2//n9D3u9oV8+TAGUM8c8OdzbjASNRlI7vAmf
gHiXYIRm+05U1Ffhc2Bi5sqB+19clx9pEar8N/nYLyv/+TXB6tCyIYi/hU2AYg2hYbflU1NVXFxl
ofP5UEoB8O39l3z+S/86hp/f0nUcgAdIbnAgv71Ezk6ZOyNYmScxYf5BzsNxsam58KS7OSnUbQXU
9DbtIktv7MKDfCVHhHePY+r5u7nogX0B1vM/tH4bnldWoz5z3iI/R12xvy9Lkhenr0oAp71wP9pj
Vv2FWEpwWVGe/YiAgvMlzLinbgSMAb2Nc1woypB1bKEXTfUmpxcnppDCWhsuT1kNYStrBkSYY89+
tOdeblfm7ze50BsQHkNi0gDSIMZFcka/TQkETl+zGyzrE85kDH6SyuQo66w4zev8WImweJBWOO8G
J6bp0bSWDy1r8ard+zPjmcX8amaUAWsaPAi6HRzjbw4UkUcl7YNEPcUDjQPKaW2+mQNPhbuOLkm/
G91yPsHRnhH3tnRJt6cuT2B+w6tR+7ilFSq2Pqwidk9yXSictVH4rUypp2/b3LpKl0pdLvgEVjh+
3FEDLSBdM2kbn8YYzlX9TNslw/l5q3Sobkkbx/pgvJUXP0uvpdIpsqiUPNO41h9Kry+wooi64c+l
SIbP6C7kH0HOc0D4s5gO0umnYSPbNL6bijDJtklj8wLJDJ1p7GNaAAoKHI0QzsRPrmcFlyni218E
VW0cQfMczb/3B9eM3duxxWqW677PbVa9NWhEgZX2mq2ipyZ1vWurkdm9TuWCY0BT2ddi4i7xm098
43XHqlJcs0DdgkdCvAO42uvYhZVogba9zn5kOoN1bUlk/UCgWxcUKlGxt9lLO+nF7ZOWiBWk8dxf
pmlof7TGUB5+8/a/Li1STcInqmYKJO5bMGCLKXmH2UP1I55pMHBvr6NvNbL0464pF2/T2E5OhaOs
I0TvPGqFuyzxse8EDos46hSGWxqeaAW0tY/JdF+MpvRLCb2yOrQT/LQ7NVLC8x9Qko49FePWgKza
tOkWgalZrO1y2LQiqLdBuXr6aDEshyzvravQR/oH4LmyLn0I7Tc4rXOcZR7iZ/HE6b2tRZpflrR5
ySih6saboikw/BkhF+9Hmp733sjVlFyk+wSVoTpDM1W2m1YBl2El0i7a+lT9bmSYVrRcQdRheTTT
V8J/u8BfGezD1aTDrtvUqfbB1QZOLc4Ap0zt0fZj50vf1ulXXF76v9zUSSn1jBlM1Pdn59f4w0p5
MapEqw4qyZtTTjp0QvN5ygHzUx8wnlLZn6A8FrqGTBl3KvW0dkOEe4L154J1J/xIf9Tl7x7jNVL7
ecEGBoLM0QfZkdrA6wULUqorO5QxfsCkh8n1PCH+OiTFZYqgxMFex/CuaXHERF0h2uswmh/QMB81
62QVd78Zk3+zYY3uvA3a0gFr+Raxu5bDNNZznv2Ile1/anzR3TqFBfmSwu4F5+JwPUD2OdduVZ7B
lsX0Aj4vJfain29SlQQAkqtpvEytQf4Fcr7xNgEmir8TsfklZUAkC/g8WxzMNJfKN0M2ltGCfqc7
/KDq3cSfySy8bkslcdkMnT1eO/6Y01PqVh8vyNar/0LCQWFwibzNdETasrv3wiK+tCHofXZaF8WY
gVPg0GZtwXDHmdq6De3el4n+D8/ibtHQJR6fyrRCXJpLyvf+lQEf3TrW/P8uKHldt33yX9vHFmbp
a/110+jjV38yLpT3B2kC92yQucpxkJX8m3FhBe4fBs/vgk941lg3t8a/VSX9PxBxE/gZUMSnrunz
W38LsMs/WOxopiOCyGJCi+j/QrlQzyp//zrtgJSSykhQ0eBhgZYC6H69kxW3bDSIu+w0o++PFQvi
tmq3dnEz7ZyxDQE6jdquuTyoxD+LHFBaZ5VThcChiDPV1pl8IAtot5f5HgpG3JysoqYehthGVULF
TmTHHHjBJUwx9wyemriuPbyqe9dQ+RYnax4K7cszUJAcKFNGq3CTFzCkyjUMLkOIZg9VF+gHjQZC
uwebRNI1VWgagM1wH3FtE9clRuAVOJfYh7FdO4E+OgC8232XW+ZXZIR5FELIy43T9OH9QInL2Uza
EO2ALM238eyF9yXF8ds2c+RZlJck0lLPqv0QO0handdeWwfncCG6Jxi14q6oyjzGIJSWNk5fuGlr
VFBuFiLLsOVixWvo0G2xMXLi9gTaR9zZNNYelYM9d00edZJjIj+v6KnfVLJuT520QVf4ZSfoGBvh
HuwcovuMUyelOZXqjvZfxn1Oh2v3lLUpI1C5tXOH/IB+kFFDZj7Llh9zZ0FVpva8xyXm9+A68wCe
mHhaurrzjY0yPXagaG8jDO9zafXDmbd2cz4zyKV+KDKbdw8Lbx03w2TLa99Ny4uKcs61zK3sEgsZ
sWnB7l5lUTqegafKz6pU8TvKMuMJmSGLN+VcYuzEuub/eZnQAnBIi6xxFN47g5lhaqngf+216776
S73MlxMuFwK9Jicrd3hU5elHq3R4hRpRtZS1lPBv0GFMv/WKgXGZMotnBFKG/tC0uJa3VZaK02PT
4/l+0qgt2l9aQCXyAInIqkkC1r8S7qsxeJsqvAdactuvnXdYqsRHWAfluPvV6bKPasSSAzOrBriC
KJ27ymUBGqNHVi3y6od8dofogA0kf4nQzL8qiXi2xCyi3pbzDYRqvlb9yGqgjcnMhrJXco+epzyj
cza4VwV4lQY4RMfisxzwjhF+rho3Zd0/UfaY4j1QPAH7rmETKsTOwddoErZNEELGgESjkReqMqDG
2zwsinI/skT9jWBbXtY6pNmvMmwOrGx05BZhRJ47XYd03ZR5NN9KOyZxrqaSFROJoXuaZ5ePrGh/
xmC9WSdLOOuHwUwRNSN5hqKBfkD4mz/WNzbYEu7Fe1xxQEWPSL9ryK0PRpjw/nkJp5ZifPOuvqjN
Zs/MIo38cb6d5MCQTFyMbuaYrVCuDg7xSUYRhGtueE8HgIHrwSXKrS4CFsyAd9JFUdFBfdkSADup
8KeUhlGlwuu2sQkcqUibh1W17anxQL/t/MEXdy6iBfdWZo+4BXYZ9HVOXKQwWsXm9Osl3K9OkB5p
iE7jZkpLXgdsJyhROsgkuAs/hV4qCwxLeGuLRCjjE7WuuBshVBwXeyWCAKeUZyqpw0sKhuHlivoH
TeR04S/UWiCuXmA0F9DE7hJ5kzUjVgZW2y3E03gNjXydOsE7R+m8yEK0A2ZrJ6fEapEYynlfObfx
dFi7ZaBzyKbAmRHB1BGwORGrdOopuV26WV/FGQ2KdGnSo1zYy2Bp3bOgyq1wX4IVwZsF0MxZnhs2
b0/IAC4u7nrAloxg6c63moWebhzkNB5yO2pOIWT/Izxp505J1ryfY5t0oOTTrp+6kNbvaR4IkRIJ
+8s5RyoL/r/DRBVI5d5F9rpq+DSgCfayKovkHIpAesyA/h8Hl9b4dpyYJZgm7mOXOoRmFFxYU1Hg
ssAXf2Va267wHu0pZIfjByDummERdxmwDi5fbUlij6o760V0PdLyFauUmhQ7ovQbcZ1iaHlX0kwH
b1zqONqPoVk5SgCPOXeBi+HUHEfdU5zX6TFNPFY3Zf87ShLhfYs/VXbh6gGEkFA2mhlmzdMW4Zfs
nnfeOo1Z/wM53vWQjuE9zUDFe9om7I2TaPqPI5jTGau4jvjWdoANikSa9RguXbDVTRDe42vJRL6E
tKwTabnTamIpoY/QDmdZ0DXWpsG9sd1rYQkKhOyuoshRYBkmhpcy++F5x5Vj4N6bjiP+oo3XJofn
yFrXifDxeQuae5HKqrqfkL/Jv3iTaf8XrolSYpzSo5v03iPIgHCfgYr7KJLBNJEomyVzeNZqmlCk
v2SxRhuJCIzmnLieVo9AVpA/DNugDrTAhATr1eQDVVjw4LDUygmo/0AKsUEOtRZcAtfwAnVhOPe0
vOaYIUnD4uOaFT8yOy1UsMVnDY2jMgc410OcOXcrm12TgwC5rtmT7S4hxNTU4x0v20qUD5/qqryv
Y9Gec50YbHQrgsnAsmV7RzcaP1NzEMHQL+7SJdYXnDHBjaAYGLF3R3loG5luGiH6a8+W9UU3cKnD
CiX5nFI2xLGwir41vbO3nLq57Kg6b9tebW2FGSqqIaUorenU98sZsHh9geJCW0Y3dmI0Y8L+Cxjr
g6bGf7DAEN0AutpkpYLp5Xr2l8UvtMU5AaEpOhOiLomqGTvc9f3dKu3B2WlblzsY8WtF+6/34o3f
uNlW1055EujcUs93dbC13FxC+XfGEPHC9QAqfDr3MoApaNVMC4I5lU4W7luw29CHsVJgrd1gDBGQ
Ar/opbt+CGYDiM2oaasUja50tnS/AYP12RUj3oYIg39I1zw4V07E6kX7kap4UMN9yDQodD2j5J+r
4aKdR/sKcRObfqnlzY8FJKLPiyo/u5lqCnQVOvdjkycYrvZ4FWzdtQ0PAUzbv7qlDeEw4V7ZTQim
AaB29o2HloiBDx8WXAFP9tiMu2Xuyz1+D3OypZ2LWYPssqugTTIo+PbgP2V9UB3WYUJMqEjtfZxO
n8MQbZo8Ve1RRdO3MZq3XpqpP2PKVbeJB29AFLCDZa4yqo1e+7HDror0p/L33lzO37PBubMyFeFE
2HVXQZqgKQKPCdWVoTzUi+Ueo3BUlzpMUYtpursGSka2odSu6HyUTY3eXUSIQklh602J3sfkDefQ
ZATCQMi8eLgQgIkf3Mta4hPJoFV7sH7ep9mva7CwTbC3whW9IiIW5c4yv8FcBPZ8cG7Bd/3AIbCQ
8o3VAYEU/6wAYv8xxutAVrI6OVbXHgNzQshFj7s5DocTHt1Y5FF2eeginJIRGQ2v1sz7OKTIkmCC
bN8ioxNc1kvRf4aBZ10upcZCxAoUvzeRu/7ZI+NMXuI463kPlgvLur7+mhlvOUxkyzFlfTv5HTZG
AQo3kp6sDw+Dk1ft8sA9DMpbDlmdl2cTAOtHKy+/ogWHS4JQRbkd27Y7WIpls1nUZCPg1A9HO8KJ
wgvyZkvwj3criOxjFCf92Vh5TzqJ3b3Ti2krtA1gFs7d2ULb+zFqbd3sorqbv5IR78muWzLB1K52
S27n+75x/TuD5b8m8rdwoSgRbazUUSe7m+WxRMlg16GSxaQVYrpMBgv8PYi8LESb1Q9axq737Ntx
yguBq2LRLuTiDTpit2kkKK0CM3OLE8C1MX4i+MeHJHMa2mlC7yLsTClaJ9HaYnguo2PvJ4hoLW3q
nwBeT/dW3jkBxx6UkU06CApmuucGkjR75bc1vvHsi1T20732g+JsxdYbIYslP6xrv+6HxObLTKUH
3ynszwABA5a4LGvXOk+hU48OgbRMw+8AxOLLuCmvk7HvvoAtHC7KNrjy86rbcnhFn0pUEr+GU+e3
SK5A+jvPkUJNv3S+HuyzMvfD/txqxOoMJ6JWeJChHJppnwmLzCnm4hZ9iPpwIptFmX8zw9gIHqKm
IKhHWQZumvANtRjxQTBx8qgybOO9rVO4lo3GnWWjL0q1fkBnEw2X5uAMGT7DATrJ8UFNkVdeNDbA
WCReSbl2tlf2AavHCdu9N5CDJm1CtgW4kUTEN00XRF50sZzbYp1vF2cSiN+GBQDUibQcd3X9myrY
64rO89UZ7ntAu0maUtxb9NGAyGCq+zQ7RXVYtDtq7HL+srrr0H3F52VtDi6GIe2urrwi9zc0LNLf
aRI7r0rVz08A1sfc4ZUpx70tVU8JkgCr08cnbw4RuIwqU4UdQhE514J6a0yyGeljKtMkRpgrWqu9
RuoTRl8v7kBHi2tQxWSV/yiE3LzUDv4paP5vhgVgHpUu0nbf/QUHWMkhqpPMjU+VReqHMOAcY9pT
k5OOXI6RzXPIfAY0XJKdNcb64f1PfwPXex4TPp7KJIYcNoPzpkJaoQmPv+/KmCwFV6FMwC3nxGmC
EvRxmSyeZSibgbzLVWSdCZN+Vy4e2Rej22jng+svYw6RKO9R76L9AA2zgYqDoJXHHYaGyO+6bL9a
PQpwTfxHIkRmg2czk/wPAf0xhP0jYQedUEBFDwYMMlzkxEdEeNN6oddsK11Wex+w6GPp5stt01Or
aBLu8giyQOSpmt80GIWp+byuCfnkQC56NkAjoGa/eSIL6sE6kDec2syI8fiWP9+iKx3eo0dAHhhY
5voLZLp7coWSZ3rkflFNdVscRcuRvO06be5gjOz7cyv/3YP5ADd8PxAQ699i3xS8wLaEhnQCqk+G
GtfcvbCDnqZWzWRFsqs+6aQIXPTESFt3s6y7/Hx0nfF2cEe0eBIweve2vXBbdp/zYgEy7GhB4trH
LnX1Qxp35NwREsOb1tR6qtBmZyOUTbUkV+08XC0UBp9eLqVpOc23w2qqANWi51uUvzH3G7N1vjF5
3CM0ZtYWqp85gpRKcwN6fzjewHjMUgdSQpsK0BAlRGRYXq+cRFhNCuXGOsrEIwY69Vol5wE9U9bM
zNMT+MPLxQlG61PlrBRP5jLhsZZ0WD/NKLdVn2IpuJ14KwifrHD5nwwW/84AsOL9c3lIOtpMdptR
pRmmIU5PdUwFbAuveIz3MYS/07qUfDptPYo3fr6MrBAuBE/PL/ufSvRvK9HCoAveqUT/mP7r6sec
fq9fF7Cff+1v3R8bmyLb9QFpAR6l5PyvKjQAmj9sD2AzoG08P58L1H9XoRW/hLCP6TLT8kFh7V9V
aIR/HIMGlSJUoHBYev/z368sL7o3X//zxPD4Q/8MONiJ8vGIyLhcm7ECfRuzmwzxs4koe9k6Q7o8
urXrdWS8qnf3Nid3FW4kdobZckrZ0aV1VlMv81rUYlV14rJoHzGlxkwOd+9ya9na285QWtaLGZOv
H01bqB2cfoQlG66asZ+bGlpB1fATR+Qa4Mc1Do6jAcSoCscw8DwgEvf5umZJ+MGGmak+jvVgeGra
71u9fJJVC4jTn8befijkZJjFq2s5w7ZNarsCJxgYg7xAWRtnLL2FxB6Udz4nlz6GbTr4lDhqrSfI
hyDbnb0o3Z4kETXisrvrgHuIfQCYt7C/pI3q1+EIvTNwUDuyy8q+oNyVD/vVbr4nJP4H1ejlxnOK
Cv80+kr8qr9Y6zddITz9gpf7zwb8zQYkhTBd2P99A36qkff8t62gn7/6dyso+ANtK1sZVw44ZA4A
pr+teCUyWhy55rw1xmN85+8t6P3hcM4ZdR4KUc92u/+/EeRgSkbLE2VHGougUdz/0xZ87pK+OvTR
GPFsI/LFcwiS/9eHyZA6edVmaX2aochN8BVyOW1BGIXHhFV78CvHHbZVnAW4faAPuEFXJ72ekBzc
jQVqiyglDNTqolR+ee4G175TfRo7P/pG/5hiPzmX5q64eifdmiQKLARQUwtEtcqrGjXaOfdLHIsw
Ft0kxCR5id5mcp2LmqYmmjbyHMBb0eybMDV6rMsyCbotPh5kq0EOdSUuCzRKFveQW537IREZypP4
km8xkBkRTW0sed5GCwwmpgBqNdQkBzjqDKxvrBf/ykEEAu65Q+F8KKU8nwBMnqEHbFf7uWjGB7vk
oYBARP0PPgXXxtatYNFGQ4VQeKAbQCHKL5aXOv8cVSAEoOnW+R7PIpAwiA0qpCTt8i/gkt4JC8L5
BukRCstiTaOn1fdAfeaUH77olVvoNuLJvrgatc1qsvPbMAfTFs1p8mEaoupOd6iC9107LhdzM8co
YnONA3CZAA3dFGUhoq0tjGHniuzWxznnuRpfM5AovUYYYSL9MW/cbFYfV/wOvok4CG6igmxqg6w3
qMIopL6/o0hYH/4fe+e15TaSLt0ngha8ufxh6IrF8lJJN1glB28zYZ/+bFDdfSTNP91n7mcues30
qEQWCSQy44vY4YCO9a3VOc5t1d4VWufdg4bI0nNObctB8PlhHO28c2ln3X5N0+0Y7em7OR0Zu8Gq
ap7QsNwHrIfZJS/Sijytax0qDT2+isG3x3jZjkgVkD1KNPh5cJq7ou/YsqxmtUQ2Od6TKaaJmpRi
MEM4ThbAeqUiZDloBuCdrPs8rVX3sWf296FVF9MISBpaBHQSS3wlm+NGjHIlDmRitw9zi/BDt7r3
pOM4epiZXCYRGVvFC6zR+KTHMwYPrjwLoSRVpjcXQSwohOad29Zwkt0AbudkznmdHWI8setxGEhz
7bN4UM46h/6JCYcDCkXlRI4GQ3ezPKZWYdEAMLXDo8NAtzinxoxK6OJ+9rXetl9qbTFv0x/nYeN6
OCYXu52U7euxOSFIzRla+eNEfT1eL9ejdredupXrAZz0Kofx4nowJ9OwndJdyEu7hMIzTu9x0yvy
JK/H+vJ6xOeJx+He4j/A4TYVwIkT5WmZegEtPAbFX4032aYapMgH8aYjlFdJIf+hL+g/1IakUqku
cTYVAptuxqAJoQI78YroilqhbrqFxLR07NZkep9JPQsVL21umcp0kUDyoKk5DbOyRQZxcl1zIcWl
03ubuJB94PZWnutNPaF/m2fkwLay5bGJvkJhdcdmE81FIWWF/FLzHg6LmiHL8DgfwkXO843iqvmx
GVQrXLz6sVlB4eciPhIQFIHnNvNpyvIhcuasjEyJtbBr5v2kmMpXa2WlKWPKeeJ1P7taTmxZ1/yl
lc6FIc4Tw8MkdJJp78rceq/Rz+LnwzBAYxqau8lVHzU8o/7Y072qCJS0xOy24Rqlty5Hlx0H9UCQ
Q7lR61Z8yxfnoq6Qk7u+mA7z1JVPtT26d/kIrGShq5GsgxjvtYF+8G47mkw44PamvV6yDrZQacLF
TzEN76jxQplX+CmNAhVCoT0t0YW7fqS8zAoQhu/Wtr+VUxEHrZ4CIGX8vO9iWkxyW1Fv+x4irS1K
189E89ljtd3XmeZGWbzEO449OVwUPCuNpneHFWhtUI4j5cDMzm+WEgV6cJJPTaaLMAHFEhQOsqsO
fd8HK9F/wPQyHaguky+bqZMLY1L2ST9/J6Fe7mk3XCLZo9iMmh5/MgoLA9y8OQbsnMIQlEldpaaQ
aq2DUQGprRlv74AbcjhtE8Y57VCYJxqsySkomEeHFnIx9OiGSRChIGmZmMpGe3UuC6EhLGEQWAjq
dJl89EQXv/c6i1vWqmICvkN6wXnQfabFB4TkStP5a4tqudOGcSvT0d0dQRNv36wjpoQpVj94fQKS
esQL0Uz1eqmxhd0s3dQf4CS4D2R/61vc1Modprr3DicyAGMe4wKg+ja4BXREf5hloZ2sOU/OXlG5
np/UnPpLmQ3A5XWD4rfOztbQnKrFJ3XYBKOuGRcjhm2JiDL3EIg5xToNKFvQlQWNn0mJnJgMfqcM
ynvZquIDV1zdUY4wtTeq0T+CzGkewJepFyMv6tCVfNJDyWVgTjt11mHkaKl50BF4/VGYyrGPnfyb
IczqG6o2pzxGW8zzyAFZPAdtptGAIo0AII4Vgm3RXqDajI8kmd2vMxtsDGCde+5i/ZPiDd9JxSav
tm7PvrLUaiBM64XYpLJ1xhQBCOvRHzWUw3Xp4pekN/ezkX+K7eGLq1OnDhxDMnmnvpSsyusyLh5l
CI0Ozb9/o1SHtL2hHuF9FlGv6e23JHZGBuYKNDD0y8OoE5oL9HUxCWzG2n2J7hkVYioeao2kZiLr
c7X2QwQKXV18PRkzwsVpP7WR0Kr1QgU8ZrZKfB3y9HlpaI9Q2V9kqwG1xRhRgpn7hlasAgkF54OW
anXbZqZzKRDvhT/zlIvSOs7e9KJ4prgJ0/zUqZ84D3CqzlznW6/1j5w0vsdV57t9hhiuOB9r5m7h
1s63nwvVOXkLZfWtOpi+Y3Qfm4RmkdUbTlNdEMdO2zbikFGEbjIaWPqX6miM7dFacA/ktvaSTUtx
Jr+NASCzYbv3wiMnINOgVfN9P5Z0rcuZYvJU7LR1q98erWAA1fSVAZIZSGNonmJAR5DLsR37cWUs
IVSmMbLsRjJCE9VuHqi77xX3S5zor0yv4o8qhMU7HEgosa710GmS68r6UumVdsSWIKI2zdqbtia/
O3T6N6eayBRqWG2KLg1J0ra4bMR0cNuYelKzNaOsS1FZIBrv2bE4jyB1kjCl7xwugzLf6bUTUyjV
nCgpCJuyZ9SrXkgqmgESDJeo5iYh9Z962JOhvAA0eJmL1n6MiXXv2ymzqLbS6+aRMqomyAVG0JEZ
kZ00vskj/ax0wg4BYr4HAbHfNpudVt81jkwCc/JuoLN8t7Lk0OlV6ZOZu4snAeI78wmjUP0lMBq2
1Sfy67W/ivl5EsN9q8k7qdS37NbQzex14b5negW1hlKqcaB/C8MO0LUS/61lZBboFHCs5zp33bNd
dTVCIWj9xeG8zJhlvQeiVvwIVvz34PcPBz+WLAS1f3/uw1JWf/sisy/DL9bBHz/255lPe0dsErgl
9CDbwGGHlPPHoc8x3hGtdVBYHOQ752fissnRjhy97trYWj2X//KX8GKq72hAtAG1WsCgdCwK/8mp
z/wtWsuLkCFGd2ZArnH+U3/PM1j6Ag8WsM8B/5wGMpGdUArPgnS7fF3s4rNLLsNvm1VG9Dl7+Ohs
1rF5KU6uRi+HKt1nd3R55JSyuKWt8Iw1gRmZYl/0rjf8UlXofslhn9OZOftkrtadaVQsZ0lrANDs
vF2L64c6eGqcsYE/tHDwQhV6Mtg7t4i0Dl030XhNBQAHNy8zNVXt1BCq6isjyueBbbDfMSoPbCv/
bNOaAhSPP15oPCGa0ekRp/tXDWcjgd/R8HNiv1EVO+/J0j3mhvZ5ZA/Bz7avZZN9J0NCz3PjZAGh
c5wRHKb0ehuDt7OM1L57tWF9QkZzaCTdKqHrhAzLjCwTjopz7Hv3yGRFRrHgo2HWESWyIk9H9RGx
1dm3bT7Ka92C2vGXliMfgVkkL/wKfAyqe6wyIUK8CqxuyDfBtf8hjXVB2YDeHHKzp+a75NFusx0I
xsJ8mNyB3gt+MjdjNm0efburTkVBsvARtKUhI0tqK7Pi8sFbyjEqBS9ZIkbdWGbH258MPRo6Ch+M
1i5CXMQvtFJQ4wVAMfSa+vtSdw12/V4PrHgpQtBqOqj3MvkSl4rG5+A9E6uUuH1YpAVEzQAsE1+w
dF2AUKMe9LknnmM3Ls6dZ7PnVMp1167qephcPj1D8KKT5RxdTXm+XiRZt7jQ02hxg0WqhtpiPOB1
AY2k0insalSW06IRVKr1MGa8qSTn6Ggo2As0sDRhk1TzyfHwcIztdhVJ/qzqOZdMaAVgL6FHzki8
hPK8mY+JC2soOU1UlnXhev4O0sXAsslbp/LgM0IN3/3K/8o5qbMhUepwki6MWGg+QVXxKQmNMgbd
odiBmkqP1b1/vX7fVeKyw8R8FciJ3xfSHIYNj9qaputSf2Cay4Ay+c5NzlVt82fdlKvTdbhUmu1e
SDq5vFBfbfgAez4bGm+EO48ewBZA5MDHRULgeVn55ie27r7DoPQ0EZa4TR3uDlyqrw7bAJCTfMPu
wMWEZ+By/TDqlptiUvijGCQ/V82kR7HqdCdwt1Zkxly0ZUHTxoKu8ViJvA2wnudI/1QLGBCjdjD2
9KhnGBtWmEZDjKe8hyQVN65QZooJdKhwHe2nHIv1qHC4KTEfnrMpp/xqoL6CPlx8XWxUbl2dG9VQ
WQjcMS0j2I9lpHKfqOWYPYypdbneXgZ0Pgy01HfOZgnUrKFXrxlowyIjIkKT7eUpSdV6P6tGEcHi
4jYsCI5cv1tyIxuWpkZzRepINC6Buu28AJMd6ePtKl8dSmFAM3l7kZhFRCGXtyO1WoZw8NrgegFs
Vzi3+ENmrjUGO5Yxb+T+NldvPVy/ZjlMGymRywjrqsSerMVvoKZxfGwtsFBgyFIOmnLg+MzqZWWf
s4X/MmnF9wTUE85Q7h4VTnpQGbTXUxBCD0U/1GcsDPPFmq29O+WfoQMyR3em+hwXehHhncL7v6rK
IbG4T5EJtPOCx2eHwp37NS65M0dOXh0mJGtvBdOSxUGjKSubzT0YEiopgNecY40ue1MYduBgXA1B
VAm/0wWtbjbx4mutyJxV6kHF3RUpYPcDJ9FY3LBOh1d+WjzoDykJKkBD9bJvJYsJzqcxsDp+7Xjk
LUwDXXbcIs2h4lR0qJzS+LE26d6M8L3dtGNmj4GSKM/83SlFOVwSvWU+6Eu+7OG+uxx4mu2xM3Ex
dXO7E3bG99eUakhMrD7PtjlfBodyOdPio1m4A66fNUOGIiwq/sqB+pedWdtFZM6SIhxGU5ucCFes
VOJ7XVs5zTRduXfj7nvn8K+rIYdQS0dbkrGemKhSbJP7L6RnLUJMGtVJnfMep0UTFUp6r0zDxdlC
poyUk9OSzUwAlVKUGkbURY2ABaDC1bNib1T79VNhldXo2+wI7MjDU8sseu3zz3rezKEG6diCaaY/
WwmdoOAP2vx2wcR1girGV2iocULbaqKZQ5SrHaDFJpP3WGPQSmAXl4mzA8M15kgGUo3mxetFtFI/
hBmv65RTGw9vimyar8Ibv5iZ2gx+YszFd7czFBoRwEitiBLejM2t7pudVxWz17KTp2muzXvu+dwc
lTDhURQi08S3QOdWZVca+C8uhU6KhlpJU1QHcIJSeSUnQNfKkIzlOU5xQMOqLDU76Jaiyy7WCC07
wl0fK4/1wPYBpObzT1ux/4MJgX0N8T2mJcSg4NH8HtAtPUVfzaYfDk62LHvia9+BQLssQe4zAFcI
wJK7zsz+kRb0axbpup/C9ABkV4eUAg3mNxWdI4EO3K8dDvTkbIsd96CRFV/rCfGV7oPvf/9b/pp5
/uPVHEJ6Onx79V8qBJiZKWa21sOhXLhAtp0A7U5KlChCDa+v9N9DwD8cAgxGcHzq//4U8PyNUwAZ
+W8/T1//+Kk/DgGu9o7wDw6hLaXGX/bHAcBT34G2pnCBY4FjbGT3/x372O9wOHDh4iJnZMS06K8D
gGFyACB4R+ycdBDL63809sHP8evolVOGR3KSbLfGDJjWi988BKAHDCWdrPoI/IItzX5EBs5Hatio
XfFlhdjqb6eb6Sw3o1wlOjCAm3mOjIpz6CozA7QXiyriqKNdxGa4Q6Ugeb+Z8JLEFlYw9SB4Ent+
rWasjuFChP/N2yx8bALKYPAstP3N4OfEztehbrH80a2yt1CJQnszBGqbNRDb20DeQFXZS9HU6K/A
03bQQHH11y7OwnxpXk1c1kSCRHUcYM9hxaY3STgOO8FRDcY8S+60zbBYL1n5rKcGLka0LRyNBkoM
DVlDt9dHZT3RVrUptrptf46vjsj56o6s+iS5bfpFvhQYUM9zvqqPw9TrYV0yIB4071YFdR+6VZJ8
oscdfx5S1gEY+RjChGfhztV+TwKhPkyZGRSbibOB3HrsiVPtbIVi3RXp5w6uwCmpi9Ai0XhPpwwK
BDkTX1smNyoT0fjDZhztVaNm/2eqgQp35QxUWhwHsbLTUFbmJUWqnEpRt1Ghd2sAyn0NRa42t4QU
cKzSjoN7dZqGZy1DT6EOxTkncWXtTTIvO72jJIpozvrQjrq4dTIFXQl/rL0ZZRdGbhvrg1mTU4iH
tUCUmXA47+yBJ5jSYrc1N+PtgIZBSuWTyplmr7VIb8OY6Hs8BfF7dvTNLgdI/NXNsIvcMkDJbxOr
Ysx39fzOM/ZftyrHMGOueECi63edzeBgUTEMu5aF8WczEWMa9j7T9j19T5js7Fa1xg3exXiluG/M
B3OZRHle8hb2hJa/QMRb3hSiz5x7Vku9pSBovHEVdLGmUrG90pPdRm3Cem1v9ud0M0LHmyXa2MzR
JS5p0kb4pSmM7A7u0BQPc8NTFZjueAes37sxu4yDRYuTrA8yxk7OYVAwM/BM3ix2mH9xaq+baRst
Fyr35uNe597YpZu5W7/6vLvN8o1tHaGdErHEZ+Kq1kGpDxVC4TrqITEWJ0SKzPxZX6t7RbEOGMQK
Px3q7ra39bem7Jz43BEVSG9arfxgZ71D+N/as5XSlKPIBjPW96VE9XX8kW5578sKEjCLknhZ71aG
jvdi0N3qi1dD+TqbNC/UrhxerHY27nt3SBFHy8J5NmORR14/YIsta+80NY5OFVksMNRCoGkJlihA
qkh+j8mhNZ2if9HLCc5zaKlFLdMQY0bjnGphcXQIK9j/6h0LJZ97NbbrbutmRphtklj9uKbdJAMV
C/2lW8hqf6B8CW0hEtaiPdSzN8Rf87gT+L1Xz2eF81PNVLCNoFRy5VoFoSnywb7Xm1oRzCOOTV+V
hKYdJV4AcNaj2mwlupPC0XwAaDIOdP/6mxxo3oJ7JBq4tNZboSHGcKhdtOSo0bYKQGZzldbSMb8y
cZTFnskh8WZn6RiHjUrmFb5k1goP1Cp4ybVMenIqmynLoIKQQKIo2SmqE4km1j5eURYxsSPdE9gi
q4TueX/MvLq5c9wFliz6CaXF8gbfiqVSGEiwKXFmh6QYDRZ382jPO2tLcamcoDCmW3zGDA/j5Zl+
Qf2mxx7T+0XTY9JeK2/a4y+xb9mu0aCYedz3Mz1zVlGakgJag7Ztovj72hndfZP2xT1dvuc18TSH
YL7VnOfUSm/itnV2zbSh0MpNZPLrkVr0cOC448vc1k8uXnxLqUGAMCJj/UrsLOpxrSs7tA31ySnb
PLJ10uAcybBk2kpdXxxE10d3dOyLtBm5Wzl5U58c7M3CTo84f6+FBPCSveyZFbBzHqCWE0OH3r90
n3lG9RccFvZuwtgZ0Kuhur6OWPSUrOCkZzV3XywzEQ+mqcQ8HOryyJZZ3DXSZRsLl/001mr8BQHF
otZQC4VjJ0eWzviA3119LRyoJ6Ly3I+j1kFBlwSzD9S/zzcAm9dbQsCuT9ygCNtpyZH0DSY6XTNe
zGTeIfCa/ixVWo6lkWpUrY/UzuYI+fe2l+fRVhYoyrp9Af0sjwT2hz0VDOvewj4Eu1Zj+r0KhYNj
2aR3JAStPOxn3b0h5tMSDzOsEE8FmhSvj6/PtHxdw44Afji9b5dkCkZ6HiLgywn9nZ67ozt+xIs/
mSlL42q+GqRreBYCcHnDaSRvAfZo3xiiNjv4eQCktFg72KIzPnBsbCOdos2wJSi2yzOmDX0ty0uh
Tt37gfvwltlef4/LyzvT2lEHzBCoHU5nfMBGOl6KxiIhoZf2oVzHT51rZufFTNMPMTPaSxxrxHNz
YbMTqFYgz7QTBk1lqBcxp5XcaM/uPVi0eQ/Yq39znTpAjS9CgznWQy8Icvhm5drHitnLQ0G+9UbL
i+bzJBIgZXOlIjM06jFVkw8xDUhMFRjFYZxyfEVZjAj7S+/6qqa8znWsRmaftLdWlqk3hgJSxefp
34WUWbahyWQs92dNvmD5IuY1iESQvSUN5sEOg/ow29RV0+cTMEdc6LpMdGrLOQA7Nq5iW0v421RQ
mIbLTU23JGiUzHrTZwT9mTgksF9qmHi69YVXcVcxQHeeDOIaCY+8pMqS9FnYS5s9/Hd/X8tMLv+w
v2fn+7fb+//XZ5Az3n7e3P/4kb+cldgnTQyU4Miwe+FD+mt/r2nmOxdfLhatTahXbbT/P21dm7OS
n6JYYhsPXB1ff+b7N2el6yJMArcFuPkfGSt1/VdCqsWZcIMKbjMElffDsv6rq6vqHEGq1Z7ObPWI
NW8uGGDviI5M7NSb5oe1MP9hNCwYW1XqB8nxQwMbt/kR9R/mRO3qVCyBTaAIooFebYwZxRPClsGA
GUYbgnaazRp1f8IcTNf9csg5QsBBBsymV+OxR20VI6u2HGrZ3tblkvOgHDM2XJ7b1mcrzucT5JiR
5vCMstXFpBuYDXULOcp+VUQz7icE/SRQZy9kBWzP19k+oWyeOJZV6M8pG6s6yNKBZzltMTxTIY54
0WRsMeqyX5nh2SVO9rUYCZm2OnAWQGfjbca8oY/0VIIh6sctJ43ZRS33NbuFPaUFSI8EuGgGr5LO
uRD3Q2IROE32naIQ37LbRfJEKsYB4QcHQopJ/9CCf9vla+9wO9PbwS7KzNkS0x3LbtGK649yWihW
sOnK2KMeyTAVhIhI1Cz6HNBHs4IiJQLJ82V8lb25vI/XBpY6i1A7H2eEUIavvcUvasYkCF+hunfn
ydLKvWBpjNjqjJGdtJ2GSt0TUG5wzCAbTxHWP2IwWTFZR5vilvfeZusGwOSJPQTZTu5SQVM0Q3TN
xCGHgvXQoZzpPMCqvSHLOLAba4aFmksHk0ieKwHPqNHxmWT1TchQGuSdPVaHjsZ3smjj4O70aZqi
SeZNUCX6SOeWLlU+6KTFpruRlemxzdQ3VMxkV1jcjbsi3rrca3N5qyiB13dELa09x4v2Sav79AZX
XflKf5dNETRgQqYKiTyUY5qood47dzSLkxzXoc7gxnUIJoGO5aLRZm2MgElRWDsmc5Q6vXc3W12L
/aWnQ6Mzk1NKrNTxG6MqqCYxEACtdCi/qpgHjjLO9aOsHLRCy4k/cTf07AApXvhMQR2ZskXIsdgn
stOfyQQNx6mvnJ1ewk6jGTcWT645flHZ5oTjAhOWuO/C0l4u2RGokFEFSzKjLSdIAufKhv1XpJb7
0WWeuB8paCc9xTZJC62R6YvQK8UIRdw9W7TlXDrQjZ9LWcXh0CXLezyQ1SFeY25BRVE9JncKD/Cx
VcTd0sz1pbPwkJGxzwmg0nYVB5YoNtZ/3LzYzB2YanmUlOOw/CC7smJgJ+PysTBbPaDCB21AVrRE
uFyHTmwOvmUW6gNn8CHAbGV4u6Y2ATm5Fu0dN23r5vi1ZHtHUNbbCVstv9W4ko6dJ5pgTpEvRyRK
v47lFwLBZmgs7HIsNyOxUwKRakz9DTz7B0J3VBYXCUw1b9SdnrEDIKyETG6LzDzY95NQcBpMfmEh
uPb+f5+K/5enIrtTDWbsv1e9LoQOTt968W35+cn4x4/9Ofs23nnIoI7HYweE4M/SF1Qci38DXA2K
tUHw4K8no8njj5io4xJGgOL4S+bAfcfGjoE5/89VFbP/k9E3OYbflC/4wqoDRXF7OMLB/R0YySGS
Yclg9QeP85oR1D3zUlq/+uImjUfrZmbgOz4lFhOxRuWpAqKmlg9pSy/Fvsg1/HU9hpnKZ/POaCQe
IOYODGD0dibUmMRm9gCbQN3jbmbo4XV5sM7KdEkKLTWYbPJwm/XaeqWk7q3UlgChvHoeu9h6kkWz
PlAc+ty0Sc4GtS1ApNlljAt3mwX2TMVuKTWgZNvNXe1R2KjZspWkOAuNRZHAlv5Y11Nxwh4so6Zi
WmS3/OBkO0pkWs58qWaGcRAGtMd41RmHC8X7LvSeQUVLgnHyRzxQx2TMCaOZmGPejJG5zzox5FxN
wYhp+6BoOsDy7aSf+f4h0/J8pkBKG/ujVfSru8cI4eGfqYbjWuRmAISUHxTWJHS65KmXBXfjVd4H
slJdEtSli/u0kuut3bIOWvo2XlPn9SAnxlGjwqhz1dyJ0sNcWXYiY1Q2ZY0x+Kn0ess3M/bu/iSM
lbyai1ait4nycRgM64mjZ1X5Nsyfc+8KT91vz0joJMzQwjGhUbKvXDyEBRPEAd90Ot+5bal8X9PJ
C2ZmmazEc/qVec58adnM7a/vT2zviit783zyz6NeSr6MGjxHAAK4xkDHCG+PLxgHgouakQGPjgSd
nTBWxmFrd6PrPnE13K3+IGlVPKM4pdTGlVqxctCSmyhkOQVMj9Vgg5HHqwJXtdmalZvj2JsSYTYf
h53MsFi1CqWwOwxzrrrnUlkPA6LtK1uq4sR8TYS8Ov4KISygq0QJnhqOVu97xSif0rZfXrs2FWdE
LO85X0d3lxp6b+Ny7ygHsobkJu7M9EO+bLYBADY3Cgn4gM5D4qyFtDAhNPySV0+FBT6n3rMfNVmJ
OzkRrsdyPeft+nGtp2WPLcTbw7Q1vk82SQAsXhUdVxr2601qzbOCYjxV4vcvm8jCz1aSOCBCwNiP
Zge+Yby0jZOTZy3EIyW1yy0NPEVgNEUW4mKMbyu7yuZgpGNgDyRd2/XQN97TW1LsKxdHLA02qVeG
s8wqd19oqniSjfkKmXI4VzAaandemJuN3QRyd1iVlXh+eVsl8QqsXbPtXUYzaWA6OlVFCFinBGiJ
7meD29+ta9ncY9yqHoRioD0sS3VvZaZ2GhJiS1hlk6iCxY0QbEvOzuZ6Ss0tCl/ok8GB3jJeZqKO
PgQMptvQe7lR6Xj0TVFwY+jUGAYM+ItdLcc5omGSMjE1zleIIELZd60hbgc85nczZZI3NUmDe/gR
GCCIe/MHHcFOK6G7ejMBeOa59LpsCIF/O6/jqmS3saYlX5Y+z6mYb47oqRApWo9JuW3YE7oDMV5/
yQ27ZtOtOm9rh40zVPJ+rg/AbbunzqOfM5pGLSWRPoLXUIp6fZlxG0Zr3qWXETrxaVXb5r1iW8te
74iSRcai4BVk/6cqUb2sqCEUzJpYj2p6kIbawkvJQqHhzpgY6Nv2cjPFbfOQzqv44PH7G0czJoJ/
bKvGEaG9Jv1piOGDUtY9ENKc3AKoRW1tp+yOerQ1dcCRYI3og77U02fbSVSCkGWP17SvSP2iTi2k
yhFM1Fy3AXPYLV49b5z3SAV1MC3VW0PeKuqzRT82MUeAZhmU56KAvOSz0aTScZpzg5coJS4jd+0R
SovidJ2gE6lYH3QEnQrX4BCjZrKyQP2Ov3sQ005lwx3KDFpTf9xFePiBQtDJ9x4MpxtiymZZHfUG
8KWz8ITpGxu7Q8Ly3NalbnI7TPqjZhG/bWTaz2ENw8rAll2st5M6jfBptx3dhaf9chE4NxakQ6xc
gNvW257j53+dglz5/ywisJfh3P3vd0vBW4l5rK+zX3SEHz/1p46AWADvDyDMtc7EtfgL/5gTarr5
Dq1AVcltkmsnjva/uyWMgpoDUp79EEchbZve/akj6O9AYVOn6qo/VIb/yCio8Rq/JDTJXFO1A72e
mbZh6pto8nNIHR2wabmd5gumMYL8E13PHJVy4NaFM40PtmItp3weYW6rROc/srqOL4Up5s4XXt19
+OnT+/8M97e96O/vhmIG9oeOSQZOt7d3+1NkHqQyBbPpADWzq6HmFStEM4JDNtTtEb+IP07m8NHh
3JP5POGJQ3f5VdVfhWMGJLHqr56U6h1/RzqEellqL/gCXW2/2Fb8jf5xbd79/Tu+khh+StexZwWG
ADwayC+eT9SY395xBmcUFJS8GHCbGWzS9/gywnem+dZZGgsi3qzlYeYwxudJgWwIwARCydiDxevH
Rn5NCSZpATBnKxQyI/YjYdyNvtNbBTFsqhbuYQ+eKsImImQPTVY/7a7jgjkCSWXfZj2JrP3f/1b/
+jXQ06Hiy2SGrXEc3WK9P30NzqIkk9KW4lJL0H4Nexq4aHhBWr/FLXpP+Z/31MZa+fr3L7tdaz9/
ljASHFpB8K1yLfKP7W399LKWOidmK5KarAVsKq1Ih0tNX1jmxun7v3+lbfj9+ytxhlEJRTIjd7YJ
/c+v1CJCrB06wsVtVfOtmzbEQSyZyPgQdsgUDmTqDXXBdJYb1lT900WzXRS/vjwXim7p5gaDYnX4
7eU5HgHuqKvs4nSF9VbRKvzG/oj3YK2ViMDEQNBR+er3U9kxre+KxvkmS08cJ3woeKMM2uwNQN1F
kDt19QIkUjfC1F2Wb5xi2lBV1soJ0LZMMJEG+N4fp+dfYt4/x7q1f/2iqBlh2cCuoAMCMTdx8qcv
SrUHq7asWLklulS9Zb0UcDOVQjINgaddJ6eJDtnPieu153ntUnZ85pwxCx2d79JZ1wbMXwLXls7K
b1lvOF9H2uucfyC6U33y+6cM6YKLCEsFa+vWwfLru7R7N1P7VBq3CGBt7Lmh9FJCX1dJg1wPse65
Ux9G4NecOChEDHqtRmejwrXclJGi7KrHtqSFEkvZlBB0qpojgpCk07xrX6gjpWAFVjmljJvskjF7
nTADiPoybboMqA0DYUpDrFGuwo0+ptXBQuR61PPkPllqY/bLwekuEtFHXuUfe1OCNPYjrA3msEIr
mdz8DM4Q+A4a3CndlKT1KipNMMqqgIsuOypX2WnaFCht06LWfP4Cs0w+DaqCUDVV0tnFohvYX+n6
c5cCDt3HjoK8xfgo/oxZEdErqzvl07ApYfDO9COF7u2RTGj5NRtbOiFQs4qn7CqkjZum1m/q2rLp
bPBzvLtuquYIwF23066CXIl0DoVtStyOUBOaXSUM1LvWu4OqiaAHLk0eeNToJJE3xc+lhveVUU56
o9Mi+WQZEmXQyxUdgala31y7YTCsYs3Y4QQlGjjP6hult9N3cZUbQeWwIWYggww5b4qksWmTy1Wm
7DfFksF4dahRJn2WcwRNpEzEzfwqdAIWc6C4bfKnuSmhdEQhivbIo4m5CaXTpplmV/k0v0qphtxk
1dlw5rMNTaCMH4YJPikVihlGxf5rGqfwtT6KSZmdaqM7sZQ3X3R6saVB1lEOQ6teZCEx4p28rFv3
o0f3+7G6EmBzvWyeVEcxjvliQD4a+A5iyhnVzdmaVuSxqX3heSjLYuoiu5gSlf0vI+k7fJMM3w8F
7K0U1FrpSXjqmDeBfMSNJia8pZaCISXN4zvGlIZNRaLbQhfSjIJ8T11mvccslodXHM3YNwMlhndt
gQtEsw0oBSD3C2cKcORUEpyLRMyuYGfVCYkxF67XyrGmIEpepZTf4sDB4XgvMqWiTzbJ3O/KMDIf
DtVGl/vMdAf3YiHwxafacCQ1rYBNRLcuB4GS3acYNlLStrEYoS3hd6yz3VLa1QLfS2DKJd0Ajcbh
QFLuSVNllPkSsv9AIQJwGMOwi41XUqnKHeBbBZs1aLQPCAYeoanek/iSiQ0/4rQ2jB0qsK7dpFMq
MP87RMflHqd+Wz/xMDZOefI/7J1Hd9zImm3/yl09h1bAA4OeJBJpmSSTRjQTLFl4Ewj4X/82JFXf
qnrrmprXrG+XKCXJzEB83zlnHygwu77hFYR1h8M+9PSJWk6aVZvxUnozb22Nj0q7ZeTqTy3hjmIb
R/AqVqMt/oDUZd7DmJKZyzeqBn1n6/ECsH3MFHofdRakhzh1cwcHPMZhhvo02i59lNsAttrGv8+i
kTULDfHohyUVPNpZRIXFWiCKbV6u7zahTuVPfUxSHZtA7lsJG1T+3Eb3sRnw9olNiV0x1X6U6Gl0
vc1w7zY0PnuwpJYqXQDwDpZmPsHONfpbp/EJwFW+7C52DzZjHys35wt8svPmLkoTvXpjjoFHI3FW
Tzs12kt61ru4e7Iyw/5kTxEQAA+Lv7mjWBNALjM00kuJV6fcFjSwqoAGS7o3wbsW48jNIsOX9qhs
Z/zctIl5GNwRyKeXw6HCoxLx99hFDer2BxN6mRosQEB49Ce9W00+IxYIYnj6jE47GGWWHlDQjfFY
uRi8735Aaysh1zdnlkm1dwuVqPtpJssQCLlqSclY8cJqxaF75gnmfzQ9wbu75JRstywZJ1QC5UfG
fdb2ef5geNgrjpNFl9alI9+JpSSBEm1TMD2F9VjyTzOKYQyiZKVb9iKH6YjIDM565HzidTUldC67
4rvoSadGrBlBdQV+PvDRaQqKTq9V6/KRb3tuBTH/jTOVOpXkTlLhs3axNgnOlmRcmUUlRnS1SUUv
J3wQbGRDVh3wSvjfChIsD/A+mHx9vSdTyPIxwnJx8oY09cgm2Djwpjl2Pv1kX02AgB7MbhLqHHPN
zZAQqzx79Hha7FUl9Fvpx/LNYi8sN4mVpMap9kASnqFOx5AdW1eOXHBnc98Y/Fjha8r5S17k9j3Q
K0HYREDfehmR2tShjLTy+7z46xlCYV6yZQ7wVqF+Jp3YsEB80URU7sqxQeB3LY65uYWLm9adOuNe
zuytbbRGzLFHZdaGakQ4rxnEsbAwKj4mC6W1/tECViq/lRzIM5Em3lLhuJ7YYWZr/ESnYRlCHjKj
POttb1AH7BfdwJPWHDAitjJ7Z1HgP2kz1/TT4nfkFjtVQQks2a8PxxQWwBROpZ4s5ANj/CQNv5Yx
0HLfobBhGLrLNLvFYzYo8p6uOtDaMtiHZXT45eRCV8u+ofa2vlTOZN1oncB0nsiKYH5MKXkSeDZu
oSduIuqr8Nc6Go5ORd41YUUJFWvwJE+BWT4WsdTTV1BxpgdCmBvY/IxdHyBbIhXSZ0I/fHzSomb8
jIqGz6Rw8VUcKRjRrxPyyrJve0lp00+INIV4mXkPU2Kxb0unKai5IW7jXFZfBMFFbjcqJGTBb230
qhSG2eLiV/OUoq5ngmsMLsTw2v3iSd79uTXhaJujWaiAAnNHvoz4up6yBNWIj0Pqf+S9Xqr7ykc8
2vVG42c7r4SxvZn6N8PrR+yp4I3dZ9vAkEWaKO6sixUV3vAgI1q2eLjzjg7pb+G3yeCA2pni1qpv
3LaBy2xMooBqP9X+Qjpi0uJL3mrNuKVUjTMDGa3vLkUR8fpbGp93KvHyZN2fieMsLT73M/ZzIMtw
N/6G7fxXmxTTMdZijH+9Snn5prp/fEzbGLrMp99rT7++8jftySVcCWjHZ7W1snHWboVf6xTPwI1t
4JtmotMhYf1efBIfHFOs7TfEMeEHrii+39Yp7geEIgdAH1WBXFUd/6+IT473p9Fore1ihkVucbFl
8Cr/5MuIZ2ssqixOjqoEqVt7lY2FzmjUmSe+tcWJVxNiRLd4ULq2mUtakEBbpNtC6OMh5+aUhVHU
E/hAAXkkSMKD1yz8jym+2D3ALDzNMO1AsCNx73qn7LA+IiofFY3v7a7P+ggblmaNDt4Lu0BCQT3d
Dj4ZPxjq00FG1glXdQ/kZo5bNshe/EwIGwbJQFMUl6gMZCjNvqqIAOlFan6mP3A94uihSQdNbDta
7a/xWOunrl7rkiYS3GEHn2EgFBXJBxvL6Q1fgi2hFe6wb2rtmkZNprbJlI2H1gSpu4wUU03KFC8L
Qts5Y85+iprZ3M2tSu4xSvKE8TnMCCRWuQqN0gGYqmdYkV17qHhez+VjnNj2zjCnhig3/xmyt372
9fQZtoO9GhOHi2fNwImLLtCkqOkHr3FhqNTqHvMmc++5EJvXiB0IwTMHB+mO1S/fMZ3Wyxbnqc+h
PWCgbgZ948yy2PKa8aOpzmJoxb1laLjLosl84UbQHPDk3bjWbOxpzr2LvQXrlzELq9gSS0TmsEcL
T0C8WDed1g6QrCuHGkyw6MTsuwNW3e7ZUnOGpp8ueqgNRhtY3P0J2yt0RH+0+5vFMw5dJt6Ao9jb
nu8lzKPuY1ThbfTH9nnOZwv8jqjeV5baSU8ad4PskGD9JI2jd/a2yOL4QVlwhbeDWxcXuMLylksc
OAIew4m7Yenu3MW9cu5zU4u2WuIOb1EbGVdq4bPQxuV/My/Nt84wY5DF8+KEkUzj+2XM1GnycbVl
DtxiLsfwguAVEAnCuVBp0VU3u1fc7RXBYzc/EmqP4vPY4Wa9TtQ4y0+Y79U7LkPwEdmgX52ysc9Z
LM3H3LGAOdlVf2MrJZ2gQ73EyNCU7QWozTumpP5Wa1DgjFF8owHo3R1HACmlXcnjkOFiKFJT3MFG
0RWxxhnfRZz0T4u2xv+HqAgdGRWoCGXflwdh9XaGO7muCoTZcXxP8PKuOVV8F6GCDTDBmmh1aHCz
EdouNva0UgO7g3opeJ4n4oYIomsC15ij69AY98iRb4vy31AMNy27rrB1RdkcfEJuPnJTIlscILxj
BGmEFzDxT+Bcvwmjj5AecdCGLQSKgw2GxbtLWEZs6GVJA/q4jEPMmfPA3wB43FQJwYz0zP5xPE7Y
HmmwcqxkCvpYjcZF+WqJib/ROBD0bfNWsmPsH9puxu4rFINPH90PYDM2rcybywzIe6tWv3Ev/D3W
54R6gWWQV4NKhfLQR3rJ2NPP2Tk3SXSye0Sp2EyECC/KNqPQNeuE5q1ID2WzqoQuPU06iOMXCg1p
F+uWM+g6oo2dSva5V3BtdgxtR/wYC72Yxx0+qnQTT0X+OtnAJ8pMjmcvdUn4deVmLRHpuWpYNCe3
mX2l6SQPiTaTuBshT3lkpukILOUpy02qmRmw9wOFhMGgl/FlHKBxYWZblidZCPtod157mWBKANLf
4gQ6o/zF25IMdbGh2M4LcYOWu6w5O/P0ivvb2dYtG5EJOElo86fOhU3iQmeUSXHKaGBaZC0NsbWh
GLnHHMAPJ1Urr6bfmk9EfTBsOySKEzrVxmBulhnPflS78LDz/G3JQFJbkzuS3KZWkQPivchx2CQI
ytOG3r92Z9gO8J9luC2WeP7eJ9yuksF1kZJjREM3bfr9FKkvVuQATmIkJDXgVPq2NkR/jMq5COo6
aqnv6t95sCBkdsVwqBY58imFh8pY2IyjQ/Q57b5QNGIWIYYydWOt7p4h1h9jlt8HeutAFAq3CdrK
y/aFC8YnWai4ob5ko/OADSu3nrHeasMBUoU4inllndE5dHRGa4L25Ymz041EJuvW26lGGDc9zCxI
jm4aTkbxEK2IDFfF7n5sfOWhmKbfSVlAGZoJVTL7cvbiQyi2RAIlZiOwLQyOudyKNcCg1ysOzgD4
zUf0kjRxekvSFsAXiP4AUKPPyJDqJxpG2F708jyVpQzFMqmvdt1OQVw2sK+LorlhJUABTG8lx3Yh
hOJ3JWV27VeGnz7s8/FzWRLSFPqsh33P40Zvk6PXqvjQj4W5LSPvdtCjB0YFMD6lgZOjH+wrBYrl
rtUUmJnsoRdKu45Jdj/xcz1FE6EXjHm3sVsuu8nJIYhMaWxTXDcoZ2cvqt1alH/Q5Dj0XdBa0/wM
KnjejD0/1wfZp7FzWrJu7i8z6PsaIXrRWxB+k0lpiTCpsN3QmYJu67BTF2ESUTz4WKbC117xbEwz
yoTL3jC1AR6IIa/wNU65XhSktjrExUNjp4+2265lwsPCVUYRJrgdcr3lbWXrBOszgGa4q9vy21zr
k70R/SLvDJwRyZZ06fJiNv30UtaCBH+X6ZBgKrWXs0b0YyjdCbf2nA8nwR6Lo7+AIjENSXeYS7GE
Oq3FINU159OcedmW+1x2GoSPWmpDYnvwlj49laIkfm7aIfCOEQeiF39l/tX2qkMxV7Mnd6Mn9Z0J
44qOEWamDVsWfkBQtKYdMnD80ZojLJRZiXLd5MR22XNYh7RdrGErFhbDY93rSOaOuYyb2mrMc9v0
ZRJ2DGdrBnruSfDz5BI7mzwTi485IeWj3J7lak5VyqyokoIcr4b+KJK5PxdJrh01KZ1V7xc9de84
kO90W8NwW3eLTDFLSkpQPH+hKcPsnW0eS/GmaISAe5yJ7OolrXyg7GEdBRGUwHaR9FCA/3aQjZ3D
oifTgGRAmcNGMJeTFSfb9oL3zt8yOeFEzLzS3hT88l8XM7V2RPmwgEa93KR4eOeNhxLI12MiVLU5
sJ5akfBaquLQJPxza9EFSoJJcyXcHyKQRyu1xAvMqiyIGxElQdybXr5rZqsaeLt0AlwZzBEO7wUU
l3LO1Ll8JjmU88G2BcxC7ltyU+RinliV5gmWUmjxrD9sI+g6Z2kCy0nKu0oqj8AzmlDY2cmlsUdA
Yay2b8bexfOaeM0cVPSuXVXBnoYUUVXsrTVs5PNLO3m9on+iQPb5OkVe8u5z534GkeKeI4ugzZpn
cikH4Wq2JYcd+5dS2HTDzO4rpA/1MkfseZzYtsiTLHFgTLY4tsa8tMDeMufNJB5P97PXtHBsXc6B
wvAvRYYcY7DipFwp1T9xnqbkvTU9ZMJ0XgdCmTNhwdKNdsCeE8QJsZB/60oKM6rOfOj12oRPRM9j
Dfg8zC14nVgLenothuG8uMMI8yweHxQZrLXmcAJDkJNkQr/6BKUMfdaoaxaFbE2cTaM3bSiNoQvK
esIJQX93qDmJszMGeiWNyphuGmD7t4zuzWMzQpQJOM+z7xQ9qSe/EsVrrIsi3tpz5p/qma1t6hbi
REu33Lm8X89Cxs7VXDooiaKpj8bqq9BYN1MMYTXhXLk6d38BcMmOeso3ugR5uSir3eg09p5uuOrI
7E3Izi/GJ3Qwc6eJNuwamd2lcYt1JyuH2wwi/ZlDYtjyAeTD4pKbU5TBXMy8TclCSlKRZeaEs6WX
dZAPsyQBqPistzDgWRREISZ4yQWqK74kuWMvB7dIRqhTvfMdcXn86pRTQqNP4U+XwTAmcze2Vv1T
+vs7bv0f4hhkTVdE0r+e/ym+4ARv09+P/r++6Nfo7xHIWBtSmf/tH8P9r7nftz9wujO5Q2/+p4GC
iV/XMVgZa4HCakX958TvrBkNtF/+ACTmvxi0tteNwx/EXJ/3HfsG+0fog3aE9b//TgxtdSeTrNmT
E+lTPnZ0yjoUMRMLIOPWOBaE2bh0bzXbrh/SZq5ul9GnDsorhR5UkH1CfY3NZV2+zGFrTPkdRTrk
6sjNZRufrN0ElffUrfE74mok8WwPT9imjtj0b6J8dHfzGtsbirG+ET+yfDWpvmaN97m16e1L4Seo
fZG7t37kAOOS8U71ubNf0qQ95uhAl17NqA6LSrSAaEDX0h1EuHAumE1S0mJ94JZGBjues8zEnLFH
l+sOQ1VHD7W0rJEm6nE69uIzA0P9yc0L77LkZoSrafKAqqzxxXEdLCipc+7GaPJg4zp+IQLs6eLI
yGQd8tbQvqDCy+90TPt3ZlbR+xSVLV3FRiSJXjT6fYotfM/9rH2wlDVy1WffjZsim8vAzAzap0iV
ZTYL4KZoTEpv2G3fxqKKz6pZtC+VE6+V401t3LIAro5zKl8Hf+JJOhrOPk+84Tlpuu6RGAh5M475
9rMVufFrq+W5H/Q2da6OQyvbBojWsum96lisu32CiGkLCNbP3cAwdFiF1BdTEGiNL5AQOaD6qvhc
pB2D/pJ2Ox3H45dFwNNCmr7jWWKf8rZrkFOX5dxErFEq21U7d/Iw1LZU4mFem3uDqhkjzl9RdCAN
8VPq+dtKTe0MZRbnWXejoKWFim90Qm1WetSTCgJWk9ki2U/MuU84+JOXvEs5d8eqgWA6T3UdlrC1
9C1hWoGhDEAjUgJvwKNEe770Fq2USNvC5EGtD9EuwVgIY2pd6I6qQlKFjhhvbLgiTO5G3wYkiStS
ccW63M6S6j51ACxZZHtv4rYGnwhCdWO0XnlpOionDc3EHZ2Xo0VA15pdCJj4oj9GLjlNQtWx9VnS
A93gx7AdVJuWP9WI8rA0C3vlwbXiLbs1/XYpbf9KxjkJRk8Lm6QETjIPW6e1b9MCHkrlmvlRtKgh
NEtyJx1UP3MvSKYz4AGHKdjvqme/zqJXrXRi7RRJQxKA5oH1VY5CYQwQY/8wLPQOhsOc628dcmwV
xJXsrzrh7Pd2Fkbg88z8lLdmOwTD3M0PanQL72CZOXe01vPrA9oGt7XSnKwNLXxJumGeNj8iNiRn
iZD/uXeA3mx0izdt4LZLcWjiynvPXOFechtK8BGKlf+0DHnNOEOfFYnIhAbuLV2TNT1+VfmJ0nj/
uU2tz5TvNFuH3CjmDGf+ZmMGxquF4F6FELuq14wtjx4Q+SLpU9Ev/9a5FrLS7GbN0YvqbltquBo3
HS63m8SYum3TtVdd0Ra9kawhw1bAMJ291gq9olmCco0/Yn9W28lq0hXeBMV+7OQpr3X3ZAtFXNJM
Mo+fg5XtGc051lpzdgPNb8R+KKz0ATiDva9TQYpc87vICi23FW9GnlDnaHGiDobgcufjl8n2btcU
x3g25W1uRX2x8WuTdiXSJfxg3TJ7ydNMzhtYlObIiRYxAcdT5QWA+5v3wZ25oVmaR1W58EHu2GJW
dxZFXl9q28UUr/RsuJ+ZTjhclsTf1DSX0dtiWcNO8xL57ozz+A3BanzjcqtfTC7dZYiX3Zs3pj2v
C9TIlHfJ7EdwOg2635xkjI6JQdVdoIvmEY9zs/VyfyS4zZUFqikTe+WeLJJm26GqoLlB+8XAnoIy
RtkPa92SULDKJ8Cx/V61zOypacEoV23akm/N5yogtuaEElf918UcJjpDdfYAmOjLUNQJfVGF8LAR
C70Y+rNVSKfqAqslnv6yaET8DzNA8Fy8enPucH1MWlPnso7HXWV30QSkwvAz507PUP1RfeHLloV4
IOcR33MsTnvXy5cj5uyPtlVVD5JEBhdXFRkstekNHVuneoXj5uHNwD9/SuY4/+hVjsEhBaXiwUub
6l70U3lPF4Xcqbi0gy7NrVsfaQjKH7SxzG5jjm0eecFUznDSAA/vpOdSo2aqsrzNfMHLdXJtx9I6
4QdTaA0fdWxLG71Vzo0kOnG3TJ1xse0qgi+/dNGj5bUOYcR8fIp7zUPPHKLkm7lo812lxT1RKE3W
NzN1obd+3TSP4NHcI25r8aXBrXEc59bGRQTqd4ok5Cdw67DJsPscYp09ecaOcE0R96FkqAqx03Me
9am+nI1ucdHpEwJzY3Yvi77d2NIw76K6UBaHbB49jEt0rJ3MuLRTHdfQIiyXz1pf38eLm+7Xn+dT
W086XBCWLxwX7j6TrXaHUjaYIbK3fS38JfkadVa61gCSI2yBa/HviG4+zeizVyNvRwCnvn8c9F59
BKha3g84jQ98nhxWu33dIjG7LLnVCCYXWu/M2j+r2F31pi9xw4D+2OBGZhvou3pIQY04ZLKw7vq8
jC4LtbZHxYMRgLMx3rK3/CJq+sp0ZRo1eTdbvqZ9kbDxjfKjqrVmX5kJNLB04Kjh7ZfwkMYKbuO+
Ey6aQ5bfR349vjfg8LZ5pztvBkDdOwPef9jheCEc7xdGul9GfAhh2xpG/VjN/mtqVGtTaAIg8izx
PumBAOCcsHQY/Tf4EfkjUXYl7x3qK9UBWKeE2OU4uR2UmS7FjeF0Kc8xH/ic3MwdJFu4az4/+RrI
8GMr4+1EDGremYnj7hrfcYOkqkAhZvF4XXSjzs4d5dvsTTstebUb04YNTEtIhSifCztsx6WNyVo4
k1ycC54p7K37GvFf9CfeskaLzXygIFd9glP+xt13eslzrfqSDZPx0e9690mHtHmiRfpJVu4clqYs
j65UTQCWpgzcenpwChIaUf/dSpNPWee8uf3Yf6ZlhRuE1cIgUTZOWl/LDuzminupF+FoldoNvxz6
iNmFHKu8k9/NZdVcmMSY10dpevjc+rQ4tPXcXXFG4rDvWZaRw2/9OH7ynL4Ny8VYrgkovbX0d7RL
7af78O8R6j+MUC7hjH83QWH2q9tPX//QFvTza36zoou1WcT0KPQlimf+4FL9ZkX/URaEk9kGZuUb
tssQ8yvSTnAP/A45v9/JqkxqXfK//2M6H7BWIrmivLHbpnHor2in1p9dsWttgcsaioygSQfWn1uv
RJmwP9KwOJFOlXQS4oz35v6VrLdVtadMlG5KlQbPmIR7gILzZt+YqFdjCM0FQbbjBjlbTXzCwEbr
+aXSsBlzpGkd5ocMQH/RwizqgTxNERJECgTixo7HgQ/Ewv83oksB54JvPQt7GGk12PAo6Cn30X91
/Yxr8U/CTSLQBvCe5cnERI2d42dRkIwg3L4ZPxqE6p91Qpkk3WuGnhWPLlu7qad2KE1Ba3Y+ToYN
5AitDDBZQfjgWcDjhywIJxPNiTXGvL8/Nf+V8YCMBO7qf7132H4rPo2f2m+/3zv8/JrfHAc2Hxof
KZjIBUC0HzjnX58a0q44CmA2r+GNPxgOTP8DRgA+RzDLiAX8Yf3gfbAszAvUddnGj93EX/nQ6P6f
OW+kXVlkeHDePADSwvlTACHPYN/qiy8PM0SRV5AD1Xr9N4maTQt7sMlty27XyPkemv4yBlySAh6t
PpUPotllZF9hC5uL/hqlrNU2VYUXEYPQ+G3qHG2luGYBHjwQXnF3X8EXYzFbvFvc6bYm4uiuirHC
zlTPhy3FcyyPLZD3IMdsNhqATUF+LbdFZqMIej18YB5RNPdEJFBPELty0K9AXKmMpUuErfYGf2RL
8Q1pW6c0i4022dl+5MUZG7N1mqNLo86RKtjuoaIP/cSjmxFJaq9pUcIZlRUKvpxIaPoGzQQriLrx
VMPtDxhkOakrpdBfbS3nm4z4TvXEuFoGVSY+KtV2tk0NPanqkGTz70xP6chmusMJSedJaCPNw0/r
mp1c+Ne5Vl8dcxK4O7tLVwN87Q1gsrr3BNn9okeIOMlUPXKI6DcTsE+22+zCDY89Oloq9bzljeU1
r8j/RrDo3XSCk/sOSPnoABbaFKZ5RZ94lzbEJ7euH6dMW97yAgxuYyYJvR9Nj0hLQJPCBeD3/tPE
bpMeB+4TEbW4A5t8x+av9uWK81tcEFy5pu0gGdSPsfKLj5gdrI94tmDfroRnWP7mDgveBDaj4zZM
l5FamntiS8shoni2AyT2qbb09qlh2NgkKT7CwGy4MDDk3AOuOkTegqXQ7uTdPCTtq5V7T45K6z01
lulexwl840S5G3I51A++dCjuKbznYmk0uYEr8hxbEad2WTMr4tosr8Dk+i+aIMcduFKY184ozNuS
egB9OxrJBIQ6kUtYJNWjSaInNFvwEVujNh9U0YEkYMpFE0ow9a3KaQYwihoB3G9DOUl/T104l5u4
0XVAsDMpXEq6Np03OPWtQffvOY61rmf1q9nPeA/Ts1U64t3iG9+quWNoY9mRgmzAvbfTPWzwG5P5
/DzSkNEd60zYMEvQ475rlb1oe48oR/R99t3xUhitCbupAklcuClGcMCuQcNt8/HH8fX39eg/XI98
qs3+7UGfErBOv3T/qL//g6tSX37+o8/s59f/duhzsxEc9R75oPWitHrJfjv0MYwRzWMixUj+49z/
v6uSCcjAt7iV4MHwOOkc7mu/XZW8D6B/wCByWbJdAwvbXzr12V7/fudsgV+n0g3KKIE9+gfW7/z3
O+dZr8ANzJM45MyeZfy9iLW7aWZrsOYDxuqAwntSIgr5IL3qOSebqX5yY/9lBmitTPj/XgIUXvqO
+J6pjPzT2ru2V1eDF4sD6EwYX9brTNpHDXlYlbs4N1Yan+y3PossBrro0gA92LuGBd3SeLNgyC/A
AkG8XAReddqldx3GhQbUqFzBKJY9sKvF/zMgYIvmi8VONq2J1dO9peXvGcz39f+cWftY6fyslnqf
Yn9RWjjb/sGqOy51cc74L4Zq3iyiA4qstco0tyInt2JWH2cvx/upm4fJ8TYloj9l0Oe4JwqSZsvV
6qiP89bCJE9jc8D6yuxMFar8xtL6KydPH07VqoL63dXx33QTEEBMkFrxCvhII8yayJYuFdX+RiSk
qGvWOlMZIE0+TBr8Izmu/TRsa7rmneeV2OPPuI+Ve6YK4fMS9wEaQCCdsdg7Cy9j7Ih9m1X1pZws
AaWCjdMsxi8Va9DY6dUNNjwkXdEEjaP4x2AT5OZdXGZx8Pfh8t8EgRF4/pN8tdKC6+4P1tVfX/VP
/Qp3qMmo9MMXyoXx/84U3/1gMJfBBXaEaUMF5vP+2/jlfyDsa9quhd3112T260yxzA8cNkxmnHye
/YPD8qdu1n/X1arrxp9OFQHpEb41V1qDA0wY+p9OFRPiSdlZlJFWQuMR2wdA0LQtzrLokHb6hL4K
ERNDjjk07Q6XFMONg9/82zRhLN+US1ptGjaHeN8jy6e+A6LJC3lYi8uGX5h0QiidUKARP5e0AQZY
V+yXwbK6ixRcLldZLIKpkbGbqBPNvTCaWVaAcOQ3ey1L8sNq4ji7GfyQcmLR1XbmZ220ovkslORS
YDlGdzNkDIvPZo7V6UYtchFBXzgj+2wLJMzXbIEkRJZ+CvD6iY2f0X0wKzbFiPFbE6NekEA0eRsz
e0yokRhK7ZLTzbNsJEJ9s8v53T7GEUUkgUmXEBa0IkqfOYjlJiZGsgQtThDnyJStvrptLR8dqzeO
Crl7b0zZ10L6c5iyGqNTQ6ZwklCZ99wmnubczO8d1vrZgT9iXtjFR1RmTmYKst1Ej2t5CoSdrn2a
8NVv6L4rx2OrXG3dSZmhRBwFkeHRJAQUQdpszTX1gGBvXwbfnkJ2ka5+7H1f1uduAdS7lJ772Lh2
9IQbEAcHrbemts1UYxdnVpGIJW4bZa/DSBBLMw3Kyhz8rrJt8JX0U3Vy/Lqgdt5d+wXLEQ2M7nmB
p2Yez13fxR7cf1K0buosD7KKQdLvo7hsD7nuAE9t53EDmOwwZ+NCwaDHjTGwmPd3Huwcju7SeG0W
zNI0KWnLk0/UzNqAQ2CssCCiFFjIaZt5jj0y5IKHgGVMGhM14Vi1NzCOCHVMYps20DIrbHwX1LG1
AMjcYoXJFT5BRCswZGPdLnY0hpOIaGAng3BMh+XBSyLo/YmFpzNfe3xTls8bq4ZFnUA9YfLpMKYV
iwYQQ9nGGBZLNBAiZVavNPcpn+xtaRvHuG8v9oyHbxmBxKX1rSUXiYKY73mKRSe4QTtaC9QzctR1
Mlf4Kv/MLmZJjcI7v+liXHaum0a7aJgfRZEpBDkeIYsjsxtZauLYwOfasSIxTjQod5tc6TyZiPVt
SlK2J6svalxPdXrWink5CslH03AK49mfjfeq86xA6jHZx6TTAgvcDHQvt+tOMAcyMMLj5xb/xQkh
KT5Lx6XcYAGw2TbzvqZJk5qufmdhyWEZSelcqaGESQ05u9EBdcRJ8s1e5KtL4h1mcN1sULWA7lkt
VZvE/Ues1YwClT1VWLFnEG3Z8tilBPT0OtWReWxQLG2m3/Pqs3NmzxrFfFPXHLmD9N9Qdeetl5j8
cPiwHcimbHMga6Q+l+5ABcuxGu1HAMkPrHZuAMPu/bZHEDaWp9RhtyqUf6LX8YEGjWPFRn/rCbzR
GT/9mDQlCbhnJeXem6dLZmg4keweP1VT0P0RgaQF+/QRC1i6AYIIYqksvlHOiM+uGp1tViT9Y0rV
F04zHTkG0ovsbA7B1LtYDbJSBh99I2h8YvozrKvokyosp3W48YeR91aDR4zfh7M3FLKHhoJ28Nri
C9t6CgIN4Z8cjstT35p0hEVmdpv4XXboPZPEipvq1ziR1yFToebxTcG8vJ1Q2j4V62mW95HLPSZT
Gtw2w3pIDemc6mathdOzdtdMjf/myuSVkCRzpzF9T7pSP8Su6oM1mbVhKMRSSQ701M8pST6O9SvK
GhUai+Mf88zFttleR/qydxwT3rkGDekGCpLfC+cKBAag8wPZ4S67RSIeSKHlDNj8onailv0tRa7J
gzlNPnKHeFgoMt1aWfmmYsMI8MXezROx1LVcB9yQi/CugGIh5mkUeka9yHaZmZu8vNr6lFjpbW4m
PB1kRCJCpyUy657ID2BxKpfocczHC9Nmi0O7y55dLXu2Yx85Wxs+qcV/dWLjaPT2apTqm11ZFBN6
+Ei2sV3VGLC0Gc6+TFpMiLHcU3L0pbJnO7TbRR1EZzw1QNN5A+c1iwZ02bONdnyb6Li4uBOTOPyI
trZsjGJBk8NIwEkbOprPVDkqCmnsIF/P0kbz7j1lYuXLpoeJXx2+5yGWAceo955jS3st2ERtW9Pl
o6ZZ0cZwh4s7D+EgUQvg++5swn9Ii/+PvTNZbhxZs/Sr9AM0yjAPZm21IMGZoiRqCmkD0xCByQE4
Zgeevj/EzbwVkVadt2rRu1qkWaZlSEGChOMfzvkO1Wo9sKpCf1sl63wS/k6ofj4keK47iYgyjfJd
J3QiiQINi+qgbXmYifVMOjAYUZvdT2X39qet8Xkxw9f8yzTr9j0ATJYkSJtvRI/ldhqHaiMzJ/mQ
pLUQj9ufVVrzTBjFk2GjMY6qm2CYebBmQbAxm+5hmNpLnXrF5wBoiNnuNzAjYgNMce0qXJBrRmnp
aZisA3JSY2snkU8WlOPMFwUTcVg5US3Dfk6Mk5M68CY1a1q1fWy9QhmWV/w/eUmRz/wL8ygn00Bi
zl2sDW2OZIJpQMdzTaY0R2A5shDxENOrXvZnM8bDnxIUvw96ndQDS3tKNPKRBuzrYeUGhJSSW6R7
5rPGvvxWj+WgQnsSdgzMY876K/Qy/xBAgz+qwXqylS4/0HFrMXOwssch7Y0WYSHCGMGu2YC1ENUK
UE5d8Mmq/c5IiATr7LG7olm8G0tNgyOk3RdT0t/mKn1pkRVse+VWR1ZFL8goxSPZpUdTg91m8Pbg
ron6jePV3o9oad4zBMCb0YmaA3JNFqgwhnbgUXHqgQ5bF6z51ngJX1nXtJtSp72JhzF/ZrIDS31o
/R9u78Rh70gTTKYl3ivfmx68UWO41PuvBLiSkuUX3rPHMA7piKuvTS/JCPMt9ZVCMbEjD7JYWRYZ
rVCPuYn4wAjRUVbO2jblQA54eXFD61NkX7LJPyYgBdcgKIcXqx02qEGTC8oagn0HHtmIEgz0/Wlj
kxQhG3sl9UacWhASe2J5bWqEMr4xCAiGsp6vNZIg0WUHsMYL+Fwct0l/T86Nv0C66hdtDvZVN6nH
gWAotgspzLNgztMzY6+vOvcJIrXFlkSzIOybqH9K0Su7ENRYAzZTCJQ13UTS5QGRYuPGCYPUxDHh
+GtVZl5Ky0KKazr1OcPeuRJdO50Lewz2mKVUiOPjE7+jse6VSI07KQfjgQOyZXjVW/R3bjcmi141
brc2mFkeXq1WvtaMl0+xOzlbQS34rI8IJ0DPCZ+ZqT1ZD0VC0F0pHPfDTumG67mLA+zIaJ8MQcHQ
c81NSDirGekaBfBw9Pql2e71sLTM24hGxeK+LZs+gpEqwoLKY534KT03Ed5GMSanhoZ4mxdD/BBo
FKLGDYXWuiiH5yaYD1DcvqrIdcGVeXNYdFJtetKdD1FZmatZOdAEaFb51I5ORrhrAEkiFFUFY9vu
34ZugdLPEmmAjKwQizeW54X3r+XVPrFLCXeAVAbpG2JvdazzkyYbjqU+kj9tXbIks55S2212Ao/J
KU2K6kTaKfh9L3iY5mQrhrq5Nslg73Tjg50mBVMWVZusiJ6MuEHgVZthpNkWEg0pw5aobH/IomPj
TuUGZfN+LvneFY0iMzwwjXWlEUCVogn3YS1znKRY63wXuUE9rEgST97GhbZAgb/VfS5xEcgnVZXV
xtMDcLNpcRrRcoVklBYhrQoD4U7DuxF7kmeiqHCM21fEzPbOja1PUfZPlZycW82d7zuk85TLzrRV
IxSGRqLHsVGFWdJpbrRGDVsWR+azGJt2BVegeFJdW6BEI6uCVFqb6SbKKasSmIcYfSPXr6ozcaJP
RS3Vtmqp6VIw5V85BH5DeTOx8XzLlXAZL9gAFpUfPXmGONekJlwapqBYy8sfFL+YGJN2QyxuhfIW
4Yiyh1tFOMp2ZvL2hOIWS6Pdx9vaLgMkgBQ7Zu3DktAycZPHHC7TmBdbdhv1xfWjD71t4jDIlbtL
xlzdIxrTthgBjTX+LaoeA3AIRLpLqab+YuqMvKp6Qec3eF1sfbqYyJI1QKDrGWjm2hsG+EnMXM8+
bJmKfkMY2qvpz++xREtmtLABmWlzMXJQFvOBbeGwmTVtJ5IfyEH6leG2+tkgKG9f581dnVqnUoFV
CBICf3syA7ZS0t5i1LMQzg87EyfEysqyk29YPEAzhNE5kQReQhRiOr8rr/+M+vijIpgk9CvrHu8x
mc5P6Fs6EgDL+E3TzGHd2+KA5mBex5Z3hjD/zZdV2ARBtct5OJJZ7EtI+khnNNz4Z9uW99lIdaa1
mb7u+rmFdsk07pJHFZH0s3aHpGwgdL1QM4+EDOfDQpuriYiTyXby/faAx8x9mxqULzk6ESsap1Vi
mQimRxsv/Cpxile4C0W1SVOjuPDIIq9cVZagwKsaD65fU96P3aIE1VS9huKS77JUixECmo2erKu8
k6/maCxhWQNp0o6sn8beF4cBiOGBqjo/BF5S7uygtLdymrEF6r27bcr+cYLpjakquA38PrsrU80g
fbftT3OSukdp+c3eFFN+ZHk0bXFXNo9ww6rQb8x3evjsJi/xq0exDsIxZurfVvHZAkSx7hnz3his
NTb1rNTOqpQfZgPdEnJC1iPspcMGX3vEnG03AGgIY0WcTlGT58FsmWyEHg5Giakwtnsf9mqG5CYR
0a1rdC5a8unDL/pghVjo3YsFV4yi9qbs0ViBVjg4zYD6aBwuiNMpK1pwQ0UevDHoTUP0TBaJ5siX
oICVlEHNTCYnv74NUN1w72C/pNyj69/aJnT1TpnrSqlsm1S6OFA3HryiBClLBN122e5vOM1xumCF
JNMl3WWJvKWZQpqVafaOVpiJi6Wy1yEPAippWyfhFTkhU0a6BVwFwYlMcVLHALyGJgHzK5Q97Lxp
P5aE+JOH0wgzhEj3bW4b66ZhwZV3rX7q8ro74hn5Uc/YkQLRrJbewpzTi8HpvlFzXCwQjdNcgRnN
gpykQCHYpmOKWBFV24V57Wun0c7uUrOAxFUVN7HrPWOFgduRG+Aq5KIcU6BADH0Xj8w7ILTSyzjJ
tO3zlF/l99A70+77XMl7t+pupgVJ2yzq5tgiCbOmzzKtcl1oBcIh4mrMSDCusdq1nihOZUeP9gnZ
0hug2M6y2DmO3KnrPoLHofcdZ6RjNCEF4MfgZR8pxhPfru9UV6lDip0zpIXEH9Q9k3YLMb9XG1ot
vsnASdbd0I4r7gb9Mhu9ufOXvKBg5qFrd9ahkcZ1yrSDnyGeHFwmv8RPBzQ6c/lS2xpjk3EcIa4L
45Gz82pO8cQ7ggJMAACdlz+uY5ZLIUAUwlPkCoEnTWqUorhbyG1o8z7ggAb3WYzggGp2V49EcLvK
mp/IObjzAFyEShomkjp927WOh0KoycimqaBJuQJtLg1O9ligkvON+tLO5in33Xe23lsp3juj2PWd
/6MZJob+fjptSoNAFCJVwjor10bGHH+uhx/oSPO1YHqf1BpZVTYojBZ3Xo5PhaGKz6wEM2QcloQO
kPUzU7Zk0VtWZXcNdIZh3faNS/aUboOC7wfzqFHTy5WKBQyYgaZ8qCfsOD1PcjnkBaZSWW/KVpW4
qFC6jrV7grxyQr26djMm8T2gi37LFCc+8shyVvlseDVP6Knuz1o1Nzu7NQUBr+CiDqmoozufU61b
VXD3nYLSuE781SLe6h412y3abUHgEZlQWj42a8tIGLW59AgTx4fZp4gCA6MGZ8M1ciLCF9EdTjoO
SN/+aHPl5R2pnaSb4Bb+/zKv332vLu/F9/b/LFvGT4oLzrmk+/ff/5Nh8h9LyPC9e//tPzY/Z+j3
/fdmun5ve8GP/mORtPzJ/+r//F//JT0HzDnnb2VQe+Qc6W82kj9+5E8VlEN6x8LC8Sznz1n7nyoo
V/83c0l5BBr+D9nGP8fwpsmE3mAwDlrcZpLsg7z7YwxvsPXDmMLkHGTiEgjy3wJy/oVat5AhfRYE
rABcnR2i/RMw8YudRMcZMTMDNx/aVlIdS4iAEznFrAvWsyiCs7Tj5p447+ZTejnhGPgJr2ZQT7sS
9ThJv6nvrOFakxYNKWoMSUZbd7T5G3xj8rXVdX6Pq8VQwbShSjmPlcyXx451qBIFicUmCpjhUIBA
X1d3SVCOYQpId1chlbguGKt9wHyIG1Trv5cAlRsqsNG+1VSa3CoYYmKVYL58D2I5vXtWMqUki3LZ
1kkMjH3VABHfYh2rjzyQ5EdvJtk7w93pDikzKeVgtV55+DcI6mMMFRaJo9+HJmZwRvzaISYKhWmX
ew/5CX0pqlnzqSckKP8Xq82fGaL/gWf8+RG4uIn4VHVyVoy/4hmL2bYzLWrdh7mBJORYvbORpmrw
JVSKItpCCcKa0CyCu8qT5rkcTd4afUhFymuuDzs63mnjeU51COZ+uJkjJ7mYvV19GWmuvZS1016T
SVMbJ82ym97pjAQeUyeeIdL4uzghDrxvrerW95unDi3s3pHjmdmlSbihucPh/ZXVbv3xyzL87h/v
7lemY/A785M3bS+xprBLfNxRNhGkv6+Upe/6xLIBPmMEH70ay6cfky/yDYqtutM8vTn0mdUcSH/D
04PjwFwVWjdvW5Y8BMQr/UPmBpeB1Ed1u6gcyI6DeRxN/FttmeZ3U1bGKdbM8TbpXQKl41rdOX70
HNvK3AVpKp7zkuBiNxf6PmWHvUu0Rtvlg+WGU9VAitcLvtMWEW0nfba+Src/j41p7Ls+cvb4EVqE
wzSSKZnfG+UQga3LINk66auALXRk8DJ+Ir2Gd84A81M2kXXwJtGwVEJOD6V9WMuf5PVRXbkp84s3
ICQXbZ7uc+sLyXPWrNyF4h3mYNFPaPqKdRr5qg/TtKUj9LJgp89kl5vAw2G/lYzwSj6lVVem2Q2N
en2efGG+TIynvvuiZixc0rO5LCWQbqnZM7YlUTH7QMn0JGDY3vzEimFxGW4gdfHmTIugnU2dzNme
oj1bmP2xedXSTt22WLXPlpnG25Tn6B4GJPemls/3xTC2L3bS1h9BnMc0DU2w1mOlLn//3fnLmeXo
AMGQhyKIMCw0DmwPf//umPEQRfHgadcEF+t9F4DJ19DjP+OFWsIEepgXwfLdwQf0OdKIrVv26xNc
mSn5ymQFhB9S/rHu9PrFq22mBInQd2ggvxF6RjBI7xY0rPyWfGgcIkEHlEuCz/5cYTtGZwCWr3UI
f5mKyrwqvSFYgfjTgBgubbphjIg71ODhPLBiXQ5UgPt0I52xcToGZEiumXSDOFYXQNrz/c+vrcyI
FE9Td7ppamK4sY1FP6olzcDXivYlYMTzUmIjI4I+RaxW4DtKkByV6Uep57u6aqizesUoa2X1vbsD
Nov6KfcT/9bX62ra/P3l/8kY/o/zarn8lFq+B0QayaHD5uv3yz/W5E3DDo+umNJZ2HaGZ6ymptYe
shmgfoOeXF+7das9ZlMKcdxh7C9vWEAkaufrFK4ri3sQcxZlzpFSS77ng0sIQlBDYGNT0ESvJBXx
ZnQK0AOkeW37338DyCt4WVCiLM9csrZ+lbOU7F8bAyTsVYDF2ajMUJdaxkwP3Iguoi05ZyI8zXeO
6XLElIwyNihw5TsOeudkjG70g3uPbtucqndaPePsjorwaVP20bYWfvQovHpB7ZUxXc7fv/a/Ap+W
i29DxFjW6bhQWcT+/tpHYGbQAkbnWvVYTGDct9EPvs3k0TZtI54N4Ic3mWrVrUDRv+t+5lKYeAUO
vkyH488YjzEwm4Nwlm0DcsbHDgTeLhht1GZN3Ze30APSs2fy/scCs8Oqa8f2Bzo7yUeE4auNRtgC
8+wP65zG9q63x7zceYNHJ56xu1Ymysqu76MXMzGyveZr/pHtjokdDByIaK2YKj5Rr5hLAMKNQ3TA
dkgLhGUHsCJG6O8GojyWXYz/KcOlaWxmSwZbMho+DNa6bWKVSDdzKQ/CHqJXLHfNgZpA3f289SKo
VV9NpCUkV7G9vuvLPDoSkGpehdlOPaQXBqmBWSdfumwJUCW065Vv3vDdFsVygiyXhtX4sU9h29uo
heCyETh1lWmjryazyB91aTIvsGs3/YYF7NOq4PTix1WHfDQh/jcMV5i2medEjW3oeEJdEMzyLPn7
LwJFIp/0b7chYl9qBsPnzF7KweX//1K5cVYXPQmM9ZVkqg7fjs4Ntvp5Ngv8+LspqpO1B/82BZ2S
xFtKMfmOZoGhm8GZhIqd1bVWe4gVM3GsU0HDCAgjzdeDlqXFKo7LbQc+k9vV8PSPadTFE8d/92GO
9vC9TxlihIHrFATJJqx/iTkrxc1Qds6m8PSJ7wH4J4G6VERiKwystytMpKwaY02FsJ08oJaMDxlX
M0FLWrgxGr4a1JravcWNNWJl1fuv2uGxwvcrCdE3VHtlzO3O5q5l/kFs3EpfPlc5pt0L4XR7Jo7D
FCoznTeBNb0YUiLMrHAv83oSDEYZNwRCXr6smcla3sUe8ImovgCMPuTHysj0PZRIhi6sXuvdXJtJ
dWMqlpBr2efJM8+B9LlloihWsxwtZKEpDsDWx7mK4rZ24z0yEp1wNovTYNUmksQXLEtXDco9BQ4W
q6PuoxfW2oK1GuZK6GoJmTQdqZQ6bzfnyCPIgQvFIpB/j7qe22BKTCJDfLe1wbnNRvkYwzQ6RLrN
U2c2MusjsaKU3B/DlflJ67ql/Amm+xi2u7aZYXl8FAKnK1QIgiAmTnZ9rZUIhWPcNFi0qpy4UYLd
Tkz4cYrBWLEWwGNKqCRolfusRNIHVYEVYUNtuYdVHODlYSPyw3Rz/+Az4d8wgmXC4rsRBl29mceN
PRC/40NKY9PWRHTDDWlCq7SmyqSDbgBjwy9dOTLSQ4CK4gdmq2tX1TB2HcrWaDXmZHIKJrYXD6Lx
nVl445qHQcCVCab5/ueN9D8C1n8hYDV4iPDw+H9bFQ5f78lv7p4/fuLPxtbAqcPGBgMobgWXNvaf
+jIEq7SvyEXtv2ISYCrQ4+i6CcnQsbnD/tnW4vvBKBRAUABaHDg0zP8dxSrq17+cjstv0HlZNLgc
nUB0fz8dCZutezL23IuT2NohjkpVn7CuAVQjoGFyvJgHVZFb5VEhzBUPcyqd4MMwve9JNTsPAGMw
BcJEeUSSihnO09ITliQ0M0BHmc7J0vUZ+sBcq0LNmqfuqgkTfGwSj2P9pJc1VlaAzMIqTsR6tbth
EFl28cwkqJkNCX+btkl5KKKJwy/r63VBIHRYFsJmUew7W+jK9MVoEu5zNqVIOvAvnoUlUbz28Kwn
d6iPZtCMX5hk3+yi87/soNVfgTJ4O12m8q0pcp3BbuEemDYyps64NZWfMJ30TLIP5ylRe10CbOGD
0i5slCOWht4Ao8in/lo3WBqGZu3J3mDG66Bzp1xLx+wWLYT5QsbE2e6JsDVSiIhtmujXqS2ra8ey
JkSc8YISKiC+R0206HgCpBm8KOW7m0Gf1pE1FPf0u/Xe7hvzQnwTnZ5vRUz0MUgVQzUeHDdJbwJN
vAddDRJJsmF3oK+daibYO1FpA0MsLzpMkWNt89IQYHdJepwz3/i+FK41R09T7QMz/d73JkSeMVXf
HMOHbROnGfNRIOQE6Qr/zTRB9zgeKfTKr16KtHhhVJjekEoKCj8ZQRJ2mrOh0K42dp4ScSAZfK+8
sSR/lOH3soZJg+LBm5W9pEgm8rB8I5/qAZaWz0B00Y2IfO+ZPey2xPM6Xv3ghVDLBmun02qSci6W
lCY3N+KrnRv53TS18200JtAqZrs+syFBr5TqyuFvsaoNcBB7Z2eCcpn8xvRhdMmmdwo5nZPJtW5M
pCNbN4nGu7Gpm23ZtuoTCRY5rXRTLNNyTf5AuQZWIh5tY1d42Xhu5ijdK6dszx2+Cg5od4y/ElNo
ayGls0+MDuXx1EvvxFosqQge8HTg0hND+YaJ8qopl6V07Q4BJMy2f2aM3Y+IMSdzi86wntaKoO7Q
jJNhC58S8YlWsOZAdxechqJgDN5Ju0c+QRsDYQmubs2L8mpXHlvEkk9xQ+QEWhcz+VH1c7XxfRHs
vRSxdeNoX+7s6DxFE3CWoI/cldVgfseJRLtswUjeepkevKSQFFZD40G8KNO7AkPfVsSO/jG4htjC
aXM/c2yvFIkF2kB3QBm12DFWjdGN3wi1sJgWRV4I7TXa9sy1ydPKx+lUjRorZR+GwdGHJybBsTFn
hp4x33kOgGVSrkpQfGrZn1jIMnFCX+EBOjtfjP2zkzjVPYaaBHlOxMPQC2IUdBKJiUO0NhqEgLdE
jgW8Ox58cCa9sV7NzHM3xjxk+MEjtJ2jPz8Nqlbk1EAdS2DFhEkw8ZF0dnST+GVz52LONyK/eWQS
5F4Dq983pTXfjr0+stIBmNBzW68ytFgH4ALj3h/d6i4rwFwaowGGEmD/9EDGvLwhdJeBELSKt1Q3
auZ8YDf7sRkP/pQm0aHUAw/nUI0NCCqmpaR+U5ATqJfVeB/bdXOemMuvOTxJ4e75uCunJNK3QOU1
6HUQxtaoH+ba+DJGx71IG2KKaQzmoWjhpKYGO2Yiw0nn40PeNaTchVEqHzVPTmQVmFb3MAfJ9L3Q
JbZpzZsQexb2vTfVBSNAg70NFWWyhlGS77xeyRB4WUd3OXds8nv1VArd3tayjCkJB/dGVyX0j4qD
KED5F0ZYQF+tSk/2kxypUkk62JCdNy0KVsd95SE479FNa9+NDFO3GhNrPSHE/ZFFGlpMJ62ubc1Q
VLLfpsbR3+O5iDf4nwUWomHY+UOr0TlRrL/SVnTnphDXtqp6JBLkpVmsu07mYoabSwedpfLnO90A
WdNC3FnaLCCRdowuobArEk8sVozkhAAA8BL7O5kfw2b01CeCBJo1zkyxIHySdeM62jnR7BrIiTO+
SJg/a9uQ89X1xyDsrMp97f2Ee8NyZYiaQxyYJKqbMuk1DqyYxRLJdG+5GCAOejX7togV5qxXxvtY
xDbpePMTOZbR2hwnc+8MrgS7Bvblgc2uCqU++2Sri+usGwfGovQFDVzjTa7jVUct7QShlw73o8zj
Fxx5xTrrsVpMbpncZaKF5avVACD02K2PgVV7xxjPPYqWPAr2nJsasx79jFbZus5zf9fHabcCwwl1
kwu2dvjuMZUwi2NUscDWXNoWPPdn0t+SQ+Br13wK+KqNTYUDw4I/hETGh2zg9tsYJPKmhXOx1v3o
nOUy31VuC/BDR/9WzqxVR1nYB26oZNsX9EMxXLmVqUS9QdVQUG83HN9jNL4nqY7CHNT5aR5a79Pw
hPhoWE1dnLa5b63CeZh9XMGT3V7yICKPeYTz2XTavPN7D8yD4w1P8Nr7o+MWy669OySZx/AixwE3
9FO+72cBJAUKeXtMTZgQdhrbV3KOqruZfir0eXINMM7uDZZ7r9pYjmdAIgxqLCMaXow01fZiHpxz
IdPsaKbOtrIyFu4mOVeu/azQwLN2KwRMWla0HoGjj4Efy2UnV99KvzPWqpXWVq+j735O8J2LTndH
aKZcEXoh9m0l5nNi2+NJkjj1bQhQEnjtUIVyFnWIln3+4dTiMSmAF5hIPh+IcXa2nZF37LmQFbiZ
dYNIvwS+Y7xFLRLBorKTW8Z6ZzEyf1MLOjgy7CdRE7BYZxZ8F+Rxu7RJgm2q8uit6SeFNjpt3pSG
h5NUAfiHgzkcvDHrt8Jt3xZhGxs9RIGYAmDLxwU9TvKu9c4UNrhPV56fzccgwEGdx+KkuhOZYTaZ
VRXcOFtUMbImVCMsIsRTprnlA0UVsYq1z6PeMWiI0hHo6m0F7w79WiwvAoFY4VqSPa3e3IyWXYal
crRdktnFVk/M+OzRiW0aM+v3cZQhBxrGzL2rHakO6MeNrfJ7KPJZ5qxHe3xr8TIBrGPquBtHY76V
o5etCcU2jmway63jj+q99yNfIChi8RnlrctGErp/ueCn7dCpZvVZ5ol8c7F96pS570UcRCEv5EfR
F/U2K0piWadSa0go0n0gFjms3bnBzEvEVJGtDDsvb6QyidbMbXfDxpRhhGbHoEIaM7TLGSVq4QLf
cAJdXfM8u6XuBcaiiy18rHmrE9W4mceINATOAVKcqTYTVgl75JL6D5z9IH4nNJp9N1aIJjsQXynN
MqUHwT0iv3c8kGCrFsjjKYpafV2XZnaAV9a/EU0T7+nqQQgjx0RqPbXMZ9u+RU+utWE9CnR+NQCz
b3WiN1AB4D1CqtTvPckDaTVOcXYxxs74VNITmH3Z7eqDKdZWlJvbqJxFaTz4KuqzKIzwSFSf+JwH
F6JsKYLi0VNJntvHiIDq/NQpWE2P4zRw1UhmUxqW/KCkUl5ljWvMmMSE4YHowh8SOkGaE3BAjFeo
kSLerYZ4Ut+JSkq+xoBXSI3gfONnqjey1CLQpIM8RBMw5pUx+CrUWz899gQ53NQYMVgru9WrxZ1n
5RPWGoUsE3FGHfYxkGh0BrJaxVKVzNF046ZKlY/4zmDTP7KjvHi9+zgnhLPVjeN+2UK2ETLdWZ4i
JxiX0NXm2hSYlDMX27VWyOJeH/ERuxYkR6w2Y79H8IP6g6FPSNVnhpVNCWOO7TJzSvO92yw4WOGY
J71ssV3rbMJSh7ARn7Fh6LhTwURH4+/Tc1k9qXSwX1oDbBUif1l4UJU0Isx0QSgIV+7KoIY1meim
V0Sqt3Hmc1l1mIsPamT7P2TAjxY9k452I0YG3hGk2ViL6q5F/dyvolgyRf8pOqHS6g9Zy/BsBYy6
OKoiyx5jX5BSSOlJz9QOl6mc44cCji4weC42xu9sh2lvIZeZRXLRIkwuq6pUDCdJZTpMWVs/RFGh
d0Tx8Ef7OXAODKfLK9JKgPm1UT/DqGErJv36W1kBLGO4drZNZl4I1HVtb5nL1rZEfoB/SD8B0pEP
Q6LaMowiWXo3ECXs+zKp3725ETgeZ4XDUUuILvVHncd+OscQ9XQA/Le5mMRLhu7tyYe/tGMHQ6bW
hIoJkdzQPeWIM78GjXEd0n4od0UsQ15Ruc2ajJuQ+T6CIxfp4IrWg1qnZuYbRokzfkD01qn4NQc6
WaWmuxqME27MQKTXBjzmSsflDnYr681N60MsNVGIHEYQpIdknrOzkwzpobAC7yIcOgcovnyZdO1D
+NX8lGDmdjAOuLw5a+LQ0IHQv+QcFSbf/BGJXubNt9oEEU70Mtp15iCuRKHBE5j5XjFKB/eEIewY
mXmKP9rU2MNAUCuzyFhntGUV/edSyBpOc4YUDrO71J3lBIs3wVSPBJ4hoC/qb1U3+sWtkWettRHk
eVg3tcFTYDWgvULGl6DxG5HGuPOXNiErvTN+snAgi/MLB2166Uol1eM8ahnPV62j4e3uer1lfYHE
2DM9uQqsRo0nLknj+9sqxri6tlqjgun7vwt7aBO709SFtDZ43179iDpLPf8y/vlPdrY/Pba/Tpx9
XMC64ztY9mBMOIsw4teJswSRlwnLIH1cax3gaSZYAxPtoyoIhSOdLn4zC2s3ZObRyp2tZjdbJzE2
vocdt2dnVpFcPWi7YM6QXqW7v39xOKR/m4b/fG3sc/AIEq3BZuT311YYQ13qEQwoKZuLJ6kVcREO
/2rz+J/8JYZt2/gWGb17f70AOO0VTS8s3NSExsA/ria2oGv/saD6n5HkvxxJ+n+f2nIQIi2rtP2V
ngJBaPmhP12vHiZVD3ergU8VesoyYfxDbhMY/+YAL0HwgmN+YQ4xsPzT9UrILUoX3bdBrvD7lmni
H3IbC2u+C5Qc6Moiw9Hxyv6pNvrjlvk716v7V+qQjQLOs5D1kGDuMTH8qYv4ZWuTuinjG6NNjqqG
xLoaJQkiTjYhF6s9Rj2TIv3P7rPgQeY1i+IucnhA6YPvqDBuaSD3jVFELAQqAYl99mwww8RCjNDX
dXXfW8j5d0YG2Oc+D7LmpS6pqNeDtGJiySOBgm0wW4KnxsIHHRvRrax64OfQDKveBfPmejzcxmY+
sCPqyBHJKqCIgg3bZjAylawtwJRHVo5YM21fY8+fTd4nz+Uh7PyA/NhZhy5EaFPXwpFzSA8xGDSZ
58BE/NgGhXszIgvBd9jDziCPwWsNHscUcjqSfNdIH2SWTfcq0btLE5vFtcg0Kn1PVVqyznwVO6vS
0WO6vUxehSOHHb++ZiJSTft4dIOjKZv0xLG7U6mJED2p0orEQIe4uzYhK70bzRyqOcaerd15JpBy
pOSp1YgHw1Q/rZhvMarCW8BOQVjOlnXXo2w/DHCewsQw7xJ3ZqNXut5Gm1I6LKmJO8vTxMUqx6uj
U9M6QjRiJZWXfLqRKXe2h0CcCVZ+Ai8vwtRV9XXAUsVlT9L4hrLTvozJsiijBunP2A1q9ImXSDbF
D7y9RCLkBMu0DvsYBmHt1XSDTyeKKoY6RoSwCoW1S0Av6un5JbARtjZMKNekiB6HsQLMRibfQwaI
ANtboE6A9sa7FDfwvcyTD6SpybtTufiRY3ViNIXppEdewDbZ5kkuNfJGVPFAwnnBxIt0XpCtCRta
tP4kLdw3IusuGsYxJP1p+5QTWEHavKkuU9qS6qkc9LYOr1RT+Jr0IYofZ3/JcRA+EsV1VhJss4Tk
NQhnpHGyklo/snL6Evx5kmFscc/+mrC2SUXB1UsdeY9dhtQxnMKM3+N5vthYRNaZ5ImS66razVpf
XnWTb7Tn9t3ZzG17YQqvgOvgvuFrf1OhQH1lDuikGxZlydFeGPcSTjHrZGuwQ6Bz447CncDPuj+5
VtAe9cS9GYa2/r/snUlz3MgVrf/L26MDSMyLt6m5isWhSDYlaoOgRAnznBgSv/59Wd1tS7JDHfbb
2o6Q5Y4mUUAlcrj3nO9gB/TIH2lraPtBNrPvqkhHZ4+ILXQ2FQHukSHXqAleDFaEpF+ATSpzF/k3
DtRfjlnVRzUhLk9sMLxIryz0IpuwcB7ZexTbKmi+9I3vo3aqX5SdAOgS/afS74pdngqpoMAIAjuo
PlX6m1LvBvktqKNlA0rM/OAM2o8NBvTQTKNxO0Fk20ZDE28y03llMuzvgYPOO4Oq+LrIY5fQsd55
wWs/refMJ64morWN8ZrXyjj5bNlWUSpe8VK22wFOKfEbrWDje1okYUulxPkjl5Wq0rsq4gjhaMta
RxeVWi5ZbaA+d/mUzWuHrdAjLKfi0gRuTEYOjxlhin0MwQteyrlY9pXMxaZhwd4veDFunW48qc6e
jp1yQJpSgJwuyBJeBpK0D0arsMURDkdIJOcXZzKfaFs4Bapfi3Pxg4omuzxPtXtXdsFnmsXu1vOW
8DljV4iMvcK6EaTRg4IpeO8m/VvlNFRrCHFZLdi2vWZ0NQ/SlJ/6jlvWcLgNflxxA7SUI7hwGdJm
XODycwr2d0nxoJh24S5pmlrd1fXar9SnZcDliTgpWo8DYzBVs/oUKhI2VhBS2qe2m58qE5VWDM/t
vi4Th4jxkH3pQ+xG1tFuOBPRLXHY7BUueQr9ktXHJh8jqu6VLDZkJIaPMvO/NTX121jM1m5KgoKi
QkC85YpMB2T0XlWiIScDZJg5OA8uxf4m9QCWLsmyw7ZZQvBu6WpjhJrwab4kBaERzkHRuj+VlZkM
rC1G+yU3shqHBgFc5hY3iuB80AVgTbJ6Dg75QAHkPDudd5lZsJ9srFT+Kp8YelSqRvdjb6XdKVlK
MMREvrufJaM/XVuaW762jMh3VqD4/ce20C7iyDK7Uy3M4NSqSDsjsgozYyuBZtsxgURD8RQYGV6X
boRASoYwAzdcpuS1CZx+OwqnPFgIjN8Cdv0YIoIuIxtCSecc2x2pw77TUA5bpiE6jg0n3cnWhh2E
nMalYWr/VuUOW3PC6qdbVPP9AxqQ1tz4xPF0dNirJl5lLrrPlTMvwwcT5O5b25npK2syrJmpHG57
eynvo9ENv5lzMiwIKiKbrn8+fjBIN7wrTf+IFIk2VWl7724VuvTCUegNq8Edi20cctBx6/FIVkK5
JnVCqA1KQd1ejHiKFOqS4GVAyE3UVV+8G2RyRKcSAli/8vCXXqLW8V5YR8JtQ99jN9DiNCj++E20
tqD2xMeORMIvOacah8kojl5C6GAPM6QrRqVKjIc086DPCLvsXjOSJ+7sAi0Uo1gCgxVhuRzDoc3f
HbQgSC2qp6Iv4AunSxUdaViVG3LTeVkbGDj3S2vjh0YuBC9GXGnFSoTmLXKf6dXVMGOyMNpPqJDH
XXVlHRtxiIVw1ghkZGPjAzRyqjh2DyLZ0bBkAkjhJtsaoTxcacq+MTWfwitjWWnccnMlL2dXCnOo
gcyYPoH0YHuSj9mV2GzMwJs92RRH3jmIzoMwkQIqDXrmk4db2+/M1yjUHOjqyoS2NB560KBowmuQ
BWp4dEXLIlu1GinN9EzB17XAntq58M9qAj5tEfALBc8xsZGCpi40pNrXuOpZg6tbE4Q1lF3Abglp
riurb4B59xIfoBueMYXDC/E1CnvGf3rsfexrK8JpulfCp7TyN9YE7WHu64+5Ek21lQ4nT1J32+Wr
xwbqNjLpPtkCW6aGcmNyKt9qDeq2r8xupnis3erK8p401jujMWseUx/Ydwjw99PodgDAkwYWuIjd
BTa3rezPPjSOGxlZNvxXTRAPrjTxtqP1id+yPsTBzF9zUJbBIUN4/RjkUTuuZ0Rfb2MIcKmp3OYT
p3N5cUNJKyybhfk6XMnmsQmNucG9S8iWRp+HLX2lbXQlosNiiD6mGpOOGhtiuo2q6WbQGPXxSlRf
OnzVpcasE8f0YJLK8xEkLVlH46bWOPYRLvsUDDSXlAwBK4Xm3aDx7XEIz5MyWiPuPY13D6BS7NFw
uRgmu9H5HF5J8I6GwhPbggcF+xPFZQvsDEFTPVCRsIjju16KZTshyTmKrEB67bhyszR2ASHPBINP
BxAmbfk1gT/QrdPB8796GaXn1agZ9oAKut9jVAmfPWQuu7HWtHu+Tcj32FaH20Tj8OMrGT+KXEo6
aRdnDmQpB++yGdJu4fAJ9MZICqYWe7qtaRt9KKK5eKZAluxNTeHvNI+/o6dDFTbHrJp3JKnFYIWT
EvNJcAX5Vwj9DkEawjqoNOm/D3wLZX000QVIUldG26YRYL51TEBuWM1pQv5x5g6Ls9CRApEOFygR
gx3Kph13hMRVx7aI7Y3Ilw/NNZLAEqQTxDRoHuy2pTmmcwuuJ/7/nZL/5pRsuxxTvyuOaNPLn2YW
7ar5v//nw1ufpFVMJOb35+Q/f+wf6h3OtZYNNc0FH4cWhxPvX7YU4fzmQ3kTLDVUWf46ImvpjnAo
e/BDCPY15vTPI7Lj/uY6KMOgOAncKsht/pMj8o+FHAwoHNr/SFTFGwnS6idjwFIv7WDQ9kVNXhD1
XqXzwFmjl5y3prb/9N2D+TclLf3L/lnRul4MpHDo6+O4x+2KH6tGsTs7hZ9IYBOYWV4rpxbPSo7h
S55KqoOUm5rXGIfOWzhm3eG/uDQSJWw3VKx4qD9eOjVyCyef5VwWRPivVdiRozwq2rVbCuzWsx3M
eOl6swN+Sdwq+rlfX17/+h/v3BcOzC1dDOGL+/nywk7jKqSadwFmSuUzMEZiu01Ooc0prfXl5jII
zr++5lWS+i8XZag4Wntt+VcnzHfFj6qpcCY3obgQsyyeyc+yj+StEqmME4qIZukGZye1ufhgDV2/
T+Qg372mT/eF4fEcWmyb+8aPs/lA0xzg+rIszpsXCJaEiA2zdTPq6MZNutQGvS1YDslmLkAlrH99
Hz9qy/So8YWnyWro3xHOXGs8391GMAX2wBFfsIobjBU2C8e5GIh4C/rZei7AfN7MOVCuX18Vy9e/
fGOelshRfeTC4U8DxjNMP5tp4l0ya7Se8QOk+9avkm9mNrcXZS3zo+s01h2E1oTjWTL8ZxXW613b
BKMHvofoGALcT+/KCDQjJ+eN0FSy5x9T/cKocMC2M7bW39RZLSaTn+/VtqiwUovjgvAifnw5IuXL
iuXGupBDNj8aTVLluzG1tIDBtvt3uGTOGx10/XaaZbmmrsHLYmT+/JDlaAB+/eD/dUbyQV4iInQt
XbL7edQKx6jDFu3/ZZAtL4mDjqI+c5AyR45lefhfvCQ+0x7vJf/1QW7+eO/0bs3UsEdxwWMEXpOz
JpHI8VzfDL5Z35Rd5hxtXOY30PgZ5dj3rLuSIgO9mswyppWGJNwY3jg/xq07x+gqRHCW+RgCZvOw
2CUjAecV9l/iRIMKX3CYsK7/UcH+w2X58Mcr/b2965o7/dOb7pN5BSaapQIr+0/yy6yIoyFQoXWJ
ooysDTA+3eE6bmZZNq9dVyIvCybmPcUDLJGdbON0QQDcK/xJjSoRR5PM0RYkLSxFR7nL7N+Djl7x
r7/afzML+jYGK8ek7uhQlf3xWRv4UEYvcqyLuyDxXF0fs9WQXmuZkfXcFt3fjWy9gv4wsj3TZVSz
5tIxQkz58xVLGYvMzFWPwMWub1xZum9ROOs/bLSJg2nPD53t4dSK0iiiODaSbYQdW4VPKZ7zBiqn
ku92PTLSTWYA0+AlSG2HiVOPiesj6lk1vBUx0SGAVL++UchjzyiwnaPwuaGFlNObXz9G7uDn2+JO
+J6h8jvUJ7zgp0G7EDODEkjFl5pRgp+SsMJNBvjqHkSakocKCMO0zvwxI6zaNQqg3yP+7l2YIMmE
JIqWd63wCa1FJqDylNLfjQtk5AN9M8I0KitWNuIvN1o2pr0gQUeeafzeGGUsNybQaigSMcFk+L7w
EmzQqvBmZP00bFkCKHrnWVFTsG6qy1DJ5CboSxKhyqC+A8KCDTuoO5MqCZrHj3jn83urVsUXM++t
DVFabN6JXgRCp8gKfVfUhr2TVEm1wQonkfSHLv1o2JPNA9FK1FxnhFtUQuueiF4/ocw++r7RvBDM
lU0bO/J9Mr+QFqxazi80IMUI06V04w5ynRfiKfekCD63BhUA9HG9zA/LvEg62vCHuqNoVWpAELEc
OFIDPfhmjIgzDaHQTKNFchon/O5iTGiiqVrIyl23CA/h6yRx0zz4pMoAaiHKLdrQ4w1fiKhm2c0Z
I74adOYkhe9tWyZkAbE1CLe+JYn/LWvXfeuxxqVrUl2tO7aATMQjbKJHuHr8mPIJw9kAsjCQ3kYA
FCHyFf45yP0cbXNkJVag80wG029ONuEI6hYxQHs2Ztywu1hRCKMzrVUGMK4S4l5D+SWApYYIQSQm
p5qs24R2Gd91gpZiR4mN8l7zOpnm8pGkqPQktMQBQ6n4rCSVOBenwR7zVLQTWhBRamlEbaPobK9y
CS2ciAetocAWU23Mga+HbDhZ7bu4gamoNRcMrNKkNYFsHDmG0sqMAImG05reenbTGPHhVcIxVgFU
ihNZSlrcQaHODBkAhar9TenjveJ4p+gmQlRw3DDCMkHDdBJArehuG/hwU2UorySkyQqbj3iWPJuP
m2dQBFSrymBnmHrzs7jzY53nPGmkw/UNHRA2Q8zgzhuSIh9uRzFhzipBhf4+Gz3fmIoki4JS5EWM
fsi8EmLp2KeKUUkZFJozOddEAa1poTWvYYftdI3ghC81zWpjbZrg9qdwYnhBiOKrx6P3qhGNl4Hw
Xrle0De+Re4E+CU12a9KCFGIRif3bY6W8GWiNPXeL4lz9AaPiYeMLvLqS1iYXdICK+QNRTFU2vx6
KOZ8OE4c9Q3buuhlIM16k+OrvMkrzOYUTvS/VBfhWUrt52Y6i8iRBhkXI5THlg16ZuaeSCq0APWY
/IPFB+22C1weTie04hFLM/9GhxftjgA1phjM8ME5bvG2hz7BNcL1WNRTgxn1OkeyhwvOkcsiCt2v
O0R10L9rTOqwDjvHeu77gb9ePy1Z7rBa7BaXGWgYNiCDmyrUDXovkheQHO6rMu8OcTxad8PCNzI6
7AyVmKznkQiFrRCZehxSjht2kYlnEhxZnuXcTBuld49K8OytUnFTvJJcKU/G/j2tGQyZ/tvYKa1f
yth9mvnovqErDjE+sT1qClZbMqTb1ywv2f3OmC4frxuFJW8rdZqzwnsTM/v7DGnva9fyYWbc8O8O
uB2eBduhY90a5p2Z8Ep7dYRoF/VIfWYY8d0J/WmrumXhAc1z6CM+kZlBxSX6myxh18qbV4TvrOYq
F0a3jUTILr1fsESOtadwy/Udn3zkZ0aEthN2gtboKjyseoMz6K1Kjqzx/Y/Dj623PgTBZuWmcBWw
VMfIW2QgjTc4txPk03NSuiAZffp4e5YdPmAD/nZZBQb6ny0UjuhzYRAVv6qur5AVudm8G+dOb4NY
eeSmmy6BM/XvaKj4jpooYHPH/w1jiwW4clzmNqIt7WOelMQLKIuNgenZpCf4JE6h0DhyO/WNPaKw
JkGctGzqM3zacUi7wzSx4ko9PEkItu7MOGNlyp2B35yNbFcdGATDbTPFRnIoMeuxS/MqRi256wGK
J/5zFpHLAJZOzjOTVhC+zGPqP2d50BZb2ZrpHgw8YwQTs/tGjYdnOsP55wigJ4G8sOdHlVY8Fdg8
4dkjeeLYhrxhjacvX04yWJOpzXZMWs1rZmEFC2O+Vbb77aGNbL7VVJBoUbCQ8xwmvqGwSqMXAx78
w0zo5VsXSN5XExrYFuud4W3AbIbnruv5JNeR6OCw7W+mlCnApTcNIbgrmHycuI37h3BGtHEMqN1F
qwx8Fww5qlqHsrPCl1Quc4hqejF6eLSSTREQO/ZAYorLJ2Vm7hsYLOtZGAFngDDjGOLMgfU84QIA
Xy7IkaQvl4XFSqVh8+rFDS96a03zw/UOWYnYI/c6XroDsba/HngR4DSvi2XzisYcUVOmbnM1caR9
Hlr+Ye3jN9pKvUtbgonv6bpjvC6bajEZUU1h2Ec7SLj3xW3CcyUCcPiDwGQ4DJxk9FPrmnEON9lk
Fcum0x8n8bgLErCdt2aQvK9VElMXzjH1m4uyo41vLzaMhsKi8NzHTEdpzsslHJTP4C8616blLmZk
YESePpKX4dkoLn0iWlIXD78bDoX7OHeQ99ASOvmyNsDSvDkA23ClpFH4UpHXh2BocI55WxvIlMNg
Kk7IFvlphK+ifbJMMTFEopwHvehxlWbXuW8WmUGQmMUkz1Yk1kdyR3JeSUrGxPUB/DEX6YM7uiDm
BT2xdrHPinMdu+QlsqxB3e0Os5+qzx3L0OU6PgH2RPuMQsB+rFonv/WHgCESmAOZim4+npJYdcGf
A6JEz/Ct8Wm5rMtu7A6GVssWqnHfYvxbz9dRAfOTlyIXkXXnORUvckueZ+bqakPeG2m99qoKMK50
K2YiGpUGUlZBEaJzs3RZpfqGjKlk9KVAAdadA05hr9gIdTQqhXVnOdwCQ856dhOvnjbEbfBm0UNl
hUGvYu/qhkEzIKh4Ad1o3bu+WMhfXBjUpmHREZcTk/Z1BnRySV+ljnwetowMvXyD58ct6k+8NnoB
okYf22qCISGZFOq4IzC1NYKQ6WrQnzYbJK+Z3SquG1OPfSwVvboV2JXwJZwVGz835r4HNaJQmwTK
sU3mdLOWDxjN8jRaQTpDuhir5B4unVkfK6bRu87UnlU3ABvHyg8Sb2Na0dI9S3dgExIbeQgzskFS
TzQr9+uH04MzCP9pCObyHtvfl8SIADCFWX9wixYVNZbYmymPs2+x3dc401p6PR5H6vUI940OHctj
ljasSCoFFYkPSYbsUJT3Qgovzzlt+EJrd1rmvQEsZEfknhoRTdZ0ckk/OKZNk93aDmGkSBRcAuts
MR8qq6nUGmtTdRvVdv0tnAv2C56YmQzZZEKF7IUMtvPcS/PU6sn/hCKAQiRkS/ZU+FM5wRRVcTRq
QRWGStEAUzGajKc4E3w9XdnwZxtaPCTbxR9PBZA0InvqDtjwmJfakT1Oqbd0MJ3QPuPUhZfbGuuh
nXhn9EEZJgkPxg55VcOkrYCBdXy8aPEpNoma/YETTXzS+bqYRAnz9oLPJP9as8dkdQmbcJvpNdwy
SMUkhZURdD0YxmZcNaeiyOhpdpI5rfZmP7qhntYd/KQOzyn26OPUhNZdDE/zxTJk/04AYYB4NweI
w3CygYkL1s+OrsZhKGNmq8VLxfPIlQkXYooMs5zJkbRCm+j5SrPz9H6zicLgTGc+LTeIh5ijiW8l
ZGieVjWtt7eu5RWSBYMnjYz8ZNTuzov1zAx6lRWIs11yEG6SfnVGz+xv3GbgjYM/Bm0sb8Oz8ccO
AwrWYLAyl3kVOEeQsXReObDN8tBzvlkFw9Dta9kj8gc7REprL903ExLXcxBYlOxIVU7X1Hl4JH5m
sGzAP+QkUXosLN6ovOeEijVsMd8+Nu7M+7DEejq4bpldUozAOkPyJjjWJJGk9IOtp6TYceXkOenw
Gc3oh7A+qPT3ZojzTc8bwuzMaWfZsSAOPsKVknRfQuWMh87waqiCS1gFW7uz5wOtOePL0NjuO7bQ
5Su9qBFEyNyz3Z4KdNWeEhj0NEiSTdm+oLjy0eHjdpshisi7atsqa7dtPYNCsuf0LvWbYBNnXvqh
bGT85LHHn9dDWahN3rvmHvGWugvtJoJN7Odf6lbxm9wKegc7ZSzg2JEMTqyFGU/W2pcmsiFaU97r
tazwvw7P33R4LPBI1Jx/Yc2up7fvezt//sCfvZ3Q/M1yfV1DdChS/6OvE3q/YUJBCi18Oh7iyjX7
q7lja/2jFZAgGIQeP0f55q/mjvmb7fkaMIGWksoOjYL/QP/o2D9WsV1CiWw4v1Tr6SShhLSxoH+v
IVYlJ7nKT4OT2ZbzjQGbHPakyB9n283fQf0SeHtVHmAAQIWQXwUJV2nCVaUQ+b3xQOcW7QIN6/HB
sWX0ki8o1m5aLXNIJA5fzi5ahxBVgw3c+iqKICRtS5vUf1GunC5D14DI7lRZQCLOguJ91PKKsR2C
l2SuQS9RckR/Ia9ajKpGlgHE6ZhoocaoJRvZVb3hXZUclRZ1BFreUTHbxAWCjyycxw8ybZ1HpCro
QQbOFN+kFonAz76FA0hFD/lURl4qYhLCyMYPM+fRNaHdEGFtm9k5jN22XXWz/9BgrC03s7L7BzBt
M4m3bBmxzDnqm18axqWuMjxK/kh5ZDQEmW5XtUuMjgRxaW1TJ0qyPMNdvVgoLSZsTAsZSYfCi/qt
SxDxq6U4Ya3toAz2vS5/kxuOH15ZSXI/uAPKlKGODylzzD4GE3uiXj3uzXpu7M1Slt4TJ1NKC0uV
FP5KKTrY6NLEgDIKZzaWdqcO35Vl4hOHmeXjai7IhfbCDhhzlLenIcqzLZ4KD1x9XXvrop3DG83G
uGpiAXyETXDHqTlMiafwh8fRL9sDq0F9yCmNfGZDEch1mIK4WDuL1zy1xSRPlh+ggBEzDycsCglu
riruSa3HahjES3YPZ6keIL3748diMLGUDY4MkI3WiPmTRc0zrg8/PAE9iOQmLjlEFn3FYT7RLX2Y
8xBRvAav2jRjh2ZKlCeZUc5YeckcPwSy+dbzW4aDKZcWZnnAJmOKc6piNqXsaZU6i/xSUeM1DlB7
ipdomLMjiKl2Cz0pY2mpvPGtscLgwZs6RA3oKHbQsDsyNOzW3ll1SF1qTq3pfpF9nL20Jrv+8bIY
QVoXaGGRNgIdHtPHSfnJAzZrZRXvfLtictiWdynPFjQLXqczECNVp3em55fRXdxjwy2tGtuEI0fM
MhPIIIoaRJ9wjagHVlksT05PR2Gq6CeupWWN1SFiP7UzahQmaDm99RgK/4T0Kt/1ZV7yetsdWE/8
rXE+rfwKkQHZl/W2N5uSdAYr2hG0w3nZl4CxAFitutjmmJ9bN0KGOI9My4cB7Dyixj8Uk+melwae
vDI7NGlmpQ7IaXnuw8yBd0VxJdpUQccIpLhl3hm6UrvRu+U18jS8f9kiT6Lsyi1bSB9afTidBzI2
NhNcgX3rItjDlb60N17fDieB6/RRWZVTEQTmuXsvq2A8hP1lSXgx8zr7xvn8d6iEK68IcloTtbPJ
PC8BCpP1z8YgijsoPLCLKzQW6exaT52TM2sF+MBWIWqtlQkXdI1pLFllExk2I7vw1TjkD5j/XkKn
K9bxwott1PYhk/Gjh/91W8KoWUOVRUyTmqO7mvsC7NPiUXTOPf206+kZalqC3FaFR792lq0oPDzG
VNUfvUYrk4ol33IWcI941MutB4ljXsVOP9yy+TG37ZzhnsS/9MEmRumjX5JckOQILucmSU4+p4pn
OIPDTTN5ZFaEcc+cgsKZuTJ1I+OLSTGOE2keL/dmDp4HkUL2AGC2+AqDOzjUgA4PdEyz82QZ4byN
+3jeRWLh7FOZ5XoCqrbGANayyx7TPUGiWrwi3ihvqxVG3pEA9HLBMdjKLW50E8MPD+UyQVvfRguC
XKymBU9b2BkvamCE4ZeUjgTP3B5RR6aznCnzGtU5Rf95n/UBdiYTtNdY5cuebExza9Ih4CDkDzuq
SOVH1L4BBTkOUOuYr/9jBplDuANG3Xyu7i3qOwj1YvMZ6kLxrVeOfPWt2HnyCQW9ECMSbxXq3l0B
3uB2XGRwRI5LOESRG0AnAlEw6Sbp8JQ6NgSBpLff7J4hbdvtdEaBSL4L27nDbLjWfd+7+XqWRMD3
5aSeYqvUIXKGld6hVZBnM4zGc+9ieDETN1sTzpLjqQuYMov4Hs5rdmBTnUIxoHy7ysfAZz9tx+Rk
SCGgDCXLySygdJd5VmJsKdjz4c9MwMy5/SeVijRfLcaYnsWY94deAM1HFjl/LuWQrxe7WZ7t0Ubu
FWV+t6LoJ+MVsau/Y9IW5wVJ0RnJ14iV0TMzxlubPLreYD3BFxG7pc6ajZpaFM5slZMPTdv0D/ai
u5R9HdGO0LM9K/r8luR4gu3EAQWKOGLe4onG3wcinJ7SQJpQJy+SKLDsHjCxJeVHs/W0tl95k5Wb
H5WBivcA76BLPwDliyq5lrU3sBLlJj7cpSZhdVXh7d4OFsAEZXN63DbmvLwHcvS2Ua6qdQd3zYdY
7lBU6ropIoJLDfvJLDnKQNtKc3omDNLoyFdZbAY6Ahe7UZJNM1k6sdFsWq9L/2hM/29//Hf7Y6Q6
v1RA3bxV/Vv/ww75jx/5a4fs/IbsiakKGQOSJmGxS/1L/WSSWg64iO0uXh0tdPqnBIru8HeuIOxC
MP6FjVwJ9dt/sivGo/ZD+1TvimkI+6CKPNcOhPdzqnIbyaDI4tm7KUUTWGvh+da08Sw0s0R59QaF
S8ojCF4nMOt2Hd3VlWIJ7lzTwEewSEblUwFcwigx53h2N2+NZe6c6BBEjOj1YI94L8mZWJq7PAHL
5O8okxEXcifNPIUap4TP7sDpUZDHO9mTOHcenbb/ksfTRTqpj5RYGP7aSTyfszPG913fAqinNPBk
BAs0sUUmKcm+sBQQGmoKzbJH/8dptJqtwl1nlPJhnHR92h+KNhjaB4hD+VPXRuFrXyw2SAoWXQ13
H7PmxiNfN9rSivxo2AgluYTylu0cFgDicEmYYFlVVW7tOg3u6Wd4BJf4kIfDevqEGZgVx6V9XA8K
32+X4DHPRgHvo7YTg+Td2mj2+VIWxwwqxievd9uPordFrUPBwi91GHwpZnUXcKJFyZ+X6sgf0e04
ePY9Ee7mgTx5ayszmz6fDad1NdphexmyKgFRppS5kVM8IiRoONuv2DozJToRQdWT5RJRZCzlAxXN
/gXkGwpSsun2eLjUJeyFOrEwtvDeUjauVB6M9EAXIX1nPLiXLB9HSCm1MO4BI2Bvcj36LvVsnTks
Vc/J4rMFD4b6gSXWX494fNkPB1LcOu4oPhigix3C0YR9XzuxDkllu1z6+E2Q1CzgX13Es+ng0C0X
JI3ShsTnDhFqZxOGfSicjNBXaILLJ0OVzS5IC2OPuXc5krezfDEJIDgmEAeeFlNFd4PR1ufaiIdy
7xAxfz8PizdaAApGR+r251//i/PDGZNbw9X+5XVqIs5tKY2RptidsqaPp+pURv1U1Buf6Lks3OHn
esQcjGsZ9gGsQrKtEowDX/5XcbjC0v9uRtU85l9VHG7f0urrDxPqHz/x54TqoSaFlO6gGtUOSzek
gPDnhOpbv5kB4prQtVD9IWj653yKV9MNfFCylAICW4B8+2t+JWsUnQzzs28iA3MENsn/oOrwo+YG
trRPchHYOY3aBhzs/SROUYA0bYA9y4FYCAQOrrpl1f/uafwbwdO/XoJVwMVnw/uPssf66RLRNBRQ
zsPlMEY2qvhghcsbJCKP9B9Vnv/iKvpTfCc85BgzzzTXwF9Wn3rjUz1/le76/+8SP6kMCZB0qnrk
EtAfffMCUL1dPv/6Ekgkf1rvEEDB83B8X2iNGCzbnx5XXxhNhm6wO7hG1X2pkRxOkJGhaPsTl3aj
vHhkdkXaUhAWRUzEsJt7e95yZLL26HCmfdp03YtIFpva/tJnm076F0xao7uh9A/QpvPSXY2vbWNL
QossPFlPKebAZOWXQ/as8mAm7MvPbnpv9DE8NZ/KoNlk5NRsi9oaDwMmRw4ayHSM0PI2ueEnt/QM
SDlph3rlpR15C92QHROz8G/IYPJejZLj7SpxVXJrtoZ3U8TooBaSDreJ4Y43MsaPtcpnXFxYJobz
gLHmdwT0xQZOKNwJv/3iwbk8RWlJ29doiX/3F+ZQ0Z+dXMjf50o5l4nVnFaHX2xreglHp+QMVAyW
s4P5xAaBTI3bwMzLLdCbGbzhPD7avuSX5IE8k3ahtvUSCLUiF8+6jSLm9jqDZhbXQ3KJsnH6EspS
XcbFBobiRRxekWtxvXT5OlVe9DFpcIduIDctv3sT+5jNtFhfu242CrhKjvxmIIRIcBQW8gX2HpC1
2UNYPY4mv0g/YNfhRK9cQe4oGkB2/K63KZtI4muKbEldBMxOxHaZUhE8D2QaQG2HIjPustj5KnvS
pSYldaju/LuziK8h5bfXWXBmdAYj/ShzyiimohqC1qO19nQ6vy6y7sJVMrXLIWvNGc5Zw5eAiEy+
DCa/r5z5HBl5GKcydPsXJK3+mlaMf1NiILltyina2ghu90M/6XMmCJm4ssdN2JFHPAG1IKVALJSq
PC9eh9BWtgHOmozchCA+IVUQh8XyuIBYvHXbZnJPlzI/ZG42PkH+Hp4kZ6b1AjeEgRGkRAwjhdIo
jvyECpekcaMetrThnfsg5HGiMbOiTdk1YiOYO+/kBCLumAmvhKfMeoyNCoHsmig56xF9QXxRqHOe
MiIB5xW4EPeeRky2T+LY3FtOF32OKPZRERRGdCemEMtgDqFwWDlWhckvipx7qMxiQ/QLiicgISfV
dC06Dd96tMplPHph4z1Ehm3s+yaxH3yrjM+T4wIoaZeLROODuRRJ9mFIWk8QKUugOA1wDr1sOKPP
ch4ogzQTrTrbGGghqyT45qBp+Ia1Va57o59uOsrYn5PQtLbx0DqEnGPv2xo9PcCIbRrPI6LIsEH3
TNJxz5Psx7nYonMzD1ZvqUMJBOBMm8R5Nud82UYq4OSGCszaB37V7V1ASR8DEY2fKvISLmbZmoeR
06+H+36GiwKDzCbh1gq+WDkVvhbu0R0uwOmtgwdJzlIc3kMjtp+LUEIX7HtsRzj63ZtJxOrBHvOF
xmsXPNAmq95QJk6XTmnBBDm4dzNAuLM1++qWmpt7kzfw5a3WJRJASe+pwaK6kYtaDu1kANl2TaIw
Vi1FVfDAAjtVR1urWi1mlPurCn/HJqXEuBujyfzmkD1brpKiTvCajtm7u3j9AUNbv4W6SCs7stzN
jMZ81yAd2ssaHcWmb9IeT3zibAfTaW+KyVsynPNt8ryIkkM4gC9+pxslRM+GnASEXy0nPm38LAAF
n1Su2hs3E/RU3YgQ0P/H3pktx4m0W/uK+IJ5OK2RKs2zpRNClmVmSGaSq/8f1L3/bZUqVOHveB+0
I7rbdgpIksz3XetZiV0Ae7HyxNu57Bg2JWXBFQYsb2cBS90gQSbFUw2VbR2lMVVDG9jO0iXVYcMu
oV2rsq536BMIdST+TG4CKjZrJ5j1MjrYniW2RO7DWE4QgwpkZ0VWVz+pILQsY316k1H3gJoFZxTd
ZvWC6XGC7eU4Prb1/p2jw7Qh2cw602n1b4cyhs+OtVQgcSu1n61TQLvOvDj43aCZeJQNVnSk8KRf
zr9dL2yLcjcqTDmG5FFMljNcDVMyXjWuJLjXTUu5Zg5P3F2E26YW4mX8GDIGYsUGvDGJXcMROadz
turPNG2bJ5CyZAlZFGYXZm0ohJ/Z8gLPaQKyINRvzWIMnhMzKh/7OM+3H1EHJJQG63jS1EWizGWz
Cs2hOnbp3i67V4TH7Q4Jv5suwg5ulBukqp8MKZFOsu4vvZY44H+I9ghs4gs7HfsL2ry4MKVWjj6p
y1KH+qgZO4wnlG1Ut8/3FOghWsM4azsSc6eJmHDBD6yOgLjhUtl32tioP9qmn25ik9PjQuQuLGfh
gtoeZoT+JDqGpUYS7MfJJYC5Jp33Az6PNRkdoTLy6F2Dg2SJjGvXZUb0y9P43WmW0GKobessoPC9
DW3wTERtYlODsOuifLLIHRVK+jh4sbctiMC4mxHia2uOnnBbNJ0h/N0l8RuT33ha849HYLAh+hga
kOrSaxDPBFScDEznqO3QVOFSmfaIwtM9md3x0lFN6o2mWrwnfMN3eqM290QOT49MpPDajpTwqk06
Dzc67kPbbMgCrkWxdanw/2jZkBK6B4UP5EYRSlKqCm+rB8p4DakbErui9u99ESgP5L0Hy6ltE23l
Kva/zyltx+C3VPlhR9MYNuqHvYPj131ISeraAN61B93Jic0a4+eia9wbD2E4otHOejI6aT71tWI+
JZaQl3yp7A0pUspKAvhbKcKMfLSU5QUq6/oW9VWx1pHgrbEVjojGuOuthXumbFz3Sk9VtBVFyYev
Sc7gGGqAEDhhFrg5lyUTcTNaJeypiqBpPEXtLpetsRYV+aNjrcKvCBxP7jtdZlcol8MdmmyZLj/m
8uRqqGAUE0UE542zCd3JpdMUwTrPnHA5dyKqBTEH6ZVaJfkOS7b9wwuCftsCQLcWbszHEHoJj3+q
pou0KacLrWqwOw5IOTiPpxFLoKbdRkr8s07leMmiIHc6HNgrp54moFtWh3y5EfIRhIQFXmSi2zNR
Sdw4GsaEjI7Mokud5Ar0hbLpDD0l8Dy3zhJEJ9eaMyjEg4rxqnIaPt04b2m9oKAyINDmTrqiBBLg
nNWwGfNt6ndeTU2fBLxGXAwtoLglmQflfVeOxaZjwWEPVDjNGQr79qoKJ7Le0cOCpcumCzlgwqyC
j/g1skUWsA2V++YjXQmcIztmk4Zm1rNsqGHDqwk/ikD4JqZ+7/aw2Coxh0FoRfY4y53XuZjYVnux
9lMNTXlh5lVDO2uA8u+5JHOMcYna3mzojja8mLFm6ftpHKabOnWcvT2Ycu22sqY/pPc4EmQvKjJI
7X5ctH3JSococrpRiREHNWZkJdBn/uWefOeQWNYg6s+7VqGRwW+9TgzUIQs8f4HfaIm5jZH37xI3
gMELImq+oisnGvUlYLToknALEha6OL/DKFuvgXEU60lEyra1SijZhkXkvCwkgad6Ud1RlgbXlcbK
WRj0152QDjnTYAiHRHl3K0pEmln8IOVGW2T43s+5jHSF8IaV0wqbeuO69bAus1DfBkHco4QO2jNY
Y3VHk1J11uwQo72Y4JO2kbzWBQIyMIr5m1Mob81kXY1UlTb6OOTzvq2iKgzzhQzj+6GMpmXtEtfM
arXlRvRLTYX3GAZ5vfFS94dS0DOjwERMHVE/CPWHuQ9u1Bgd3FbZ4ao215kjuN5CWKS6djp0QRoX
F6OAs4V0kNiasFjbcQbitDT6jhJTEr2EXW/5uLcyhKEd/DlIsuWdIHoMFUeoUtPP9egsSmxxXRSp
+KGEpFvzVSceXRHdm+gd+87RanNcZa5Id/AIJtigXkoaQ9T5SgR/bwWTzLw23Xq6TkDS3gl6Oes+
x7i/HMc6X9mTba+pwdOZr0GCZnDANmSJcyRXs3gfJhoSHa2FKVRP+Rl4NMOf0szy0NeV4IEpPJGh
l541xU+299oziWPuheZ1rbqsdVjKfZVQYtTLbkAohcYYi4a3TZSo2bRux6uY5/ipU08hILGueYqr
MbB+mpFJsGtPu/bKJKn9prDactPFsn62a/ZX+Bgi/VK6XotUKXL2iPaLJ7xparCoEBc8qvMX0tZy
cggjN/LHoujOotg1LyKMG09FS5YWXZthj5ShPwNOmr61ZkKEUITKluJgG1z3jsh/5Q2N8d7WzFfQ
3KXOKyKcvUaB7LxugbHYCgdsDPwF6ZdxQ5VOKq35YBROvk4DxNYkqvfRZanI97R33B966RRrmJ0Q
g8JsmuHtyTLpc7lgjzfxKSQ7CPIElJ2VLWtWsiRLfCg6UItsR+Xx8rXdS04V2OmNibolMqFGTKsm
zu+VLP4xFtSiQ1b5BYUb7GkeeudUE0+1kRgY3DPAhKrpVB0Ry167LT07vy/TvDxvp0zf1XXAVoro
ERmECIBT4XagdJpByX2OS7byLtusAzNJf1LDO/DYKiBJOXe6W04xw0JX4uAhM5T2nI8iBBZSI19H
zSgfkiqtfogO7tJWKJbUFnGARnbblxZwwBRqAoeptrgxYdcVxMnG40ta25Drunogn17v3sPBHZDv
u9o5npTizGBn+1YIzB4SxcnKVtLLqSS6ddEYSrZtUySJA4/qHGMEjTKvEu2lqbvhZcJmaJGYWdIg
3baqizq04WHUdF95/3/R5aRZzTfNW0D0o30ZtFBky6a7TlWKDGaYRY9j3Rh8uKgxa0Ue3DSYxH4a
ingxcTO9mHK8mzq9MTeODXILfbu2hQLByi4UAzTNDErxnKFdRlFV31pqBjc7gKFgR526mfoeUAwz
3lfc0txG1PKBJNkwOSE7UsLFd+IniR7+tCTNApTx5cIylHDjhqNzz1GH7wkMhZcZQLkSofdkjjB8
VWI8t/wtOjnTVXtnxuYvJ3Prq75s5c9wCmC+p4OLccOQyYUHtGULf4k7Rmd1S9AthBXF46Zgi3py
+si8j3so8EkX88LWhMUOBXsqGcHBsoBytEakX3MGeWRBTq9GMdn7qrIRxQ+tvRZZEbyWs2QyqwcX
XJCRXBJjC87CAhq+0CFP+iPV/iX588VtMTWAUXTlJs/zdte6Mr8JYsW+dio1XNmJrV+CDTd+ayG9
9jIZxLruYhiRSECuCmuMzjMrJSRCJB7QcEAkSvecAA0PohS5IMvtuhcAa6d2VPE/djbaBYrcZZuW
W9kb2V3LiotqgVwDz+vVbZ1192EHPmt0VBuDVCm3iIFfCEN0/AR68nJgIwjyxVF8MJj9OVs5Zz+Q
SnTZhFXK/rcsfndt0pOB3YqfRpUQvOi2QFvQwkbpz1JNEhVtYBecIVlPVlRLUJCGjX7f6cpIpDOw
PO8yziCuLcuigsVq1HDBN1UxThzNotq7LGSd3Re5B5fEkt42ihu6P5Sw7m29eR9H0iFUyvzERxn1
Xp2GN8fi1GBleg7n3eKQVPWSnnGa7PLY02a9j69gftnz/luIDOzHPGRvbAYIjdgVZivKHW8NyXar
kpYC0iW+r3IY/G60Xx2OIJg7zq1avWEPZVM5o0ykdK72ZnrZcGaWlrG2K4Jm1BTNThhoOBmU4HeE
A/+adpl+04ze72o0lceQV++BlK06WllNSUKDV4/BCuGUQ+a1VW5Vb+xwNJBpQVeM3PWCCsD3hdCv
VVDwN1AkPdy+mgsU5nM51x4zHSCmi0vEnH2CCsW4WJTMyWrLeTzffj/alxI1xFbVAfqguqj4YDh8
Hs0hkIN9klP7sgSkpzb8EufIxLNQZKu/H0rToRu6FglxLH2fh1IbG/bzqHFhkRvej4nJJyPptQu1
RX30/VCfvfjU9mcOrY6Cnj6ux4gH9xDwryphktZ+URfdeZphmLTrhC0nk3dRhWO+RX0g/7ZIzqA6
YmaDOpwFmuBgUJCM9EOh3vm4H62FbvKLXVOy40xqnri+A73kx/XxQtPCcEyywu2DW5my+E9CKLUP
qwneeoYfgMXNTXapTkUT3GB1LaRGBTGboosuQ7z2/f2dZ8X/Grn/ub/YE+jfoP+kR3Mwa2RoikhN
w8Z3cyJE2XTNncTh4ftBPruH/xnE0JmYOLDpFTn65/kyanwuWk+v/baldOsMEbuI0DGCy0xXJ3+S
aLp6IHfrEjbb5vuhj80f2EiWPkevetohy8GzzFEDuVPPRRK5Rl+NfiWZC8GOos5gwJAdmIwg4nw/
7DxDDm8r4Aj25jxZRLm0vv7s5BiNZ5cO6EnfqUhfI2XnAZXT5Ic2s9ZzmL/fD3fs3TdYY1QTca+r
HSIMwrpSNdroDIfm/b7Sqy2H/xHAj6OeWGW02TL/5co8ZKCcwFloDg3u3jT9+yztqRvemo+5KYPu
F/KrcaFgYrqgpKxubXdSXyMAQ35LkMp/MWkNz7Ud2zSwQX15aRyjnYZQxXLhhOaN1ZVU80OW2L+/
qTzCuX2F3w8hyOdnaALR68ycpedjFcBKTisC2h8CykSceH7H3kJzZrWYpEjTYpyf7x+Nv3Tsil5m
eEgG0qNW+lC+EP97goVzaoyDywH7pNt8qGtf09uLiUwR081vvr9jRycH8w9WEFPRcr5MDi9xh1pv
a1+wd70IO1Xf62hZllM/xD8ihRWmKnp1VnH1K6C16g6A5KkV7eurB3XHooXC++dRujhY0UzMI8ZM
9PBDfIgIQlp7iUqsAsSWVDvytorV9xf99b4yngNlh32UrjmH717FscqVwsDTCG3jzLTljRNpzomt
xNcX3KCHbqH7x+ZuIEz/PEHwqrbEL2SVj/5uDronDaYU/bmT0Mv4/nKOjMRFAAE3bc0ycAQcjNTE
8SSlW/osbQWbluYMQt69qJPH78c58pg0Bx2WxrNi5ZoBVX9OeUJjUsOrndKfYnVdZ6+KmwFkL5Yx
qbHfj6R//cYan4Y6+MZSo7KBzzFU13sU7gsTMuLgtO1i9HoCV/piepDIZbdwgYJ6VaEWX6lol55t
jqzrdgLsl9D93YIhAqZKekBO42hK95abiH1rjMTPDdF0EWCbviXZyEDMSreIc1W7zvQ2afdOT0jo
UHZUsGVnYy6k4gggM55OXOiMCTtYm/mC09fDcwavyzr82KH+VQyv6LinTdQ+eeA+L4mHuAVXH7/m
U4dSMYOjX2ck8GLL3DippGYyEiJno5q26MxqlUiXeveQk/izbG0oe2V+KwaX0HEKS3mZVusmHag3
xhgJgjox9DldEsVkjy5cSZRuOZqliR1rGlZt6+pLxklWlPCc89REy5CQeLMcWa9XXjgsJyccVyZX
6HG3dIVz49SoP52AtO7vZ8CRuYZDTEPBwTeLLf/BXAvyvmL3IbkvCbr4XvPwSPfF6IdkG5CIFhiD
//2AXzc8hjGz0izEhzM35eB1rUoiMgeRk1LntsCj4pKo7bBuz21DtNvAJQcqovR6D/0oPIFqOfL6
sptTiW5Gi/P1zFEDSlSizi58ylzyR49A9qWi33NvaXby/tcXicCD1YhaB/8cbh3pi3LelF3h531N
V6Sf7fR0gpoV9tx6h+UMqnVDgx11nE7R/vvBj1znDOkC0fah8NQPyD4E83SUnYoCPAHe42ogOHUM
kXoksv7rbQCUI94nB4URRqlDkho1oCZEmJ/5uus+SVkMK52gdt4iw/jracp2A8EUwihOH+qhSlTM
uWBh32XoCjqo3TaFVyO5GgbL3lB4+vW3N9BUgRSxvwGKj5zjYIqGcSYKM6u4LAA3viJkUdJDpKfT
ZEbanLiHX19ABmNrw9bAoqF9+Pmq0IZENvZDf1LM+8hQnqrJ/ZWMxn042Cf2IPO7/Hl/ylAcS20u
jc/LIcYMo05McBFCDENka4NaqVcS8u5k/USiSr+nTHlqN3p8RI+tKNpQXrrDzwtiUJDKjFhp/R53
7muJe9mY89uIBckWUaefQIh9nfumysZ7VhR7fDoPP9FWw7mjDZzUV7puD13fN80U15N6YpivG5t5
GI6GINrYfRwWFPCOjzG03dTHeKaQxleYOzHyRfx+Hn5dKhkFp6rGyozV45AkNir6iLVIS/3aoKJF
pWeZJd1vp7Bvkqqloe5OSwOsyveDHpAK5xMpo1JSAPJHBNUXQTZGk9bj2Jf6niWpgme4v5eFSKeL
0aNLP4H9WYAqAy+vlCZ8JRJrgOU0qrNtxyrcZfSRN/iv7idpVbdel6Yr+EtsDuZtAZFH1hmyOPvB
0wfbJ87ZOvHTH30ws5HTYJH3yCv5vHVCkhBldDag+pItsE6kl+yVkTrn9/fo6CybZesANHXSNA4W
iNys+IyEZeYXrQOSvex9NcVK7bSndi1HXlhoh+xtWYcwqR6s5CSoG4WoChYiTIcIWYJoN9rquPn+
ao6tQMj4KcOhv6fY8eWeqfoYdkqKeKhJFngNZ1EM6dxNk/3sE/Pvd9GcGS18uzxoV8Vs8PkRwVCw
ewRXKWfH4Nd87+rYvsnr4On7qzr28uBRsB0kuRwMDr8YY4MLcyp5ebLYcq9TqdFiC6xfNFvKTR1a
7tuQiWRHtbA58ak6tuZ9+CIoHB059FA6VfHK9Cn0I/2qLZTXKQk3InkE2XDHcn1itGMTnmMP+SwY
jt0vRbKMa3TghKa+CMllzG3LuRn0RFl9fzMPoIb/LArcREfnc4Tt4/DA73VAVixK7r7bDepjHKnl
BnsnerTE6DN6c87wkGhuuezKtr+qZJFeWmSnbCPY2etJCpvGMoYnrSKTMRtc9Bhdl5w63WpH7zzR
3vObCVX2cONTE3dnDXnO12Y0aRO01avWzmF9htsA/XafsJuKpYOf7xwyavyYDj1x8l75EqHowELb
7sVAjiVVJI8wQIXYqYjr+P5GHnnX6GmzBXWIwpn3h58nf+bwM8Qj2+2hmH6JSWs3KqT1MsjQr8jX
78c6cju0D42xNRdq2XV/HkvXpKpihWBrH2i/VAoOq9xSXxuJIczxitmSZrcndhhHXjpNo2PHjoYv
1peyfl9nRAeEJZeXWD+IeVGWuhVn9DEgJhi6rB6qeqhWqDF6/++vVdOoYlKRYoN4uFKaOEji2m1K
n7PaZYV9mKp0dkM1Hrd8Gj4CdQj/ft/GgHMZQCdwiaXs4O7adBsbsyp9RQ3BtGg9qoTCaG8GED5+
bnOQ/v4Kj3xzGI89FCRa6rUfb+gfdTCSSswoJpvXH/uQzoVZw6CpymploIj9b4bycGa5hDhR5z/4
IAjHjNucLA1f88riGmAN8XZOa5/FnaadWL6OzVEQnUxPyAhzPfjzXeyRxBUTlQG/ybv7LirfLYsA
t4bnF4fVjQuz8q8PRyxgmC50S9Npnxy+gNpIr01vpsKfyBxeqM5wW5MfKqgDnBjoyMJMSV21Zn6u
iY1jfp5/PC8xDSjAAo6ABG4/heO4dafq/sSUMPg7Djb0n8aYV5s/xiBHL01MIsR9BP3aAjw9yeFW
Y93qHRzOIBvITydwYGENtVjNtK+HcqgdxEL0ajuXUOABivO6LmI6vSa+T4D/2npwZebHRlvv8SxH
NzqREwQK9MFzINRim8NYhG3nyiUy2GAXWS5NChVEj6XVaHWxl2u3k5cjtiq0Jt2UeVNv1R6zGweo
MbxKyCPeID6NAXbF9VUESnqLWU7uMguJZm9E+UVPZK0PU/UerE+z5A6nm5xaEYx+hII+4kTMZcMk
iPmJLMTC6XBORGq8HMByndgXHZub4LodjXli0Kc4mJt21WDPtZmbyIRfq7F9BTp2ZRrKxsjLNUks
5X/x2rHnZrNH+Z6G0MF4ViSLyiC52m+raK45XZLZtRva4sTm9WvJz6RWSmOLWiZlOu9gGHNMI2yS
HgADNb0RIq7RDLpvVfpAE/oCQcqys/SXsC5OHJkO8SfzuYJxqdJyRzlcH27IPJFXuRgsaiKlnH5E
UAxAM5nKDUYXgqDQzHDGqaw8WENsrlYZSDKa2wULeUVAMWBTuBiDsjPUjkCf1iyWAcJQJpzY0u+k
g+0lP4km4aAOG2qZOlO4InzUpvbiTCtwhnekYjVLd7JAGLSJCZ0UGMg64edZAV96x/OhXcNDmbYC
1v4GRxf/HVTVMmraZO0ojv5YGdapR3FsTbdxqEJkpcxgzF7cP9/fWG2svEhhSajtq6Tdu5CDuk21
tj8xs46tRX+Mc7gx6kUPJsQbCt+1MhXGnt2BxY3W369Gx7Y2tuFwWtXpt+Eh/nwxaqWLsiLAxafp
5C6lVSw4jD+VaYSmvpEnTGdHB6NeyZnFw912eIiwaxajIuNdUSI75yQ6bXtTbFCAoqVuTwUGHFsI
bMr+fC2w7H3Z/GbQZMkHawu/TuobvXHsJXHcT2VWv7cxmoXIPnEntWPzYu55c4BFQkBawedbOTUi
4/6yT0vGLMLlpWukl9TDTqcWD5ATYKYpqnYJNdq4jdUg8mWIqSEsY9AJoZtuvNKUDw6WIOwZQWhO
J6bT0R+PBZEyEvVb73BhHMagUQgQyv2hEu+GFz5Gen+XGehIvp9RR8dxXE6KHH9ny9zn29AQDgvd
0c59TqKCak77WkhlWJVdfeJDemzbSnEK0YY6/+IcvIfG4OHgQHvpt3hGogaJ61Dc1KW1T1ztCnf5
fZ55JwoVxybwH0MebliTySS8EnSarwzjNuzKd8/MELfb+7o8Fd1qHJu/nEhpkrF95Cx8UEZoB9cU
0+jkLDO6fGkj8XuIPYg1UDWXlG/DpSKUeJmzIq/javYaKNqszKwR/Xl984QLOnoKqjmJSsexgKsN
n1HU1ndQkcqVW2TZEsOyuxmdwX10LVbNhV00CKaUZlxN6VzaLPXf6qBjZynd1SjUl4QwbaQ4Yt2y
5YvdfiCPy4jXXS71O4Homo+9bp2YTcfugjc7dSlxMG8PG7AZad2wjAQ7P0HIZztpi1Y1nyxhnVEz
BVolhxMDHnvEszMLoYxDsfXwtosEdDt84dyPKw/WiuhqsQGDRP4yuOqAtG406d+/MB/aiYMNIYoZ
nQvkdeGYefCkQ0VmdEmz3LfzyVtGQ2ffmZFGkLohrbOozLJHAfwd0AvKyQ+7gBsRyZh3U7tukfRt
lQFM1onbcOS+s9mYLdAexsAvR17Pli6IGSPzUxCL66iW9kURsW2USdk8JVBPfXSRP0/ciK/tPhNV
AlWfedWGtaZ/XjpgOE4i6HmjmylAymqE5gZBqrFpAtilHqE0C2YKykkrW3thHS0lPRmcF6a2+v4H
MY6sYbMvHDkGUDoabQc/CIl1oZ23cY5vOTFojcy+htjIphu01YV1xp1xdm2CGhmLFUjrjCKypuT0
UQE49NeDMagbKQP1R2Sy8dbbSf3Btrggl5wphWMK2tToWVsk+e8QChYs2f3atJNojVbYXNVKMecI
VA45hp2zcsMzvUyNu9QoxiteW0xoJI1NT5HbeftMdZ7VTqYnDubHrp8OGB50Z+7QHxaOKLclWdMa
XH+WjncRsjR/tMf4KdaUaPP9vT42FMJrtAa40flsHHw1aTpVVT5/ljyAFytRubObbxQpMR9Z+PT9
WB/P7fBNm6u/BqdXPoOHx/9CsbMOJi6Hg94KgGvQMMbsNZnaNhBlvyqcTDvTSjW4bkeSuXVdCW/0
VvGWcMbFVhTq/0WC/RvsdQLfgCzPZcX5/yiBL5FgF6+1zF6LX38SHP79Q/8SHBzrP+jy58YwUSi0
pFUW8v8hOHhkanOGp7dJR0nTmXL/ciMN7z90eJnZHjHSc7WLs/n/EHKc/7CX4HhFsdUkS5D/9RcE
h8OviDeXyGdtIAUZjgmHs7pQMeSTEgH4INSsaRH0ZnFOP1c+5NqIRSq0TmEQ5tfkz5nNgI7hECqv
85N/rSi3NHxaZbKlP45sd1Wlx9tnD6cilQ5PoYyCIH/WrlosjV8+ji2dur6yotGXLW6nQR+rm7Ss
WRsdU6xVZcgWWkOJy6wS5bYhGuzhjzlw/c/l/JnSQyT6l8ukTKnjQjRdnWd8eAzuOunGvXRanzjx
bNyM6FQ2BKJhhUYoAYYsqgkLwJOwxQeRawsRGAHgTBGzU2rost6VSJKAzwYuXuYBBNAi1LAkudOQ
bqSe8ntxf0GxNjKFVIpRYA7GSdxA5kFyL39TWUhvjcRNVxN2JD+CVrMMHLvaU8GvfuAmltugz/GP
ilAjY3nGepJ3rTuTr1ajdo8mT1zWA00nUAc4Kg1YEQNZpq/g4GMVn0cvf0ewGDcESfePWVfIbZOM
xXmggSzAmQdoaSj14jwKVMrfsRTPWqjyB4cRUH5TjQRY23Zw6/VO3q76RsDB5lZBBw810FDLgMXX
2AIy4zJVp4FdgT3tXpbgkkksj64snBmUZTxEZrjI8Nc4cX1TZj34xn42aSQtOLbGRhk0QeSlEJHP
+TDk5qadXt00eRvskeSMW7vSsh2Ry/w4Rts/JmreP1bJZN/xdPQ1ihh9XeggyTtoiG+yHHgfHHY7
8VDIB4Sr5XNHUJDAAliovj3jNYj2xP3XFqQBaGCGQNXJ3wP+uAe15o9AV2yebAwa58EIDRrPnnbf
ZRO7lHYozscSTHSes5lZgSsykwUJAoR6292kIkHOxLoRgKCHotfXZQXWVdgRbhctRKivl/WbGfCv
YYpAEKQetUdfGemkFmZXvY0Nr7OrtHJrx122K10ernSAXY9dQvJAYyDwXqtE4O4EplQqF1aKr1yB
/a0F6W2IhG9jEy97aSKAWmZe2L+nqlQXBUZbameqyqKhlS/xWPWPtDumC6/q+atILt2KnG+XNnLF
3qCIyyCdX3alsq6UUO2RdHIttpkQROBF+bLHTgRsMir6dy2N5RZek3kVmjyJAPEY6EkhV7likIcN
bIL7Cvnw1ck8aznivUhW7ajEBdaqILi11aB6o/k8XRRDJB90PqTbAvvhCk13ulHSov2lJtDrYxO/
RjR7uUhOzpZNyHMEXsWtnqdoVoz9u6y5+gmfU7ioJp6ESSLBFlKd/F3P2S1Z6AT7rEmfB4IV91Fc
Q6J1f6udR0pBrORQK5sg16E4WS/ABgBiYVp5DHXmJparNN7quCJXppm9mIHTv5MLLC5FYjEpR53E
14gHhaG63ZBELK5EbphXXjtYV50kQquIG/HcWXb5gmmN2epgj6/1oHwxcJKcJfAY7kZXugJjtotj
uxjK19DFAcz2UCo4Mrx09XFxbsRL0JSNcjtKURCVC87zgipt8yQ4ht/KkmSMBcXYbKmBFd2PBHAs
7UGN/bYEh7wcgzHe4pKu3ygqqDymPO0cnEVu9UOLMfpCDABhD7W4umxtjN36E8VX4lOf+7IY2re4
7sznGEdWGvq9MRUmMstJKdYI7YbuQlZDYO2H0OjMWzzZuHPJVnjQgAIsoQwC+9WsEdlgNdkb5qGl
LuAuYqWBS87S1BWXXenp5Hsk3p5ok+tWbQDXqtmtYnWXZi7yDd4x62aqqSVZzmhc1lZ4RxLWZY7H
aaVS4/NDfYp2uZ4+NDQu111Gf7Ez5c/Yzbu12Xe/0kjPd0oRvsnOjHbRRD+o0DpxXub9sCZpfCRh
Mmx/QQ6viGFrzsa2CjaojTXc+qm30mQNF8WxCNHF03lpTliGFU/0clljI7YTd6+k8HDjrCqmhfCC
aofuBpWyMppL/FQW4ecpNck8y36HYiKjnBqiA1TFJCjMLG4lOOi1niveWQK944IS/YBjjRcWy7d2
Fkt06p3nhruJsvpS13p1pxKD5OcOxmLRGu66HBT4kzOFtC9mxImKUFFXcvVssGLP70LtDq6/t6G4
0pxrhWdka517/9aIYbCXFsdSlIsTz5CDR9v7WHmdja0NLwX8oPOu0bNloasdGk5Po0rqATGzgpkS
GTRvRjl0W7IU+ObxAXc3OEn7RQRtbp0UdnVLe1bD0po2G1Rb0UgTTknAmIwvrtUj8DTS8awYZ2tR
lqbPuJRKZ2mPttx6cR8PSzra7gowN+qS3jTYIRr0gjTd3ZgdmOYddUadvGkWEWAIqdAbAszw85tZ
I86GKYB7oav6Ds1EszKiiLeqWYchmqOCgstCtpq1F3Y9PkyDkSzrmV1AE8ofshU5NuVeq+3pVWSq
RbUtn+5FIkrs+I3nj5Pl7fIukNdxakyrPuiqfZoLc2nrGW4vO+0XGbTjdWMa5o3TUGKeo5G6RVjj
hFaFu6mUnh4LEKHFYBlyReZC8sOxQ2zyqhw2ZkCCQ+f1yqaCYoJQNr/JNIVvOXCoXRwbo7FAObkK
CQ5/hLKjbbOYGU+aWLRz+zFYe0NgXpRU/gj1GJTbvB3dS62a5B76NBZXQrjgnEDizN9Jn7nEfuCc
eyO696VJUA+QUnRjiHSi9EI0k7YTdFuIv4ns+iyD1f3cJY40F441IM+Fut+cRTJMic/REvVd4CTM
Via6pHE1BxvtpqryliJX6m0HAvF5yLo4phAUJ+dmGzZvuZHY6oXWmOTcLTRY2dYzXkAVx1TaYKEt
C1QoykhyghNZ/c+SYJ5lmw3zvkBUN1jushVi/aJcw+eIz5Rx1u3iTE5AlOp5tEM/X597VVOaKGwp
HIICt2IMym7QwA4urSupB7E/RYX4qQtXaZa1kOn8bNTFxxYpSQy+Q+gqwBU1xTlZahaLs2h/uXEw
CHolHKE3JOTxwUH9K39zjnbpHyrBLWly8zuQsk1wAlUEpAF1bIiiGOBzJKyrCfzErVIKcsf62Ig2
hBqmWIzpBC1zNnnRyrRH8XMUHd2tCLEFpn++zsiiq/0/m68qJncDszgxVwC83BWxEFyfls/VpFFK
fc021L4bU5jVWO/JPVjrvZmukkjPdhTui/MM8oNvqs2wyokzWrR1QrYWqR147SOr4eNOOpJyW4Re
9xjrRngV5uw0CssWl+H08VN41Q9DmbEmQVXNi/KUy98t7LBF7BGEt/OqSrtmGSx+GcLmFKyEVDsa
tol7G7p1sMghQa9m5sQ2gh/9GMUqz04jvqVYqnktt2FuyzNyH7n+rh9W4ewHLdlsPaMzzZeNnLe/
uIeenXbM/h9757VcN5Kl6ydCBRIet9sbekkkxRsEpRLhvUvg6c+XW1WnxU0d8qivOyZipnqqJWyY
zFzrX7/BjoRbANiBeJXL6QWhQbyVc1CuiyT2yYAccbSZ7ICgDPJnMkRjuFW+30ScZbXCYAaYFpBi
6JeYy7/hgTWGn5ahymoMNaM+BEC4qhx2i2WNnyWOPKq8N2tvNfBintqJbLliLHjYfWd/1NCIcwxb
/Rb1S8g9EPycc2FeT6JLXsEL3Fkxlf8SCZJ97ZKouA473GQmi4Iw8nmyXahL4hChXSetjdFAVz6F
QcGHWZj1oTWH6ViMVf1I5qJ1jSuU/DJScX+A1LzBKdWPVVosZv6ws96oCEFvUnfQzHanxSaulm3h
fJoqFpoukuha6/nqOIr4wMTAF49ZEKoDzqkDuVDlc1JRN7uY8Vy+/zZPeOzrxtdkLmox32HWY72Z
KYXIhg0/Ru9HQl9NQqBP/lSLYys2ztqwbZo+WrE1z+sJoClaEPJaPyYVzasbqWUK4+suGa36gKQC
C0GSy/6u4sy99ZwQsXOHEVugNSVOn539ETsLLPVNM4u4xlO8V1yO1PD4NdyJMzeU3gmRFK7wyXJy
yQcizBKz2nKS7E4xzGw/Mt2XwZiGHaZZ4YbgpWdEGg9485gMmymXNHsMVz3M/MuhMayvg8oJimcz
PZIzbD4ZcD0lUrKqGI54WHj7wBHpSrfieRNLFnTOVrILfczWdBEhGpc59WpG0iAF5LwppDkd4a+M
q6aGv12qHcbAvO6OzE7nk2a700vuhTqC0sKytIXZqmAiy6HuHcts3+Mpv49ImKSR9oBBrTDlv4Tf
K19Igx8VGndVq8tirm8LeNvsKcjsVxb+XI9+Dqxq6TFAuJlWa0MGGAFDsblI+poaVAA54Kk03Iez
FqKysI3sqTH7lKDTbHaHizoYQx5SHIccSW0n13aYRvqyr8wgw78Bv3UsSzD201prxQ0Vxn1Jpu6i
rU2sQlxnzsJ9SkmzwqWd/0dAQR+s9JZhzTKIIXwO8OI848iEs8U9wCQrwhqp6Rs9SopVEETcMVnl
5VqyCeOBJinlXYn9lTZR5NNO66gaaURaz2ofdKxHlnhM2MvW1ggeyP0Kzm5D4+ZFVvVtSvp008RE
LvUD1ZWejnyRc0dDERVOf9/F2ZPb0D/OUlRfCUEz41UzxQNNJc/OV1YGBzLHwaDtSLvD14GMJQ6O
2xSH+W0An7NYenaX7TvbK5/JVyufLdIXqPcznNZZtunG7Lzmhk7Uu5hqHfOWkabfyYr2ocjpZSRu
Fntdsht1qrcrIj9TUWpE51pzJsn1zMZ+I+Yw3+PERNdSuOaC2sm9zc2mv9dFb6wJVi+f7ZY8OwR4
07ESdM+rppg5AUibbx+MBECprrPqqnNjrBgCi92kCwoGMl5HZxRYFoL60p5ZI63e42kpBf+y0+f6
e1lInko+k61Od7iwibLYMUevD3VVg8oZDNQW0ldHaEQA4caesGvPcqN+hArtXQiyA58wC/QvQlE1
h3hyiwsHs+QtM8dpW+iGvSy9YrhnFEp7P07x1lMIEJPK6ipPwYfcmDaZoeT84rFK53XszWRIOfnN
IN3qG1nxtNu6jeV9YWFnM0ZMqC3+0kJThbP61ZLgUIFrFHnBy5K538VkjtleqKUq1f6upykJfoAl
T3YtsRxt8gQ7D2Z2awIJQEZU8xpLnQY+klZ9qxcNb6ZMKEVOZ3FVhGR1gfVMxxRWWaSKXnAdE4sK
gFXuLnOn4xxi8CYH0LXTZ4hKnkIiJLBiJ3sNK6YQxMNsp/r2hPiQtJEpLRrZBrhIkQNKF4xxVIwr
MwVVxpzzog8cCBoKHtCwmf/WQcvGqdtiwZ+AvDnGRS+tAITGKHppvHm6nFluxVJOIcXIqOw7vRD0
Sq9keldXUKAWFMC+slu0YbISEln3OEzhbcUrDkc920tcBYmvYCxARgVLEFIFEFzgkEYYprq9rHqV
IZjwCWJkJ8Z1gV/kEiU+FpQpFnoUPHoD8MVQlZkPiCAGXvXjbJJ5sbC7sf6OVYCxxnhq+lJgfbMI
jIa0NQWuoGhjW6OjDw4npAZFM5EulBoEG84xf1NuAPbUM1ucKbj8Cb85HZIyBbstSjJpNV37QXCw
KpddjdeX5RRLdQvB6uenGQNdVhbQUFGK4E4XWXFRlUa6QqLiXXhdWz+WAgxNtCGYGvTd4mJEUnI9
WHRay1Dv2Nw18m/RrJVPMqTYaXQCykaXfbYcIx5hZNfNdx0fUWw90l6gl8uBchzK8y5hTavvuW7U
NoxwqT1mbQYi6ccuNW/a8Mc5RKdjDJ3mc6RQb+oSdQrQoD0R2pezT/Tt330dlM+RCMJrt6+AjRr1
/WBehBsROGTmcDuBQr9O5a1HCCF5ZUV6l48DKJLFMelAB/t8OhtEBwTce2F07bLlgzsBog6abV27
oWZzVIzEutU+ZUg9Edg7NtOw9HN8Dp2SStiiHV6ewi0rB3+yuOdFIsHP9lOmFxf4zBYXtkERm6t3
EFEefm0hPVabZiZAMR8Fu5kVDvfTSJlcpeBzepkZn7Wc9MaAfewRd7rqKxKa4AB+4SxPkODQAVp6
WLwdQjzZV4mk/GzZTaolbU66CT3JF1JKipOOZidnYeMrY4KClhmLYtKH8ikzNADqEczYjANahY7C
2cT0YGUALq857Pl4TtusdHkaIEfTscFY/YGufiKu2MhVP9FKUKiGyMcG0OZLRRjdTiMJY1oO7cDD
1NneooF1lPomp5YzVPR4Jt+apgd3cgQvIyAkj/eFZdeHscoAEdVWiWDLWDepmV7j5Iv5rxPboF74
e5o1oVNYZrIcw7kBnUaUMV0i3UBpVLv9D7cI5JbgxmxRUOCZy5g4b8JKy+obdnGUHHU7Y4lfsMji
Ko6uMfl8Ggabpza7BJoaXsRSGVKeQZfpdEPDWD9SlSTWopcTjla4BfnULQQgX42YUorFWFNOlGVA
BTkN02roeeGTh34mNYDUT//xtDCnPOGI0UTffLdHztSKQ2VfzJ28wZl22uRREm/LsWRBx1SVoasC
oZk1hteIqqBYkHs4X1bOTEc2uhMm0elLb82lsyZPhftTQLHb4p6Ey+3dqKqASda0ZCQX9FuABO54
3LsEs+96z/o6N2GEaQ/FbAegsu6Jb0f+WvbeoQu6f3iO/8vu+HBUiRfhLz3Jb0aVbfv8PerbH13X
vp5Xnv7kv47z/l8wKRwIFTZol9B/dZw/pdmZEP49xmokeNAo/Bt0Z5ymklgQ4C2vvFXoEf4NuhN/
GaTfIcih91FGIH8UdPd2DK/0oAgwBOcCv+6M8eCbE6ZhlVbtiEt4iSj1t7huBYvYg4n8y9P53RDv
rOvBSt010DAg92Dg9YagmxFRZalydecZmEvicvdUEVm3GIOoX/75lbgGwhLo/hiJqHv+hWgddhpp
r1Va4diR9sug16/bIU+gps73f3whgARcNRRXQudary80QBvwy2audhPrOc3SF9IwXhL+739zGRtG
Lhzgt8NP5OvI4G1Z0ZOq5HSP4WLLabJMZfxfPDq+VQgSCIQZoZ/rFsJKzy2MHyviAfLmQuo95Udp
UAMWyQc35bz9HDyH+QH0U9JkcHt5/ewIAmSG5o/VLhrHlLncdDeF8h7P0PtqIHj2/Sd4Drfw7Xmw
WRwHJTkAxrn0WRN2ydosqx1QIyAfR8ku8UjxLbX4WfdAq2JMjReCJPI//xSRZSgvlBPD63x5OU1J
Nwx6uQN6KD/1GI+RC4YNMBYe5gfr65wJcLpHIBF2BehyrOrXD3Tuk35Cn18hpiWvIGdOuk4MPfj0
/pP8zX6BWc5/rqKwjV/WlmJYDBpDvR3BaNhTN/J+yMlAKZr/7tH9cqWznWlM86hkIM4HkvXTypHJ
81zSA/x/LC/97U0hxvM8vgzXt7BVUN/qLzdFKqDt5WWVQw8yylWlD1q6mCrO9tnKp7XP2H0l/EZs
cEG3d2Qcl2QMmj61jFUc4EWgRhnpP3DVx9KkYRD3/QQju0lg7lUKx6Z305cJy5x9OIvhsnJb0pur
mURtwwdjKiv+K1MU5GvafIPxOHacrqzz26nxjYfUNcq9HSTB05BToIy5tHeBi5t/OWHRPCZ8z6kr
MfZvp54BN6AbCGZNbdl1aGr7NCvWsNaKTzjZWgfsNsfvdcAuLzqH344n6O2UWIQ4e+2QLCPXi0pi
9zL9W4KPMEpBfs8pszgPuOmUFO9N6YfVNYO8ctVhUgEv1QyCZCH6zMfGzOz8rYPT8KbWmYYlBJWu
tKbSlrnO3c05G1eOD94ScoIBgYLNJQpjLGDxfcRiWIoNbNeyWw4oPA5WThmJEq08Cr2DuJpT7nh+
Ttp5BlE9jAb7KEORPIVemd07I4hS3ZrV19rJjYeAe68W7gg2UuVWP/ObBgKnI7fyu6VpTqx16Vj0
sxq93H07YrRO0Z3falrcPQU8Ggxm6+ra6ZMXXfBOe4wWH7AKf5HtGHzqnLncj2prjNq2PE6ZmjE0
lJtkjvt+FuGl78g7DG2sPTt6t4QaQqh8mJkLyoBYmeP3xSEO8f1ZWCSxXYVm5V8nTli8OIR4XAnC
LrZOn6F1MLSRwvD02Wct0QZ46XsXEcnj6zTmISCqIZfBiqZlXlfhZ2/GdxQ7sjh98nFBXuTkdK/I
DEgY8eN3PGOB3TjZNmZKWF0KcCV/5UTB8BgFleavGVi2HjYpKXngDojBBb5x84OHw+Bnpjv5i0Hw
9oF7nNYYq5L0rXv1zkqEf1/iGvbZJIslWWJ2aOPcCj0mRY4ZDXjUSkDFBj00kg+DV9AFMiUP0qjC
coF1r4bY0PHv27ph2Vn6rC0HiyNuxt6ZbqdSRqBYUkb3CHPDYdt7RfLsw0ze+AXrCCMcOD2xP2Tb
dggkdbM/PM7NnG5xTupQLmmNEW+SinTz9Qx5h5zaNhwJwpSp+IYOXkWGs7YsjcHfKhvt9svgdtXX
MLHsoztl7KEAYTYkUM08QEaLGQKOsbYUKW/CjsL0qQ6N4iADTIyZXRnLtEleaEB8eDuOeeCHiA3W
+tNKm1r6kQj6whUm7wyJw0w5/vKGepOjD5MnwDOPDpzEnOBTMjTYAEeVjH4UlW/vitQBT3NUJLcl
+seqnYYtkia8s/2eD2EevQKPzfilhYa0qDVshluRbXHw/tH1jbuKWvmpqA3oBcO3PpriQ04u+roP
KufIUejeRj2LkmGzXAMhDJdD1/jrMGWdo0UNFkblpg+eqOYjJpObfKY/D2dZdct8TImIZEgYL8wu
46NmVyQNMYNUUvSJf21SVDKmY9WnPVndA8nC4MQku8wNu1s+dsNWqHO3srhvI0+e41bzrj2EqM9k
hXu35tAJOOcjaIIVmAfZ80VhNhQ89Sq/Xc+mcjWghFvbLfGmi9yrfcTbPTZuWpM1C4yAtWVEnMyt
cJoaQDl7tm02yqZh/8AJ372dY4ICjKaZVoGrgutts/duMfpuQP8w8MMgkc+w95t6m+l5v0qmhE3M
6MuVM3LpBmBuF+NdyphfjN8jpEZE9xbYDbcYJOONsm7i7NqsMGmORtPjJeTVdVururo0ymMmKj4m
Os8+XuTCQv/E04kDHyyByMn1adeFpPa1Sz3xQx/ZrQb1jdj6LK7SoIuvEluGm2FCq4Oze1IvNK2z
SZ+xNy2DliXWtMbSJjF2W3dksw+zU36BTuRfz25QrKTuNkuL3BIcKTp27kxvGrwdnOLzUIXB0nOK
4hDMfX7b9uw9WsjuMfos+nTIeeZ+2W/MBFlWWAzxlRkY+jdf9N0RqIV6tOyvvbTNdq2jD9skQpyQ
+6F22TXxtRmbw6OWJO31JKPuMkjmByzUR+gr0NA84n2JYRP2bvbjGTi5zq+xkgxusvSrW2PJzQD2
pQyVb10Xf2E93zeDHu4M3EoIUsnrZaebiP0mOBAci+GWzf0bsbr9wnA59BSTfa/FUXaPGXZxaAp2
HD33ICzpolJackCXn5ssqQiQ/nkHG3ovIgwdsoU4t4slnnay36FysJotYPfCAIodF13rJyRkZxmb
WUKTV/OJJH6+hJ2X7oux1n38zl2lnsQOcjUN9UzKXmXGOYPQutOhZ4y1yqAwvrS5kR/G2swPJSH1
FfgydAUza/tVL1BZZMBgEueA4zQaMid5XM8a9r/cHYO7GjQbcXGaYC9vxUMeHcbEN7G4JxRl8A7Q
aspiETi96ZpLanEo7YsZuzJyYJOIUBFSA39UNkQbEYfuXoJhQzac/EYhNTZBu61kX588RZgmqqTr
bgrHxZk8sQgCYJIRJkgRosZictqLgamvaJ+8VE9hFMns05iYEj6hcACaKK4hO1TuNByKLElXcaV/
s7x+VyUJBILJBM21IZkbZF6v2DiGW9tOtEthFhpkNDfHktEypi3r1DAXZcK0uM+8bmfUWF/IOnhO
IzsllMtIiV9hmkRmh3iEri+ves5oZgMhEVuFZfTa0s/M+YrlGn4PMxfGRypaDQha+pSWmrYnA1n3
Nm6Ys79ZDtu3FVKd0C1Z42LEutdeVdzwLmUiwqxmsoft+wX2W666Itt6lPC+zcgVU6PXxWg7E2LU
t3q2A5livzHG4RKrPN1Ff0mdQGJRfDUhKoPyNlNXpD4RXyx4+whtH3aK8D9q1N4oQn6Sf5XznMr8
PKc0uyFBQZjQZLsmF/e9DoaYsqeObvxcZP1dMHHMvf8E3nSGvhKcGlxJUI+jETh7ANZg5yFQ4m6o
KcIKMnU4oDiOiyIqjxoh6/v3r/dWwKcu6NpK/YPxwhs7gqKhwLGcFOMWjygjZZlfruK2GAhaa/Ln
Dg/GddqiJnZsb7w5HTsjaSLONjJGsYHvpxGPndnPhEMMW0kWzweN3VtVCr8PATwsLMV7f9OUV9iu
4dfbp7soz61DP7T5S2niSr4Yu7HVc3KxKbazLGMhRYnorgiypplN+cWVoNCGRvlMKVMcPAN2w2TQ
ebZxBT04m3r7aJGOcFE0SQOi3/rrbqiZF3RMxHehMiQzSesq1xbJ65+wqbSeTQdpy8Lnf21JuXRv
4U5yAAeTREQex8nT6VQsCkxsl+OcEhr+wbtSXeyvY39PPQsqSnj2KvT73BEg7GGncnqluw6FPJbp
bbnoJKK40bQe6xjncWbrENVg0WzsBjYrZnV/avNDBi6yPAivvBI+07PPE5H56KB6i3c+/fbW1sLy
WFnjR9vAG8SCqwBU4AyHtyQa7LOWtI/7IXCKMt45FsWzg+MPtk5Ot6xhsZDlkBJ8MiU0D0zAhsf3
n7Hx9hlTosCu8JRDx1vnzEmk1tBkI7rVdgwDRnhwpLQg8J/yntK4LUd7uvY1278vrOk+9af6Ravs
cd1NAyF3XVlEsdpvCbSts94zobRUlJNW2uyovxkGQxn7uw5E0O21AMuPn4jL//Dqj/BqIRSL6B1p
TfwdD5fn4hVU/fMP/QNVe8ZfiDvYc5HOoKrDk+f/Smt8/S8LrYAPi8pGpmc5KET+haq9v/A4QZzh
QGbRAZL5Ff+Bqglpw3lNQZcsGuyA/0Bbc+4YBLKFkbkF9w0Rl4XXydmaqKUG4TdrxbFg8NnVyyHM
Y7lrbIACyBcF0vIymojwSFKhjZS8+LxBdokqhrh+ZT+TlFcYAiYqLkikKybOjMUi1oFWcgyNWiPn
LyhYW3XRoiP55Un/BvtWv+yXXcvgfASHVjpWNg6bbeP1kea1/ZghWW6OkEDknYgKbWlTpl1Mg6sz
iJrojN+/IAfzm0vi9qjObHB9h7d5hq9qcUbeWF+GR8fxL8rOJcgoGzhbtniQhDUiiFqrd6LR4Tdi
glPLZW8NrrXzHTaejR0S/bIPXPQzi3nAo3JBsCY4itGRQOYVMRz0suhp+NR8NzNEN2+toCiPJCbg
nQmmwxkh0qBxFnVT5/PSxheameZY8Kw1Z5B32cxRZIjZfu6KqmwXSe1xKR84Ilw3bqCaDhvv+gWp
bKASDm+E4rpr+36Dmn26nBwULA0yk5qNn6O3MSmFJnyFMO7sKnHVeOAYSzeMp3AN2YPIe0AdeaNH
VgbBPQqNzwI6w7yI3ZZ7I/ik/qpFxB6GzsjPkEbsSRI1jeqrMYwkdTilUUfXZGHzi/zJNvcUPZH8
0iCJwsyi1qC9GUkkWgSbTCSusDlxtY3jTk71aDA8jg5d0/L9hUSIA6cROnE3NwUDYjMz5EPlCak9
mUbHk4tb7GwhPZey3DcV8qDlgFnyTDgKDDB6h4F/W/WEwq6JCeQEl3MN6UgjOCNSZB0QxZJwNLip
cLZj5UJsPyds4ff9RM8z9A1/HA4EDVWNixvGEvzVelvzkOLJ4i04FqOuxwhVTLWzZj3P1zxHs1/a
scljibUMHEPasOM+TXPJax2UkfQRYXkWHWb1Slz1cHwibXh/JMIc/VoDW4mzjlB2cl3GyygknUvz
dEjmAGRypxihHjSfWOBg10wswgw5Aw2G447uqhyMbI2WI1xldi0Ul1lOn2FJdlecPvRmeUJGGbPV
HjFG0tmX0xQ699rgiqtxqLIbgufCZwNwZAdwbHnL2Cjc5yJMh4fK1BMJQYlPNhphWA7j0HnLKFE1
fU6w6XQwpGPDHytd/17DW6a7NeJZc1b24PLZDI3L4x3j3Gmu9U7aKJXtUCtQ1ve1KQiusrxoNkEN
LM34DmLLu4tNioSXKZn66iv/mCcvWJfIuzjXgTgc1L3LMuQbaZnX90s6Z/EZXRqvJ0u12llowci7
hQSWAaMSUvuVJ8PicklNnbdpVY7BptW1qn1sA1veeWzxzVojbF3uYgNPhm3K3Ptoo76oFoFs6feH
BMwyCQx5w/Ci3vUkS8kLkwzWkPjEnqsAkiUzHnwt0CDSQp4L0dXwcHpi9Y5FlBrN53SeNe2emN+5
vuiMRmtuJgmvfZPRnoxf5pw28kts6Xl6FwwJZEco5jVgqGnu50EVkfOU8yzpKXmWUh8pO30/5EEw
g2p2Qeah87PYVUgvq5EmLk8fcio1Xhzpj6xjZ1CLomsgOizkCMWPzbw0Pse9hmqLgVDkPMrM643r
JICMAnlIpOV31xzFVeR4FI9elnNNLQ0TScRg2CRPjWggEC7I2uv+NgOvSx8adghBWHAw2811mReF
41HbaIG/djMCCddGiiPDAqZncmhrl3feZY24SrrZlA9eH9TpD9stDAMMaqpD0gL1wTCuc86fuYaF
AAdwHxSGR0hnWTq6vo8ME4wAC1/wfQ03KGRgM3yUOPSuCkTbj/bQByrJ8JOLrdi4FHnZf0HIp61h
3UYrPox2afZhtDczP0CjR/zQIo/xaxCmmEicdnN7B/LjKBempNZiYHRazY0FAFAkzCGmoGCTKfdV
5en3rV0ZSzPXnzSgnkVXQCZJp4Lsv2iU3o7Yr/Bb1gbuDxkS91GIprgm5uaiH5t6WqdZI28Jjgif
bHMo1jmH1Iqyz7xj6FY8CSvKN0ahAzeRHU3ES+c2N35I1qJbpXQnZBVnl3EVZl+MpHUXvt52m1nr
gAAGib0V4YTEtY3V9ZDN+YUNwrHuYZ7dsq1XT4nfR58GK7sZXV0m26YmhKqeyArSqTu3Q1zGn8LW
yb7gHdiGm6YrEA1wgK2ytJ4PmeanGzSo8WLAiFkR00BvyNctP3PoVI+FnVfRKpnbYuPFevkQOY56
tGQFkaBu98XScXt5VTnSXIQgMUTlue1L3LjNKoOfvTOUtSTpzMYVuX2utYp0uyDtbKIcWLWNMQDI
5uXWy+pJTbnMcq8CBTehLW6ToKy2Oq4AK7KPqkcIVqBPaNqcfUH/Nayn3O2v6s4KPvlV5Gy1dk43
toZpCE7ms4clgeNcaVFXH9mwpx1ePNN+1ISPr0Y6rqe2IccPOuyy7qcE/lzrfB7iYf5b17Pk6Hv+
fGyKxv8oeucMVqAkwlSR/zn1+Ca99+uSqC5z0yPnGvJRVwGnFArWHU0OIUsDEkaYUh4DVvnu/bro
bEh6uqoyHECaTRgPlp+vr2oFc+RGo+0faihFX1EssjFUnUGN8f51ziaKp+tA8MeglWpPsR5eX2eI
Sqdv/TA4WODk7Kl6w56tWKm2DNgw/vxiauTL4xQwQ87dDQRrWAspAg9eBmpdKvbgiR+gxb2/fv9S
bwtZMBKIrdTiOlYd54P0OvTdihBc0r+cSVwVipVm48cDEtiVx1YZxvzx9QR9iOAzIVTI9s6G2sIr
WbZZbh9mGQX3P4+ggpwfUnsLNVVpYzJNPnicZ603746bU95C6N15eefF+pSHVuc3nXWA80l1Rb4O
xQ8bKidwIUFVgQX5U0stH/hnHUxb/vFHyiDQ5jnruCgZtn5202Vh1brMYLX3faySVCC2STF+ZB39
dilwFWw+fLyKbdwDzhZgFhhjEcStcwihTu6mGLKi631oq/O7q9BQetjNA2e8wWuczjRqW+NeTswL
J2aCBAH1v/hMbCx1cUCg21F2CK+XW1ozHSbZ1D4YAXRazFj4KIYJI4I1lA5x1VVymD9o6d7uX+zp
7GHcFmaYXPb1JYt4CKYxc6yDVgbOo4B6ynh2oBTpMW9bFzB+jYXTznwi76+ItzsLnilQZvDVx5P2
zYrAijvW54qg27RndQcl+2TnQJiZEzjW71/qN7fIxwG1iRocf6LzzdJFWculcgN+qGIk5qI8zi0T
0sxSALjq4KT6at6/6O/uD7s0D2KbDcRnnu3QA6x1M/IdccgcaCxFDmsi071oS6Pz4Uo/oWiv+3If
dAKTKcv1Xe/tSlNjV539hGltC6U0EbmNAaerZ3fVMDdXJYJ+hicTZbIcqeuY/U3t1VCj4NwAQlo0
FyUDSzQGf2NEZlJ1zgXzfy91qo+co99uvMhKTFfxpWAwiXOqWRHbY4xskS88B8JexgEk5ERqnJeY
fvOpJT5l/ftvQrxdu8r1m7oSKBKe2zktJszASwLOuIPmadS60jPpH0jHQl3ZCI7MqArU957E4qru
s/orRNxZrMzYl3d1a9QZyZn9XG+okmCqoi+J/vhwYDgAcxKemsm7O+GYv9B29BrPjMFj1eezR9Gt
28mTCBnWE/xQxDB79Y9gnDffJqRCtRqAcvhEEYe/XvN13Kqin0ThwQoIwUXDkyymuuAzlQpPf//x
/+5i4EbEZxAm8DafDDaHj1cxgeQSP9qbpED9jxaJLsfWK7qk9y/25lVzZ57y/NRxx2E7O1t1eaqJ
qg30iTx5m8YyjDu+LBYiXeL7FzLOxG9QYdkuVfEAn5Ej/bwyyoi1kE7ljlQQTdTe6PRw/VLz2g5L
U5wh22OVDCAhVoiMIRojBn9Z5ZoNWLI6Bsta3kVxCk6gjTRLzBuR1swuI2xdc4CyQL3MjU7wB+15
ndIcj0yvbroCqXX+pxvxyRafuQznGuTP81IoJr+7cvO2PRgzI+yRodERLU+8DfXpj6suLsU3YDEK
ANJ7M6BCBGp0g0Tg0OiOiWgg4f5xk/bXZE6UR6uQH+KH6vT6ZWO0ONagSiofME9AQD5/S8WcEwbe
2NbBqaX1A4f04dBYgX9/AkQcl7S8VT1n9pdSSuODA8A4/0QsRdKErGlyZTX0ss3Xy8zK4DhAtUkO
As+LfEam7jmYIE+oZE1jiaGl9w05Y2qthpJ585UfwsYgjDyMd0Y3QeYgsnW60/scFHFOFV5TE89F
Y9E3/PNJJ9DkTpugdxfxjdtNWsHfNMb2zoeSxKQ69czy1k5aaAbq88o0DoPt1DVE2w/NVLUL9BXy
xh4l0FgbMD8+pgBHUDjqIVS+bUyhL4lwTZuVLtL8dgRtuGqcTttKK3ZuCFXR5i3h18yXhw4nCt3F
IIGk6EQn89m1e38RWU110aUWPhJuhjf1qsSakAZ6jg8o+8QS2Y/dI8oTUY0/R18TiQf2rQ+Ykphz
oljVGTk/M8JHkYm/x8ZLAcU1VIBLX1YKDMUOILoZJsk/u1oNnc0hlx6rvYbU+x2BD3RFRT3zb+fa
/af4HNIA5MXPVF1TV6y1qMhsrJGKFguIVISK2jo10k/3oafJu0rOeXQDUSkjfTqsh+62hf+Tr2AU
sbpLkVfpXTnDaFk1fSfqDRNheZeSKnQROk6Z3sFDaP+WjMFnEN7Enn+YTtFbl00tFBQ1EqK8QODG
H+TW7WcboTZ5DRCbGdUaiXUxKGsDEA0cKIgc6lK5cSpUmCtwEJCrbo4Awr18csw1/EX+xh4mHKSw
0Sz2tUx67ZMsYy5dpzOnlq/DHKgXUWa2xnUxDnZ3J2IS21cpn0t0Q7+KTk9MLoYDMAit/TA0rZuu
EO5oy7kqEMo5Blu4PYd8QUUx0EgY7hi7F9YQiHEfIW0LOFcFjJqyycC0vKpv563M6GEXjGdBGSEA
yOazKOwmQ21o84Hhykj6sxY3nA2nOgDMnq8P2R5QQ+QwhTsgQUfIS3SmJFKSrHn54ndzcIMoF2br
CYKzs54fY0ZSfLYSw36OgygK1m3fwsv+uawcxdrTlbZmdHHAei5ICCDp3iYZSEgRMQXlVKzxOoRb
sWwcm6+o9pQGKcpsnqvRKszcTNr+G+TkcdhIuJE3P0czZOk9B7apConQorbzStd6zkWikNgGeH5R
kRKwQ0ALAn86/lynB2SMwK7cC9tlHrFI9VgmG5T7enuEasQyzSuNSUM2WTxYC/s1c5P4RhjftkXN
DxE62MmmyoyWZG1Ry6deuqaGFYhrp+mdVxIHcmnLTHx2kqSwlj3mW9MPT2OSsYYvbli3k6hAgaOJ
2ph4PDG6OecxY4CoXETAFXwrFtMcmKFWZ7oPFOYpMa1202FqsMjiocJXJQjgbSzZwu3kkDUtaP2U
AUqifitmD0gCwtsh13UJ1AZC3nkAZHM/JOPPE/9/c9IP5qQcLEpr8P+ekz7ELQLhNn41KP3nT/07
KHX+8mCooJmhAXMZflKt/+NB6CvhDu69qisE4mKI+p9BqfuXTjIx5Sr/RkWK8DP+HZQyefVJu2O4
SlVJYoT1J4PS172CymfAud0k6AoyhgHXVP37X+piQ+hR2tuRczwtYWg77D2CKpU4TJbSaRb1ywP6
cLz584KAXWibOLLRj6jq8pcLcl4yZajykzevtxID9f7sMx50MkjC4dSKD3JZXpfG/1zPQuYARQKL
2vM63Gd02xL1ZB3dMnKeaX3ElUn01udWjYLfv7XXhdDpUrxq3jUABuaQ5+ynhhKUgD5hHdN8ZH90
GWTYHcpr7P1CgIV59u/dNGHiqAYv71/6N3fJl0SoKLwkUNJzCgj16zDpWmMdW060fUH4ISleNhr3
fAg/7DbE67r8dKN8gXik4vWEHPtcjyPLrM1dOOvHsXS4kFs1HKBjotNqDJ0LZlmYSRUdcgk9dzlh
d9s+WqJkx5MZpGjdwKXvT2+fiYfn4HKGNyeV7xnAkojo/7B3HtuRI+fWfSL0gjdTID0z6U2xJlgs
sggTMAEXME9/N9j9S92le9VL/1gTTVpFJpFA4DPn7BMPRRLbV/5o8+cGqwGAoor/+f/7XatDD6j/
11z4l8YuyS29SOfZvrI61kMDvT1O+XK6H3JTvv77P+uvndZ6nV2dBpK9vKczvfm108qYdmtuPdhX
Kk4/OxPJ1QBT7G/auX+9dfgljE2/fhmn1C8PJFAe28NCbV8tAodC7isad99FFG0sghfrv/+LjPXq
/LNZ+P1PIiXUoGpfTYy/jvKJPjbUwtLtKjfXza+l+J1GrFFZ8H4DxNAI581e58VfowHS6jDCKLwx
f/Mx/vUORoXPsaevjyo2nl9umJi0xjjGPn41+b15skgUQ8sX4/uWWscdStIPanQWly4c5YEG5uvh
dWSHzeTvhyf/2zcAVpOCc/2mmc7/ciTCX5tKIXl4V2uCDn8v/GoRbYnA/t//4f/br6JbgmBKs2ax
cv/rr2Ka2tat11hXGUvx+993qFoxcdT7Lt/Ev/9lf323IGJGeMNUiKwDhvL/evvKtK8LZJnaKaZh
WVCet/K1gpL8uow+e/Rq/ttVyq+spHWXwkwXuY/Lo8M6+pfXGWGGNoJALzjp63CXMGe6XwQh0z1i
DTboICFLxBoLahQ/Z/2b8EiVE+sIT1tLbz9zm8OyDmm+TpDeFjRw88I6P4xTjf4jM+q/u0jO1yv2
n48Ec2GXXQSOX+yaFiLBX9HulT/lACosm1mUXu70BXRBnbnaLiFnZ6BVK8nXiVBstjX73JxAo63B
D7trW43d+8xerAtjSGFZFDvsoher7D8mU3DrAkFY2wfkSulGb3MDJo0BuzM0ksB+a1Ifac06N2U0
1X98TQs8dATtpqP5OxI117z2yquv/MS2Tm3OBQxnkc+3hKgy4GOtETzTGyEVwonSGMAjHH5056Wg
WMogdUVUtFnMdnPILHdfVA2/Y138uF063zYNyCNaWhvR55AhwunSmjtE2riwZmTtyx5bbuCevoQh
XZ+skvjWoE0RRdp/iJwBoicrU55KI5vvDVQxtxqoHnQCUiTZd2PGGhCyYneFCEcCe5+/VnhVL9w3
kZnc7V8dzGwE3UeHwYI3NPPItxLcw7tcYhM1sdfc04YTjw3lIvKyxFYh569ywjFweMMYs2GgyWmY
qKyMVTvGnmRNNlc0zuLnGaHsPras7qPtyNXWakQ/sG65PmgevPuuS5ZnUznQ3gKb76l0x+DZgEj8
IcrEZBWANW67dPEqTcDX94w9k/8X1iP0Ml+yszKnpfoSL9kDmpzf36gVb+qdZF9Nb12mLcwmG6Je
OHsed7aduvYcltW8eKd0LUy0HAhKAknqrOcm3XQ9u+iCdW3VrVQFQ9qs4a4RZJC9ee7q85rzHC+P
qv0Zi4MO0fgk1/MSBU3T7TtbMcI1J5MPg1hUlNu2573o1inPX60nqIa+5q4pAHy+Sqekb4trFNQb
4IProFjEtI5GZXEvq1zD5QUCstv7PabASQM4IY1V89X3Ht35/NXr9hXb1EhaCahhr1ggOWY096pu
nDcsgsBHiYRgEU3zSZyFtZiHhRmFtzHpeb9XSlVY4LL5UoAM2WBcQPZPl2X4OyPTwfgUtTomxUxt
04FmAv271AN0p9h9JG48GwHF+IxkPCefr1kO6lfgFWsZliIIoszprGhyNDuaq2V+FEDIt0OdSnkS
8DGojFyRhoveVXc9KIcqzOOh/FnT9n36QB6ObN+Ga4JDUQjMUx4jtROcTBFinnI76rLlIqzyArcQ
bYeSaHbfp8UzoIEgTqg7vU12LL68EcOXzDbGl46hHurrIFfGCFCmS78n8GkR7vQSZRwCgAZZwJUx
916z95F7vMqs7HdzJZfvLinnJ6C/CcKD0V6+A+ASWxSLC5NUxdfox46KoAtV33OohT0AjXXMobfe
fi1GIblNTPa/fFTbhhowVBQvu9I3+/VgQgYCQ/9+EJ12rEQjjzkT3t3sDPPPOKnHbapl2t3MJPYb
nFUb+TktrqzQqOQNKElPtG9eb/N8oLTaxNAho0Fhui0RpOStr13bU6pz/FtxXYeitVID/AsyiT4S
zQo4CNGM+QnmkY4Z15lK1z9gr0D2wqpuDO0vMYy96mIwXULhXLUyxaqaWVb9jLkqaaRwGxmpqtvB
tJtJXtLfC6+rvwVFhoArMKZdp8XWZij4HEHcl3e8lRDqMMVKz67djOC/db5RHBP5GeFYdav3g7wl
UIGbWmO6S2zUuo3UzJxHolulWtsa8UF+5X6JAkwLeSsTQE5D3CocSPWyysCYkZlIZFTw3CIvSbb+
gEMFA2g6VSCGVv1f6RFqD+pLq19jw55ui6nBJrs6GHEo8T72Bydmg23i8/19vqQbEwlEIus5gpDp
UZjJmtN2oo8iVJYSzlWLgR/M5tEnuA2j50SszMExhHyVkts2qj1mryHm4uLVrAkShso2rFoY7G08
82kny+8O/iL5OUtlhx3GynhbeH0H7tEef5b+2CSRIzTnJXDj4NimQXeAwA5MqJqSbFjHl+mPTvXg
Ax1r69hZkkTxzPHxrVg0pnPZImsLkETqX6s2zyK3yMQWkEBzyDV32c0gQJ+WICkRD+HbeVJOW95D
9vs0i+XbZNrGjejN/sC5uq6jgxb68CDNDxbhyQfcz/EhGQAS3fLEA+Zj7RiEduKN6P5YPUBNLjrv
BAepqzfTWEhMTy7neCQG3KWHPpj0K4Im5wuiQeveXaZMC1sozkbo8i3kEcUOksJKTdV2MvoC5ltr
AxtdipsGIcd9mWEjawGgveOzL7Y1SrIfdeAqlrxyMbGMmZkbdj4ZeiJt03AcljHA6VtwXASxs8lL
3z7No/qBp3d8GPtE3BnDoF/aLHG+i9EVSdQWKcEW0GxQrhK1ch3Yc3ZpETGeNChJbpiqpHszs1Fe
lZ7FJjtzhivg/Bq6hx5wwt7gyNtpFLNqg7DRZOyNQnPapaS0PrpCgo6oLGaxWRqf9XlY7nriZ8NA
JePrUPTNsNW7zs5OjLYmUK01a5vQj0dfXLtoAOU+ALhyoMvVzrm31E96BrYz0sRQVmADPV0cBm6e
65E3/Kehmu4ySInphhfhVZV3gG0lGuIuBIllHRlQN3thxwaSQioLDXSgp+4SJL1WWOWxI7kvi/ZV
TL0VkkrhnKcMoFJosb/BZyEVfCmzbBHcFVVtXnpvhuMzB43hb/3CszkQjfEn5uch3gXM0HcwpzF8
2425/WJKdoOX3TP9bJ4GGLDPPiPJLbI/ES0IX/Gyuja+1DTFmrbk3saSo5cRVLakH3rZ8x7qdQhV
saYyWL1cqlu10KdUUA4BGNZxdmPq0Jr0dtQuTtZD6s+sxtr5mtV6YSUrZ9ewSYD5xvSY9Eju3c+4
SFetsdW/o6z2Pka3d7OdLpEpRV1h4N7Mwb61Yczu45OYmQagIKLQ4eD18pPkh+SW6b3FWy7r+pM1
Tgw867pqAMzBvgttNnARSTftjVaM+dbU3RjufkLNniAsRXyX1iD8nMHu/SuBhwwzn4fxHK/fgEp7
yW90jzF1GGPLu6mCoujDypy0u1Sz+NYKBkj2gTRCPJjPU9pM8R/B9/+dhf7NLHRt4TBy/N+z0Etd
EdP29lfLyNe/+WMSauj2byzpXDQpqwKNTeg/JqF4CUhqwTyIKwR7HQ35PyehwW90vPwn1uhIP5k2
/XMSav/G1BL7Cao5Oh5kev/JJNReEUp/mk04aEhwzK15oBaiP2Qlv0xC5FILpgIzJDMpAyMqtJIR
PKtjJ3IaV8wHD4F7Bdw5AeC1irQvJGBoUZEl6UcX+0sd4gQ1YbLp3HcQ6RvOobrz3PeFc2kL4M3n
MS7lfK4b0RYv2WI3lGyL/pFbyQTXeBDTEOp07mvYglLWPmP48+RR9JrHrgmUOk1W1o6XVrrVNmVP
hZ/YLOZQzC5sb6ZVkTHEfejM2lkfZpmFuAIoi/NqMTfN3H6n/kKEbKYw7NSkz9GcYxlHTDBwVKGt
3wV+nJL4MFZOGtluml3IsRuPQzF4B40o3aOqy1yGbVZNd6rR9mY+mJvaDADNTuSBa0WPHj6p1081
L/nL5HQSgbElNwNy8TQw2M/ki9EaxoZ0Ex75oS7yiSrRap2e0n9lvRK82EWLFgsi3Pjmucr6Mhi3
mZk5J9zq3S14+9y9GpnOvXNFQFLiqo7bx4X33RFxd6cx5m2TSWzzlmAXewS7vW99mULHn8zxAtsN
tnpBYhXtm17t3MUvFR5mO2XOdCC+O0UzEHUCmIR3tQwTHcQSGR3R1NMWhvmQU8USKoaa9miUwgjU
FSJKCB5sXwyEGV/rTNotUGwOmF3AVrR6OEUKcPzTR1B5Mv8McqP7JPbLHK1rsyIlFH12GRs7t8/W
vTMbT+8bp9dgw8UM1BnsvDixzaQI9FoRE2dWDPkxs4PK2rYFL2yjbrd6BuEhTsV4082FCldvJbfl
JOrNTDuMi8QgZTIXNax8fdlRtIi9IMvFyOR037uDDcRWK8xNFrRpFRVNn5x8v/fsyLa42pGZ+zE6
YF31RI/NzpE0wXa3BEv3VpuyeDf7xrB2gYD2GLbNkoa9H/tFmIDB5NXZBcaps3pqaispTnmZ5cbB
robvac4+O1pq27ldA76dsLZlQjatrV/B1KBNoJ7aK8uuiJ3R20vhWnJvLMZ0V9W9QUaa8PMb24g9
yhl/xJdt6uLKNBLq6tHs1AZVVXVUgFOvM7gFZkgjbJ9ZrS+nKl70cCEaYyOG9I3PmO982H47xsfX
btqB0xhs94zYEm/LJOLvFE4BYceL2svcsreiEdVpMDz5xMr/msgH5269s29io9M3zKUA1DTGhbf0
HIJ+7CPfkg4CcGm2XAGpf9ZEt9/UTEq+JTJDLN3Y6OsVduKucMEsZm6yz3Ml9ogtyXluVu4I9Iw9
qQbBQ2JTcTDbM88wtp8XU79hzM5wQovds1iUc5ZZox3AJowvTgOXM8zFNFKoWOYruSS8WQecOEk4
Fjq1pmkPWwOV/acGx6eMeq7GTix5f4SG8s5WLIiY3oDB0Ia5CUKhXPtBrq/yyKSaf7f9OXl0cjvR
QzgYzo++xP5bBV3Hz5DaET8GdgA8ZWEzgOQcdbc+CShFkY+Bn0wZxAFWlfiHySHNegQ87YcD0KZd
7zDzCr2hz64MirvHPiXKml5cPHZTc8dtXd/75kyiDbwhR8TBQYNmCJjAaryT32po6wG1+x+TW6W3
QeFnkMnq6sPL9GBT6My2Qsmy1N3OtU1ahG5Aus7v+7L1jzMuC4Yds/NggPEvQ2OcTTy7VhyN/fLk
6zlWwMlJvNDzGpAaiN3CetCt73WRwM5JB43q3rBzgBmu84rzO0A8IJf7egoyivh2fBEpsZmOldcX
s5CCIYc3vZOEoLbKtPrPRBDOLMhW2rIk6ZB+mNY3E13NzWJkwY0CjX07V069M4qkvzXbVl7BHNEf
PAOATQQQRzS7uu6SbUeL94YgoN3Y01DfY36m453H1MKuNGihbfTJ57TAlq5U5b1iI6N5Xri1tgtH
TpRiyqXATiCMVjUnvz+2Wuj5yr2YDfMVnkhrZyeG+YTSTLJpcdJTHbTytjFStelpLrmyQTr/zOa2
fyBEvMlxIMekHOlzgSLC6MoonjAoGbDfj0s7z0OEVOInuVbW1pjqIMRFV18mhgkRk7X2jONqvCs8
bUt2YXBp8CPQ+M/0CoBLNXFJdaPZGGaTfy86BdmVJNmLJ/35QR+NDv8HIU33NkEYB+X307Ge4swm
t8MG+Qms96ZVUryUILVe4Aa3txUBM+BY4+xqmDCApKO/PBmtPW9pSPL93Kp5G899w+CnYgxg89fW
0dSben+kzlYwgr3hiWk41Wpmd9VGyxwcHo4NhVdP9VsKbFjsnh/Xp2rUbJA4YpyvmB6VAsc99FO/
ti2uYz9+syfPCR3FYGaeSpVGeRMvJyMz3HeTn69FdVxltzSfY+TmevBCn9EddHvhRe8TKLdCrLts
52bCPYOKl49kGxEBoqHTE2ES+5m98cfpPDR1u+skVPP/CgV+Vn3Wz39XHCNV/LfF8fXPH+1bJ/5a
Hf/+j/6ojgPnN8tAXPxn1/QfOoGvwpkVIFNFy1lXBf8sji2KY0SYxMp/iZL/7KfW/5NimLjtX4ph
to7Ummyl1m3Kqnr+66aosAZNh4KrzhaBsyq9LKIloFaEFsF9c3XG22jPsjwibU9/cgCiGiL0ZHx0
/NY9dksfPxSlHy9hxce/tEbu3pht554nFDZ22COTQ+5TUE6ZVqvtEKsN3+yuLDHjek2+UWYw7ILe
z65NhMScjG3C9E+RFieZF0UOztFrlgIOXDi92enKL2+F0KvbfhyH+wBoVR7i5hXP7TyOp9UjNIQT
Bo1vOoFIYElSDVkaAp77IvXL+9bsn10ovkfg/dPeM7zk1oX8vmKy2/vVsLazEBHcLDEZAdpo9Sch
qQoxEYpIuca0tVMbJHwmmuJxyPLpzfPKBuBTHSehvSBganiL36KcT18aRjtzxIEiCQpW5i5IPao/
p0nvncnNt0q3Fc+qXk3nFl3g2W+6p7LIEAVRgNJu21SUkW7J5bHqBxExmPshJrYGoaUEhwD9/7nJ
qlzQ1Dvdd3zVlAAN3+FTIfLy2h9VutP6dDm15aoVS6n5N4XyvVUvBb0ph0d6awZdftCK5GYUeb7z
8omYk9TJmVoFwUEfa8qJtBrOIMyhSRglBsce6+YDJ+OwE+j5ot4V5o0P4uwwm0118Rp9PHMgzgfU
C9Zbblv1KQ+M/gFoRjFxDGqCnD/Zi7BNTf9I5tJwQWul7xrD0zb4vKo7KGXWQz/b/SsWh+JzNjv9
0VRDtnFpgG5KEhFYFXtY3/T+G9dKzlEzVQFHrl9+s9pM7QxfVpuKs3o7VgKRr+5oW2Yf00czdt2N
0Uv0jlM/RYCQoKLl3DisabQgeF8zINqoaQ0yQbTFwrJLZrvY2lQXd1WndEikQdPjGinJ2tJrtfPR
mId4rt6UqfyrL8MTK0p5bbdGEg2VXlKKLzh2u4RUSgMo5lZR/J7lggqvSKR/4BVa/MyrJL/VJWLN
TCTLjXByKUFGxdq7X695YHHSGVDzR7ItQ1xXw1WVuR7nV5qeMvrKEOdtvlklY98yo9Rf2imfzm4g
9G1qd8Ml86QzIXZs1B1A9uWV0ATyuLVCTldgqpNHENrOjd/YIW1TslfKq24zPJX3pqI3FI7VA1NS
RH9zT1Ze6NQNyroUW/PG7VjOhN1YaSNEYJeXdJ7HRzMw2qMz83IOfWaW7FF5vYLVa+PymWNEUtcU
5C0kjb5VQ+lsM03qFy81qnENs5AR5Za/bdO5uSmTMrlpU9skI8q1vhdZESCK1drppYtTMFOTP8wP
riusJGIypEHxM9ID9WV5GhZVrZnlELAiRQSi2lWSKhzipmFEjA9Fea0JP3n2jKqBBOnWMWEdTRNz
kmRy2Sxl/VHAmFlr1HK6WItX8pYXTkb+0qy050R1bJFzzFNM/7RkwtTA3oXRHSi93TQ1C9guX053
ZqEbL20XV0OU0A/IZle4xJZNFwMn1JTxxSXlgImTyiQpA+KoZtdPtmB1O/2BeFFzdp8Sr5T9fW+R
oXSoVx9TdVqk2WkItfy8nOTGVqYYH9p8Svx3slRi+rkUBuboPJWoAkmL9iUGq502DH3+MTPmMMTe
5ytqeXEx+fnvkOxv6gCLVzhv5/97SPb4c3rr/jwi++Nf/L8iYKV8B6DV4LN4q+qPt+4/igD3N5bq
q/kOGwFCNuZgf1BVLBdFoMt/wl+D/B50yD9GZKbzGzUDjjNqzz/Uh/8JVcX+slT9SazAm8ZBXkW+
L/YPJDwmVc+f5Xt6r2mqqWv9ODZm+6KYzbIind/9ySyuF0NrWNzRwk3lKsse/UvXSfXNVXnzIGvt
oSGG9QRfgveS7y0Xux6040yWSLxXNeLooWq0t8HzWAG4tc4myY/XSbBjJt0tnfZs3dl2JswyBJ9g
eEeGSb7JSmLR66euaLDIY9BfamsvYVLKi48qzcsjlO4LvS/oo760EdSK3N6BTdM9Rcpb2zZPRCT0
HIleVRbGKQ0ml+LAhAKwJTLY7thV2OgMehvZA84pXpUIFyZzxreRkQdjnLx6Np/tOekatnu1UZOy
AGLL3/smgIvjgNFQjxnRoQZ8jGdNG4CdeEIxDK8dEq+q2P9IoFMhxja7iajKNkWb75JbSNf6MC0t
tULPR2ADN9Xmla9bS4cAPUiv4twgiGLsPafboWDP1XYhtQU+Yp0fGMPJ16nKUPqzaelZdE0+22Pf
eQW7ZNMvJykVCu52wm35sob80phVfcjN8TmvM2tPKi7WBkTSBzEmvNOaMklfsilD5D+r7Oj506W2
W3AYw/BCflsVDUV3a5VTivJPBYQZJO57P8UjPNTxdcmdLjLJDRQTWq5JPE84GViOGDljJvtHkjHB
smIxPCz+gI9o0cr9wCXVwMRir5Pjni2nt/PNao+Q9l4t2bNbmJ81hREOw5pNt0iul7SB8DH0r3XZ
nUryTQ+iz+TGy6wN3gK2+DMMUylhJzOiugUDyVbYFM8St+5maEl2EaX6CSvXvZQuqvcxqFmc6RNh
rQNEuY64MDEPYo9gZd3BqBszt1xApWoiNhkzOkiv9IwCsb34PcE6mAj1o1dnGelY7IEGgk+ipWv8
H9lgqn2pnOwHob4TVsl53pIypN1TttjsmZKfZFHXN45G/9xnwFjLudjrskQ2kMnsAN7VRS6jo8Kv
Z0cLK2fY9bhcj5wL6a5lyryjKLYjcpyCvXLZODmiPPbIsCCXmjBB0OJU9ODZj9qy60ghZGEkSH8Y
6GW3qWu4il3Vz5EDvQTnmCq2hsay3TenR8Op9JCB4zP2g+OyVEw9OtmETq+9OEwzQ2I/81PaOOzf
JIBZC/TH92GhtjR6xlAjkZmdalhjDbMuzqUSA6ihnid+aP1mY9mL9lmDFQVeimCaYSBqsmTT5mph
Sl1O2sEU+nA/Ixb2HgpEWbeubjJcb9B4XUsMQjurpkyImZ12kcGA9LFzyx7QJ6lSe4ZG5qkakhZX
qtXz27ixBHUICbj4EK1Ij5W6zRlJR0pxWyQggolTmqb5o5EcqtvEs+cTE6kKw9A4j8G+59aaIm12
9Slq+LTQtbux/zSaZoSoPMZy507DkMJv6QKetTFoFrZ3jRyviXboXomzHRXlNzkyOyiY+lVaBeV+
zHwZpdCBUKzC4GwEER5z7pJAV3NKTKC1UdFoWwgZQ0gHAEZENtY2DpbVOMnC3vRZVhs2AmOGutdF
rr3xSL2YS0ZYdMHkt2z6U681Ns5HgnLaAiFBpWUfTPjaTUY67HPZ5mSTutSAF5PAG4MUGQgli1Ea
t00ZPzWFKfwQhXVwlnZBlmrQ70AMqDOVuLyni9QehN15b2bpZJtEBE20lEGbE3aa8hiPk8liAaYB
2p1Zv7jxXG+JH+k2Sd/31wXiL6q/rILVos/7dn1qWcW6d0xdLQKYkT5oiJH2XqFui9TOABB1hxHh
uhnGKNB4lyyk9EHAuxut+RVvnXOwVRm8t2Z35012OoadsNSBKLBvLr6eMNN1RByWOtoIfhgDsw8K
e0P2n3Ft29tc67UrYIfpzleDsan0JdiieMjCOfGTHRFwnAf+fJ2xhr5ZNF1d5izIw2oevA2bEUbN
HcWf8sxhi80l2aeBzUpzNP0oyPMhlEa7n7Wk5QzuL8HAqbVYhCuvLu4IOlB1xMnFkHdsHVLnx/sB
Z2coACtta9KdQ/624NBMxIMzlD0iukYQaEw6NWtQvs+yVltds/poMDSNnBjRsOKvsQsFvtk9BlnO
VBKE7qZB2YJgqDnS5UBP0uTn1HhPJfuH7RKQxaZ3EkfkTJOr2Uyw0moi0XQoJxKRmw9F3E3Rx6z5
iWcNl9FpogJk/M06nTqbE19spc/5bsx6/biwtGM/79GtSNbUVOEZZB2BH9Pnbx6Q8QGeFZx3jft9
WZidVb5nbFPRf4eSLq4cGUPzpEEIY2ucQzxZxpl7ALVZZqdr0NTn4BbBbkKqlEh+qoBVm4Q5yaCX
mKW+iZKMo18EyY9SIn7Si56UOjZ8UQr96nq0fcXL3UT7pyevteF8yqD5CTO42BUOBYOa7Bc2+ilN
ateQy8uPWlq7Bak19Z/tYJtRjvxlY3OIEsczpre1U+R3gVnLo+6byxk3D5fBE9+HMtY3HKY1p3am
XuAX88LorYeMcC+wdHRD5DlxrrtZ8cOkTwUMDLZ0sEt3lysPaVGgVbsuB1+DaHklJy52pKz5R5fG
c6hM10OSyGdgPyW2etD4aOfM5VaQtMgFXXCRwLJnlcUFk3x81Yv8lcde9Jd+rPzHxnP4t+gYHlAv
HOkpx0gjaP5u6Irx1mF58url7gPLVwQCrEhss+4OFgADNG4pmaNOF3Oh0yy1nwJHjAyJ3RYmmb+1
l9g1o3XwuTaM47xhHUrb5MLrj5La/HAqkg83M99zaEqjvlHG0h/0ZfKIM3D87yw99Fd8bO+5jPub
RbdQ1yjSHA+IEK0bp3TV1kAcUXGyyh5dK1z7wFQB0X+Owx2hl/eNHzj3Izo0Hb610igxTBhFjt0V
n12L6WZ9UBO+U8ZuNSLJ1t3TDTk8MpXb14e2C+jUB7bZmzmxUKgwrIa2fMZ+kX9jGqL/oGc9wb2M
l01ep0nUJNZH4XbOQwXb7N1Icq0Et0/fDZtpmI5yrAHhZoI5PFS0eXrX2ZFsZD10DwsUpCNsMu+i
WKLuGV/dLm51RXB2720Ur4PpgAmUJZZylfcR0wNGqdl55NE72YsjWxs+f+Zs2nIstg5b6UjWciEe
sfFKJEFWfd9adptFM5fiehJA50M9rlEA9nJINgua3HKjpm6+qUj12SdGm+9ib+x3YFYYt/G59ii/
tH3u5HG5b7wie+E0Ey+84oZvxTjpDyLv2Q/mXnbUnZGKN27cU1MpVueZhuMVHv1YPCdmls+Qv4lR
DBbMyYFm8kCk+ii2ZKkGJ7MhrhMDtyEINKwkorJE36KSbO/6ZepfdH8ZPhw5qoPf1cFVnef9Dazl
9qm2nBYhZlfn/cZq3I0o1zAtqqvlGSxLWee0D934mOBlCSL6pCHYLIG03NAGP6+2Wc7zALfIXvF1
ceE+jezx3W+EDWTkgPvsDEJ/sAMexHbqsay6aOpsYbvXriXSV+WBHKRYGR6KpcIk0MFqvBTVlL0S
ElLt2tgv7U25EAY3MP3Z5IDE/BC4qeaHXTmWL+RexHeK/yu8M47XtgweRgQ9FGHN8KMqq3qjodXd
uf2SgFWiJC0q1fSM3FT5aGA2Qn7kmfvRLwWg1K7ZzWWfksDaFJHUloKAxpbl48gs5a6wnbbdOEtc
hrlC/qZyYziX1TKEtplXh8FDs2OSfDrf+4iD65spSRnpBMmkI3yIoD2YFAsArYK5YwwymCaLScrN
zB8S5EnNaD/UfYLvmmNsrn2v7Q55kJYBnqBZLVfFZIPS73JjW2BxbYmCTDlHJ6BtlE6udehT13kx
SfobNgtMNe/QIg0zfgAJJVJVy+PknKl1Nsct3CIYwjSNSZbxUCSY6XD69G19Vj25VGCUjPup6ekF
DBQKi+OmG4Vn+9SMrTy23JMYba3sLHOiJ2Jz8D5LQu7e9UowmWqzts/3UykfOxHE2auBxC4q7WC8
9DyPRDIuyzrl8v2fNaOxg8u4SguJEtSiBm7X85KP+jZzOZ23QVeQvGh2y5tOYX0FMt5BUVlc157U
9zU/9rSYTX8nEZ6zZLbL+3EkuX6RmKPN0pZkOxiWRBlZwsMVXY+Amsg5vWEPPCEki9o2r68Rj60O
ZcN+QoxbbiFtBNFSGfk24V1Hcd7M28ls++1QeEeNDeumpnG/75Ms2LVYp98cZJqHUrRA/gQnE4Qr
UuWyOt0TNqIILSDLE/g8rHdo1uOPIiAnGVHojTWlwYeOdkvxScK2181ImuZ8aIyioZQakjN0Ln8C
LW6PW+6bZieDydkSpEh/w02ph0aepdsxLtNtABuGbkQT3ztq+rAOvPKgYRnYaCNvkmp0K1a7yG4j
oEozKkRoDezvyrAKPO2mt5b5XsIdHiYAcJNgleUkGPupwJFCFnOa/pTStS9IeZHFySY5xLXGs9tx
8A9sGOciLaKlxUHRil7x0hnnu7TXg2s1JchHmKkeBEGEW6Z2HJhdXZ8y3bj10YugxkUvjl8+eSOl
M2dXOjO/lkbjXwutaaOp1MXWKBCe5UVgvSaB4YXW2KHRLbO0fIW8+NpYjEpT5e9tB8sy01j1oU+8
WCHF/Q97Z7Ikt5Fm3Vcp6z1kcMz4zXoTgRhzDiYzSW5gSZHEPDhGdzz9fxCUqkWxW1Xa16Laqkti
BjMC4f4N9567nHTFEFfQeEKWcwc2F3VSbnVhM33wEy8iefiNJVG6g08H171WH1oE6GkCrXuRX+q8
/NDn2BQIjjGb3Yg8sNko2955AV78Mgvjc57BjiyIctxUiUkaka2FuTVqlZe7Dl/2iG0AXZKX1zwt
vX/AUu1vLcCJt2WSFI/MH0wzGtkvB7upNaf7fqDexkCPxmgd/6igb6F6ypK0ERJWkzwwv841LVo+
5NOxcoYxmg1pPeWDz0Sg7X4dUjWcfYQhGxNZwxkTbJSmuj0FrYegmPjns+VX09NSpMk+yeRn+jVK
MV2vESsEtZ7QxkwFcs1ev04Dck7mPXc2M/AXSqnnzJAIJLrBv0k9e2YzsFA4NukpnhfZb1hbdajW
x0+hkHez0DZIdOulNjjy8slx9qguIJMDun9NlSCIQXY1/v6ApGSQ58+oxdjUwi2/qXV6mxn1x4G0
JuLd0nedJ76hwqf+01RHddLW79LG+ogMndDNqXa+9C76eTPp7Kg1qheFp+lb21YGwlBcHAOGypni
W7UjGkqvugR6MJNNk6BCGNqAcCfyhAjMBh3AgELPFykE4rMyiGPGTuzA9m6PTpfivxL0OMo9FKMd
XmoOLLZottt4/HokKhESkA4G3wQInmbRnSGebuYlSxStThzxUbX+XZG7sBM9h8JaFEaz4hYz1MnW
QlTUFJSi37FOa+9xFgcn/gv/qKiDb1ZiXZwcrUkRZOk5bM3irF0uV2HPv8ZFOyK1BaW5U2iPUFSA
WnBLdV4yv+CrLl46rqRtyWJmM1rrLJAI4q0OR8QXgngbvhNUeZlwD5ZLJZz0FkeCp7ppPuYNEtRJ
EvO0nBUPPNK81jwViXEXhz21DmBYcqb8cyumYc/+zt/5hVeeW5fxnwzNfltT6gOLUwROoc3rkukp
zHtEthlPfKzdXajqJ+ms66RK+8SYFnhfWakd6F0YIC6V8TBbzmsmnP5miI02mjsvQ5Nq14fUbAHn
NpU4qpzmrHPH/lTDamFyQQqnWbhf2jkOn9i5MoaL52ybNvpTgRoGWoK29/gdsk0+2J+xXIh3ZFAV
kadIhd/mYzN/dXt/esfZh3PIc7stO9Hx3EmGUabI0Qkbzl2JJ4I5S5aRNkMgNOTm+s4Zyn5Lerkz
Rii4w3HnJwIRfI4h/Cy5H0kEbvZFptu3HtcbqhbHrqLCWJZfCyvFmCJ0Ybw1XtU9wMBCd8SF121s
31fHoMi7W7+gRfJD6PqQv5JzZzjJzq60/kydxVcraas3xGDBQwON9W4Z0vFXI/O+JZ3QsF1Toz9L
xtBPi3JikML+XG/bzJzfB8odH9EwOst9p/BlbGYfDiZT0Irc3gGxISZrby+aTPgsCDOFFC8jSTlb
dLtHhZXSL8TGPYotrCsul8Exi6dnnbjvqRDcd6SdNftE6uHI90DvvK4n9DUMXmaYMps2ra13iVm2
2z61HwLRxyQloBTPqzjYCt+ysqikSTduZoui5rasGa3KYUoxB4WD2ifk+23xH3jj2ak5fzbeYLb5
IYln1nhgEdHnMwujpqk8ASJ1ySnv5qZ1tyykupeudeSNlEFAHi52EXMzmsz4dJvHW8258NFDamTf
w6Uxnyd+gBcFLOZexwIDGF/jmKERA2rCu/Fc3tljO976PD0Yx9p5OMyyzm6Xtm1hjzLggZI7JlRM
ekaWaQ3VwDW/VkKcMh+rwvM/OV0a8NUe8+HYBmi7paEkRSuCWlKNjHLa4rtR79yxJbamNovW29CG
BXwS+LqgaSRfCMTKk6gmo0dFzNRIcywmVWxtvmhAZBQuKb+n8VZIVYnYNqs2muz220x5vWNF8EQE
fb7B2WieMeEMEQFe8yHJYvmkWKq/5jkVeOQ6HNhL54pHopRwL+DzCi49Lisq3i5pHrGGTK+Gk41n
m3zhcYPGIbiDKT28EnBq3ptstQ8WtO2Q5rW3n3rQDpcQ50a16UQc3hhGan3WGEnOQx9M7yzLZhiq
LKBBm6bmWN0QEljDZunTNMIQlvOlnNdQsHFmKrixuzDJ75nwD9wnYWeXN7mwtLsfvNnlk66QyA1d
gpqs6B+XpHeII9WttVuNN8/m4idnHNvFFnqc/oalRGDkIRqBmwKrIZOO7j4NwyzZJHkmX0cP2dhs
cOsmjcNlxiMV0exkOzMBatQac2CS6F7ddLHyV8HksGt7r7glCwSkbeEL87Yht/r9kNcgdT2VVVFq
zM7WA/DEcTIYT0B423tXz8GxSgUKtGlpDwSNOFubcGvUDN083AFPtj8wvTW4xOb22aS+u+0aOe/H
geqfcabPlMZIL4RUTdsANAtD+yZnS9pXd+MQ/mpMQuw4nOKjl7pDZEBUvwsnvhp2bqW7TNqnJhXB
Y608dZpJ2Tl7hr/MGy/GDzHQdYxUjFvmzd25T8PxzoDIfYue5zPOW7EDzWju80C/Jbgmt5YDDSxG
KJrCsybQR3b6xcjQgPidSHdELNs74lWCQzphCZs6bZ0wzTOzaYpaw3sPlii1FWYzRO6bgSDRyDCX
7mNWOnpLq7AcoR55OFNFPz4GPmBuCr2yjLAyTuVFuWkWacRpUe4WDQTlZSpuDV9C0GF9w4yVMAPd
pHuYU0SmN8hPi4X/3Yyfelvph3kAZGdNxUvYWx/shMPaNepd5tissJGlhDUGLhK2smgGUxH1RknI
kW80e4sIj+PsVAcnyS9L0NIqYFPfhqO5bBIECEDY4NHk8rXtZf5IugjRstaRwmo4TIszfTIUaxDL
Nj4AcjOxL1Mh4ynLDu3ERc1W/q0Kc/k0j/JpbFa5OpFLXO1ibQTT0ngI7FBv0UOnJ1mbFpgj44tj
+ONdY9XdpuP838C17hj0hM6HYXbHTVKpW6QB6tSV8vU/a+t/R77G1np10v/fa+t3zTik/4jeimb4
QcL22x/8fXvNHhpizYohWXfOV6vGP7fXeD88Dn7sGsQa/IC6cX+Bf8NK2wYrCLaS/fkfSDeBywTT
49nGGIKb/28sry37R/YEi3V+hGWamE0Y96xGih9311R49RDH0rghTWp6YnEGIN/pULSXC3lgcLQi
c5msC5YsAosaZ9mJSYenADo8K41mftaFV93YvYX9Ww7BkVxNGq0Y+hNRmFRaPsKgHQwntnn20aGr
3MROx6zXqV/msXikNBzA8icBFjUKEeHlahv3DprlihE3LTA1PqN5691Qc1O3rbXuBpLqnnVR/1zb
zDZ7LK+RHrvyi2mMGx3Y7/Mm/2a36FK54nHL6uGSN557kLPr1JC0xuqS5ct4prmXN9pPJ4wKiNAQ
1i+0B9yTt3r2/FOVqGqX58twdro43BOdAUG/aBYvSng7wdGBDtzMjo4ZFCrU0Rh7cXdpE1nXYnbm
zmwp0lrQVrdmFxzL0rq05tr0DqG4wyZxU8eqinIV8t0NBlRE6WqMlEG8pwKqtjwwzS4ACr+R6KA3
2Sy3SWF3Wz6s6maBwbD3XcM/VzlehJj43c3o+O1eWYliblYDBty6PWM5AhDeSReX2azTlxDr9vu5
cr2Twjz2sRYNYyIcI5Gp7Sa+bzm4zV3ZpFkXbqWRCvNmqmOciHVnF8W4y+YmMH4tSoVnd9OUI43Z
yPyq24w1hp2t6TYOSRqogBnGoeK9SLsOQAuG7JXmQNoKi+Ak50NFRXy0fBdVIWkA6LmE4z+oqh4u
BrNk5omZUaXDJlh6e9owmnEpmjuTnaliRIeUgWRhrLxQw/LRKe4NzXDXiAyoOglMwLZbug5HC0Sd
lN1HQ0ycy6Z66umrWxyjS30mwnHwuo+NFbuXbmln3NNh32QGEkEoY10+P8VDUR1qycguebD9NXVj
D9XPhIXpLG03XMLvuqP5KkIypqsiCclaiT7J+q5WgltzFS8V37VMM6hLlE3yKnMSq+KJYZl6mq8y
KH2VRFlXeVSxKqXo4hBNGcTuoaZYtVTpVVZlXSVWw6q2Kq7CqzqUXyDirVxDpBkXKh/0o5wkyLXy
gsjX+LuIK9eW2GKwMh+WafamfXmVfI0yZaMqMMif2SClRxjhxi5bfIRi86oZ667yMXtVkhVXURnr
KPuTXJVm5ao5k6v6zFt1aAPXDpGgqziNv4B5x3za3VWrdk2tKrZs1bN5fVe/hFeRG7GCjBWdq/iN
9KzuZK2KOFB8McMNH5mce5XMJat6Thjk4mzMVVM3XOV1+VVqJ1bVXbrq78ZViSdXTZ6POC8Vk/uA
pz95jq/KvauIT656vv9ciP/OhcjdYf+ljuv+6/T25Yer8Lc/8ttVyOD1FxP5ls08CASz8wfqm7C4
l37Pw7LQbxNswADdcQUrFeRUv11+tss/cplSmMHKJ1qjsv7G5ScszJU/mBs9gaAMkRiphWjFfkLQ
poOjprpr7Ts/7v0XPTsurhdhkCDCVJays5IyUm1z5u6UAlO0ZJlM87GbvaA8jIA9bt3YHK0PxBgV
TLLLLr2RCofW1molD/CIWeLFnpzpA0dKFw2JRhfaagtd7RQga24HNjTKS2uimWctLiP7yY/1FE8P
CyBRtSU8evVxLR0nLrqOeZ9VTnH0uxzeZlegevBbPRw8mKQNnTjC5G1CR5PTDNjq0dHa9/apCubk
CLRrYcdW5OSSI0vSm1IXxRcJuvQBX/vEsnOu1EMc45fhwon53asW8AtL2KzwT43uHCxyYsQ4yNnH
P7V7t7XObDyh1oA30CfCe9w8qqDyGGdWHTkImBjR0gZBZmU/WUHbPIVOnlyWvJgeZAnpIffLIQJP
jEkj7hvSbufOP1YhTJxt7jRLcszQHz+iUi9wjjhsmto7u7DeI2Ib/IUpEpnygzzGws3GQxVbie0f
Ak68hKaEgbEZEbnT1eaWyZu65xSvarHFymOcHAY3JI+3iUwZ+VGd1XWxy4IS4NNr3yIqsy9TwWK+
wxPL0sxlFqLuCzk5IekzJXfjpm1oDvfIV2nlRhuGICQGI81j/G7a2OOuEv3M9TvYFm8mR9Rw26ND
p1ySJonbRxNCWnxjdWkZozrop/XB8ZfjooC07g2F6mbDuGMup/MwjGNr3gtdMeWi7u97ZHsk1M8W
9v0PCcZUa/mISFbX3ZdhlkNVbeh+ljJ++s+B928eeKtq9P/uAO6/zv84vlVtT0309Y8CVs699U/+
du755i+egLcErNuzOEF/K/996xfIZhxjZrBGLoTrcfj7EYjvBdu1G2Ljxv8CE+6fR6Bj/UIkIP+6
DWwQS7Zp/50jcDWs/EG56gRYZGzc5wQC8rfAS/Nj9e8YLG9X2Sn5MRic7QXroeUlL394Ux6//7h/
MCl/bLJ66P/7v/gVf34R8NvEV/B7/hSDMDST0QLIX45jAQVY+T0DAX/yt23hDLu/fqlVafvn3weG
JmWdA2zS/XP4QVMhpc8hGx3VlJG0xDDqhjkUipnVwFgm2XCsRAdHekHxGaI6+Rcv/9PbiQwZXTGs
SSH40OjNfhACQ0cJ3NmzoKjU87NV+a9B1kd//RuuP+KH33B9CRdaAGA0DCF/BqN1naFHMxby6Ir5
GejIC+tdFm8WvYW5yK9//WLsX35+OcdCBOuA18HgavIg/lHaTM6246mw74/ObMtzUlSCcO3QqM6F
i4ugnJz3zjWEm0hEJpuu3aAlk2VICBd7VO48LD9MLkF9AuXOMYOPs0/A99RMqOEQSxH8TZ1LCLgl
Rbu6RkOisUOLqrCyP1s5M8ypH77Vzgq6WherL7oPgUSz+VjH7rV9n0rUC3ZaQBVi3/Cicb7fYhie
k42NPQhXItTCZ88tk9dMr3uTqrOfGGi7Dy5bwIsHoGYzOR39UzIk9+NUC0YpII7W/HDUnq7cT+Oy
nJja3Y25Me3tqvrm+OWlyZxfMco/sWWvsMoH1bk11adkIuM6rHJvh7mw2lR2vkRFu7DZWXcHXS0i
xp7zV9zT8uTn6QPYOgOHOVpfx6rGHVYi714pPFSh4cVn7rQX3xAsJ9MMnkrvt0RpTXC8jfBZwd+N
tMjz+yWUyfPgOeV2DPA/wYkhxiwB7j3H03HJyniXE3x1h6seEhFxOzERNTcuS85ih5UVYSueiiQ8
4ZUY1T5jjP4sfdJQUoqvLfID/7ZFR22SGCow5NfAdrz3DiOy17SYugdafH4OwlDruREFzv8uG49U
kVi/OpQmfKououyKtUtTgvyyalnsqznkEakYmyGZ16TS1cwb9WjtQbWYL05TsLSdIA4YaWaNH1H2
SoxCpha35PElzxkqFpA6oMliDyFJKj1ixudszeIi7/42jtPuqV0wr1ZdfxuH2v4ol2B4dka7OK5N
7Z1Qtnesap4FSeIi09ZaHerK/phi2QYbkY3JPvdtdXT6LHwyCV4/EIjc3S2J0TyOpY6sftR3icIs
tA3b0tx3M0xA5gsYpDKvZSOo3OzQhc54k8Vc5QBpvMfM7/dxbJOgEA++2IQi+ZSPRXrij72qKTk7
VbzWmfNTq4v3sBAYEQN8OzhVDbaI0TORcRP26DGZnwgyFAfLzsyjIMXiiLrFObkMIW80gghA44nb
PFSae4MnGngIgLzEfLJjqd96o2H5x5fmdkKIdYM0xSKcOkwjr8Tvw2IU7HcRSz+SpuTVGDeACQsN
wwaCQ1xL3Kb6rIwg/ohMDsF0kITsaeL5RmFf3/rNiPmWefUBDxhL9KIyNpbD8MaJRyxtboGR2Stn
NB6puGUrE+zj3AtfmoaRdlVkNSSyFHWu/RqKRRN4PJiXTGnzaE32J5/P1QjK5F3RmM4GKyLf7WzB
fQD7ZkKosVkcY4jieSoipMfp1lvyO6OX7RM2YcbIcvmSJQESHVKvNKikZDrFRoLR3zCflEYsrpoE
MwBGiSZEWL8U/Ngk9uT7Thg+4u9+Rjcqu2Y/Wo39BvEIbXPaerte7WWb2M+u24bbWhRdfar9qX8c
jdZ+49wOTlk12wdTsLBR15Y1HfmEXKdd7uMSftbGjlv9vhFBecuBtJwE4Y8bjGcfu2YmIiEMDDCN
cbMl483CL57eYso+pFwAm2oymVolCZEJZSXq+74KTuVkvS+q1NxYsai3SdAxtwpwskMOiQAxBndJ
XHyNVZhv2fLv/NFy3kbTaekH7OkBUBnCJLfku8eR4D1kGn9c6LGZ9yqrQyWMr6uZl/lDo2A/UQ3x
ymaYa70tPb5AeE/USvEwylcxSxOD9eI8EaTgReQoCtTnFQsepKA2cuV02HkQ/PmeeOoLDYPxUMh1
1NfX26Lz8xc3RfoFqhJBqOzKcQuPzaEj4PSAhU3TtfjObWkzEFsl3xNex8A4CiqbrZT+r76wk2Ez
hXzuMnbzU5AH/nPZK3EAu4+qxWLl4E+anAsWsTvwJEhlMuiljRpdsNSu++Blgph4I0k+BesYI9MH
ZDO8/RNxtYKTK7KcMMAyqstnm0DMrWuKFu3uUFjvHOntPHIsXgeEPZ/U5KX3Xuctr31tR6TpIoTP
2667H1FV74sq58nTfs5MtOw2pcdDxuX5jWU7Am7gBXsvifsT9+N8mnKbM0OqxvduBlHRgEVW2Y/f
64r/uNP+hTsNhKFHUfPXRf7Hpit+rO+vf+j3+l78wm1oYSX7Z0r3P2v88BffMy2H4YJ3JTVRsP5P
jc/ofc3MIkRuNatjNv99xk9YOLYBNxTk6H03t/+NMcdP5beLJw00NxFPLlX4nytGMXlyMs2kOU0E
MYC9qxP3we7m9n4p57+ZI+cEvBbeyKutzqHn+VM/MdHpLhzC9cm34YAvE8xqDpjwRfMO3EqJbeAP
H8X/0lqsP++HatilqWIU5K98LK6NP1GiO4MqD6kXr1etqcczs/OYqcUCWV4RfMZqg4QSWwXieV7j
lf/6xX+qjV1AUHDmMB5CxhR/TrCThonmjdEm3I5h+FKVFVLPUkzBrRaLuhB5G77ElvmvfuWfGgBe
lXfLJiQRsScBhz9W5EMPRGgO/Op0zSW4sn9JsgZGG65RJn8/PIn0c0IJTF4OZTa125+bmtxEdMXQ
PuRYjIFCM/dgMgaMtwpsYrfjyfs+X/1V/b/ka/O/fKbXldMPH6rvXnsb2l/eXKBjP/6G0OoYssVq
Oo6NwkA4ejGxMcsizQlRyIqy12Mm7oOSeHpfF+IiMW291C2ZWFsQywuCC7/3L4O2rHHTTS7uwrZN
+1vuV/VBW8G/eApc/6fnwGdMifeTR5B1mvVnKkRdhUGSV8N4dJmfO89GZbnxTZ+UYBiShpC/SiZi
Posm1SUw6MEVz3wH9WXNYD5aJiG45wwg5alCEvuW2D0r6dQreZb62CISawnEvUIkmZ4n00KWVneT
uK+slW8KF34REXNIYtSMDsYqhB7iajGzA0ntfIjUo09udWtodRED2IUYrSMGlW5q3M8B+hEdeWyT
p11QSMxPne2qR49TwouyYCrCVcFovBLhF8YX2Vkdj1ycs9ZBiYJdZ9W9pUJ85SlFy7QRkIjU3eCE
k/Okaj3f1mYKfttz85kL2XFQaq4HQacrvqdq6tWjMTPgCwuJnlBBdfp4zQpYOtM+edcAJbR8sO/J
en6EeEmbhWeM40uZ+Wos79y3oDPV5TuPtZriFiXhoC6GNMQzCtEgypaMXCPiZanLdKhQAw0oOeHl
QRS7pnyPDkECEUMI+k4Ys9TzNZhqKy/AfY+QfN7KkffxGvYTd454HklYRgsgw5dZLgCVmZ1crrB0
aaOH3OsmGzA0KQOt/ZVZ//1ZTRlHgDegYoEzUKj+S5k3NLOOa7UfLY1i4tDP5DBvicUrkAX6cVad
CmlIJEaEpARXx1T6mk7QsJEhrNT9AmX6rtIOz8lUe85b0weESSXtb+jqcKVjw5glccKpM54MhXpn
69Cy3HSAL7DUr6zaERjeHE2exVvKtxtnLAPTChcKsZT0vNegexTXpxGsH4IyMpkv2eyEEAsSwsKu
7z8kbdQmY+DgTvL9iHoVDImsQ/P++u+wVa63FZB7zo0lPRr8rk+pP0zRnIThfpSr+Be0XBB5hCi3
R7i5Mcxl2gcIwv08RoVUQXhBzS9gpg0kzo4gUnCa3A/0fIjHUfhb6h3YP/jOmxiUEbutHL9UzNYK
yFqZCfzYYvAnRUtvgEnv+yEzDtoc8zmSCSlDlxbQZ4l2jBJ+U6fjEN9aS6g/MsGav0zakFiJIZpl
j7M2rJnp8KTpb8ifOvRWittzMdERGwEhVQ2BugCFJpf3uX/GM5DuVKaRZNah3oc2pWwK/ZAJCiK/
ILfv3WDtXVBn0qEqWjE0TF41NtdASD52Q987buGtKGPxAeeSjGi+vM2glXgA4TRc5lTSJA7x5H5i
FwzkMLX72d4mYaZuJt+Yjk7QJAw1MMrQE6KKCZCvfQESLe49PG3nOku9+9asQ/LoF0ffsr2rcLwq
o2/gwCVgy9pl+BLSbJMQbIxJFvFwh2cH3AvqLGfqITP6fvxi1zC22dM57yH/GmCb5Fst/BwYmOk6
R4mFanV2r8ny+PL43usCvnsq+H+QrI7qwjXHs2yRUZ8dYQBzSy8kFOh+IOdZDOFLpVP6Mj9ZM5zc
aVKXa4qxSqktvmPx+0KVm6mY31QDrCJ3PQ7Mxiqec8PMX/Nu4YsVAsY5xSb018y3Cf9rQ8TrIcz4
iGu0YTaE4CHLSRDn10j2pJEH7tktFzN8XfpWfKo6w1hOS+qMwcmuugXFtGjp/exOdFAILdv+vCST
6+26ujiXYRvfzkabPHZ9np6SIHz20xSn3NC94dldT/9MvNBrjVE+8j7RjnHOu63IzmHTWp9GI6aP
LtPZvGtDfL108AUWymk+uaCHpsiepdiGqfBZrzRdsA9rq35Qo6XG/eJYLxXA6KhRPRvWqYJY5mhL
+nBMHBfGtR3X9wxunM+lsPn3W26s7r2bhlb8OQzmDKWBbONmvwQEt22spBgdgLSFccvSY+Stq+J2
s8Ci+6D9oDlmTh08+KmNLItf6eCLFiidtuL+Y6PAj7PZWr0SM8E2hZj4WCWSvl1W9nhJU6dMOphG
vWbXlgf3htJcC7iSqsjALPaF0PSQtZrL8VZ4Cw+NHHlS+gS1ZKKM9VEak5ptSrpit62Qs1R6Fmd6
HvJzJou/DSbq8Laf+WhIiAg5BysiVhGYMfnaZC1rqE1arMHUyk7CW68E7o6mg4iVspvIcU4nzsGJ
hHni/FhF3jLlQc8aNLxyzmVSsWMP1OOV+u25My2pv4LCm44XtuPFeVt0zoF/PQJ9Ov5u5xOKyKM/
k5DzuNoLCRxsZ+cWToBJP+wuE5NNo/9S455CAmZ3PBHWArGfBZl67DMcXhEG4jUiQK5xQeXgkjOQ
saf0Dt//WuKaaifTnEoiNtbYRL/jtJclqZ5M1tTjMFH7gn0O8QeWtT5bswWyDVtS5UBa8RLw6mYX
Nh9nS7bpg+Wu+aFZ1fK7YlfgJeuO4enFkW3Zc1t4TF4YpqeJxF+KVnLyfRSpDmnbRQ96MZOufkcS
qfsRVQAHq+6M/HZuuxXajA2958oQyfMMnFpzbpberbPYQc+56It3JWbnMwp/49vQyfAAEj3ENsO3
mJQRww9fLIV6HP/L6smQ4SCe7Y7casSaiuFV5zuEWCQqW99R2fCJk6/ItT62AW5p5oFD/S5eP9E8
t/mYrvGWZc9TZAjc3JvBWnU7TGhbI2PWwGL3RRgaNBnvE6XlO8/OjPHd5CmglNsMuWAaXBiYhB5X
FfArzEkBKulsr4vMSMT7PKBaTg5qHrAVCrKtSrMB5WOSirGNyypD5IsLefa0dagMjEEMyYlRLtAR
3xNWMm1RsOgd/2EwiHzsXOZLyxA1lZcG9fipwBb5QRlhdjYGhr1Tn3L16KA6MvQTG618Y1+O83Vm
4mHXjrHr+OGNo/t4K1nI4trOIgI/x70wExIksbRvOrA8p2aCrJUMpbjUDkcMc9qhwx2HhJcgToQ9
XlV8I6ERfOfUxEfE8GAYBjk1Ed/Aecup8K3u5Dej1A+hcuYTzzWFwShNjJmtiUVVT7g3K3xvujoy
c5F48JP4HZ4Hvc+5RKNcpvNOOc6DYw7OHeLh+olPm3u5VuWZmw9BJmpyDAY4uoPK2yVheTdist/Y
vFUPpm6T9+QLjozQLPu+mSps53ZiUkAqeShZLuOhhMkhLlR+9c6CF/kNGpJ7tlnSZ9mmskIyRDc1
uuQ4IA1k+YrshQ/EgVZR7NluzWlUjSYmTSoCrHYGNzBZOOO0niDpOn/lvuI0HNh/j9IyTp6tZXvX
F3gu2G1w2mRexxO5TDGffQw5q3/UxQx/Hxvrv2rF1y7phy5qFTcR28BgAZ3gT4siRHt5yI3XHlv0
RBT94I2tzb+RsvZT90PsMfnRzDJo+x0atx+7NaRRw5iTnHEsa4/DePR98Sx7cng2jiLwHAoHrcv1
OPzr7vun1p/XxYeMy5rOFNTPn7pEWvISdKhqMY+U3ttgVN2x6lWp8JennF8NuS4Xz0s5i6FkUuX+
9av/tGjk1dFLOoC7SVlbhSg/7MU03vNyFl5zBAYPOG4JOus5WE/d3O857WGu8X+JJqEtWStvywk4
3K9/hf9M7P7lxA5h0B8+rehtePvHdyLl/Vv19b//657L9n8T5lr29Q/+jzCXSYq3fnak75DGxUf8
R2Hu+tGa/xNP+fvU7kpeZxDi8J0yGf/wWP4+tUOzawvTZjNrEdhosrT/G1M7x//xEVu3yAh/oVvx
/cVHJP68y2bs1Pae8q3bhWIadWPWJ3pgNWmZmwrHikGvvWsrqgQAMW4uN+iIl49YyD0Wd5k49lNr
3CKtGXdaGtU+oXpgTbP0d01SH9POHs9EDfkR3AvvphlrQFQ1cPKmTtgNZcFKCq+8dxNCRa6yEAP2
2LCSEq1sMNJyzXtQvDf8PLG3JMw1AipiGEkS6SJ/b2CxLpykLL3zqJnPVui0m1TGTzgMHxSxH6ge
SLrCl3GUPcGuhDQVBDV7Z4GDIh6LMKK4+DKy4Y7GHE9BRUbJtrNrfRd3SbKbB+Q9k/lrangUf2Vv
7NAbiz1BL8sB+B68pcQ6IEiqX0M95bu+LTJ8bs6uVN1DVxAjwWk+vIG4tPelXwWodFt2HBXVE2QX
Nl9aOtFQByG2xTG7+FSaUYWb8NgW+OXnRq945nY6QvN+6HRospotFi4yPICjRf6HY7Y2+kTXjpIM
OPUMwG4zkQ55LjL/LhX0XDQZF/BCcCti/xBW47F11lVhaa0IKKKQ4YKbkRWbBwM3GOQi/eIOk95O
ALt3kJKHaIDCHJV6JIzENTyqlfFz1bMHV4pFNMEkN2Qi6a0Nob1Z/L2Rle3eXWQdjQXe/IwJ10ZC
IQnj8DywN9wGBcSPbImNF21nIDnM0QWbjPnZHpXaWw75LcZU6ZPVpPmzn8OV70UwRb4/yz3LFXdv
9YaOemU6Ub2yNdyAwmeEbCRtD+e3yD+1iiQ/aQCVrmNCjV1bRmPfzRu7hAZjY2MMZSujEhFqkctn
DPAvgVpuYW/5mwSn5d6oM3PHWBDgDR65xc0/5XJwDnkTd/Tocw3kI8fRboVfwSblEQpholwINGX3
AziGRyLokqewydniJSQTWWjctkVCdFcgyD0jYw4trHtiCCY+aWcRrKL6G0zYnxftqJ2irdrlsBqO
bp1AsFjwYMOGJ9aqzmXkJy150QvocCfVCqIK/1shug9GD0Si8FUcUWtPW8gj8sCuz9k1hB7uPeRp
+9jO33fobe6YlVV7O/ichL15Vgnpam7rGc9kelUr2Sx1IhgT2QVGVLCtMXmh8E31oQVO/wwZlcRY
PywuC/uJqO+Xu37oyj1s+5nOOvX2C+EvER4Af1crwdVkGeYjdciClJFMMtEH5ES5hRWB+2cH6ufe
SVhdvGVpOh2t/8/eeWzZbWTb9oceNGACrnsOjk3vmEl2MJJJEt4FTCDw9XciKepSrCrd0murVTVK
yjoe2LH2WnPZyWlwJ/uiN8wxMuy0fRrZU+1HOisjmx7prZeEKnJV1W1wgGfb3s3NJx3DEh8My+OX
S7HLkLY+0Rn6C0Bz1w+F4ejbuB3NszX0yt2E3KVh6xhFuvPaQEXzUHnA07DlObov9jxVknl4PfgX
jcua0+mhKbxrQxSfM3ZskFqD8jR10C5HpJjIX3g/26V3j35agttwzG9znNKYphr3vOJyN7k3PJhB
dhrryTsHi48YJ917D2lzp0wHtg9O5c2iSi8SSFx4GMI3+O/3GaUFsTXeliOtW2aeWQes6l8rseh9
KaHWD/5lpvj3yb8fGOvhzIi63vuJIbecPdpIr7Ni6jvBxhLZa9cASSeT+9CzXSegy7RQFv668R2H
LYOW3tlZQ1FYjRPCJCZ5pW1/P1b2a9itJ40sd7YTnNeH2IazUvmUoGqDlawFrEF0XydANWRvdXzt
ypwddEnZAQUExT4v7WlXaFKY5PNxUYZVcOQUf9OU9ifP6y/zROSn3p0/BKonW0yLAy1jjncazax+
DMPpucSGGiG1f/Voi2L9jjNFJeWjbY0XvhjkSh47A6/Didg05VXpe6QdJYQq5JbYSSm467pvUo4m
thcRY7Mdm4MQgGtjeKi7Tg3lpS6VPIhZBriJoNmXmIN6J/0UasQULfSxKWvrYvHYn0627vZDUBKN
C3jEelke8Wlmtz2g79ziJoRcAORQsYIurKTcy9F1N2blPrQsypEdu+xCd/0pkVjmp8kxOPiM8AAg
HkQ4f72PZTG/qHgkP639Lw2Yuk2alGCf7EEd5nqmjLKOiaJWU3gzgOEyE8CMnRDrE1dXLXb/7YDK
u63ie3ocG0zD2X7uKMrjglaerNR4HsM2X5OiXxxiuFwLx/EUTAtV6VkmQejGHiCHOTun2IoOCY1R
BCkMbDwS4C1lAnShLI67p1jL2dtlC3xItNYh8fNnNWUufpjgUQ/9BcgrwCJG8s0xWv9M4Vi8N+gG
3IjWs/YuVLmdJSrzHLQcDxrBnXzhqrqXJHMjFWgQv59RZerhSWSQBACmE5oOCZkojoEtuHeY0eoD
56DKX7nsBELKTce3rwpukHBCBTs2pVuSHxkCj9s7x84G+GRt/daz4ydnVGv3HxAT2cN1dfuGq3eB
M+c9l1GvGQ1HVP6a1/ie3pDOe5Yj/57sAOzAMbnc1N9zH/+M1/+V65UiBdao/3khfpNmzZ+W4d//
4PexOjB/c2HqmUzHrMXCd+vq72N1IH4LsPNbuFedH/7/H2O19Vvok2pjgMaPj1MUp/7vY7UT/Lby
1i3GV7QLf90p/42x2vp1G+6HoRXgoFx37iztfl0uxspIprR23RPn4TaO7Hwp7lMsNmdw79OWtov+
OcS3t2eCgkWo5vgMbqX9yI15fqI7vP0ovLx/ptSkfyaGbf/NfTbPzjZ5+TxBTiv0hP/5WBmOgYyx
mYgTrI3m1U0FqHQzrS9rd16FTrzeB8gRTBNtAzzmp0/x3+xdnV/jECQRHZc99noqwqcrnF+29xjK
y9YbM8hbSfxSdQB2RjVm4VURygbISuv6l3hFa4+3yfMvZhFmT1Yus0/zUi9f/LHvpqhdtHNOSjIS
hTeWh6GUY7FDjfPufKYovZ1H34U0Ug2XVuu0e2ZlwT4Snmg+V1ynWS1UN6mtWQL5CMdbM+g6vVEs
G6JxXIClBYiDWH9YZkKy8+yPeKJW1iRggKUP2E6jfe8k6bT7tO5hJ2pRE0obQPyBMAjDdItckW+d
TJjPBk4qFp/+40iUlkTi0nEP9r22vpaC6JxBphsdsQGSqI0qBqu0OBvigKPeLL6aOpojGD7gHwDD
A/H3UufrksLAjXvpqpyhT+rhmZbdFYNvlsrcYASbpw0fgHcMnELvVVp6hzm0M4iCGPo3eMe7+3A0
8jt2FZkV5Ulnfiwb04ua2jdpFk3ncKdG8O37CUcD3Dh+SrgMAtgk3FU9JB6RDo8Wvaq7evDVeAqD
sAQpAD/vfs5GxjwL5A51gx6RZOwScbCpyboxTrhea8EBShbnAocnTdtJktlqUxAM37BEEXysuSGO
zIG2sSkFNDvlui8+ZN1d6nr1bVFLqj2TziYMSBSGeYps/CYxZ2uPeVTu5aDcW13a0KcAVX3pUnva
F2ZGm8E0RfxSwxP+mep+YR/Kqq8Z8/OSB3kUuIP/ysqwPS6VuYBGaoejzmTDRGkPCYJ+Dv8bdYcp
bTtxej0EBNtpgQnmcxhYbKdyezwGKuUmVPpu+lUoc7qxgEO6m6z2q682gvG6xe4cjkMZuECMmR1M
y2lxnY3nSy+P+O09sNliZTdiDUXNBvjmqQdLVtncbjq/bigZxF6ZbPM5xjwcgO2HN5TGGS0AMj/Y
ZqO+FMVUWWypUrpL6GttJ/OK2KXMXnG8lu0xrKl8vul7GZ8X+KInqohy+NAs1cNLTfvL64LaOW7j
cJxBJlidMbzV8ZhDswuHDrvjwF17N4yyNnYN7t4rlsS13vamP5Dyn4wleyDfqfURVy2yuRHXiN1N
LStgsiNr40/QvIArYQx1OcVrFzJIogrzuHRJyq1gqC9lquAGd8zGr33jOydrLXvcGLPZnDQronsL
3DIXw5TXXyxZfUO61r+2xwa8sWGHPJpcX5tOY5dc4WKpXQchkVl4Ev3zkHk5XP1s4tlz8FmOXTOT
GgSJ8JElPSuJifqFTehORPBTxQ9515vjbLDanMfPZs4keZUDLjGvw1gh9bV227zKvuT41xrlwu6V
SzkqAO+TyEd7NyDLs4cwhglPhb18KHvHyJptoZxlJYnFNkWwcDKEpV9dOLxmew4m0Kj0FLO0RsSg
I40JmSTYoqaXOpnLrKfC3a1fRz0ghWu59BeNXLzrrrd4xvjcG2OvxgGSkzBke+gCu7zRdcpS2msy
GyeClc93Y5bYN6Jp+GFljOk30i3phaoT4qNRoKfphPcPvyimz7S6rHB20MDHM+C7SznEqcaHNV2L
jlKDDQNhPEZ1L/1PBv2bmuoGWYTbMgGDhqnd00BSUh1I1BhfAfg0muvU09gaAy9v6K40xSmxZ+LI
qm8+99bw5MzKO01hmLsHFrLqDrqoU0ZGIWLi4OnaiWDBqKOypEH5EfAQ99Zo0kPkTHHHO0MpSso8
/2gX4+wxCo7um4tpAdO9Y6X7BtJhbjeg+inQnC8F1ogL2lXSy9FfqPBgtixPM/lOF4u5tC4c6vRO
oW2DxuALZDwW3GcWXnII9SqkzHzDHse3sZz0K5CvsWk80YNf60MNz4ur3+TlcoX1kNdKXLGfYy74
feX0z/8Mjv/l4Bgytv3F4FiUr2lTvf4yPK5/9EOTFb8J+HxMgo5FLomU+0+a7Frr43nsNGzTxmzH
P/p9eHT89Z/gcWRwsZn3fgyODrEr1+WGagt7/bu/NTi67hp1+WmhYpm0DEHEDJlfbcv5F2+jRHyB
pmJ1ZzEYFFqIEmEDZhbbuuDOZQ6gpxyUCJ3SNJ64u0J6o/GUEoX/wil4XVDPXAAWLDFVmMUHSpgd
+UiPXHmBkz7LbyF900YpM/+jC1nxDDemvBhUbkfhutDt6C+szvjwMQYXIc1iU15f5m1HY3Wdtg3X
/LFdDpXm/Kcg4CdLarf7alIy/DixKg6O9G+CNR467b1MCk7drbZdn6RIlqKyNYPYOR4o4m2YtAH3
pcFIX0Aq9BV77YZMZUsHoHc5uGY6JHujrEDZ8CunQXtTAel21DUIaryKexzaS3vdYNfi8j5zFdry
88tFTI+2R7vMrqKLjexQ7QqXOsSORgHbhZCIueAaPDDeB0RQ3k+gsLoaYR7EbmiiAU+Tj4s8jS3z
TamyVwu4hMxlpiqItRA1qjmxFqDu5WLojTfWWNTqwAY2Ow+oDDh8gqUThG/yVizbAoxq3W4lfSMp
xEFyL82Sf1lirXuXrh6a3d1oSgj4sJEVU3KwizmW1341GCdTESwxqX7cLKHhbBTJoU0OgemUwpE8
JGRiEbcYoDdODydmWiGjVqncvRe2+pWiSyI35bhyCzUEpBVOSkkT1B9YOoemF9WpaYbxULzzTLt3
tOlUrorAvPXHlODMCj91vDS5ce0QSnJazpEnEnDLA/NK7iXNsV/C+E6uGNW4NgDKFHEZbBZWlTdl
7j0VTZXckejqb1U6+XcoydNHArhzBI4xPss2ne/4PjR7PTUZd8Y5vi3tRlPT1xr2FrsCo45vx5Gy
Mv86DIv4Q9rOznFOPePGmONV+pJGuJ986VzGcIYORr4SYy06OvWHtgvYg6802c6z6gcaQAtw6nGa
zFt2F868zSrpz9tGk7aq0UTB8gx9tYMRO5wUA/pBlUXyAeuacxEuFBxurNZVjyK02EIELb5EtG1Z
frOUYBAm7wu9LmnqelfYzbIBfOHecp7zT1K5jzkZlx56hLMRzuxfwlYjUYJBpKw3sRynmzFJ7Atr
npsja0dMZ7nmsyY1Le+Y2OsPsp/rA6jA9rOy02drZfTiSwvOfNLVTreEv3XfBleLLue72OvTc42Y
BWzXWV5GZ6mqfahm+y1vpHlhLDW38g7y5VmVc7gXefuVYFx8xJBLacgMkr+I/fwhLILxxfTy8lkz
YD07asjW+t2geO6MOqQ6ll+YZwzygFnO3oU+pOKMbgfVQAepVoJxLh1YxmHtntXckzKpdUFrLX9r
3IAepaPDXdFqHAuz2zrOZ3I+LbNmQwaIbzEWwtQN8FmBtuojYUBRbdTYblUMbZf3BTQjsY5tYphs
Unp1bsywjjhI2x8Ee/qbwZBP2SIf8tbwv8wudcLolGtRlKugVZCUX9gpyFxcVLgTL1n7Ax/P+5ie
iuQUrgToFcrGT2OlQq98aFeazZs3Uj0EELK5RSNcPnfvJGmLDDfxO4rXQamJpyQV7tYD0i/YwXTA
tim0v2IPOH4cXHq0IHdv46Iyt0vBcof5XZ7B9sMvhe30tVSMyrQzXEK1VDvXU3OUTqPzAuQvOzqG
bwebWSkN3B03tCg8zm8Dwjq/OJGS2O4QByXTFUYzM2juiryHodgOVrh795ROfVYT3Ylh5WzSSuXz
0V69q40SfcBaQjkPUDuDz4Wq2KKP2Yg/J6BUd0e6Td8LIw6oR63d19GVzUXoxVhi9EDlBkMxuf/E
qrFqcdwjQ6QExVGhZT1qSiuu/STk9JqMjoosB9jmps/IoFVMuHDkreDSsOzmus/Q3EPlNlRFzG8d
97x7Czn7lBhxv+X/NNkmOckUF8/LYejEfGkMHGHZ+VGu1Ej3W2OIL1nb2ZcWYSiKNjsO7Ziwdp2k
fzer6KikMDW4CmHKXNIjySiYL28pHsdNtxorxDw/NaZ8gI3CXsqS6ZaFEWdWliD7DGnpYGZLeNdZ
stkZnp06LG9Uf0yM9LospmSPlBwjmkvrGRsS+6HEhWNGMChnZ3Pf2XhUUgbFx8Qn22+lsj2rnB2I
xBZRXrkNQUO3rydKvc3kaKgVuudV3nAg6dDc8c2tsNKE6jbTjfzSzaxENnZrlTdFKYIPiReLM8+Q
hCDlrdvGZauIpO9Wt1VsuPty5ddbK8neREmKdG9ml4akPNWr6+YwjPMYiXEePtqS0GoZAGeZwOQP
vfU571o677k9Xk6YNKkJW7n6IugQvPumiOYqtbfwHvpvljMVu9HS40Nueu4O0RgXRILygRk0wO1j
xA8or/014g98w5AVnO4zoMUJ+aJd/t4TQAwVEpNMjZMaL+TaKODW6rM0Rfmpm2lBSCh4+FKthQR6
wWrLZe9TGpRfZZH1J2y3/tb0C1J4Lv8tXisONGmCI0ls82TmpYimzLL3OPQsyIpG/hbmAcVAcGsO
g1vTxNrHJQjc0jnbfZ7tgWN0JzzX7W4kUHyknKXf+zOTl8Em5wAtarrI3pscypnV4bDWO5h6GbbA
MKad4/f12+DCDOW5PxLqtLajTr2jmhwcau7VIrAc12t9hNmG9p6mg7fObO/GEXdezVqP0yI4IWka
tIAbLxa1jps0Rb/PioUJo6QvtzCba7+Vd76JT7DvDgt7XpYLhVo1g/uARNg5B2OxBy8SrCBVOKQZ
9ENatc/9Uq6lGeWVUxkGOKFZHUpvDI9QcQCyOtWdUdS3WmbpfqjMjAIlg97UUt+FE90bFEqWBwyy
TTQsQFdF0rBvSEcSbgCsuAj7zo0xzAB2Q8N/HISdHZecEGHoWl+72KMtRZPQhipOODdrXW5kBV0g
tTPeKRwSb1mlOwyLfP2a3jh60FHuPGMKuBkD/5vcEUUubMfTXBEHoZOPlUm2BOdq0Hdl5n4Ssf/0
z1nqvztLuX+dSruRX5lf/nySev+T309S8Nx+I68DR5vmMwcXCVruD3eLLX5bY1oBqf6QE72H8eSH
DO/9ZpMq4O980zcdxqI/TlMChR6Jw2dBCQoA90v4d2R4pPs/n6awrKzWNIRu00bzZFvwZ6W76Mel
UGOY3eYFIk24xRHC2lUmhXcTxq0Qd8LrZH8gN16zKI8ph8NKMWXetoinRs3XWAu4hvt0j6+m6mJw
7rkSrRAXly1wYW498AObdqqLI9qHqW6HsjO/VLBdkTe5OGTBFngloE97tJokJdJrF8F0aEKIvBX0
U9BqNbxqnMaEoPsu+GysHjIAyskZiG+3aZqEvtMBFADN1vEhWZolcsLSvCmKDE2QrdY4csCRXGGW
sqW5Bqaw8eSbxucA4A+GXsAD8Ot8+tUpD8uWJb+cC0GNGD+yT2qVqpDGMZPI2kvvpR8UVEY3s74F
RxCHUWurioKwlleMIr5QLdJ3ZRvhbAdAxBkxmbJkOyTK+5ypaXjq2ZPn1649G1Gftf5NxhVdQVqb
2buXnuYijEudtEI4h5DczSHTD747rCDWuNUvFBPVNLBy9cFYGicP2JbicIOfgTMXtXXTKfPi9GJR
8/yCiZJbtCdm8wR3ftqF1B/UW4jLlMn7A0cXVspO+wzwE5GRLmwmCn+qzkZf0zdiuLR0sy1dgpug
UD543hLqOuNBhpDjzynYkBxpRxJY9/VHhPiOZL3km7W1EVjnCFww9DRzdJAIGYkqI0+/+RLDRZpk
xZF+nHGvErpL3C4bI1Ry/65bUPpJfhRJZOuBOQ1w81k3LKZNyL53hhuqXT1VuKqFz3pdStf7otrQ
ivAwjdeoBAu2Jt1UKWtRjeS872qjvaQAPtdXZj2afnsmaKxosQrdug/YtOZUGWCKSIGiiQIG22mp
AeBtTIeG1ZpzKmaHzVj1uMPjAh/PBk01CFaQvnDW1gzevbuxT/isFmvyH7BoZyryjTlsP2Be90FW
NP3KrWIo3EgTLWaLJcjvI4+2QEpmcctgeG+T9EvV+brd5qVf+NzFdWVcUsCWgL4OZkZAI8gup3pI
L7y4Vq92lXoMtr3CSYYnXJ/mRGM3xrgAjBTLvpkeNb6C5ohpjpqwwWIY3SqACcPRlJW/r5Msu81m
QpEMX1OKekrRKb/sOPBjwkg6G2g1W/kBbdxO0+VC73EX2YYAPAB1Dxr8VK2boNqQyybnzJLckvnJ
+q3kJuZfzUuF/NC75kEWPpj8xEmoE7aEMW1zn+Ec3l12bWBGmEAzxRClsbF6MqrKQL3YWc/shd0D
BIPZEy4Z8uWOFcybsYQ1vykDgvQWb512r4fG6dk7dGk17BP6PF7meKURBHpMHxemM2wMcSvrA/8j
+QLaiYbhyJVIPwAgmZuT7WI32CL3296B8gSbJjOqVk8OxMJviviMO+JLdzK3Xx6mwp7aoypSqyFv
p+coaA20z76HrRfn9p2oFb/HWIQ5fMqEq5k74lkudJcfltkJzjlFUgWN5sY8X86WYifm9DWQQBIa
hyCI+11pJTGjOJ8VXG9OX5G9COfOABEI32RMy8gLc/ui8epw5wS5Ee6MrMUvIdLZeqSWN4tMp7T5
nAvYuJ9l5+evuTkYT44sp4/MtpNkAUdRgErEPEWYqJ1dZXE6PWHdE1sqtPN+53GOkBf8C2LcWAZK
/YbdcKuTjRcsuIVFb7gARTWp5havky7ZQOEng0SM9ynhnCoTEl6sBCDuShw7MYXL5P4btxoFw3s7
0pFBT/KjpUGowMx6FnyFwQH1M4pvCFH36AXKv/Nc1mzJEOtosFOILCF7tl29QOOEiBEnW2AH830N
jvS6rGxSpCgUlXWlZNPAZseBcgi6xnnphvklmecJRriXEVSwMkQXwl3mQMJiyufxCpYaWWht9ff4
0cFeN9y/kjtrJmaBG0mUetHHyvEHn1JpTndJfO56rhrXIiis/T/z1H81T6EM/6U2ffsVeLcup9c6
+7M+/f0Pf5+qfAF8y8bEgJj5XjeLRvzD3LD6HjhKhwxQq39hXd3/mKpspiqy2ngifpe1/5iqHPgA
8HchAAQWQdlV1f4b5gb7Pcv/k0YNzwu8ouNbpJAxWni/uhtgivdL1Zo4Ff2aVjtmG77ibqmcazue
m3AX4nB0kKAheOzV4HXhxu6lPHFCZCe8dMBstmkJRR9P61C6UYqb06ApMBlZNr61qBI3yvP0BUKz
GQGKn63NQl4OJc/oe1K5WkSLV2ImNRzidDscaC0GOoRbKhbydDmsCgMCmuYuS9LjGs+HyWljWZ5i
23Dw4ZV+upMhFQA77l3dQ1IQ7DmaHQVuEZV+/utCxSicEKLU3EU8x1Pr8a0gk4HLckzrY+Yv2VfD
spI3tRjZ1czfvLi6yUdU9FBcplUZ0+Hqs0Lc+A6NRKyrE3vXGKynyXCXF5MT5jdZkw5Xk+pxO8f5
Aoabo9qmGaZ5x6SHhc5PILK7vCnbmTMxwWuvB8NSkVQi/WduptJ1ngLJ2ww/hoTUuOZ6ahDhu9r3
BI7KLtnZIe+8yIR1VktY3Q6G4wG6X6o7cymb2xwXyE0ag8DcoJPVZ/YR3KuDBROCovXVxkIybDGB
XdW+RSMYmEeEOOqhlnxbu+YzZonhcmzES+8mw4MFWSU4YCsJwYYYeUIQBVDUoZaj82EuC3tPLDs4
VG0CeXla4pgCYuzS2jER1Jt6uXLdqb+nbiHId957VGYNzXBnrHeisu796XZlNka9Eh2sdPNWUNHT
rLOBc43kNH5c1dUnWTnzzdTnANTJ7Bh9MGzd9xhPSqDHWaM94RrywQ1X31FZL66gszwTN6a6bA0F
6TUeVK9BIT0SGfIMtzoqUkRmYw3bosjz+3iNGI1r2CheY0csTg9Fzq64EpgUU0p/ovg9qhSuqaU8
jF3QxSSZQqXeaC4w9tyvCDula+6JLzlbwTUL1a+pqIX2h50F1S2ibEhg5XXvGr5tdFvQuLbmqqqA
hjWSzy9LlTHlr8mrdM1guWsai3oGd5uMJLSskYxnuaa2OGIlp3ZNcrll216RMAvPftBTsrcmviS3
hW35ngKbOr4379GweU2JtSzQYS2Dw8/fQ2Q4ddiLrskySilc6oUzQd7ME5UmfUafyJztMaOo1d5h
UbpH4vR7Zk19T7Bpg3D5g03uUT243FbJubkdQ8cHS/Bd2Jlunl140vTvhiCN0+dZLOS/RisvnX0d
rgn20qMNJLCm7BqQno1pqm1MkPgWerjE6gnTzGoM9wXYU52fVIN1mEItCsE2c24uoj7IxpDTw5Rl
Qj0M380VybvTonDMKf9YFINc6gjcfw39NHV7VK7WC2mg67HbRHzNkuRjZWX0QOWpxRhME09Fkgt/
PuhhvVgc6qxsXs2ySvtJhI+UAZzw21AkR8oYxcexqem79YvQKjzixkvILb4cB0qthhoSAuYYTpX8
hxcXp5zwHqs95tEhfqyL0WPG7Dj0bu1BshKxDWv+7gT7J93zf6R7oIysWsF/3iI/Da/pz7rH73/w
Q/cwCei4JuKGyfLXJhn2xx3aWvHDpHaQusx34YMk2//eoSHgcxP2/1fweN8qm6ZDQGjdHa9ayN+4
Nb/feX+6MxONY6EN/XhdVKOw/BqTawikUl+EPSekzXuhP1C1Wu8xE5Fyr4RzKmbWPVSfJu1F74r+
i6V1dpgzoB26q+VRsuK4wNwyc3cYYa9k1nyfau3eEqLpTQcg+4x1pNg4YMmpGKsqDy4jSHU9A9Qd
wQ2H4omCorCiELDiPA0iEVPMxixj4yasqAY+wz6n4HNro3UH35zW16D8FACceTolPlev+BQjv+Yg
KoJuemgn3uQHo258e9eK1Ba7BILvcsF7KSgCKqAXmzws7Tot1dxJZSc45vDKD/eyEuCLVZldx1WV
HjrfXpyt4lf2WFc2hylOWkdeVBOVy2h8hhCcPQa5oJeHQ0h+NzecxWYWQgvn1X3axONraCGSyr7i
1p5RCbX1TMzxYTPpktTBvPh2fc4RRFwSAkhOmFsUPrDuwvbfocBcFubrNClAAxMRoJO1gMKuHwxt
jVCEzaTIV622dW3/YCOYjCim7+RhgrOxRVK+ore+mO/RhDN51SIM1HwKlWvb1XT6Z3b/b2Z3uFU2
w/R/viJ8+AoeoB7+dFH4/jc/xnbrNwHbgV+daX0fzv+4KPgOjhOB2gn4xSPD6v00tgMb5xJiB7a/
2k1YRv4xtgPhRVe1qObAXmJxb/T/zrWBS9LPxhIuSJwcQpRVhwcRwlz/+dvrfVYnwHSt/8c9dFyy
JnCPQcAytUrTYIP50/k/7L2refenC9CKcXJ4jVz54K/zTvxq7h2x/zmQQY9jXuPUm8yQUzIqxqea
0fa28jD2lXhgZdQs+J1/+jz+jbV4/bz+5cFZHwcmBhrmz1/DuvCMSrimROoSETaUV8ge+Mxs8biu
WdzT9NS8JlybkBVris77RWdfZ4N2AurGPCcqpcUSf8yzw0C/3tYBjwNsoElv+iBfy8ZKYhiDlu2u
p5vnauz9+L6CNhn9f7wIgqIYgEJuCvavsGRTihZzyhIeu4WryAylfF8ZlThlvtJPHVPLNrYK39kZ
xNzJ8MztRxrkgshtsJRshywErlTb8y28ngAv35IdMCQveEAKXG7hVOyDSVmPVTYOe40KAdKpqrPD
X78GvrL/8jnQMIoFPgjwS/2quvfCAfzjq/CIDKsiyXEDFpPUB7/Jv/31I/2i779/3bgJO+CQgdxx
WP7zl5pKvp6rOI80EWZk4Or48LygO8vB6e5MlxzdXz/eLz+i98cLsa1j9YIZFv6alrUtwDysy3m8
JJN3XFH6zTLioP3rR/k3759APCQwHDgB08UvW4tQcrkolREcpa0y+nDyb60TZseiDx7/+oHW/cyv
n5RrU+Th88Njivn1opAnlh2C6QiO9gKGc/F7Oi9CvjN65TbpCrWNBTYnTzxDxb2ewK20pYcXKLfi
+3Ssl4vKdbs7CWGYJfYEkRfIjAl2Bx/KMVnzDuSo9CHju/k0Jbi0gH+bgn1eDoJnIxIehMgmjMyA
DWJve/2z8pbs+Ncv8juf708XJUQR4AGcYFcweOiucIGfLn2r33ZMFzkf1Qq5rFbcpb+CL9H1in1T
AMP0oGLOpQSPuYIy+fLmR9hWhL/eMZotQE3ivbA1mdmjDmH42WJRc+2GWnzyVxgnBAcOVcp+sMKq
Ax6jSsqCcSc92mYR7lP8ypjpgHumSW1TvwfwE7+bRYvIJy5nxdEbgIImo+2yxgYUyt0lZTqJKZ5L
vOyIGg3EZEWLMgFZh95pgke8BPkpN8DZ1FaXDmufwlvKjWdbIRmcoL+CWy3BpG6mBZQpx8eSkYJ9
fTvZdMgJViDe6EE/HSwMXQX2uw8DO5RyhaQivhs3LmayLxq3GhkwYKpEmZ2DGwsIq7mHFWChWzCi
6k3gSXTMx3bsq2cizMW31kob0nBmCLU1lCkGFNWsg2Odzi8+KYrIX1GvMPnKU77iX5cu9G68FQk7
BFkNv7fK1A245O4zsSv31YQiy+IBvQiurLECZg06ZNhHZ2QnfHlmAuVZY5fEghWe5smor5u4BS8/
c+qC2ALG1iApidZzub6fUVPm1Nes0Nt+xd9aIJndFIFHzCnLpKKqLhHY9ZPxTs61yANcW9CSIG6s
aF2T+wudk+B28SEHJ5hWzqvEfHULoravTwOj6Lbze+exEHv8knwjVozv2DnOa7OifYvUNiKH9m0a
K9hqPNEIOVJfx2J+inFVg3lMjgpWcJo6d3YMqptr23QaykZvtDEPwUam9heHXo5IspW807K8ymKA
+kRICsyEJfumFVTM8mDcShPEjc2SwEwEdcjhnDzUeXIVJ96ndEUepyv8OLbAIOfSeyamyQKmriMF
UWprrNDkwY0D8FPSuvTnUWGmBK7cTAuYZdMhBJt3BnU5QJj9EBwzoDGAVdW7o6GZLwzMpocCB9tW
ryhnY4U6tyvemfUnFLF35rM0u4kv1wQcgNsQAdwk8OBDqyyLxgRotOx748JdmuZyWJHScnb1a069
ITb23idT8k6fNu28vVlQSLhM9RZ4am2JU4rUc7RWeLXf8HPxDMLn1C91FOiOO6BEKfnYlOztkMYr
569+k5NIXnJSt188v9cvziTVuaLvE/5NCPaA5PUlHg1s9UNBI2psTqfR4vdl6AIHVKmR/0nq+r11
qrPQX7rI6rxqV5mg0WZjmZ/EZNZ7x6RmzyzwmYiyATWsCSOFDhgXy+vqy2zGylqbaB+QBbDc1iOx
WU5l3XuDb+Q1oz4YXkCraW8WQK0n/W0apGquTZ2UUbxmtZYJ1z1AmoK1bQWXMOHOYS2kb2xzbHdU
M9s7XrE8+x6bBwUGMEIx1LR8mf3zEipxY/NDvdaA0CENxWxRET2b6SvJK8XO06Q/kYzNW+rPyZ5M
gf/hPbNRE6t5NEzmC1rMU7bSiulkYuRj+WBy+qOvKkIj6jo0HVJsMzz4+zIR3QtwpCIqzEVBXGIu
NNwWBHIBCRCFr9i3WMg+NENfnjqWVV8WIzVJ6MLfySUvEh72cuWVDUGWUPC8tNNeO//D3pk1p40E
cfyruPIOhS4kPSRVu9iLj5ikHG9clRdKBgUGC2R0cH36/Y2EWCQbnHj0QG3tPNkIWqPWTE+f/x5v
+td2LGHdyPfTOoBxAPNDkObCjRY8OVnEXyQWwrmVGvrFPNkQ+Qbu4svGfu7TbdPc8BvdDSgwoY8v
ta9AuC2fUrfVXSxASeo32rKknYRP4t30Zb6gJZz1RUMw0PgdyLdnUJ0uW5N20HHttH+NrmIRZmy7
QGYE0fWizXrVDFqGogMvvotFhFwP9fk1IacFaaSWqXc1QsFdsmmtG7D+G3drbjDOgMr+3PRt4PEs
YqE/ltS6AkIoofkI+vIXHvM7QtPz80hC+AHySxkutdn2Yh5244m+WQKN0DJurFWLJDqEgoY7tkdu
EviAEikQaMN2ZxFMKJGQWILhLL2nZTFJuEki6PECsJMtWl+j/ox4PT3AF90owyaE/fbTICI5bPwZ
gxj8QkKXoDatZuT9JVPQrSKD0v7Pbn9Kcpq5WgMiSKK0Oe6tlvpquvnfYM1hZt5yYREjQpE5bLA+
kBOAdVcyWPPf7LxYuKroXgJ2NDo6ninsqSJ7R9O4RPQJe3ZrlBZOLGmvEmIq8nNk+ea2FMJsyeQd
wkItx0ClxJmlYK9ixYFqbhr40XSTFGhDKsn7SltKBrjVny976XQ4igM6lj7uceMVc1FqfXta4Ysb
SNti7wbRygimzytu4EzAwuVQTl1PLHrC7Yynw+O3siqWaYtOlY6M1qFku5QdtCoaPVFZLbAA2rid
WAFgpYRHGtRHt9e0h9Gf5taPeLIaOQMcTU7SQlsB6WTTCQGWE7NrfIfz0XSIa0+2ChylpP66dheI
mlZ37cxSX9D5R0w/pxHxbPOm1QY3JaDZST/CoYWAb5uNsH+/nid/TXRhXYPrrH2dzMMJZWST/nyW
dPQZHaQcI2IL64t2A62I9EWX5s7BdD5++jZ39dEiQmWcLezwnElwSAkiBZxXqX4dac/i7/UqSG+C
/jylbSb+sCUlIYICixubspRzi667PUcjAPCDcxy0xcaIEjYn0SPSOKUXz2zYz5ubSeKOG9+WLer9
ZxfGYkS85FnK2mTVB74wEnE3eyP/Gcf39kEk6hR1tILUxtSP1nd+nAZJXHiI5dWsHdJ9+L4vHSe0
hbvK5dAAdKZEzmAkqhmBGMklKZRNKZvvMQqBx2OlQ5C0CE9bmPBkdIG0Jgcx9AAIqO3lhouzXaOY
H8Qa5Asjv+Eeiw4x4fjz5dw8/p3SE3hDBOq5ANlGDJJ9uUo83qkG/g9woUJjjwtIT7x8FJ/hpstG
hQvg/+NRkZ288sunx4Xszf3KUjjMBFye7TZQ+/Jo218DTrspYf8APKM2bssd7nRSa0DW8qk9PdAV
tCgjJRYDWA7O1n0muDpuZByDuIPzjcKZeFpMAESuxdmnxgXp9pa9HbZMcMkc3ueC4zZlCWaLVZJz
IQ/kndJSAJ9PlQu60wQ2HpATVKlssLhKXGAtODZRPqlryZHLn1PiAq/nF4+GY/KgbTo0ZyC8lo0q
FwiskItkm2hz2Tg9LjD/KtDNbx8NdpPIH5kfMhhQWgRWk4YwdsuUSfhynNyZAL6MpiwWraZlUBZt
GduTr3I22G6T3BgskjYgqXKcnECgvaamvAiMJo1RXEoHt1uhoiUBiUR4HUuD7MBsnB4XcHLlJ1be
pWWnvr7UFQ8LBAs9ABWA3Iv8XSNnSzui3SS+SXtMeqRkI5fDJyQWDcuQgUm1IxKBoOl0Z20D5SRH
RS7YDhmkFN0APpVf/w1F4RdYtTNAOmMRDDPTQ/jxaxbKoS8USvfL61uF+2r48QN2/86BkH1RWiL5
vf1dSP9TaalkCuHexUJB3P/59gFf3vrVSRUfXgo/8nBwrrPHXW+nmUMB/xF4j14ZcYI9yv78dyYf
P5Tmuff+3yAcP3kFHckT8l0QJMp0KUMPZ2XCrskiUSf85M1iLy4oZVPGhVP8/6pPa7cVjrGi4wXi
ZxhVEqctdMQaaIdBGHnDEt4cmMgIUFV+gGQ88weJALuzICZZYuNZK/5/P0vO/cBbeuWe0DR5roHZ
hY17Fv48w8+UTh/L+eqyZZz6/AkKRGJYXoW55qzK9q4fRqPylLVcG1WlfAnHhSiePVveBtZI8cH7
X+bVENSagkxGl9z6GkTIVRAI4GrLOxKVtIb1dzUbCq8iRUzH4cRV5fJVuCwvC/KJUPpUyd68lE2A
H9awX26YWTp4WhdTzN5frvirzvlzSEDzBZtzf5Mq7VtPzPzSnHH217Cxbz2w2bzZcJ809nodr/DW
i2NvME5jP0lKaxqYfLOG7XIrBmMx8so1z2jUNezwW8FZEIdJaWWDMSVreJTfpIiBzKCs9rkkm7bu
mDqoh2lUJV3LxEmprMgQXbMdV50lPf8x8iraE85TWYeuyo+ev/DK5xbBGhmgUie8PLv0ps8xzY1L
GxP6bg0CsOcvz679KPbXxVylpKJeTKuJ+K2/EoPSMQZx6QurgzOH+uPubIH3Kdm9rJFHxwOwVZRP
s63zQnnub3QKUZz/IaRkVbJHcPRUSR+ElVAk/PWN+kpF8nfjcOifXcUvzjYZs1Bf49/ClI4yry3E
rf9IdSHmNzj3niqHkCRfgz54D/f9OPZLkotyFOn0UZ36vb8qW5UGk66B7qE6H8WVcqRYQJWywLKp
WMFbl5Iqjx88zp3ZKCnHd8FNMWtQkR/8ODn7/trkCeXUsPgeRDwISbYqaW6Am8sSKWXGHM6kOfo2
X/M07WKWL/1PRTz6tZ+VnWvyG4PA96JP/wAAAP//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val">
        <cx:f>_xlchart.v1.10</cx:f>
      </cx:numDim>
    </cx:data>
  </cx:chartData>
  <cx:chart>
    <cx:title pos="t" align="ctr" overlay="0">
      <cx:tx>
        <cx:txData>
          <cx:v/>
        </cx:txData>
      </cx:tx>
      <cx:txPr>
        <a:bodyPr vertOverflow="overflow" horzOverflow="overflow" wrap="square" lIns="0" tIns="0" rIns="0" bIns="0"/>
        <a:lstStyle/>
        <a:p>
          <a:pPr algn="ctr" rtl="0">
            <a:defRPr sz="14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D">
            <a:solidFill>
              <a:schemeClr val="bg1"/>
            </a:solidFill>
          </a:endParaRPr>
        </a:p>
      </cx:txPr>
    </cx:title>
    <cx:plotArea>
      <cx:plotAreaRegion>
        <cx:series layoutId="waterfall" uniqueId="{FB66B678-3E4B-488A-A659-14B096347A3F}">
          <cx:tx>
            <cx:txData>
              <cx:f>_xlchart.v1.9</cx:f>
              <cx:v>Profit</cx:v>
            </cx:txData>
          </cx:tx>
          <cx:spPr>
            <a:gradFill>
              <a:gsLst>
                <a:gs pos="100000">
                  <a:srgbClr val="F85B67"/>
                </a:gs>
                <a:gs pos="0">
                  <a:srgbClr val="F31DA1"/>
                </a:gs>
                <a:gs pos="0">
                  <a:srgbClr val="FCBD0C"/>
                </a:gs>
              </a:gsLst>
              <a:lin ang="8400000" scaled="0"/>
            </a:gradFill>
            <a:ln>
              <a:solidFill>
                <a:schemeClr val="bg1"/>
              </a:solidFill>
            </a:ln>
          </cx:spPr>
          <cx:dataLabels pos="outEnd">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D">
                  <a:solidFill>
                    <a:schemeClr val="bg1"/>
                  </a:solidFill>
                </a:endParaRPr>
              </a:p>
            </cx:txPr>
            <cx:visibility seriesName="0" categoryName="0" value="1"/>
          </cx:dataLabels>
          <cx:dataId val="0"/>
          <cx:layoutPr>
            <cx:visibility connectorLines="1"/>
            <cx:subtotals/>
          </cx:layoutPr>
        </cx:series>
      </cx:plotAreaRegion>
      <cx:axis id="0">
        <cx:catScaling gapWidth="0.779999971"/>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D">
              <a:solidFill>
                <a:schemeClr val="bg1"/>
              </a:solidFill>
            </a:endParaRPr>
          </a:p>
        </cx:txPr>
      </cx:axis>
      <cx:axis id="1">
        <cx:valScaling/>
        <cx:majorGridlines/>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D">
              <a:solidFill>
                <a:schemeClr val="bg1"/>
              </a:solidFill>
            </a:endParaRPr>
          </a:p>
        </cx:txPr>
      </cx:axis>
    </cx:plotArea>
    <cx:legend pos="t" align="ctr" overlay="0">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D">
            <a:solidFill>
              <a:schemeClr val="bg1"/>
            </a:solidFill>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
        </cx:txData>
      </cx:tx>
      <cx:txPr>
        <a:bodyPr vertOverflow="overflow" horzOverflow="overflow" wrap="square" lIns="0" tIns="0" rIns="0" bIns="0"/>
        <a:lstStyle/>
        <a:p>
          <a:pPr algn="ctr" rtl="0">
            <a:defRPr sz="14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D">
            <a:solidFill>
              <a:schemeClr val="bg1"/>
            </a:solidFill>
          </a:endParaRPr>
        </a:p>
      </cx:txPr>
    </cx:title>
    <cx:plotArea>
      <cx:plotAreaRegion>
        <cx:series layoutId="regionMap" uniqueId="{B77DF2E0-8703-4315-B9D3-013D136B32BA}">
          <cx:tx>
            <cx:txData>
              <cx:f>_xlchart.v5.6</cx:f>
              <cx:v>Sum of sales</cx:v>
            </cx:txData>
          </cx:tx>
          <cx:dataId val="0"/>
          <cx:layoutPr>
            <cx:geography cultureLanguage="en-US" cultureRegion="ID" attribution="Powered by Bing">
              <cx:geoCache provider="{E9337A44-BEBE-4D9F-B70C-5C5E7DAFC167}">
                <cx:binary>1Hxpb9xGl/VfCfz5pVN7sQaTAYbsbq2WF9l+E38hZFvhziKLxfXXz6FazlgdP3YGyAwQw3BHzaWq
7nruuVf590/zv32q7u/cT3NdNf2/fZp/eZZ53/7bzz/3n7L7+q5/XuefnO3t7/75J1v/bH//Pf90
//NndzflTfozI1T8/Cm7c/5+fvYf/463pff22n6687ltXg/3bnlz3w+V779z7ZuXfrr7XOfNLu+9
yz95+suzq/vGD5/K5dlP+I/cL2+X9v6XZ0/uevbTz6fv+tO6P1XYmh8+41mun0umORMqfPZTZZv0
8fsglM9ZqDURQpmHP+LLojd3NR78K1t52Mjd58/uvu9xlofPr598snFc+O3ZT5/s0PhNYClk98uz
d03u7z//dOvv/H3/7Ke8t/Hxhthuu393+3Dcn5+K/D/+/eQLCODkm6+0ciqtH136k1L+s7r7eFff
fRHP36AT9lwrJRhj+kQn6nkoCOeMsKNOzJdFjzr5Czv5tkr+ePBEI/95/c/UiCvvmv4OBvO3uYl4
HhoTEk7lUfIn3mLYc8ENlVKG5OGP/LL2o2b+wo7+hWr+ePJUN2/+kbo5u7cuzf9eb1EiZKEw9Ch6
euI0/LkQgmtBHlXDn6rmL2zo25r548ETxZz95z9SMYfKuvzz36gYFj6XRkoq+FEv5FQx8JlQc8HC
xxtOFPMXNvRtxfzx4IliDv/MaHZth7zP75q/UTWcPDch3EUp+kci+Tr5G4pwR0PGQnK8fpL8/9KW
vq2crx49Uc/1P9NvXuR9v/1t2/xLYPl7IAAjoQ4f041Bpv9aQaF5rqRiBCDh6Fzqy9rHfPMXN/Vt
FT15+ERJL4C4/oEY7cY6n/0U3zlb5X+rI8nnkhuuJX90lBPEps1zGkoeKqW+qae/vq9vq+r0+RNt
3cT/SG3d2uF/R1v8uSHcCEYfoQIyzhOvIgh7wAmUPobFE6/66/v6trZOnz/R1u0/U1tv75sGBd79
/ZcQ9DeEP4lCBzUOCR8xGztRlHrOBWdSEHN0K1w/Qv1j+PtLW/q2jr569EQ9b2/+kc70Pgfebv5W
xA3OgLLQcKW/WQzp8LlCrSR4+OhGJ8XQX9nRt5Xz30+e6Ob9PxM7nLm75vNPb62/q74Y8L9ynv9F
AoP8H679fezwdbn+5M7/KatlnkvCpUbZd4wPJ4HemOeEhlwhF3wT357QTv96W98205PHn5zk/4jT
+tfm8gcbuLvzd/sHGvEryuv7Vx+OC3Lz5NEnNMuT036xrIvPvzxjAlXEH+Tk9oonMftEaEeZ//Hc
/V3vf3kWKPXcaM6V1NCeoYIgQ0/32yWq2RaVkDIMlxJ0JhiaZkN9vzzT9DmXQkPdLKQMwajf8AUe
CZ8bJBEEKco0NRp025cDvrLVktrmD2k8/vxTM9SvbN74HswpbKo93rbtcluRMmIU5Uwrw8FI4Pqn
uzdgiHE3/X8VLVxDp1LehzTxg9mzVrRBFZN2zNf3Ug5teScCJ/tD0y39InaezTKb48Am5GPaONEE
sWVzqS9NJpdhV5qg6c4nU1f9i0rWbbBEtpxl+1GWvpjtDrKqCh6nWgt6r2e7DG+qbNbVXRjKNvnE
a96pm1TlXcujmuY9tiJa6eqXGSV+anZpJV3ZRnaSdX1N9dJhy2ld0+WK1bwpfg/60eKZr1T6DSEB
Dj+RkSGGCSOVMArqQ/3yVEaa1vmQqSy8TybbFN25r0Ulzisx9k6fr33q8yle87bKf69IkrPk8P3l
KXDB0/W15hvbzUMOTWEzT9dfCx72iqj8c0FLXuaxt1zyLDKGBV1xcPOUOr9zmU9FFgUiWNvm1ST4
0rOYilVN/NKrrOnLyNqOO3pjZNjh2vc3CRP+eo8aBC8XIUxIUXBaMMune5yzPGCZ48FnFbiRsF26
6lR3hyoUnpOocV6pD6Ukib/4/ronutnWFUZoxiTo5ZCfrtsOi9U24OHndIHNqWgkbdX/momENWk0
FfmQv2wS9E18lGWWMRV9f3lUtCfH1iKkYPKMkGAe9CaWr9wnlWMekDnjnwNd6Y7HciJK3sGRAn9h
11xXN3lALX3By24ZbsuekDWL+iyvIJTv7wQR4elOJAOjCCp3K7GZ5CcK8ConxVI2yafErI10Z7Zr
62TZB0ndm+VsCd0MrXx/yT8fHrW+Egr08UOFgpT89eEznSVVsRD3WagJXn5YqFppeZBuGnqxz8NE
qA9ugNS7qFdaqw+WLKMz+zG3pJ1+YAj0JJJpIg3Q24OjcoTT8GQ3qVkLaVoffMxyp+vgfPbZ5hD1
bDM0aIapEKuI87pfWBvNhnHsSuYkG27rVhVL3ATUNbemzmrX7DppHXtTj3nTf/y+zLZ4+lW81ZRy
dKeIkFQjhnN1EkuGKQkd6db54+y8gxGQoSQQFpknLoNodnwMbltWdpvT+MluH3mbDv9TYVGqtFCc
APIKLhDanqou7Fjvl17Zj00lA8TwAtFrnaJxIX6RVzyRiPt9OoDmrwvZIKK6tnZUnodBEYxl1GWI
tlvkXzI81eRrNV6JuWxt/YOwQk9tDEUtEDtTOmTQsNoafl/b2MynpjXNyj/2CVNBvS9831bDq271
edvEU7d02Fyg6xHX7NLVdtmF5boEt1PbJhe9cVWRxvW6kuWqzrrGJ1FjiEp8PEgSVG9UbdK1jhk3
M0IiC4qFNpdkNRXeWubJ1HU/cFMK/viJATBFQ6OMIpRLBar5JGLAMptubMb2g5ZWFjJuSShhikky
GONiuuoAoT1ZjtGzGgSuDQ/hpKVJiEvz5LnqDsPEf+zQ4jSKM6ANA0eilIH++ZNZlHPZ10lm2w+t
gxd1e96XoXjBaMaXK94PC8RhkrFa39fZvCw6GjI3dVmMgD+pN2m3JsG5q0WxvnfB0KubMFcbQJjF
WFfmrBzkph7bcwMTWkYtxzetK8r1/VqpciojUlVb0sohfSjINibDl3xxQCJhPc/QHZfFgo9+JakP
d63seX9Qeth0V85pDoDRPSxvwjRYpii0c4FXWIAH7DwPmg0b+FbW5d3cq6ZrD2Z0dLwV3K7+2rky
cVFV1Y7VcZAm9XyeCiTX35qwScT7kYwURqbDFDhj7BoLiPL92HAawiF9TbQGxhdaSU5PTIMnS5NS
01YfVlr3Lo1mRnTbR5MtbHXBh25CoPj+iqfRiGnEIkaRtyk65n9asXekz6aaT7/xddiMcRrEFv5Y
r0skbzV2Un1ICr7CCCc2+D59oRFYYKff38YGZ584BUfrmGkkLokusQBKfurlKx+HLjCqfl+LpvY8
8naQwb3tsg7RKCv7hu5dom3+auzDFBGnzaRN92no2WgjDARM1Rh5lnZXVRKq25m7KlyifqJqfOPD
gORxJ9fZXsGISBYVRCR5G4lE0c3ZMwI7tGMGdHGRFKXfPH8Ukr/cWt3tEvHS8Xk8+/6JT+NayJGg
ADdw6q2iQ03w9MSlSrJm6nr9bhwaAhArnWMAseO62a0AyBLnGZ1mmO1cGo6P1D8g20C1m0nzoZhY
cpvMajNp1uVr7c7zlvEtRHZrT+ihq8a2z89WuZTwumSqN0xNl7CGd2rawY2+fyR2EtlCIKAQaRNR
DRoEWXkSqjve1KstGvYu9BmHb/k23TbgAz5srvvgx2gMLNhbks2biyNWbiHFtR0STZBRwHg6y+0r
25V9eVeZQovzfKo2OXTLZNVN0s24K8/4dsQlrVV/KAPt+KEN3cj7eEG+wHF/cLQTlImjGYqeH4Wr
ECmA955qy88l1dVgl3c8HbdI5V0H01qrNbefPAlL1kSLt936XrNmy491YCkUMqu6Spf9Wivq04Ph
wTC9A0p1EMekCw7r4+OKaNLkgYGJialqt+g2IGye56ydENY8EAkWzH1C8BNqLApR1KmAKLzXWeBj
WQ0FXCIzrMBPR/lsobC8+74QTnw0BFwAutJMhig7yZ+gLp1WoRbVBW/HWltEhyO8ZVk4j2WMyjJL
mx+FhZN0tC0pOIA9QVoiCqjpqdhJYQEh21m/7QcKC/GL9zAo5H7IRxStsHKfTIGd+0hVfIHAqzFp
AFkQ9CClyc2Vf6VVHybFIfEiRDCAQ45vHOh1ZIA6gOP7uUGielRb2k0NRDlXYQNfgRdt6kjLeVNE
UOQUH2YpzPiG2NpiJ7IskZtK5bc69fvSFobjcF8hRRx+SwIIEpQKoKDTygZwsA9SMi9vs2xRVRL5
oeRtnEwkKW4UW4Vb9l3mVBtGhjFTZJFzXd5dkmrgs4xaoJ3gyqV1IF4kdaZ53E12Tj+RvCLnUzII
tSt1Y6vPoqhW96a2qsbg2Eqr6aUYKZnXXVg0RrZxB/zYD4dpkuF447osmW2kalLTa04cNbumcYbG
xewHl0R2Dru1iLJmdGKO07kc4Qzj6qaliuZAFqI4GEYHcasqv4g0JjMdpuGsNVNGE+C3JPUXPtNA
ZrFeq2ldUdbCFNuLuVySIer6tlCH0eiU72QdzOvbSVmWvx9ElSY7Ljyj8YL61C6RSn1vdiZnUxmn
skrPNeN+11kyrVeJaQg5oxPN2CEN+jAj+7a0tXi3yDEtg3fGknl+O/uZ+xdB75vgDTKGHj5Lp5R7
t+oxbWzUWkuz/rWZ16o8S3KwG4fVirC2kSktZ1ms3dp34UdaF2HzOWOtHecdTGXp7s3gp4nEZTX1
tDj3SdPJcIc6QFbqLKmDUt0YqoOyPBtVy/oqu8/ChntIeaY8dOLFyu0Ik16p69vsNVfEK7JvGtG2
+mIwSZ5V142cyy7dF2Pqp/F6kkma54dE1NMg3yQN492FKkSWhgfYiuJl1I4rQVqv+jCfTJQGQnV+
lyVuLZaLKe2DLD+b8hrZJi7NJBBgxzYf5K82GJTsL2AcU5DEEwdsoTdDC9RlIr/wcFYvK6Y1Pvzx
yyDPK1wjBlW9i1fbi+7jOnSGjZeFcm3KzukcBFrHSyHLQZ/NTUHrKpJi3PIikUGO46RcIqnczcmi
iIkLmRmZvlymdmr1qyIJiqk66JIHrL0oh8WE40tVcJmbqDNm4yS08zIr3+s0SYL1Soiqh6SCpUPI
foGo3WXyKuCJ09U1zbucVq+KYirCZD8VCATp3uaUY+8IWduWljGoCNuTNFvybkfasnDhrvEkkM2v
LGUN1quLyph3Qxp2XexQB0OyLBxyZJCYqmx7CfYPyBJ1ndkwvch6nD5uM9pwdSiyaZMYr3yJD9tn
Prhtar2FfDH6NNSxmbyFAawN8MaZN67Gfe3xqJmXK8TXFRp/kEv6BKtVGUWR2dB8Uw9tRcbk/6fV
vMm5EaYAlxQMgYMqgqYMM3HfdShouoPLcyCteArpors4DzM5BNCgGLrhvS+aIW8gryBb7Vk2rILO
L8JCb1vOoel2vVWwLKzAcan7mATzZmDKBZvm5RLgu8rUm2jGkeJWpNiwm7CHsemxbPx4Huc47z6C
cMvwnZxbq25LKRLDYzEZEEBRqzMKWTxaT7L2Bq/URbAdLvHLgzAGWI2LHzGukavcfuK9LF9wkrvg
9lHUwfH2L0I+3gemgJUvNGtrbIA2QTZ+LHPV5u4sb/iCQ3dsxbxulDKe5uQWBXhqTSSPirLr6GFq
qLwHl1401CyJjGiZjYt6aerBQkojqyvcwlpwbC4GzZGMJirJsoHetJYMX1Y6Jd1Hc5SgbeFBiGvH
M2UsR40Wt7ZREz1fhnCrzslRtUfzUElZQT5K5HhiL3W1HX5WSwY7TanblslEpvDlYjuis3drkIvB
X+KkfBPv0ZDWYRmwSxxyewvNXY/n0NngsK7eZ9vWjwIN1mnFD7biVuh9QGRTFhcrk3puz1ICRovs
p3yw8GlTpBvz0U/Qbz5q1n2kKm1gPr0EYsXh3Qiw+7IHl729kI3bhxjTEB9VQzZ3qFe57b8ZVJpN
74YqrdL80KQh3pt1nKb8vOwXTf0VP9pKXvTG67NHkZtidNjOnPMSL0EGsFi8aPMSeX6k3arIOyC3
Ihx3bRf4Jo9JnyZYXBaZRcnkqxbcZgXCAJQN1JQNF9qmmzsPyK/4rlwGVYSHEmBxXi656avZnnth
SV3HlRFVPUZJn4I2pIYOuD/zXY8PgEZZ3dTdgH+XegKJJslEQRV14PKrm7H0CUiByRVYnWapHd+r
JplRBSTLutn+ZBDKi8PMO4YIE7qsGsJ9VSPF1vs5aBLTX0iDVDX/RtRcIN6klbVlef5IJxe+ylxx
GLIK9e6nRfSC8/O2yCCOM/7gM50NKwisT6YyWd/zLLSTf9fxKZvUuT8efTZpDxHxdl5LnKhMp17u
1Uooopx3YhMfndvNasBXbSZ+5E/DvpwgATqw7bw+zxk+HAwc93c5qNAgyqsVvDJmJ8rGRKAsFlW/
4C11uEMtdKthRzn0sKsjybJSWbnkMDSdS9hFmnQr3rEeqbcEZTlYw06KEnxpQkuUvnWN2qmJfQVi
Ql7Vpdr8yYspBwmflqFHqOQqWZDz+gWRpjig1tuEN+R8owrYEJbg4ouqSfG4Wyqc8rcJ8CwJLqek
dy6/MbzYSEo7IN290GXClX8tQGMtyX5OimDJDmpqZdXvQF1QJSINEkh9ECmnKMmRDA2UvwZixalU
U29po5bJZm6OOQrjO0qy8BZMNM9JzsfLaZV1ol+X6zAFtw5gGqzC2nZGfUC8hX0FU7tCAoUg2xmS
tgkQ/FFebixVlQOvAlmb2k7tB2WWrKMfxVyp6kaprl2Sg2C298HvU06LOdkjo/FKRn0F/juIw4pq
9x6M5FT6tyTtijSNE7nwbH4zaWCb7rMZ87Fjv/VJCGrizJXDWJs4YGtfvl/FwISNBmSHGcU+pRaY
UmtpBjrAyuvCsHjEl4EeIz2hMzXvHk9y1GXXFiCIYyn5sh3rIdxU1bjFP7OkWzQB+t+cN+/r7Y7m
gb1PCrZ9JykJcMeSLtuNCQc7Ue9RuW+9jbxKWrhyCrSY3Kx+oe2+gKNuXmnq7cqjyQJTIhIZiWYP
WgAPfPgWToM0dvPiuI4ocyR8NWQ6nWw0kQbsuVjWxLCLqWs2L0+DdaMDe/SJ8CEAy/xFtxLYtyDo
P9yAt9x2XuboNH54XEg6g5TWwVSC22PF1uTFqsuoaNpBvC6PAas8Eo0dxi9hDUHVbSRk75QTYlen
dWeTKOvUENwOuWxxZj+hizde5izdYFwmZqyhx2rb1vDgcIEtkUeiRA6bk7dsazPummnebFInKyvz
SGZ9U9f7rKjgjYejQMADb0GvDNEER3jvaVBcZYxXOvwB8XVS0IPLQXyABTMEN0X/RCtnXgGcli27
zaxV2LVO0xneMFmE2S4QmwdVI4iXLBrzbtv7D6q7p7Xdtjx+V0JJso0aY/2TwtYNsw2mXoOqOobG
AhwwdoE6AJ70/aVOCHR4E8E4AdYCZYV/1VbWf9WhmsKyCxNAyS82QsrZ2rhrEyFeaoOeFSKyyjal
DnkBDVvhBFT2GBy/v5enFIIkGFLD322yEO1w2Dl7updk5Az0bZHeGnTV1Idc0g2P9z0GrverBXT+
kZz/vCDmsUAcqNAwkIvmhFcsM0doVZPkTTc3SBRpiYx/oZcSYe7Rs79/QLrRdv9dtG8nBHdLpMak
EaNoR50sOFeFSBtfqTePEWPK1o20XxRfpDzMog/HQ9Emq3s9THwpdvXQbPGcO4SGoF8F8tEPdvTU
0rEjlFLbWDTXRgpQdCdE42JIMOmFd2+qo1NNwHXw8XkoE8T1PBxzqCATwwLPNBzJAdAiyLaNFC3v
hjUeO1T2B1lzK0k0I7QsMUJ9h9vhHwm9yReOejKejv2s9hhmv3+IUzVCcfgNIiLRMcGUY3jaZUXe
7Tybg/Em68stMq0PQKjtZTO8XoJwEJih/2OG49VRX19PRXxrPUmgyO3PNgX71E71DDSCKfPh5jHt
zWnWFRGxiKw2cn2e/o+oNUlA+VMMDcIx8EsF4k/hgE8JmOgxL26OaQkgedOGLiv4RdN3W8L4/gG3
+PKVmcIg0H4S8EDMowgwmid85rSsc+5WWZ7rJnCljHVda/5BOTjMj1zwz0tBdSE6eJiNRJF5Gurq
hNXLkKr0/AhFRgl2BHbEuhof3z/VSW8Nb8eEhkEzfvvVDKMQWZ/qrSE+S4q5NZ9IAZr60a2YKjeo
6Hi9lZNTODZ1TGrhmI60q9DpiCpA0T72vJn1u2IiCII/2NdxROQrgYPDhAgMBncIfqcnDE/bmISg
X6TzrD9zKyNZv2dy3qYkBszKD/b3fm3QaI9tn4LzNVGdrKhiIy9TT+sroAiMBqWxLVswUtdMgBMh
r+pEpqk9X4BZpL1J5ryk8xInDK2w3/quq1GeuYKJptvX1bAyHxNLVF/vQidBAV7zmVquXpljn7FU
KJL4y6SpaTe/KNNsNBjlGUaVU3A1BUZIzlEA6bzeVUHRwkQegZMO8FgWlUe4g8ohRBJTD+H1WAKV
D9KcspohpaBk3eDJNLIAQNuyEPVLwwaIG9BPDfqG99UGMoMj5mrRtIXeSBvSNY/K3td0jZremSbf
qVZXxRB9oWI6pPMsegRYD8gOHb8J8l27cAMXuhvBeKHmKRXbt6HFknWJame8JOii5GlczTV+WeIM
fYaqqN5xwHHDb9TijWgvCkWCjaToRwf+dznWh2Zaet7tsnKoQQeDGdLofkRF5kObxMFg04nUUccx
1cRemc60etqnnRKyeysXM672LfogW6cN2JQwdWN9j+bG27wFC57uYOcYczhkrqO0iGsKMPz7gpK4
Dy+lmif2gcp58eEN6Lykfd0YU5RsXzR9QFChI6DNPsaIGXr8+8Yu0O1umtnqlogEYEzGGJCRyjBe
xJJM16Xpfb9GaJNPOap8Ezr0a/OM9GeCVH76qEhdLtkuESgEmqjWTe1+bcAIBUMUHluBjzGyQ58+
VddhjXxSHJqsUmwAun/AfyDkN/y6NH5LhkfTqB5QaqOrEqWkM5jUaaPREVVTRNjUamyDlSWLpjIY
zVskFxveto0JqkOdy1RGWZpOt3LJZbFb8ik5y8XIz3PC14vazeM5GBb7RjvF4tnI7EbnviLgskf3
NoFRn4tU2j6C92UfC9dWv6Ykt7vZ0AQ1csX9GYpwUF2skVdhSz7YEu7YTK26VlPe7rTIMmiXBO5Q
6FnsC5sPL9ei8mSPasHvw4XwChar6k9ZO9wyKtorJ4L0qh57v5c9qHEMyKTnox3MLjNT+Fq3WYd5
gzb/nPddsquyNo0W0TQ7mZjuMlxZfViSBt3pppUCrw6XJhZFow8TXnkRok786GY7nGEeI/ncmbI6
K2dardFiCnnICmJvW4GeQVSBOuqjgNv03TSv4V0VNBIUw1C/nUKW7wnz5BLj61ke2SDg1wL04cH5
HpP0hU5eg9TMMUfluflM0YJCnUVb+mZkRZYf2qUJ9rSv/Zt+FCBCEAp2/TIPl7x3SxnJegrjRJsk
C3/NR2aWC0xGDJ96Jgq6t0PrUX7ldbZEI5fhfeilrndBErjL2mBMYieoL17PIy9Rv9X2SvaednES
ZvaOFH17PeP3KK96RTcLTeTW203H6XIGzH5BdDlegJUPLvOSZ2wXIvp9ptPEm2hdQ5qhnG+D36a2
m+67IJhjltP1ru8LyzDp0GKscV17WG5WtVWESS437Np1KudLNaRdGhHa5jcL1QjEKPXiceIVvxQh
qdpLN3fuwNqBXcmqniMw0O/ltHwiQ5LcCAr3GfvB70B5kjxK53rUO7lYvhfaNzdtJtxvSzsDKxK0
3dM+GkrMZpSxzlPZRsHAxR065jbirGrOLAiMiJHav55pU77us8WXcel9+q7Llu5XN7c1i7p5mOOE
uraICuwPneAQXCAcb87WWMzh9MqwPqviZh2Lu6Ju1wjNp/p9Y/MuatuRvjZobly0zIXx4EhyKfJG
3PWhmq8L9CFGtEPEgEUTHyVD0KFSHtJrFQY2jypamjsXAGztQuDGIpJF371SkyoPCPRKxSZf9bmn
NnuF+SHMnEyZe8ds056Nw0zPinZUd44n7ybU7+/Wrl7Ds64VS1R0dXq/QCBnmdfDsAc8XW69MzKJ
nOjQSS5TH5FsHC+UKduzDviYRqnuzTvTePORzy1/W7jEfhzXcb0fYOC7UVv2QmDg4YwgU+y6ufO3
wL1BJKdmvA5cX35YiW3OeEUTTIyB5r7JFiKQy2ZEJFLkIXgqWapz/B8Kkrjtm+KslIN7h5kzjv2P
7JKShh8KxfvfwBd2r0yTuXO6VOa2rt16lfZFt581Qi7K8zq/aQTxl24Q06umT9xbF4biEy9HBAfW
LeONWGo4D7i2l5T74Wp2errIp5lb8Elhc5aoWuxQtmPyE3SMuVgDl1wnSeZeryzM3oWgdH7r1tC/
RcJPz+Fs+sVKA4/ZKpUfKpPIa3TeKY99bapduC4Nh7275rCmgX1VojXwKp1t28WYWCEHNxXdb60f
RIqif12vnRHDFQaoSrAWtX2b8tXUiNn1vOe6DM8pepHx2K7iZTimHB0DF3wOEobZuOtFijU38VLP
wOA7PYBqD69LyUft98S6svJRZdrkegra9BXYn+omEEvzvvLuDs+kIKBz+r6vgWCKQRc3sykwFipb
ml8a27IPQ5AMU1xlE3mBEaThXc7GsTvLWMVFbDKqr0RiXXgwpG7MZZ2F7Q79ZbFGI/rwu9CstY6K
1ZsxqnnS3NgAcwhXS9BpyFqRybvrzoxoQNHZ0emiEV39ks8ieK0bk7exml1m95lp3Zsizcd6j1b0
kl3VeWnzXeAaiUnNJKHBmR77/2LvzJrjtvUl/omYIkGCS9Wt+8BlNu2rJb+gLNkGQYAkuAAk+Olv
T5zk2E5OUuc836q8OJY8Gg4J/NH969a03bu0G029P48efpkNa696iavWL1yeJLSCURVBgsmloK1h
9goqTjMVoQn445JsvSt6X8WXwAhZUC4BRsSLGQLB/EwFTqUj1pFRzzTG4MQ74E4HO8fJiZLV75rH
LXSM2Nytg5+ZE8Fi5x/TCE7FflCuG8vaTtQ8ZB6XDcggrrIxHz3GlSy8KFsfRAiaJyd1pO56F3jb
fsEBuCn8ZCD+5ZI1a1eQEf7CVaKwnJYA97ayh+J2asgsijhI5Gn23Do1N8p5cbaFuPydv7Yl9KNW
nukxTWh7M89Rk86li5tYEQj/U4/nIYXtWpjAkbaKAqPqS1nDNc7bDvJzsc3r0OVh62BIJaaRh05E
tK/4QpcrKSDfls0q1kPIoyAt49SvE0h1zRgcJR81bFJDE5eTBa58PJP52qPZmhRtw6IpTyIZQiKE
lvgcaG/8bDOMJuGoHdn3PQvCituaGFJghKu9vgAzAERuyZM6vnde1CcYzEzqhCqwks74gt73xCre
sQgNaVzVWumc8iFYs0q2SZDUlSZrT+lV4NnYPMFkbtmhGdLoE7f247bV/InX+iPPNG1yHBPahwXM
ScVSNu59bB4+Fol4hC2XbBfKEXU9hsLsbD1mhR70pvME+KjO25a2D2On4nIcY5ebVERYX+3cvs+c
bbukV7AX+cqu4HymfhGs0zKUGzab6Dab6vAhAdg0lsJCg8L9gBsmB6e3fA56Le/00E1pNSUJv5z6
rn8wwzTzyqzcsiPUbJ7kXrtmx7ZvhpJ0g9rJgdGHTvpBlc11fyEZ9a6IXKMLomGm9nyCqZ7hWFQS
wuynziRmv62EqNxPsAmXfmaHqdJB3F+Da1zmox4XlmfT4q/FIHlTRPFkdZ4FLQPbClDTHKcYb65y
EN8fNoYmAgY/ftg38P3KEQ/lkm9OjtfY5bH5i1iqUjSYL/AjsHvsOmJnkiwuTKfr50bw4CMUwXUH
mCjb937W7hKdNLde44+FbeP6xe/aJ9WAUOM4uO0SwprXfiFzn9Ow719Dn40nQ0K25mxcm7QQEG1P
TBO8ae5DeRerLXAID28aHEtOdgnEu6zD5KNkPHiRQbhcWjjKJdVDfwwhZT/DFCDyvKatOg8bf7iK
GQsxt2JxPN+E0Xskz4d017XnXXsl01tvU09UKhYwaCFy9/Gxo53oi2kU6wwPbOshYiZLExShwjqS
x55o6JXSE3mr63qWOVH4GfJGJXVaSPy7BWQ53BO10/TYxoYkJY7wVo2YtSQ/tbqfP2ic2upC6jD0
P2LjXcY889LFHrxZxuWsG+8gBkqezjzDLtisNLlwnr6hdG3ejE01tgecPHe9YaC0ekbDS1iK44V2
gF3ykWOkuVwno98kmVdRTJA/bS6sWt/n2eFZwUOJc5rRUFc/W7hpNodTaKuuseEJ4jkHyiXWDcM8
cNYvqFuxbNcm9XwROZzfcg/jyFwqNni08oYWLLK/Wfo8T0q9JtquhZzCqVS+N/jXZkmCB7h+aQZa
CTNcHs9LrfYLhqoTVr9uqdahrhuMchlGT9AlXn8d1kvgFYadCUHX+lRXo7ZIPoCUwU1URHVbN5G0
O25jWDytLBqJIW2szsdYWzA3CIKZOuzY9tJNppM3pA+WqcSpgkksaVncb7oYA8OV23s+abroJjYh
S3MZDCL8pICzel1hvXRt2A5Gnlz9K1n3cZ8VOG2vkc7NVreTKRJsuNSVNXy1VOUGlHnkys461soL
lzJIOsVkcADTt8pCtQrzFfh5Znaj0YN44VxGPS8XPCqwd5ASCrsxt+vQx/OOY1brjqY2Xvt1GqbV
0qoGl9V2FR3gAT4wn8AT2msAXHNXji7y/Oa2MVric4g8YFymAWENb8ICv8fb/9J6WeLjOk5N58pM
1yt9oSMl9cM3EdnTZyNkVtlZsiUBW/UF4npnpAAcw9mfwXO4JZ95xPw13oP33vC8DcGUiVejl9qr
8y6FAOfhZMuaJcYWgeV4fjY1BIX0csZAuV77Tea7qDB8MoPcb3Dd8Glhy2v65i1MTWfbkqrZuO4i
NHh7W45eKkKmAjBO2LKHcKZaxFUMgFaEJ9+YwfXgo8SMGQdnBz7stE4brMfe3JcSdNQVAWSG0V1n
WDFdJjBEpdFezEnrnIY6bKHwigKol1FLVPFujYSq9AISKIN20PXp5YbRL62Yp2IGd86yTJs8iIYs
qhK3hdEefmT7rFOjnjxQP3NOeoTi8sjg2alAwbSf/U5iygKVX4+y6uMpq0s7gp9Z840MMEW32Lhf
6f9TJri9paB2D9CnxWXvs7CQJDZXTeBcW+mwBURmMxjU2lMPTbYuyXHACJfkYaddlK/dIrv9OPug
K9dULx1CQ1Z+1pvPJJbWqGV5jH3UlHO4uftJeMuKAcFTFSZQnBBZoyndj3E0tyVr0/XN29jqdB7w
ZQjuUykkLdHA1r2PPoz1fGosjgbd5lmcRsYmqCuME+N0MDWV9jP31rPigomadMUma75Dfswyb9ea
IAU0RIasK5gf9X0VOX86BFOfvCqrIgiWCSO8LyAoCooTauKm6zaNfVMSn5r5BUgGcI581KD/CrAm
g8WAFBDwThC3rjlO3m0eDZjDr1YYgWu+hDKpEhmrk8enHoi9oQh9gPnTLZAS4sxUph3NYJV5c71H
ngIfTLJyLw/B/B0GrYamMBDM3jaAFLg3WHZnPL/H+9z0Lg70euvwYZdRxtKsasB8fPEAVUE8bDS/
9LAMTx9xuFzqu6Rpx/PUFRJxwAQTn8YooeINS2To9qGNmvt+CdkV8E3+mY8Brny6bCswOmagjGyb
WHMt/OUpXam5XUZV4y0gXgfXOml7rKZJixCFpNl9APkwKbOmX44BRAtRLmB2PixhhHwjlVN06KKm
ATY50oeB8X43k85/iccpyLMEfGQ9qg3JgWlzOXJZ7hpZTyJKYiaLsJnqAO5nwmb2yOMR1NzUbcBU
OVtW/LiZOiMbOA0Xuksc2cG5gv+LHi8xldyGFkuvhxyGyGedAHsM+TRgKOjcdBUabS45CWxa+pTr
ZAdAQz8uazKDhp47vEtQCsnHaKxTnrcYwG8G7zzxTmmUdjlmaifyWLIMmIwcRF1iQ29AhEEuud1a
KAD5FmsdV9IC/CtDvxXVNqz4Hk6B+QFnaXVpQ/11mequImxai2Wm7jXBamEv1rkbdakGm95PdJwN
Xo7SAQcCARWoJf1VqBi5SGslE+BLzLX5GLDswvNq8uaUkKfV09MtGMKmAJtGPiGtYzr4H0nmCkGn
ZiySJRKuNItrplyN6cwqU4tUYf0dQ3XRBMTR3Rwv9NljtV6voVzJEGJA37pc6TZ4FRlIjLwFIHLd
g3zxq2ShDoeCjCBtMTCftlUbNPWjpOu4FNg3MdVhPi/rcBzS83WLb5ZwgQwdkp5dp6oNXwbQHzy3
Rr2GU9u/jHPf57XooD2C9ATAxS1ueTW+cm/xOWar1Ss8TB5Xo0HsaILu8rHjxjuODR7qchQyuZnN
3J9mOiCDMibyErpAcvCYnz5DMRYJbgMev2myhdUa+dO9HR05yqmfSdHYdDlPa34LpKeDxJNMU3qY
wrqLyy3zMDi1Ilv3HSVW3SPFK8oR4lY54laPiiGkpsL4Elx0rq/BLC7BS83c+pKxOcj1ZHxEOqms
2lSxr8Cd/TKi0fyUYtzfBxEL3nqQ8S8+voXm3ooLhyjCC7JA6dUK+GCv7YynLjWfAE7Pt9r4juXp
3PsBnoPtNuOexEQTRO0e+8HY4ZgxhWWaAJrBd18uAxk/NBA7ynTFQWVA1nnL1zron71URQ9NHUZt
EUHVP2rdBbDoQIDKMHx3Bur/WEkNPWh8wwYlW1vCm0e66gUn2r7V92M09RG9mZt6wCo/pemZmRoH
5LIBL6yuaQd4DTBC+5vIAfFx+4UgQ0LKsPfXuT76pm6b7QjA3M1PTKwLfadd1MtD06ftHBUsGv3Z
K1NLo2XE4iVB2cBrA7fRZIGI/RJAYLBhbEx9J4pRxqO/Ho1boWLmMVnpLoq6Jf0Yd92MRWXQUq0K
6xitfVpizgM/UXou5hygTQT2C5g0xnjQXg4ZbTw0wOsjCkS11v0Xf/BcMpUwWgEQVpNenKzhpAou
QTFpzs5wO+7BATYIb/jmD3c2TGccYUS4xuP43KcLs00JgzjFuQ9RJrE2103TT6YvpyVO46DydWim
4c3IzQYux7+ihSuWPsJIlm+6xspwYMhZN1kBxfr8TqKY+5na13y1yfDBeHwjNBcslfg7MPpJvF54
84QD80XjJqbiYvWzNLG7v7fnfnR74RqicSFGdjaD/woK/JzB/56QENQhmsRF8ln2+pxtar+BH63M
FD5wr4ct9Q9G5Y+e/PkVEeOGWXnODsPyPVcMfP+KEOfS2Ude4kv77RXtN6ompN0Ia35K6sgAgrP+
6iHyIRqYgt/e8m/9Cb853N96AN57jWQNr38rcv3jj//72Lf479eO0X/9z/85t8r+/h3/e/V7gezf
fhUqBc8FNtPPX3T+af74t/DD/PbTnTsUfvjDn+ocfu8z+Kmw4Vsf7b/5yx/aHH7oWfm+zSHwfcQs
/kAB/lTn8Eel6L+KHL59y29NDum5UTNFACgGhhDgWYHD/K3JwUvTXyJgHyG8fAKBCn7+H1UOIf3F
h8KQnKs4ozgGVfNHmwM67QiC/RncjhiHf6yv/0mbw89eO/6VM38SIER3dpp/vpObQJNoCiPvkHle
1OSicdvBZNH0+N01+Wc84lyFkCaYSDK8mo/U+08PzBbA0oFo7h0ArASPSE5gVDB+etMuSOH+w6Ny
tuy/M87Pr4U0KkL+iOACHqDnlMx3+BI+C1C6NmQHF/TZjR+P9grGP0yWzV9vddyKf0IjUI76p5dM
zj0L1EfOK0Ai85xz++4lVznRAaAiOwg3MsjZQz9fwvjhkNUhZVNs6kv27IOmITvfYFzDUQwx+H0M
rabbD5SbglobLblZO2x8jRgPWb96Ambc6L91AC8gEU/ZHjNltl+2Uezb2JEC1G53wjDR3imJsKzy
xvkpmOPuhIiq3iHGL66Zm8V1xBHILkPe1Xs3YKsXfEIQaJ7aOwIO9AuM1O25ltH4nGh+5RsnqiVR
XWEg0h82EsqrKAKrUdRNaO7IZNqvW7j1N1u4NE/EF03e+Uzt6FB3GMJaW5i+Ww5+z5Cs3QayT60P
AgZRvCqooRqpOZwukmDur3FUABqLbfeTr7h3UPFZBhy95TA47Dd5tGYsxrJP+vcpRXVHvLUrLKWt
Nrk/LJhVxzTa+RMZX4X0skWWaz0mEw4bbgEt/JpRQt10WXe62SVdgjPRwnCfF36NJgEMzm33ZsZE
vzZIWXxoMknuM+wsdbH4U/a5SREbyoEXJ7AHieslCAOx7kabYiID0FW/yVqltICjpW58BcmogAvf
XyaIJl04KAPPqdsQCmVihLB4NviaDZZcBGnrBqDvfb0Kv2Br4+5rULTVFPjjKyJydtev/rxLbezR
fEW+6vPYtvW+7up3Nza65EAUL3iWwvcONlq31YSLU3dMXQ2q3T6g6sC7CxGtv/Q34LD5tAYSqqj1
vVKKhvm514P7jAU9MgTnALZ0UxU6IS/9hpvPfIrnNxm4RlUb3+Ku8maRnXAJJqR64vdhVsUCKe26
Uz5kj0R99sN1wYQbXTBvXnMp+VM2YW4bmFZ7T6eYFKDFYmBdOsD3kV8gZhTniZ4vGm+MoNbMHFiY
nzafQKAxfHHyMWQmLCEFOTha8XDPFkUu43q6peuyBHmaJhFubTw9K+ZR9GNEQBgC+2VtE29HR2++
Qqhye5tREVPgk6VvGv7nDQZ4YGfbPN8PiAAV4AnugRiLytDtxTNjeE22mlTEbdO1l2xbtWTx8tB1
mSl4kNmda6O7bmk/JCHryUFAA7ZRPkOXd+9dLAAbMGswzsQGcIjKXapJk284wJeStxLIOjFOFk4N
8XaZLsqtR5X56B0patgjfs48DDDPcloQSwDgZKaF40L0Q2mcnZrHCOEBPqscYHRql8fEzXWVBVPC
YfxC8yg8Brwsp4Mf59mcdt1+sWBuXlYvQkwLzCKBQpouk18K5bl0NzWTGCKEQmYw+3LZ+L2V9Bzo
0sLy63iAcZT3QEyWWw6FNQ1zHQ9TfZExz8KUBa5PX4mG7waurWNeXSEtmZHnBlA43UFhpMnnZIW4
CLsfiaOTdCihGB9kC0YIA382yVePavmQ2VbsR7/DMty3CT1Yf1bPCXPemZImzOWLicMTYKfez5fN
LianXp3t6RxCPSVsuAzWlR5I6/kJDuUOp7t2y4JHUve8yafh/L8TFrMH58zyHpMOymMXdHoHryU8
9gqkSm4iyHTSqOioJ787YQjPqrk1W1e0A4OiA7G4vxiiCK5QYpNgF8RTX6pRQB/U2Vx0k5+uOQgK
nLcYyz7CoWuLYfa6h21C1DKnnWdw6LVLe7eGkf4SYZK8xA8i+E4CSIeOnLVbicyJqqsREeUj3PXs
RlERf1ItjthIblkEnqekvfMWmcCZR56lK5Djxt9Rb26/wvVUz6E/r7dKNjGCl1vbP/C2BscwgfwK
sHjI2OC5VeWv+/j/T4F/WUf33UgHp/+7iefPU+Af7eU/f8/vYyCKbFGagjQK0jPoFPxuDMyiX8Bz
oygKUWmU8dAMM9pvjV5hjH43BFgw+GM+Q8sbBg98fudSrzBEtVuAr0aiC2PiuYbr9zn3h2EeLWZ/
NZ+l5McRBuF7/AdgNgnQ7v7nehfkgEmkiYmOVKUANijQ2bGb7X5D8P6k+EAPWJhQetMvi/sMEiq5
pDKCqZAGwXLf9wYw+KS9TypRkPNplF1vCCA8xg1MrDzWMXq4pii5rpWd7l1jxWM7USBHxopjy+Pg
Y68ZQkZN0pwwK1comhnesAI2h9VLR4GxdFmhixq9vSMv6RWCcWBabJXkAWytPEG76C5YEqq9CSfI
i3N31VMiikwxHHebtj4FdoK3LlpEp1ovDkvi8eSEjBQYHabWm16naq9Vml26idsGTuZK7lbPZMDA
pH8VOAHvHzEQm9s+HHYkCdQ+6Al/CTKRXQeevA1WyMmMBI/QOfsyiCHCdQNsJAwrOvwaOgf9rnUY
aALbkWJsxxkoZRBhbQexi74dSH2jEmZPla8/AzYaduGIlO0gRrXvTC+fhqiJUe2gomav27U5gMJD
VitaYFImLijmgJgPfSoY1KB6uZt7sb1nbnEvUODDOw7+6wA/fbyOw2a9ozEuDnI5Ygd71FzAdRje
2tCsJYygZKetsvskkHgbfF3zSHYKocoFRJCMzGcvC3MxUleEmb5AZdYxQjSzMgiJI3XYd+VE2VUr
dXv0Uu8I4U6W0E0wnNhx2A+DpV859FNo3LMAWxAte0Qr2ZGgROkWTTYb2WVeI081Du9eFW6NuQC4
0zxzJ7LXZIhRVYHsJCxMbNLaLsNjxiJxtfmxf4V9Dn4MdnTxAcn96bIxvnqI+kjvISmRLF+Q5D7Q
VSVNLlUY3m0uEVecR9vOJQksaYwsyT2akwKo3vOQlmIK7Rne82+zEfdKz+eYFc0WqXcD2PuaoZbu
AFotvIhnDDytjmHWpIl4GZDCve64pncQvrbDWjuYM54NL8hCz8ment8gwzc9NluYFYBI1bH1zFF3
7GwsdzS9JoMmr10WxFcDj+QRcWJ9aBoF8b2F0bpbopreKL1ckHqJcDsO48HzZ8iafP5UG6hCQDBk
UBHNkk8Afb7QYW2P3GngJ66lx35g0S5JdVq6pCPPYSTf3RJqXng8Iq9J2j32Ntyep0k7SPadf9fX
cdxBO0MCDf0CsJrPRVrXtQ1oUCwIen0CZ9TcJlwOUGfCMHuHGlPvO4tv4ptQT6nw28KG3lj5VrYX
DceHuIShOMYGiECKGONDEk4zTCocW/JZBo9z3x05WeJTD6WwQ9qhwFTTdohNNfIONSLqnjJ1iN0y
n2K2dUeIdBCUtJEQAbPwde4zcUyQWNvBshzKZMJ0yrq1ucdmH33ZYAEWoWzqYqtBGcKZkS/AfNen
pNPenSZtX+ADTRCHqyV4LtgQt9647hYVDxcDDgBNkWU7Ojftnk0AgiD/KQAud5Yx++Kh7Q+B/TC4
a3xkRztUg0yFWnx73fl2fA9nOCAYvUvQA8kerulaWRUYr0LXQvoyo5pQA8bdlIBe53rEyRy/2aZe
7r11Bs/sHE2K0a7xWQxD3oujq8102wQFvjcmLbPMPvHN4RSvZAZVfeRgILxJqBzwkH/B9aCvXMeQ
vg28l4bIMc05hygsVIZJKh4woY9dXChPfMCY6x+VD7m795shJ43s3xSijBesr7M7CtPoOE10bXOA
XfOdmD0JArkrKCyMTzEA133j0/TWB846FxpAwLVNe79IWbupHBnUuAIilz1n2DWuN5CxH3CUE5ft
Zj9mKOo4YEfcCgj29nrikcCttDSXUxMjVem87LI10Xg7N2y4avxlgG4vFNiMVld9MPFdkMH03Uit
KzoN4Qe5tOQQz3iXI0v7Xb025AtqBs3VguK3T1E4nDcXQHkvdavEE8ogrMox1me7sMn4HkY0jEXH
l8ILWH0bBJi/4OfT3PJhffANLn1X0610btbVtJL0Ar+9AwjPqvr6JkyaBTdasIBijyiQSN9se8dD
s+9APhxltuknZUAhB7qp0FWx3UobRpW26CNENYy/wRzzuggEz7qLh95eB5aTUxZw+RHqtiwXnMlz
G2C7FXjEL1B2pg/QmNC1IYcxe5VxLMq2W/wXxSBMYGWqj2wmpSMxvd1M471rpFlOGmVHO3Az000g
OnWkkYdYKHKCd8ot6RNfUrYL/MF/qK2A+WoTYC4OfNUurJPxenTDWwc3693fDJZ/M84bXJY14nuU
sAXlhvBKTibvgnY+gZfZAflA2q9fUMSRB50BxtpK4d9BMhqx9zcNfzQUg0jeGCBjRRdm893AB3Xo
azzS+aoTKXG4GmG/JiwdvqIkQB6tqgm0gsW7FMC3gL+1t9Z28jBT8woPHjpCf7bCUpzM3+Qcv4Jk
++Qz8zVR2yvKvu67AK4KQucarze0xxHuWoVWlEcycH3SdZI8Wi3Js2yW7h0a0PphZPhG28UebnXh
5lGeNMe7MCc9TIOd9ypegUNeYdSC7QInGiUdlSD9HMFcF/Xliig7/KjVpLfDPLj4ZYrZV4NEVIoq
mgUfHM4VBOoN1LKC9f4euXm97Vvo8VdCD17/qrGAYvbKLBLQTO4GiUqjU+rJEZp6Q4C7hfIi4K47
mVEkr9TR4aOfMN7csrVWF0lNg/ERDmvN9mqTCucK8Ffw19EWRZvPab1O3hMd2Eoh16AaBwIWSMPj
kIiw7DzfAf/tu52Npw84hi75uHJVop8JviOPPkB8Xg6x0OjiaGdzja9cdxmSmAWYupMYo0uTEQg3
vtfTXILvfAZl4R0wizx1W62qGtVXJ+wgCN97ggPRVkHBu8BdW5yWr0d8mqdthmRUi+XTOXJ9GrPY
y6fIM/ugWx3M6vO4heoxg3qMcLwQ4ijZDsk9dI/0bD4A048KZBvFfoKwWjgW3bVbPZXN4PHjFqFI
BqQ1O40tEafZB4wcKNTagli/hAACZhDJw48mjFUBn9jtxWAFvNQpq4A9s2oUqq8WFukV5XESGxnT
gCzxMR+Mrwl0LtLuUWbqf40MrJ9CSw1UL4e1FHyO0y5OP0y+6ZLp3UTJIOkTG0CvzIUYlECJwv8f
4v79r4n77kCGex/Hnn+v5f/xC3X+9D2/n+L8X/BP+BSZ1DjCg5riUPi7mJ/8Avk2xu8xCRDjPP+q
jH+d4gKI+QEquMPzCQu/hQ4HvN9OcSTCr6VDog5RPnQ3kTij/8kp7qyi/6B8x+h/DiMc4LAShYgq
/yhD82X1t1T35kCA384FxgAcdxBYyS4jg/qIHGRldwlhAL+LL6vBA3x3rf7qDPnjq1MfNXwonsb1
gc2KQtmfNH6AbRtySuu8XwyxYHjaGD0fRGHOFO3hv3ipLEVUFW2EuHQ/vdQYNjYIWjrvowBiuCIB
ukQm7PlhGgz/xbvCpczCGJtn/Kd47hYg8+2iCOv6ugrsa9tQjjPSEvOa/FPF6o+5a/rrBUR3mY/0
I24KVOP9+PGtFn1diuICZoJlKFYldzi7xV9XG5e8Y02R9CGSthCoCg28p/j7S4p78Pt757cXhxV0
vosDeCg/vviMAZ+Fep7hXkbxWXGsqw401n8Wk8WrUIL7MkHsIIZv+nMsd4KqONmBGWwjUYy4PukA
dtF1SGzV6BYxy79/Uz+6pucrSsk5JktQboHb5GfXlA6g0OpgNnu0MCCGJMcvSJh/TXnf5gh5X8QA
s76trd9+8eJfPAR/voyI3ZOM0HPHc4Bz54+XkdUYFNIQuSpMwBQOTabwYWV99ffv6yeL69f3Rc6/
OCRNfMyb4dmP+s5vwhaC2M4gzT4UFnWTnneJUrIbFxBk1/yW/sN7+qur+P2r/XRrwNNEcAmdgbBy
oO4yaMHctjOafc616lk256OUb3//Bn9qhvz2yZ2romGwQ/+Kf17KXI0QImBBxOrqOLrBMV49cwSh
jqBLsaP2XJZmuE+sS4tBRdPnGJWKJwC3B8PHHimgzAIKJ5hPlkS/r2voHR262nPC5uHhnGsETcyL
QA7bPyxMwV98/nDn4QCi4jpBvfb577/7ZNIJwlQP8mIvFsAjeXQWcHMI1rZCOu7cFIIUmkbhTRni
6lUEw/JHf0vWW7B7+jrBQaXgmmc3YAD4PzwL9C9/NKzP5yccDW3kpx+tyVCZu4EB3QNDAYlV01KM
4NYQFZgr9JlNTygyQuBiiZHd6TEYnpAaHi8nBrihbNcZ0hfwbBlNwIlBDOVhoFnJuhR104S7C27I
eE3izTtuEqdgTMJQp5JzGyACVs9mEd7zDKS/yEKBTrPIS3bojhQI741pZfr1NMsRvbWeMsXMaAad
Cy2ukXwySzpdy8iFuQs3uRtDA+jOm2/6LNkOg0gQWIzALa1MsUsfIOwHbxzsvukgEqIn5qt04f0M
JgX8HceZIK7nG/zL3e7v79Y/PyCoBsFggKcecfIk+WnfBXdMDV3OH/pUX3vS1Og684+BWB/NxnRl
DBKq/8UrUizWgFYBCf7c758hrwoIX877kTGgiFGlAv6eddHlGHaYcbP45e9f77ygfDdZYMFJzzBC
ghDruR2D/LSsTTyzqPQ2875xCJUQeNVHDqaySsnoyr9/qT/fpimFxkvOUrkPbvun25QbapvF9tgF
wUBd9N7wf+ydR3PkSJpEfxHGoMU1gZTUSc0LjNUsQssAEAB+/b5gz9jssGu7bPe8l7aa6a4USIgI
/9yfG8dGjt5vDuAv34UuC5Yp1BBwDP/zOgXwoVUDUKG9hoGqJ4EQaAcAZf7t33+Zb3wBdR/j26CB
+6wWsXM6396nyLTVcNtA7Gfi8xESRb5z5yqJXAEQ0mbGw5KCE1/3rOTU+8+9mewbu8h+d1tSnofv
vx9LGELasFQM4zs7uOsaEnKTR0QbAXQru6DcxTIfdrYcMj+04Nwf2UIF215vfpaN9M50b8h94ujT
FSR0xnEFPJ+/PzTmLz8TQAnsMV+Vst8eK4mtaZguLbHHzlgf9d7ZBvpIPAb19TpGzgtTknyvpcOl
DF1ouRmVN4zOAqAjft1EXl3+BI81XRf+HK2rfEPTMMMuG9r7BbTgph0y5+DAdTvVC4E/ffjd4uLX
X+DLasKSnuv/m+uDaGxQLcxX93a6nBNGzrtR2sljyl2MQJSXRzGD/bDy3IEnVl+dIN+/+5n3ACUp
OI5tHIc4uadtqjfBXbN6zYOPG2N1Yhi/fhrsZJsskSxyjWfFUAJTxPz79z/Bd/bM19nJhgWzzJ/f
4NvZKQe8+UmziP2i5ckpXoMaG+lcR7mmR0PWc5MfSXDluX60mmUKRYsI/fcfwfrlWYDNCVI//Ju/
wD78hXvJ4oxCJaQGsh/YKn6wrLr1bFGT2tQ/mnKanz2A8n8IhXmbkpCkdRoRzcaFn4idqTOcxVvv
qciqrDaeObZhyhvuZwcztp0nxs+lNgxulR5Kc7F1gARHrhY8E2ggSjs5+qXmGOVhbZp3b9Lv3YU3
Is03hq0MhPObY/7XpRuOenxCMFsYB7Jb+s8bjwP1gxAHN4QuL5/rmNhmXkbaiq7erI71m3XiL27b
Lmtgdp5QmFkrfttRCEgJdc9NZ98m9WdAvQZPbaZb9rwGv3kn9UrfbjC8E8ykgCJ1kPTfLmacSSPG
c4czqU8eSI4lz0CCQSNUC7sJeOIMWHRX808Q1H9nv/rF09cFu6AAUTyYWHj/5xEdEkaXcQ5+YvSW
13jwb2evU/jdz9IbfrDldX/zgPpae/7luzp0xxh4VsFjffsJSfGIOcs4ZdmG1+fRYt2zxFa01OkU
Quf+qcfYKLNyjpKlZXFj+1k4iaRnTrf+5ur55cnkuDZPFlX8/P2xnI3D5JCwFXvpN0Okt567sVMS
ElrWJKGT5p9/f7H+4qHJBJt2KeBQIIi+7xFdqCFJRXXCfln6eZ9QLxGuEEN/s0f85fE1UDI4kzi8
tv9tBZALI2kAYIg9e2SIptNMrqfGAuzGTBSlIDKbTGRt4O+WKG5JhY3dKLeg8i5Wsgi/uV7/uinH
h8yukE25TU3t9+tVLhiFYEjxYSZgHWniJTvRrwTBlyRMKpJ0rajqfeoNJrVVo/6by+q7s1Ddobkv
uhxs1u2+/f1cw2lE0K3W+z2z4vRH6/U4w0jpDDciM5xqA8waHAKxXFwv2hJgGZzcrnQiPUe03lSd
lxYM6RZ5NaUWuUNzGEYjhIUiPv7+zPjFjQaiL1A8Ln3WOd8xSqnmZ4tTu93eneN+N9rrtMU9g6sG
tsZvDskv3goUle0FKK/6X7lIWW6Ituu9bj+scfVJaZV3t9ZpRf7T1f8PX4s1KNQ/V0lqf7mrtXW7
Dq1vd3vMBP0dHhF31yxefAHx+P3vD+AvbmK8E7IIS0Tc5d/3jeaKQt+MvFNm6UkUD3V7XyXgeHi6
rRti7DZzDFgnf/+mvzyU7K/xJlMP8RfWXZLoYC1Sp9svDL7CCpsdTovKjHqdWM/fvxUC+1+fEKw0
9CDAzIyq/X3F7RPHHJPV4BSxe52mEIZmfZiltlwBs8d1GZKTMiOXNXlJtGSS2o6d4zhvV0BJFbN0
h4srs9AYj7FYyicTl0IaER/14auU5ItR3Lv0neGSdlXgkxS7JC2VIwxqNflJvpIVem7jMyedHGns
4MTSUPNlLcO0661bKIYkZZMiNR5IFa9GVNr4DHfAxGd3i9chNV8CAtLVTxdIlplsSFG76QWmUytW
KZw+fRRlYyzHkuQcgJHMqMBi6q1xqtZ51vZiLCZx7VT16F/Z5DDjO1cYZb3jf2tyV0lIITPGtKAA
ellMdnLle7WaFBHkBqbrdOX9BCCB6UStNQeqDep4syS9SbQ5zZ4qsm+kFEe7yY+MZZI29EeYvLul
yJZkW0Ha6S/zie0kpISgleVeCBngmJ2cZSbQtcT6RaWJWEd3qFozaitHLa4yXEfvHuP9hXnbMIer
D3j3vnUyjen1IPLlVsbedA8PoR+2AC0C70zLgU8ef5mS8cgidt51/hxkO5tRGIidNlnXEFJOsK97
HlHbMlbyH6ysAKOLcPxHMjVlOJdVY5GqxmLAeL51DpU/3qHz7sbJaZ9Jr5cvpebr5wFk9Sau8vmg
KdOq1QU3Y7nQOih2c+rVZ9hBmwli/bZYcVWbdiHBDxbVLhmnkzUtMjSZVucFiFxnNONozGdrR0z4
w7Y0uZ2IzvEZem/vMubfBnbm7u1gbTasmFdQK0FyIZj1/PCGTkb2uOCC9qb3tXMxNFoz7A/mUU5W
Puk6oVpcErdOUPVbWC7ZbQEyMWT4aVz4VZleWZLfg90CDsssfppXy9k7mnGXZWlLyH2Oj3FgF+Gc
FyOLCuGF9OM5kRDeeke059gN9rDJViJU2VrcELEOZ2n3p2KeQZnpBWyYAYhzTkI+xIoDGs5KQStk
/m3s2+dKS+etIf10t649I3dtGKPYhD6xsnQ9w+Zo32pf6Jd16mEXGTo3wp7cf7pahxtxmNrIR7De
e03jHPuSWK+HI/0IEd08Qs32t4gUJ9OYd0RVjF3hLC+VPnYvdRYfPMe+z8blxZnjeit1soX9GL9U
uE57rsDKP06jx5RRA2y1OtpDEfjxScQWFLek8bd6bmv8Dt26sfOAVCX7hjMU9um2S3qChCO+BGmJ
S7L4HtNo5ZzQwFF1sj341pAdoPVWh7ryp09bEDkEBQYCICqmbFgXzOsd1WFszU29T+iXyIKBuAJU
9I3JyfNckaGYI69jH8HDlJsEzmn52nLsrykCyZBHGJn6hUHMixYXrRkagqyrf8Efmu3MBbGN//Sl
+3+61LHxKs/6YsYQjqNVmP2rZlg7DNnMSTWTz7z3lAN+9taiPVhFaY5R5atE+9IYnn+pae6An8nz
SSOWy+RoJ+RZXSDSdtmh7zlSOGrqMlr9anpIUfVvzTI3H+KqLrKjpD9h6wRZd21I09812SQJyXWI
cWkmdDhuMetJ9N126616edHykP1joE3J3apS0TCXTmZdzrNw7+2piD8DxH2CDDUJi00bT3q0Lv78
yJyp+uzbHjvQUgnjDWIinnjgCDcYs1uVr5SRoL5gP7BiefCxr7xOgtdZtHLeklHsTqvqK8rm2j4S
ixHPqHCMQXKRrrthGjkTUivoXiim6P7oWrvYFbPWvXgdUWBQTQMtWPNQ7DKS0M9O05Eg9XAwRm7s
VEM0YiYgNmZqTljoNkY113XCnAXXcewcLC1IyFt2pUG/K9g3VQfgEvz3A2Hypy6Wybr1ncygTCWR
cQZ8hex6WDEaxMyVluoc1OQJs1t6r1dpuWm8fjR30GRb7akObL6i1xZBepGYKx/VLaanyZxHeUXH
RHKT+TjQCCqsV80Ay8hObV4VnzaIvcy9nwbTWTesRLqT26bpTS5F+4Z0Z24RzpybpOdSBeRXrbt1
nIsdLS7EJD2gKTdl2U5UIzhYyLiIOi4qfl1E+O5UVAF03zRtf/RT0hOe740HkXG8s7zACbbUy96n
LOCAd38hgGt2d63Tq5JWdphh7a4tlvcuz/Yc2eyANYiX1cb51iBIeWqNPLhcJ9H+GJa2f5lSjuvq
ed0fjZFAvFjphAMJA43mBAZl2Y/BID4CKZwbe+00KgabILmZM0Vpky6A9Q/qTW0c2K0pLdB2WE3i
5dLgsdxGgIJwsqX0ZpB6TfOaO9QYiw3WP+OhNRbSF04TP7Zuit/dGZs3N3GLCMMkFZswEWJjQ8JD
fDijZW4T6iRI1+hxlGjjdKFcAQfyefMjhYbcF5M4O1gtf7vVteRmDHD4b1KfthHiMD4TC6srj7TD
QQYYCKfkUVbI+JRWA/8BBQ3KeiXLIcrXthk3K9c5MlYtnvF4LZ/kFcWHl9hOGMdLeTT6QZ3lI2BA
Zi6mcw/1bnqym2GEN9jwIUtHL86g5dt3K0/dey1YseK1tUxvgNvXBg6Jun8pu3W+9V0xPunkIs6Z
+rlNTFGXTm4AO7Yn3qjQll3geTpgJA0Hkw2o6sHP0+VWpxvvU1+bDCua7UBD6v34bFa5fez0tL50
LckrNmtxZsk+P1K6KT5WOdnaiaySSLcamL5PjzgAYIIxjZsNeouATOhqZENcrSFlQ0CmwterufHZ
TtlybdpRdMuxmiZoU+nImbRqXc+t17U507hnpTdY3xsD1uXa3GqwaKB7LCW/tU47DwA3q/HrEI/s
Z+Nr7JkmvSKYX8nuExez8WQnrYwmKYyf7pSPY8il191xt1g/GzNvqWoxa3Ibfe6MPyleWR1+M49z
v205LC5PcrHXZWH0G5VEe1jNUjsHg87dzHPJo7R+d0dFD8J/Z7bXw7S0r7BOujtj8JMbEMoUnAX4
9TLhW0fuYwFsFSo3jxC1hucuy/Bc9povuMc3hTJsLg0HD1jzFXvieNeOcc9NDKsMuulg0XAUW/7b
KvzhOq7aZD8BWj3YcNyOHY/NS6u3CxIUXpLdurZod21ti0eALxCZ1vRzSBr+L9G2bRRPrfXDCRIC
xG25hrhuYSJZULecyXL3Bsdrw0TTjoqh5zoc4GGdjaqfb1mEQAaw8/jJLBMb92BzD9LhCqdYxixS
z9jLQHOSY5BDSfdPxJ/p7ananrct3BtdVsZ16pEIca2V8bqeaVezC4unXpz43o3N5hjM2Zhw061W
PGMMGztieEeokqdpWYAncW1e6YnsL3Eu16ckrYGW0iSyI5oiN0io77A8uyPFVfO5wNn6AQjj1GW6
wS3N5x+W6LY1Js9wHuyLec7tZ9bbROIp8/hBSw5zpmYAh6mZxy5uPKZlKQvSKW+WZ5+ex7Nep3Ln
ze3BbcouCiS+pU3WNQf4Eu/of9Ur4K2VQErDQSJsl3CjZ4cTestipwqsI46FpoMqizX9pqjsdifG
0bmoYqzYNo6hO/7gIcrH2sPYaS63uiA5j9CkN6MTe7ejHtQbhGksv15sv2NFd59cMZSHLPOe5lyv
9silKetAlnIk+RfiiJlMrzKKu8PGMI+xtRo/Uj2WOyBN+h77I1GSjAyWnLgYaYoaIM4gFSbL4l6w
uLCfc9uBBjA3Oy4nbsBNzu40cbtgT/A5+ISkZD7PrU1hdBWsuBYq+wEYTh7OrGF3DvcuvpoonwzH
8+4Wuvd2ziRm6pVYF27gtdIPg7X658qoyQzbhOhil3MaYExMMhABNWb9tsVIb1dA6+YWvAMDhA2e
UTMcPZcFPUnH9xz78ymR9WHAkUwYx9YumwXP+6qbz0OmVTsuRRLqa85CzXFYkHnjdWU78WNZNCwz
7AnHmKfnm9YfsrOv92sE0sq/EEumsCrpNnXKYlNYvXNTtQ5c/FQGBkOLcj0uS6OiphqPnQpDHhcc
Wcw2mUHS5Vba0Km0UspG0wjbUqjIXEbM0KYrcAn5S2Xa7t4xEOCR1nDjdSvtufD1tfk2ANV0uSBm
s6vzJjBaJLCIPOBMPzsk4nr8tod4GsKJ9pOrkl/5QtQSHIrdEEhjwAOGVgyX6L5UnIn8YMxa8BIw
M2Wf89439RhWeFjB+8NDy706xeU5DcbLvNj9sTG9H8bq/oz7pntjxVq+lSAruGlhEqQISNtZ05hs
B2+s7uj586OSNCpD72BYaXIDqMFyaD5MJq3IJwiy0o4mTxfewSsMg2eM7TY3GmDCZFMvXnODfEPk
y/RzYrMj/Skr56iT06iS13dm51d32C2LElQXN1AqroaPUpikY0WefgDiADplarxghwvg5PR5c7/Y
pi9felY8/G6UT+2q1AUTNhH/OJatzxMlmNtXnpZoZ2tJfALRn3/V0Mf+wPqYnWlRpfYpKWbxURXN
8CFGgYggFhKwha3ya2Id4jdd5AZx0J4nfWMv863o5vgNdzWbcEpDNdh4ayw+iL4RdDZXmui2a+HU
92U3c2MQ6SybnZfQ1LmzA4miMc4pp0dqjixwmrps7lOyhRB34cO9OYbD3wnauexpqAqgBtm1zmlU
W7C/oknwKbc5gSLqxHBpeWxiqPXZ5Jldi4tsdQb2jXo9GYRcW0kYjcUrr7xC4mqOtkR+jFKbOpA9
1AeWAAMT0phEchVc5qluU4/TExEJy9jlV9KoOsEqPo/x29RPUCGSEVDIJk4cwmkjXK3N2FkLDEmC
7G9/Hkxn0hLANIwns5CcHM40z6BhdcN+otlb9JmFIL1FEaIFcegtw67vHfxj9b7McuQenAUZG0yY
tofWQAW6MTtnNnbghp2LBYbKvSNxVPATMm8l6tupsJ3noIf0rV7kFwIXw7SvSBanV8E0TJ+Tiza6
GU2nTa9czYDgskwmSZu6fq6MgLIbL+gAsra+/iDTViw0c9pGfGOPfOmDOel8RlblfOqsjvnx3GWu
NeZ/tIGE/CZcu2j/6RKhy3AUJ5gUAzcJU3xk7F5oMpGsiBcxiZ9ZLvJyH4x9xwAjqLIckGwGG7DU
uX42kp9zPdTofyeZQevecB6yonNSu82PRNsRUcCblgRqugyADtcUG24ewjy/wmpUdKoa9hdt1Sul
gzfpBDOtU0vIkuwHyCG8gY9GThldVzb6iZl0f5AVcaEq8edLvEzZE1RI+ShNe/pTVv//IOHvgoTU
1TLP+J89qKAx+iRDPf5vHtQ//86/PagUtGAn5SIENwDo5d8eVOcfpKWQJqCFfPkV+Vf/ShKi/f7T
cwpAAsMD5c2EDT0cAeb/ynKqfxuQsOWhQYEX01XDMMYiJTL/N8dTAHfZj2n0Olh+8iqLdN7AUGq2
DAlf6IG673F4U1fcvfiV8bJIlNfRW3Yw906D0ohY1ZtHi2TcUSgFqTakcwyUqtQvOth0pTQBZgNm
H+OCbJQO1ShFSlPaFCNl/ax96VVKubJo/8RbpVortZpEWuKdCRr6t3LNosIfqotaZpJXg/llya7b
Cs0kDqHUMkStsJuqG6rEqUFVilqOtNYrjc0RsRM1nqS6b5Hjg5kFlIMqVS5V+pyNUCeVYgeF9Nm1
q2xjKjXPU7reoBS+XGl9ulL9DFcgtiglkKX8Fhje04hESLMXDialGlbIhyR3cxxRk4x6pS1mSmUs
lN5oKeURXhpLBKVG9kqXlEqhlDYqCWm2D8pErR19VzEbTRRNFjXv5oTGiUx34klR7aoMoTJXSug6
1MmWX3UjlUpaIZcOyKaoLDex0lFHrZsPrYUmN3uNcQ6U3joo5RVfzq4K5N1qDNW5wPVymZV+PwIH
J5fBxq686lsrkVsT4kPY1V3xMrJjvGNQbx8tiqdCEIwsg9tk6u87S4vvTdtwLuxi4ZmmVU5/IGHX
cdeBj943pXyhxgoZANjH01xZBUmEZkS4aVC9KJuAfSAL9jj4Be48CTMaehULidKcnMNg+e2rl+U8
oXIqpp7qAii/UxIi183SuLbrrye+ARkZEmTbXyIW0QwPl4GDF5ikp9MR/UCYbX3qRUyge21IiXfa
yiq18+nnJIlWSCIsDYQNHWUPHKVl7Ezp5W+eyfoimuOErLiJnpubPMLhR1GdV2XNPaFK49pyKRa3
1ROA5W7+1rYxT4TAgNS+y4rVgKRFoHJAaLxdnCm7HocigW+V2NCmMlhLq6z6gwWimZJT7J+wpyD4
dvQHPBGG13/0o2cdNYu67zARA0e1p3u1T6f5lgOohQjT2boJsCg8oBVh8ht4STwTyxjpoM5uzYRT
0xnjpTg4gs5YzH7JcibVy2esQFid8Y+zwmwclwpnguyUY5S8oIGBuNt+ZeSXCbrLPFTta8r1t89c
BmtYINnx0jkCWBvUafnUGjUY/A6hIOvWaW+MVvsThNp8G1NqefP1yXLcuf5uGg1evjRN7y5ZUyQC
YiBuaNEKcAeDHmlM5eFLtVCDKzs+iNyGREvrtBtm6ot/bVSZ4Q6P3lzxH5aUOB2diZtIhE132eqB
wC4o7Zz2M8603Bl4txW7GyzKhf3KFxuAVFdzI9uAdQ6LMzROBJYnlmvms6zVHGOobO+OrJF9bIp4
Phus6aK+Z1diJiNt5DTlctcDOnDSKuWJMGPZ7kpZDR/UcYNs1xv3BnTQctHFhnmO9dw/y47ak5Qz
ksATPNg3cHPQCB0S/psv6os2+byjt9TFrkxS1dOG63F1WfUSmAIVXA7B9uvXqiRkgCxZhB+KIq6H
0MCFGTY5R27xbOfS6AR0ZteHeYi4zsuDyktCr5w561f+wQzolQLhJTRhqIUiX69FnV5P3XI7auJh
6lirT07zVmcoWkBpwsC/MoeRfX1ym046RTlDeqjy/tORwUVgsSMZWBHXpneehcXuId0P7vqU9MKN
HH32L10EfsRjZ1sIbWO2SxP6JmS8gefYuDGVr9rIDPfM6ueRImTj2p24hxeGn0Su11qgzXE/ZtVy
nc0BFSZ5JOLmZNVefGsM2nxjzCaFi03CtEb6brqneTHfEDu1t0tbIKowVz5MU9mGAxVoKXR146NO
APp15s+unkBCAFi4yNdRbGuzMo7YbP/ojeFQ+84dj0l4L9NosS5N4lctMV+E5sOTw2q+1qLaAUob
cMPUGIEra4nYOLONNHsTSKvrArK2IOpNab5+VJPDco35m/Id7Nphvq/zsT0FXrHHB5ZSZ7HyA2eu
sZu7MQZctxRkOoxHd2HRzqL1WMxLdQTCZB0kN+FIBxeznesipkKZkFoCW1ODDd3po+KaNvrlUuje
qefEZ3oBX86Z4lfdgLOsVYT1jIXsentuM9/7mZloYLbs9DcP0S4yiuJhwND4TiDQopRvEpvM6vyQ
HBMDCITuE+ROu6PMe+V+YE3lISHzzOLV121agCMziO+7SnyAkY23eu0v1wxTJSGOhFEMoBaTKHO9
9uN2ncz6sjHc65J7/h2nFVFiNzZuLcKuW2mOdcNaV8sPRV20kS0I6QvDbH8Kxyy2a2UelwqAj9W2
72PZEOn1afmGG/Oix0Ts9IanfcBeAiPo+AfRjNcupcth6WiPMFq89UCPNw76JnhrJsu9TTQL93Oo
KlPZWdXJiw9oDiSIFQ3YFS6lz4aYRYL/AexhOoMhNR6LpVNrCPhYTBTd5QSeWaJImrFP4fmUP+Ye
0WVb2ADTYi//iV5Wwt2hNaBORMx4VkOScG25KwR/N6ms7bIO+rUX580dzAhsRmnHyorWV/Su3r9u
pxZEpL6Ub9I0rGuXtHnosMLa9G62RiVXEXfyIUM9TmtgmzHztmBDk2tyOTEqMU7CjI15k4rVvTaD
btz5SVfpXBLJ0+DO2o1rUOhRWAim/IikeuM+0bZTkY+XeK1szpgaAlbTOS2xzFXyGJzH5rrxDe9k
M+ffxh3IzJjKmqcAr+YZfSnLt6voKGIZglq7pp/aObJSKPaG3nTbbC5jItROY2/Tfv6sK9O8Mapk
eJR9Jg/kM7tnt4N3XnIvBDepAE6eFJFmtwAOvPVYVKzCUJG1k95wA6OkrTtA9BZh2w85sx76R2G6
giHugLRjJf/hidLfiD6WN4Wr6Vd9XPc7uoihepvYu0YIzCFrhquZqTwG1n1iJuyD/fU17/umjfJ6
YoAtO4rKjcLYUN9F+RCVHCEtFPZ+bdYr+DOEKBlpbUwY3DuKWqfbVXGMi6kRPLkmn15ypv1dLiTz
ykJ7tQYIEySrf0qPbGxHx9QuaN1kN9IiSjGPAntTtB2N/coljqlezTDOPEGbG1DIjAyCcdkIXTpP
VjvvZzknkbDW+8W1vOs5M40NA6Z8j0NyD+yAuLrRb5upSX4Ccd1bA4+8qWsAGdP0uJ3pyzplEyBh
WiNiOkbjyyzpznbsOFR0+vlxWQEvxjnuVUYbWgqGAFn3TJdKURkX3qi5mcr5pKXR7mkAyxOa6AH1
cwkr8BFfWGGQANHBREqSDj5S8ScsyfsiJ82sf9dL54uolH/RlRYBaAkeM8wl508AE89taEwVEW5z
A8gDSlNKln2yN+4Xv4mn4TN76TsNrv+Otg4l+YzyPlbgJ0MhoCClNTvwy/YVwsJLt1rQbFv3nAWN
BvsBiFSqcFIlIe+bzgMxJRRsKlfYKUMYw5VUKKoMJlWfLAzjHDBV/gSwylPoKkLKUm3dxS1Cj3mJ
4NKdEwW7MhX2ihbaN6Ju8aarxvxdKjhW9sXJqomkVhrorCTX4fZ3Anj6lAGVVoitVsG2kK6zve4H
D4ECcYFluVgVmgtZ4MMz5bSxuwruh1GEZWP/kZamQJMH7UVDOJSv/Iv4lSCh/NARCz+8wskvpUKD
mT5AY0vhwvo8uIc4HuibjrUMNLFpKI7rF2NsXe3l0mb6ftcqBFnZ6+WVSKs/2IAm1bYxIaxs5KA0
mhogXAbJrFNIswGy/Yf3xTmT8TDQr5xNu15h0Fi+uFuTycN5iMEAsAY6WwqbZn0R1AwFU9PtAKyD
AqzNCrXmEu2+ALJSX65fJLZuGcqbou48B8cKqDYMIVDbYgVwq4yURwHgdSZObA0b1gFl4H/4iSK/
TYljnJk1+M8DXu7XVSHi1lTR4qYvcpz7RZEbdVk/1Gqc76jBfqxG/IIb45bOuWOmxv+tMgKAXymu
M2UOMJRNwP1yDDh1CrI1z4E3mLz5TQfL+wbuK+6CWhkNEO2U6WD4pweB1bOyJMx/GhRgZIwbVKLp
M1UGBk9ZGXplaqCT+2ehbA5CGR5Q1S+LfqzYZ2GGcCt9uoX02Z4BGqBkK9PEquwTjjJS9MpSkStz
BR/skY1fHHlB2uwg5vjH8suN8SVl/L/q8xvVB1VT5Vj+Z9XnKUP0qf9T9vnnX/qn7OM5/2AEwOtg
51a0J+Wa/Vf02PqHi2fQY435xY9SitC/ZJ/gHzZTOUOHYgpgCvvdv2Ug2FKWC6vFcz1iMKbr/m90
IM/45u9DiQo8y/N4ST6Fzoz7P3Ugf3KbBlaGcfCpmivV1N4P4dlzEdZLRy8U9Ok6fltYLFPm4Cfp
oz5CncF221xkaTJeWw0evqCfeCZ6sUGg3nP823RJKMJz6/KhqbmD0A/gM4gbHgDez/QRjt27brVF
D5eaA/woeq1+MrkYb1t6DkuWWJTqkKdoLpo0IQTNEOW91jsmCzSTOO+M79VuzLUDVjaNxkXEdL+w
mmr+iTwSwKLKhC2v04YRXCVCn0nOhY7I7O9dyAgPmA8SzDe4A2z26KZhRDDotAdgHy1ab8pKn4BB
svG6vtgI5Bc7wsU9Xxv9DLa7SP03qJ2+eSHYkHFYGtNkNCOTy7wleTAWLtAKBpkN9TtSOjuj01F1
RPHDBgV3kdApyDp6tSOWXMVLnwvWWUZsRxqJMSR6Sz6ZJnRJ2KMGgCYxckNqq/aWO6pO4ihGkQGW
pL1SKsLCQczYdHRBpgKl3Wb0NHXeUysyZkpwsLRgizkMsYsZNr7NOEjKLPRWezBv6PNYu51GBe/D
lwgxtja3MreU7audwLz7mo5TNaeOcmFwLOB4GA/MLdipLKY0HpJsYNZV4kdRI2UFluybwbgWrGKw
xwwCIr7V1mWF0WZiYsS6Ai1b6zu2vRIo1oXRs5wNv/5YGgQOeCi6vbvpUPGrED4ff8exlsK7bGtG
PSZVXFXoDBWyjE3rQuiMLvUZ+BSonEvxpkbJ7ARPflMw56h5/DwB5xlYXvlTQ4dLD7nWZCIFJR9s
2V56DUCXecDvY6WD885UBgnfHhSvrJ/FehHUBHIxPRnNhZkYxRrm9soX8pRlwOx6O78YihUwhuYv
fABpdHOy9ZKco1tNMcEnWTE5SGKgSeAeibyDMvdKG8Z545rXNN5IKtCHWE+OQzshWiRNPnxA10Yi
YU2NN47q1Iwj3gEQA64ydGGj1ZOYNixr+RfA/Xl5hhr82V+HnOeCCQ4k7KUCz648r45fLoJ5TvlZ
VjG0r26CfmRjgmB7N5r6rZ9N7uXXO7rsYGb8eozP6H/j3Owm+tpxiCXxk+yLQUXMnMSLbGlO674H
2/6uA0f3Q5s+uAtX79vXjuHztGGmg2LF896+Q2iht8rq0uaYWVkvtrE7WlaIsUsNTq2Sr7Wonjcg
h+6zPeSL9vT1KYFujcmhXKgbDCH58mGd1uUs0wiJXwd9WSNKFIIyR+FKfmcA7916TxQQNZCyNH5S
1Hh1TChUFtfDEjQXAfhHZkwN/zugPVBJBgk6ltbgWCgaklObAGzjnlUqdygvR0SwK91YdgS2ys91
JYGyyV1NnVMsX+A2OZpf7ZtxAjLp4S4m6NYWczh7xSCjITBXIMmuPOuSESVD2/bV4kyz2KmSEeY8
pXF3A2uivRz8MWxax8doamodm14TFslY1YkVLmjX12QCcKoHS/DEj+mmESEw44ybZ0BO60X7Otij
oOg2N2cMZYGFCuZXOzboZqizFLobs0H8kWuWYW3IZAVPZVDO976rMbcze05ss5c9X4YDcEk8R+Pb
MX600EqdmmZkWjSgHAdUUYccsgkOGnzQg2SyhktPIe8MKmDorowJy21MgZSbJNiJoNdyfBdgBE+9
h9LrUlk58YaVvJGGY2/ZIJjJVhss7BSoZcGmQinH4pdZaF5+moY9T4y72mjrczk1eA6nQg3HvCI1
H2EHeztN9stP26usU9yzgKIAwfj4L/bObLltJOu6r/K/ACowJIa8JcFZpCiZliXfIGTZwjxPCTz9
t+Du+rtKXe2Kvu++qHZUiaJJAJknz9l77cx25ycvRGqxZfaW3NUclH9YtRpvvW1Ph4VLsKEzjmYi
1j430GufIlO0Ps2V5eAp4ckQWEc2jtIy4KQFlbdUxVb38mlThPr8Aw12yhMwZu3Js2kSr4bEJVSG
XqD1MqVJe6KX6xKKaLrGoZ+b9JyjEfXtEZ8HiQKdSSszmOEtLhAchrA/bFtGYkMeH7AqNdXTsSCU
5pKNGooczVQbHdp1AzR0aI27DLJ+/TALKzoMutx1g6O2MyMGv63T6jzSO1mlWh9ci6FhNZnoOcRa
1T+Si/pML98I151sZ1RFPVLPKoXj9Dkg2uCJlKnmE1Loa2QP9eNk0nofw9Z4DAzD/VS4JDdkveq8
+5ojzT4msm+jh5H+HJqjIi3Ru82h6XzpCbnclcrmcE1aJvlPXDdYdwNYWR78cU8sd77uK/Paku67
cvIqsjeZHhEHWFL7T0Hd6Q9ttAhrTVcHINUgdUusht4F0RHVBvBaocNAjcavQaVygg9FbycoV/o+
JwU7w2quGYKjrQURzkPZfDNxE7zEptRbtkJLv+8T0a9yXasOg2NxV49W8hX9W3Uas76/0KD6OhLJ
cq5AYHUrY1SVs0YC3d21zpz4g5DmJyw54jSpxHhIDad7H4Rqvk7M8utX1cGNfogdeOGnrpnTA0mI
BbbR5hkWcfAQRUwjUvJDOCkY6g5FhrXOSBUYXIdIt9bS7mkwQ442LeJJJjf/QfKyuquXZgq+d/OB
5KrhxYsd1IvIHq6ykvY96lIC8lLMMjVaLhfeAADhsx7UZuFHva49iJTgXJcTMcOKjKOEcNRxsTd9
xWgm1nZZfQ76Sj+mevOEYAHnKqNkv030F8MMD8mYtHcaIV3P4xhadFPTqVkbWGCJeIqiUxuK8N4i
SPvcu83e69GlpC4z6Eg36GK6ZaXE3Rh1EA2h7qyJobEyPwRI2rH5aRdHcKvo4LMIBS73THG+BAmO
zzBziIQxS7EuRhQQjsoy36jwDTC8oWGkHMlOIYPZD0VNHLPDFr5FequrlWlW1oOH4OPqyab7VDYC
kVlDk5fPE3XrdFZbze2GM30bRoJ9+NnRa4JOsC34BjmwcKkIjpFdnn+Kk3Ign47yY2viNfHJG0mI
DCSJYdV3jo24u42ia64aCxWxPt30phlOU2stqAJeONDxPrMCDftYMd7xiU59sDqd9LGCfC+/M0mC
tvK5fozsPBvWU9GOGwjrqE+isTSOvUh6vAL0bZvAOXhd4t2VaTh91luEGmQo908IR58TdKg0jg0M
oKEaws9DtaQytQvUoW4tRMS52is9pGMnI2/r9PQMV12TjGRgImie0R0R/IibJLJ5EnLoN5Wya+ID
e3ZH5mok4TDy3FWj8J4qyQcfKtV8oj/pMuitg2TDdkgzC/y0X2d4PbyATpVq4KAHDr3iJokEYvGw
PSGggQwOx2GJphXldjRNxpq8Rp3dXBEACL5s+J7UUHGYWIwbZp32vKfblL1V6In3spEBQyhKqypv
m1U2TKiLhQHTMcsTZxNrdUXq+RBjj/H680g30Edh262noUa+7LrmKU3y4TK3XmV9Zn9Lzx1zRfp+
uVT5FWQpHdzULh97UmOdx0xq1ry2NZJMhy6hLChGAUHd1MOtJH+FB0inFqQ3n96HbLIhCYF36Ira
zdSnUq2T1gseWsqAs5lVFSvvZIXPbj7gbZ8t4ooCIV/C3igfZ6z6xGqGEbC3frqzW9u+1EVU4/2p
a83vS5u0JEY+J2XUqLSLGNm13bW3aMyP9VifKm9Wfk2T+z5vy/YN6ai+I0WmAYprB7sm9J4o1JAx
tg36rEY8JAhpmS0OaUreMrCC7IjYnsF9TLL1tGJgXiXrMivonuTIcjDA6tU3leYZrD1pZgQ7FyDL
rIK498IK5ruUpN78bRpUe9XkNN9rEargDUkvdv/N66pbRSgdkJQm7kVg7vAhQWsJlLOjEe8+lkb2
pSIZMjoVWe0Gd3ghX7tRVmdlU8jFHvfCIR3jgOucTOnGA+zpPkoTu/6XOOdPzQidpgiuZdXWCJ6I
b8RMYFfjlzmiLS6sxgvda2hW9ZXd79Dl7KDj/g8n+b9AAn0w6YJuxqcK4cAi/QOJxEdYVSjHfjJD
6lq3acSBxDB5B4TQvAGgZb7dGPHu1+9nf7D18YbCwqCLG8LVcYx+9IwyypvghrQlJpdGEg9I6d6y
ML+mjEoj3yx7moAkzFzCweutQ9PQG53WraFF+TmxUT5sNR7sjVMXornPm8G4QEyeiSc3Dfk0REwW
B6bYS3e/CCjbcqf9roe6JTnQi27+ZDoaaZG1Spt93ANw6KrEfi3tYew+tTjj2u3cgYxmZOKgjfo6
c55APOApDmwhSZvU+kyJUN4xn85dq3qh9Yt6LpqLd28eik+WDKnoO7qgOSJtJNd6LpS6Q6/kasva
qXPAMrTgYdbavt0SbYFU2wvLZj/xgw0gocpwdk1k0LBrDa98+XkWzp3auPz6Iizdjj94xLkG2KMF
nRoP9yjNGVoyf1TFpFTIgdMSZmdPy3nZjhPOBj20zvDw6zdaftG/vdGCZPHofVjmx7vLg3yg1Rlv
lEUZl7jy8nzTFTXXh2ePvHWEj4vOVHEIATFRvfy3705AjQcSBkmSRKT3wfZfaZPhkusH1zipzJsz
jsja6xhpeJE1eyJMeFenw+G01sacY9uv39xYABt//uyMCk0624AjLChRH75kxHFaUKJN3bdGxW8f
xrAXZzetzVuRgIT1YTDw4Qek7KcurKhR9QaBH5bQ0GUYKZRx+/kX+l9782/amyxsHkSg/9zePCFm
69/S6U+qtn+86HdVm/EbPTXDtCUdKnqc/2puyt9sl2WT0w++YRSu3GL/am4aQND+Q3NTLGR8LNlc
ZH151X9Bx/9I9YJrCNALko+EPgqLzPyAP6LnGTUeFu3jYASM4C3szQ8cjuatNRZQn6AHHQf9W0Ls
56GqBUE+NPUlM7ih2zfs6DurxvesdzEDnD98jX+xt0Cd+PAMAE1Bc6fDuCM/gCzzD8+AaiG8pkAE
Di4arfJeylS/92ZmIqtEC+x0ZfToPwyhiU3c4EWiHIZ0PrRrYrL74DuhIcZDi0iwJoCTY4T7Za60
8DKRbdcRBdwaLzn2SmyC2VDhJmNgg8gbIb9OKWF7reYLp9O8PVPR2Rd6WnSRb3AsTHEVCzdtPkc4
gZd1gHDAtbSz+tFD/z/5wiV0dqWlhTyiICOB3ZySjWrkrfb6iIm/HD3ripC359CO6H9s6pwGXIbD
BH1KAque4GLGjlg1eLqXciRmTjNhvFwkwRATouzYURHh+/tZyiSoKx4YAzH/oM4pGmy2Qajtmnhu
jnWYGLue2IC3mBzZe4kL3nc4k8OgOFal097cn/WUZBrqtn13CgIMLEobNB/4GCVYJhPnUoMhwIAS
sXPSH0Y/RtVGhvSLvtRxWtyWlHRpFj2bQUChp/f2eNbCUnuYfxaCLrT7zRgPbGPu/AnnaHbfkHy6
gtJCEUlSnhFuvVQT35o2T5B/R+1K0fTHRIzX1nnUvbR6HOLCQjrt5VebKOEFRIIS/2wVWWt9TsKG
JEVDi+/nud6IKTC3AKDG26RzECoiqzgop7J3WZYX24qze7o2Gqdfc0RxNnPhGntlQTFzCYRcWbOO
pVivEIyD4l0bdeg88K3XJ89Jm22CTOwYGhaxQYbjHSODYCcQcXr2XCEUuZVumbzXo8FgLu216hPB
gfPFKkx1Zw068cfkZm4FhL4NuQz0UEFGr/G0NhszLjtnxfcutnM9gpAGnhu9ptz2K8ts1LrjTqND
GdIzc4fxQvU3nOyx7TeZiOVO1KCFO20u0GbGFh+osx6jLodSoc/mKmziiFsatUWwHQcUFuu5Fs6z
zS9ZayrTVmTP9htbjsarGQKNz5Np+rFIfM41mjNastR1ohIDwtIkcV5aDu/k2LiRcTAHJ2l8IGkT
qPnOxT850OMnWsJuW4/uVe6aa8JxaQhSO01+FmZk7zrEHtzIgkAxJ7Ssw/zUGCeJz8RmeqJnh8Gd
oYXlRhbdhTgvwQ9w6rfgQc5rMSSbpB2ibYZuDTu6F4i3nHwIB7Xi2NwgXBd3i0uHr2+u07NtE78N
hT1Ym168PF2YJskGykQw7AYn4/Rtdog9XcTs9s5NyW3H+fVZRuP8zR1mbDNjKw4SxdkqdpAB+pVB
tjgr4fjC1N1rsM8gSOLQMhcGzZQmlWs8OeO0KtvG/Vrgze99G0NfsiqBpw0XK6/EQRkzo9EcDh3h
W/Rw8rupdAGryGkYDiU+AboNLCIAXwIvu8d843DyikPzvs3E+OBQqsLCh8KjiDRts3t6/BXpmx5Y
hxFJg7ZtqBMGv2pQtjgsB6c8ksD2+yDLnyBu1Ax/rY5uEjOFc8DB6U5DWdL6rlXrGHKT8uaWpkaD
oY+Fr5f8d4d7FGaaMUXHgTbveTQ56cfmmH4mOra4eXYHwBq7iJ9XI9ypqmTxtds0fUtC0oJWMS1q
woasxrm28ZRpz8hn53GtyKd6NK3RizeunodcFNzTzVboufzRzFh1GSmMLyGpuOthMoZHFH31XiE+
mTVHwz/fl9Ge3PVBp0yOxCmS6HbdEdEtKIk5WQUURQ+GbZpfyiGPH12iQ41927ThVQhRUS7hJcnW
phu1X8tJL4h8RnxCevWiDaYFn74SWVajYwC9du6wldMDRrRNnLTl4c5Jyai6J6+ARAC8XbxdFmK2
YH2Xj1LDK1e7TvsV+BZvEUp9vqN9YW2TycKnkdK6rEe7RoFcqUMCJusZz4bBP7jpWOd5yIlwSvHm
4YtZQuK1tdRzQrATu3bvjBDz4sqdTFwdemvUR6k4Fh445/anznOcn5dtr3nRKdcbEtV7iw85GO6m
jZy3xNJHf/REhb5CWU+x0VWHhI7CVYKP5V3zN7NuJTeinVr3ZA7f4SFjybGzu3DygjfVYlPEBLXC
/IWkizOk7+n4P6tKJJfJLt2dKLWKF8zKvC940AWsMm+82ExR1qbZmz4GWRNfF/+AHKl9Tca0fmiY
Fp6EXYtsseIVLwBchrfBooucou/3m7xUu6Uu+ZZpafnGXWpbawFsmaUD2bO3mWh93rXlMBBa4IFD
t7yakBnbilyEku3sCjgd2iR85MTS2k4LkcNXc68/OUnXFZvaqZk2dnAzN5MsLLWigYe8POEoOYMz
73JiqSN3fC1aJi67Ko0Hbd3T8XjB8Zs+UcJxuaJXQiWHew1z/eOkO59SFdi7JMmRhlho2Gd0c5F1
buMROi+IGvM+SLH5U2KVX4mf77Zdr+V+2elcL2Sx+Bcx+hZfLbvO+Z3x8N0Eg7toAYWiM9TkZ6+m
5d2ynPEUtcQ0h0gHyZaHGUjwIOHP3CCumb4yheBEbKA5nQyQ8CixqyPJ4hpx76OniZWFwD8CWh8g
XyONLX8cI727lEkyPYDSiT+pbNAtEI5gzlZMIPH9tO0j53w2a9uzz5FdRr4qecTIJHAM25eqbRet
fszUyc4F6vtFbgsG3n0bE1V/I0K4YvQ5a/LoinZcCkzbbDZ5UsrNZMw04+hFkRmcOG65IjXDuety
fRaElme9uVLajCTdTZLhjmRgG70N60iybvDXMQuWSfPFZN6gPQxYkcSuZ9N/4Kmd8fNyDwQbWWbO
cUjonK0F5uN6n5IQo3w1BlHA1oobeFVmlvcJgKXwy9rVyDFEKHrympSFNpJWtfNKJ0vOjF4YY7G0
55ek8NRTg3rw0bBG92uNNmxXOnAJVmTda28YqbSjV7o14Zdtoxjphjku2MiY2TJgVvW7OK+Mq0lG
LdEGVSzv0VFX77LQRYwxKtQPTNYzfV2gjVy1Vk/3U/W0i7qT401m6fzPq/QPc9HfHOtM1/m1auUx
Kr//+H84c16L73882v3zhb8rV4zf6HmaBpYkySHqj9FnrkE4rqB1YCzJsC6nvn8e7YT5G6+go+Eg
fAe/tRwI/2lfEvw62ne0ihhF/le4fEtfzm1/bCDQniFcBA8inRradC6amj92aeqGhMJcynKvudAm
kykqP8nU7OhOejgbYtN+HtGOnjOtigklqZ4zZrcHfXQvNNEyrIrkw/gVwt0HQg2La8baaTOQB3+S
EaldCrohc6/RYjMQhwsUfux0CPPw9l+qbED+rYxrosbmVVr52Rmzs6WNO4gcgd81tkRsmtv0sHsc
uU383ut9fMn5HtcoD/GDFGUNOsmD2GKbcLv0+VRK/eoYrYVUYXzFcb5oAWELCGKOmHW+t8Qn+Tnz
oo1behfXUrsxdit81qAh0+I8UkoQ+4G7Ou63wkzP/TRfedJPeshPMfYkAyp+naoOjG09v9ldeiSm
8K10ned6apmdBxmxZpH1heiKfdx4zmrUGUiXbYC6TfMuRmc9p0P26uq4IXDsP+q015dvgORFzxdp
9p5UBa5zNDVbK4M+YOXYenBxoUAdh1tojY9eoQhQM51wwQ29jUEqwYOLfQh+Gud5eZgzWm3aCFAH
PdRa2PHRjHqQ6Km6OSBax0o8RxbmcJW9NnXyCnDz4kaUXytHtBvBB2KJfi+76SoyrtVkdZyTqnql
ifQ4U2MTWRrlC+2aWW/JF2VGnKiDxXYpTYzhxAZ1RPbgE+gg1W5Cbfkuo/wVDT1r7TSnq25ELbq8
VyX4Aa2er4SWXTtz3EEgOeFiYCUc9FPlIuKg6nm3cHOj64nPaapOJhdn75USMUHMJ2RU8jQHXYDD
wgGDIC1kmS1vhKwx8SMp5rvGTo7lND9BYAlWka1uORHwairGdRER4A4o6JVoJbnJTPXmlfNpwPqz
TqImvqS1+xwr/ZtXW/f4zI21Q/d/Mrv9bPfNvlbDbSYPEB1Gx41q7cOca6TpHgaIbuhWfT+fnHIi
HxR3DLxvopely52g0M+uajMnV7TVn4rQeJMWU0AmY0i/GTIY7nCrm/4Govg9Z7df6w5QS0YtNysA
GprGHa4Zky1xdrRoTRgT+X7L924UzoXUxWdUk8CVhX2pAGdvqU9uVEcMGBUUo9FynmO3mfbwCeeV
ZqhLZWrV1yTQ5NpFE+E3WjCgRua2y1QYrHEm2etJdsO+dqfhWNO/PrS54x3UoGn3aTRlm8Whf19o
1bTVSTU85lHd4kDPrDeOul85tjp3BucPoIuqXLRfKL6qxEcogho4ncfXwC0bjdLezJxdIuriiSnF
U65wIfizaIk7gjezRgeBXS392ljQd4m436gIjw2qZL/qJprsQkUG7FvHwaijmpA9FUGa49aXTIuu
RSlIpNHEU6kxx2/RMmyG3n5VxdS8FQUhOYWWRBtyzVaeiyOmmqWDSzDvfQKPF8OM3cHQ4fafExNQ
T0m0aJ3T28DcRziisUWVwnUj75pSnNsQNQa7MBEh9/TD+51CnrFCefXsas6lN+vxEAzNO+qLk3DS
46+bYB8HLGSs0Rz06CcCgaVZ+KEJHSeO6KmYy70YNIwefd0tA4ULsVhnkD7O33SdP05XlnejUclQ
h5BkIkE+9AKlQDThkJ23D3nU/cJIj2iSIwTmLOi//lwfW/u8E4UeHl0UR6Z0f+5ef3DWjq6rrCSo
mHd36asMWA2X5TgxRrIXSXcuD/xJ3/76Pf+tnbi8p8cGTlSKXP7/zztiaBU0Atqg2E+dHW1wAN5K
xYOtWWJPzC/edj4vaIZT07K6/fqtP6KgGZb87K9ClsXOZfzbzIQG/cgQzyv2bd5YfgJK8DoF4H9Y
Lk5JmaR7Xaq3sVXYYcYBW+vQ8txyNCGqD52/w2y7mE/Eq7PrWvZeShgmSU/7yBtPo8Py7TkmBzzs
bnWZnBEDbHN7eGS++aSTpY14ABmnl2lrVZbEDaN2eAltrIZisfH/+pP+xS1ESg9gZs40OseAD7eQ
mcUyL01R7COz3YpSvzJjv+YzFr+/eZ9/0+TyjQrDWkorT3ArfWgO07XyFP+Re1USdozO8zoZsdjo
GYtwAc7Xbz1G3BxYHxiVX91Ozx+iZVwl5vC9HliXl1IF/hdtZFOdyBghonLsb4AoL1Yz7CKP5d6u
YkZ3YcTAVpnqObTNaZczUd2oeIpPvd60j1AbnlSzmCDNWBwhzpMA6XR4YIv4PYhtlBkkciKa9Mqd
0pL3oPwpx2JQ2LJ5V9Y+mux9FBUxwF08LthYTqnLGNfs5yuhiWTMmfxu6WlfGzud1i4y2r/5Iv9i
hVnov3IhzgLxX4Ydf6wTZ5dToNCsYs8Y/Gc5oVjZcDghAhyt/a8v2sfJ4fIUYKYXXC0sYUxx//xe
jTmhlxJTsbfT4VG08RH32t8smD+nj3+uexmzGKYQyz/JXPvwHnGEdC3Dlr4v5QBzKFYmrJL5bVnp
49mCxdcEx9QUe6mZlzGQ0QbY/lFTwRcieb95DrIVmC7NyoNrAwyJTTyCcbaqpvxsGOE76kVrA/8p
3WcWVLQE+9yKZmt7l8XOZvCqzx6mT1qdHtJkLMvrzKZuMQyrW9NZqraYIonAlrW56xVKat2M321o
XBAu0vMA2ye18cZ4TkKBSu6TsoE3FYuxYtC7x7Iwo42w5tPfXJO/eGK5FpIxF+uwYKj+54sCqbDD
6ZMXeyPjoDBEebyOSWuC6ZTymYHRrIjETeDfeJfchkEdtMDzZyO/R1j75NHV2GhO0W/HgGN355AE
0aOGQ9Vh0SiCCp4OziUAYbTuA/sSSTNB181KVJUYid1ketLN8Q1myip2aT5YVIcSK+q60dQujXRs
33xNFcb5nZWNO/iuj6Ht4MtvuD8FvDCUrsOIr0okfh5kcgc88IlI0OH86y/pLx4S9ozlf3T4Ob19
+I7GsHYRoQ3FfvQKnxJHrTDm76TQ+1VQhX9zRYx/G/7ynDCWw+BoG8YSsvHhmVxGLpYp+mLfmKjf
wSuUvhckR6w6e2lwfeaSWxLIF61DJgmEGFABhtkZSd1MBiXiqLKQFWbhod5IZ87pkoNoKSbvW5sa
d/ir7zOJ6B9xU7LYZC3fqtq3PJkfVTadcnfZjLnNQit9DcalSh1NDGL6Gem5n6jSXFOublAFeVsQ
2Jefx8tZKMuPbX5QEhrpaPjDk2octlXQg2KZu+igUPz+PAQRV1v6KNrKY9GPt7jjIOmlYc9sgqOe
PY+3pguBlJFoJK3hhrb+Wmvx0bKo1gy3x2aVTv7yBy3n30DO4Ias+mFrCGTUy2PUKvsC1OLmhMsB
YknY8JxqidmgWiLB/qzq1PPdip9uNPsZCBePGHjlO2mrt2YJ9un5glGqn1Fr5GsIbWwZmXhOouER
VwT2/BJIWpEftSE5zjkwBfxwHH+67MiheJcH7CyIgrkxeTqcsTtnhv01asfimBr2BY26z1xnWi8H
I4VWaIefsiRa1b5knXg2m/jv9uOfjJIP6yG1DrpZkCHcUR9zEjL6zzWaoXzfutNb0Q6PDGAu1Bd8
ecxJmISkrz+P2mUnQQ5JKr2fz3wRddtpbEfIXryszi3oeEWykan0vaGxXD/rwpoGr1dspOqnfWbg
aofghf4yFPGmhmv2VmuZPFeNBNMWsi92M2l9BX/39exaF1NjjUm66WmwKLf0xqrWjh73axUSaZR5
VNYhB0P2wwhT7zoJKbPdpL91AytoY3aPjceRVELmwBb5KOzFBkI8KZPg1PLrcWYAMt7QBno+IPt5
ZZfTm9PiD2+q7tHldLBPY+cysIlwyOxvYCuuSzXfub/vr/8TTvxdh82wdZbJ/yycOMctos82rqr4
Tw22f7zud+2E95vBUUQYhAayGiKf+P/qCWn8hgrpH52y33trS1rcv1BAdN5IdWKciX6GKvG/kUk4
3sctAKTQEifjIYigp0Zp++dtku0Jbi5gxwOt6/nM6GDeamaLl2fOCRy3u0jfdzWWpJVpdKyrRj2l
S4T5Yu8X5fR5DhbwShm24NXL1AEKK42pRMoemOraxBB66WPjzMTxxei2TUhuPgWxO/Wboq3MjYXV
8izdkJh3KSHtTZFQKeGxxfDDTRY2MXDNedvAC25XCUmPj6QKkaidBGqHxwoeHAfzbWXhz3YHERxL
e3HCOIUqQCQs1FPGASBWZTFvKRNSv1haexPob2PlREIrKkwnME6bT0ZA1+/oMZs1QE9TUX4fQit0
tqOE5fykD0EYb3Ke3AZyc6TZL5EuJzz5cpRddCo7K/Ws1ZjX1XitTbePVm7ojeGF8Tva3DKdjPBx
DHVnq2csJIKFNNe9rdkST+FrEcfWA2oPfjI0Iuk+qyatip1T6/iHtTS2Vw7IaQR3BvG9Pujv2fLI
wUNhgDQydwLMgoB4w285ctz7wZ1KAsCXQHLWxbpaGWHtPc8I+zWyIUkvhy/h7npnBn3Abl/qZJzb
ST1cXC/RW5DKZKBnSxr6TP6xPy4J6U32gGwn2+VNrp8NJkc7T24pRYhVH5aE9SZnRCjq6lov6et2
twSxd31crgm3CB4GKGuf0yWxHYlwunKzglGJ3ZfrLk7tH0CfkkevxQJdS1X7hdTkNkKRfeiouF8S
Bq8QjyJMyG5THOBOw6cgRp4udPYYLcny0A+AELha6KImr3eaMTrHtkQcISdEIA31riZl+80u4eXm
aeTCtCDFPg3Js9dH8FKunrWbthL5Olpy78sB+0kNWW6Hx0m+OSE4ylUTNMkVn1T9Gg6cgTndTDqm
Ig/+cJcYGj5ch1cxdoUB21YTO189P1lmdku0ynxxnBDLpCnSt2Wu9OR4PFSCDXdL+h1KTKxMK6dW
hFhb448gaL3XWWHBl9WijSFDuXtt5naTzHGzZ/sSq7QaTwDybUi6YApIrkGT44QBYr5QpAeses4Z
5qnxosye9q1bjJgRRjQJSZodCjHRoBZle2tJY7y3IDTsmZNapxFm/SVjJLjPw8p+qKrIuPRDlTyj
WE5euKL41VVvnXo8HHt8eoCPZ4F8G/hTsLAkXIKirfla291wl3cwJdENGgMVpOc+TkmHspggRZYV
PD9nD1vcA5ZG2l94DvR9pppAQ3kQx8fCCa17RN7tHRtx/AVFhRqY6436uYL0fkbkUt/6FO8/2vnq
CDqKCl3F8oW2avLUDE536uxSahvVYwNlUDabWyOPUNfoMjhUsxqJHyGoQ8c9vW3qwX63h6besVVO
X1RCOnsotQM4kvzQ2cEZeWbhQz7WSY+HOGoU4cGU1Wmy9WkdSPqhqei/Y2VHzwKsfa+DhVoVyAV8
w4BO1MSFuzUjXfmzcupv0HH6k16P8ZZTInkOBdKHpLTrC6SDaV82vfUQTOP03GNBf7MDY3jgCwnu
EQj0X2Z3MtaDGHOf56Tzcbom+zETyY5BNX3AvC+RLsQ467jsPC3aWG/hzlTfLTDzOxjyzI9VoOPk
pVkCqKDprq4xFOYa4hOsLZNJs9fa5vtsRksStxNA19dpqaLfvAGdHs5RkF8rzGbMT8zw2fR4/mc0
MFtlTdpAjzzWz6Ab9LPsUnnRytx8mNTQs1G0k7wr0YLDmVX3GVCBbGXwoB57sFj0S5ecY8pwdYhT
I0S2BYE19Ai74MsozvQDiX+0WGqKrDhpDm1xsxYGOV/4rNZ6pwXrFqrGW5SMquFDLwbOnoPuvp3a
+lvquAieAK6yl0gwIaX5NcH+echQouxqJqY3A/vtY+h2TIW6Sa20vp6RJ0xp/bklkfyicJedh7bS
XkF96+xoxviYxSXYDp4e964Yx+n7BJR6WqchXfWisMcj89Bhh3VmuAw02GkwmsXWi+v6abTt9kr6
eOBPAielFavogZ0Nb6bsS9T0hfs+xZztUd222BJl+H1MVQJubpYrBkug4L0eP1KLzceASqKV/D3X
Umu1g2eQXItyIhteq9wz0JaYIxIJsJvJMYtE/RT0RbcpXaRfnp3H2EmcJH0vhFFvWznUX7wQQfeG
0PL8mxWG3q4Ag3rujcA7DV5BXAOF/CGS3l72qQmX1mR/gz/ZZZeO8eB94uXtOTWmbtN7bUm/XevO
QQdJLRGpfRkzYNjaUPRfOAQ4K7OSCBhboSlILdbYP1Rh690xPZ9+6Fafkf7ex2zXku/4lI2ddosi
23mp45KlJyXeGA0SjN5l0a4QRc8BxAXdK+/dtLAusU7vsy/AqqVeNhFAEtjezu3Kn/cE+rG1KbUa
6HhU0id0vdcU8OxWj61XzJQlor7C/uSFYbsydGXdjZCwWQYn8zrVs46+nSkbF/BYZxbo6Q7s+FTE
vuTsce6x7hxCEwNlExXltQxN67PrdcMGXXu2Jb9xARQlRbWSDqmbDptjluIW0kqrgrqitw8u+LG3
LmqgTKFemf1+HOQn3MrVEohiMqOA528HOG3WuVaJaxrUoJPNQcmHLCygCUZssqNu3XlBM3LZgdac
a904dwIPmOxMb2PEWv0j6mM8WwRKyT1CPUi+sPDXbYZsrgim9lrNWXVNp6reJxF+dmXZxXomL2Y9
jrOcdyQmul+oBcybsiQ4YsJt3Hcv1/qXvPTsbZBWzwTduBstwQNlNm3C59MJBaROaffMEOBeJ10S
Hceq0Q4ONFWM6AIHHZs2E8m4ajhYEaIyHs1e+TRwx9OUeiG3pmiB6qX2NaA23Roxm3XvpCLZjkRp
JL5Vz9QfikX4YoV9/X/sncly3MiWbX+lrOZIg6Nz4JnV4EXDaMhgK6qbwEhKRN+3jq+v5aGb9SQq
H2V3XoOb1zIlEhFoHH7O2XttrJHtRyK3ihvmjkiCwsV0drzvCCRxhoyaDkq+kQi5t7Cc3kghZ94K
MvnCBs3r1kYKuLdR4X6o03AdxRmyISkQYx7cPBJr7uz8dqrqEauqM6fuSuLr3eLLVtvMyKZ7r0Wr
CVJyOnimKm9gWE88J7bXcnME8hsbX/pbTmbtgHYtZARZbKaRmsyMYixzehhRXD6aWZU/gnb1L5yo
WzDuhU1zU2d9cLlkHruVyA0PpqzRK0UmyieYsrzBVv4YHpJhhHc9R3Z6THstFQT2kwxsMRmRF40V
dd/tImWWBwC7V8KvV/C+rsKRrAzMnu0RxmJz52HgOTlOq66DphWbIEswkUbNfIzLadlGbPw/L55/
mTreh8hLpg094esycQXf0jkWmRRfE+lYqxYP0roJPQjnsvA+Yw4H5GVobssUU7xCn9vW9vJE6/85
kcadX4NQItTe2+QLw8IOxPsaVO60M22DQFwmFzMlwmWSiwKnaPTIZbEvBrj766BDikjjLFwZeXIz
ItI5da7zRWgu3jzCXImyLN9kGVF0dZFzYoopWOWFqlckyxKALeH6QeCydZLTRYwv8Igv/iZWjvXR
bktUAv5cFcwy4UgRimWtF2OGU5CB/FkqbKOVjuaAJb/Cuokd2LDmXZoAs0YFuQtCV97MHoLc2iuz
U8nt92R0cksrI/xQ9J23r41QHV2rM09xAcphjCbQan7La66Lk0NSS/9CddC4azCma4WzE2Z7H10D
WOfNnqXqxjX5cqmfb5OlL6gTwGKtvVr+Kf7r7Sgr0Jp+23aYQsCRpj78tTCMQ0flyeAnhxRfHlu4
WZJktfis0oCbvAfHLJuXmr1UySvbzP7NcYs+uGcyZiH2iwzc4M3Bl6RsPbXUyUHMVUuTuy2vUE7F
Nz6JPvc/Vef/oMd/27znUFiv+J+ufpm6vDkU3pfUm+kOH0RtNSXiLV/lNBWj6vv7xzk3U3/uWOkD
ORBfKPpNJDJvrS9ZRYJAm8lI58iqixhE48EbiFXJy6S/hTiSBVdjEJsJF714qiWueVaVCGlmGOvi
Ooz5dO9/pN8vsbT0tInhnU9N+1ZLM5i9H/dUGYdmLpeTWbTgw1ICEVZOHkACx//dvszDyHUWTBfO
x/7f/tEf+kcIpMA3v9M/OpTfUHH8SpP+8TN/946cvxhsgBwmPZTOp5Zg/U0V8v/CWYW1Cy6EFm2h
tfq7g4QES2LUMRnU4q9h7s5j8HdHSf5FOgIpf55NIW+58t/qKDGQYmH4+T4nr15ofxlqL/xdtEp/
XTgGi3VsiWccoTYmVkJ18ieE6wg5h7OoMz4LPJXWenZIbyb20Ja48rQWdDnLQoVWiIL/H7/JgXHM
Es7l1+AsJY2CDKUWP1Wg1URrWpRL+bVwQ/tgaiUqeEGPqQHV42kRAP7WOIORrXYBeo3E8x8k3PX7
lhv6xhyfCq12jbXutdcK2Ooshl3GvFx4T9fzU3eWyyZn6axhaxntfJbU2md5ba2VtrGRoSa124K+
mCKYR3ti6C7MWrPL0GY4aeo0ryyolZr6w0xvm1c+Ut6WrRT7VD+1d02gg4wQjcRX9lkCbJ/lwEZJ
F2bN9qJ6qbu6/oKgdrkGvmBiIEFNHAXd9IKQG4Uxkdls/H30VIlWIKs6jZ4sdnLEQloI84FBjkNB
D1rrlmetYF7IArkFsVNBk/ZnNNGqmOQun5Ps2reL+c7JqdVr1W8UcgUpJ0z2eJjXbOXJznHob1iJ
vBVnbXWKynrucrGyZwb/HmM9hMBp/0DR3pGVg22aoGh7Hy61YEnFO3R0e5AyqVqGS96faL0XLfse
QeqgAD+rwVGAyCv/rBFvDZV/xGQwPAxaSJ4OAk05kYwCWRBC815LzmstPi/pG11NC0aNvgS6V8EY
XU+Ihq6WSAyfcr25Xessv6spbJvL2CdGDtc5QvdIadE7ToSYTUSZb+smKNNNOQVNyXBTahUhZg72
77zEGy2mj/DGu7soKUDEWunUfU1TUi90dgGlUdbY0W3pB6XY87gk9yBi7E9WVCT0O1yOZpuSRiPk
w4tBi/zFWe8fa+m/YffUHwo/gKWNAZO2CKCj1Xv6dP5ilFF7tLWVYGon2V54Z4cBKl3cBjSbUOmn
Hh6EjmQg43Ma2d5tfHYpjMijKam6JXtxzj6GIYauCt2k2ATa5tBowwPXMXucRBffyjntTp02RshW
eySEtkvEYQmhylNRwY4DO4WvjRWIgvFYGA1/LqrIOTVssqttXBU1KmJJ4iGtUJ7yz3MpUkfbCZB6
cXpmyzeB4o5Y6upjVYoIbdkcjCr17rsqmM38qkToXPYrC/I4vaiJrU84koRzr6bRVseYdOR9M3m3
wkcVWTto0enmRczU2gB9N0/PtpuH/EsYBmolcnBLGzk4AV3N2qpA3XTuwzC4wA0VZoF176gGmmpi
XjugFK56F7iww9gMkU6HKi4jhDMA5LSlVGeHw/NyH3YzHp8E2vDjHE52AemmN9NbmcAFDjZOjQ7/
wVk6tPn5Snqle22JxthPQ/vRAXxwZ2S+zu+k0XdAiHEcKb5PVV23O+AMlIazVuQPhbprKt86DGne
rCiwooOvuvxuau32Pkd4vnayFFi+HeRbWXMh0e+uyOdJ6MvH14w6V0MByAXb4hVjPBJD+E220ewG
GTIyTWhHhrG7clPjmKaYF8hYWwlfdPwaQ5tYOudj7Nio+bu2WgtOywUaru4mMZ0vAeS3DUUO6tBp
NE7pIsJ9pEX8ajA/lZSvBInANs3Ut7YbL/uFcxj2aICoPdVaBJl5Aa3scdYJ8NB9PiJfk4fCr19A
zSKRS6x7U7UBkMv8Y2S3N96Uprd9U36GUwr4Q11KMOkXhVk9jAkdz2KWPZUvyYBEeo0bq9TKXJQH
/h4XV7ZWwOdWA6NAQmJi79Qkoju2dnfZp2F0oQJ/3Fn26GxER8Nn5YBW2Mggi480MpnwVVO9fIlR
/59wozgXyChXdPSdS4+rfWVGrbUyjaG8Nwld3Bluaewc0L7rXlXLNcK6lAFpRe/TT9z6rlFYaGzo
QPEGalp+lxnzdOMF7TdZxSBZkkhcLkXQbI0OjNO6xgipl1kw4rgiVfRBQpbcMDuqNg164e2SdAVx
h5G6pjHDpGQU7eOiJ8yG63Rgf5M7t6XPgd2GOnUkuLZos2LdFnnxMOZheOcSWLlyBiYYLs3ljc1l
CkI8NJllx0/5HD7FndncWbWcbq05mC+x4dv3Hk33ByJSinVv01qXRbmeB26d1DA/uV3crFyDf8Tp
HK4Dj09qZfgj5rG7941AkjQ+qwtbLcHFMMn8Fadceb1M225YBhot4GLIEO2ca9YY4wpSh7RWDaCb
e2rSfNMQHHOJYNGmFrbqHX6M+MXJQYjRJMKZIbPhnpswvw4qM78lcooxSUnfL/GWjh6seYsrwwHF
kraHYrHt2xzcw8YYVH3jTuIrnV9v2wgjeygQj6/cXlqf+sqhLzYxmefOiPFFsS/wABCRaqoSC+En
hcpO1G1yaYxecHS7SYERT+aD1/OKnLPFOxg56rEfldD/7pP/tE9G44Q27v8/Z72qBqIT3u6Uf/zU
3ztl/y8KLYvXi+3Tx/9lyur8ZTrSh5nke8L+web826NuY2RApxIwLEWkSo/mf7bKFr/wh6LIAimF
yVP8O8NX+03piUDGdtjCC1fvyeVvujFCrCda/qI9uFhw/E2aGuLejBuaRGNSX1RN6mutnjSfO0OG
HySxg4DRy/BotAnhurylof5LcVXRqdjBox61O44UUx/n8QcfnM5GxkQ/Mw/sg7XgIb0RpTF8R2Qk
roisIg/BavotrWNUenERnirTiecNpP+RgApwZCIyW4YmhbHscVR5D0M5zH9gbryZPnMGoKsg0+A0
BJJZ+JviG+loi+W+rg/ss+ZbDwT9DvdlsLb6Xn8vPvdPt8g/FPsUQD/XJufjBcSEY2BBRIk08Nfa
xDJo8tIcqg+T0dqrOcqfsW+OwNo4B+8f6U0VpI8kbUtAvvJdtMdv2yfLQIgwPsX8wOaw21gY0fDE
usaOYJHkYbRyZ6fiNPxDL+Mfvp5GykI+4GbyTVP/+U/yY2Kh2H7goz0MmCfwqerVvjPpPW2G2SUT
/P2v+E9HA1QLSET4jiffSlWjwJ+SskhJITUnl15XS3rt7LViuhny4MP7xxJaG/ZTVanPJ6xcDiJt
8pKoon/9anMW5XGRmcmhiefcXtsxVIJN0xRIyFpBjquK55sBMMHV1GXjfsklKblEl/ypK/b7d9ag
XOgwJiIMyaLy68dADiQVcVspMTYZZB4six0hHGH4IfCY2f7hBP9+D7mm0L5etHI+SU1v9HItln+7
b730UItluav8FriYwRNcU1rEB9UlCJ1kSXLBH477T18SmSnxw56H6tTU69ZPt1EWpfTtPeLKGKqP
2Iu5mnA3pwnSIJO99y/sm2M5dMWAf2siCJcXTcybYzmJgYspDuh8QiZgp6MkqlSzVZcR+QiP7x/r
zXp7PpaL8hDrmMYsvXUdpEWP2xoX6mFRqII3Fb7HY57Y47/e2S/z/4m+M8jRUdnlf5RDcVslZd/9
13++VeTr78RuwA9o8unb1fr1/A1e3rVeNSeH0CSBCV8mzugV0wiLesZ2H+IkKSh9qKKgtoLCIEoD
UtgfpJ1v7h39XXEDsNAJT+pW6pt7B5t5hrKn5zOMXYTVn0SUVbQY0Sm0VXGsiGzYdJ6t/rCen0/h
T4+pPqzFEgQIyseT8BtSeow8fKqhTA6xH9qf2tQrjnRF1XWdlvEOMRzsuN6omH1Maka1EQLaGg8T
ip1vwsub9qUmJ+pI6g3VhWkUxzAJ+ceSGnfv3wn/9DmZ+7M1gAoN+emtJSRz7XBCI27ssRh6z0oN
TrseodZxiXJv8vZI6Wq5UqkhmW0hSz2Zo0Vf2AbtfxiyyrkMelQFNFTsaz1DkhfeGFcpcWeBHHfv
f9bf71qfNjgKR2RiuN7fflQCYym38yk5gMpi9JsBzspwYXf99v3j/P4k/kAz0QfW3eC378bEYBwQ
Gl1yQMK83AXJQiO4BC95mXeO+/D+sd4u59wnqKQlJBwCW+k6vpUCK0QHHcM0lnNwjUz+w3Fj5jVZ
lTwqF2z4o3U9T+pSQHj9YgDI3TEx6/9wYrVxgyfx19uViY8pYZqzKeDjvHmr5G1tWDwZ4V4OU6sO
MrdYTPtgZkQbDfVyZ9ie+ezGBCMnyXBOiIxJK0+SrPWhm5ruJYkV4TEYBnXbjwEGra5JyaJuEF8m
aysrllMed4SIJ411v+R2+DpS735kwrCclrxlhMTAzXuQoNeOVuG7l2NrsuB2SJPvz1MWYFjo76jR
r2LGmeR91Qm4cjktdyoK7WGFnGoE+Gb2T3lIkNhC/uepw+DGYA10+2vhE2J6LIuGJOZyrMM9/TYG
qyl+bfT6stV7hCpzzFWJlvYpDkLxwrJnP05nXfIcnjOF59B5zcfemTZFTwG/7fw0PtFmKkiHYWkR
7Zg8DzGLd9VF7itNKN+i28K2kQGz6UfrKQmigWm25+wmx2QzRMZJ9w0+pbUt00Z+8RuQrPeVSLnf
ePqj7CKrtIeT3ghDQqtj7TS7QX5ZaAZsUHREJ6l/tsOyT4fVtR300VrRK5Pc+BBUtjrxnsk/No2a
bs6nN0SvvLXK2LyrYVNnR6DCeXwIReSh0zCL+JRFQTHgDoxTmDnn1QoD6GXbL6xQPuG7X8sKW+Ca
KDVhrvNcLPshqTl3yvWJX2lNM8YBmTifBqI0DBLEzPLWziyJrNzh9zCnJ6+0p39CRyJ5bs1gQpjY
tiraBUuQg/1GIvpA485+9GH6WmCvObeFbSXPeVQgYmor5wlgBtRlHhricEOCte/cCWTHus/IXzPH
Zr5JUJfEG+mI5Gvu9SxNFMcfhTKh5dr6PiymKjz6mO4iKOvkJKNMQh21AbS5XJCAw70kC7SY0UQi
O6zwpFOrvhuXu8I1MOYuBfsc4Ka1Wqd8AXg26bQgwuEG29LYqZ9iLebCd8bdS5oJ0s8wBjE3xFQM
9AUMzLzakmRGjjpFBiNZpBrbYKH7OjNTv2HC3lz0Kdwi/GTVtjmPPo2qvYt6ZqKmno6CgdI5YUxM
PT07FXa5HAc0knsGJOGHqJfbSs9aGz11VXr+GupJbLHIXaZnsw3hT9Bomdf6enKL5G9n6lmuoae6
pp7vWnrSK/TMN9DTX+c8COasWh8DhsOJnhKnAnminhtPQ1wdccbhrTRoKBKME6Ct4mvleuYc6+mz
0nNoS0+ke0bTLfSsE63gm5ap+4p8mXkz6kk2LxzCE5rk0QuZ8is9787p55vkB69rPQvPAoKcMj0f
jxHNbQI9M0+C+L5jiE7O41Otp+op+WQb5Tl4fPTM3TD9z41utpAsUkNdnn3eakCZvxaM61GPCuwV
yXWsJ/kZI/1xDC+rUkaf+9patjGRC8c4L1iAHb1HKix17SW2faKn19wJLBdYBFAPLIt3lclGoSgg
2/ssMGARQW7QmFm9V6JKcauS+QBMV2sTBGphsQoRgF0NLhkKACoQ9UOusZZHF9b1xTzl4bBFBh9c
9kI0N2yUnHgzeRoBhkzzsa1V9MgQY3pQZ+1E1dV+tCLbRp0yudjbsPDkhZP1/re0SNrDjGj+EDcB
5PWQXfSpjcx7352mezkptbWXYdjq94+LEkMLO5K6KcCJ0lKWPGn5AfgaWwErq8J1izAEGDjyvqxE
LAKiHd2IAzI8ckLeCDIK5L5OKX0G7r9NoUUn6BuhdpyVKG1tFTed2X+U+dJsBMiwa+esXYkYBaWb
/qxpgc5WXBpa6FJqyYs5zN2FJ4foU59G06WNMqbXEpl0YmK7whsZfLXTGWOfe9bTjFpaUwZtfLTP
ehtLS2+WseDGTNk7UCLkxh0x33JbqPYzDHcXoDaoadIN/dcejRwh42DuP1iFKz/NZ9WPqQVAakAh
HFYD+7Fybvb1sqCMMxrvrtXiIbuqaqJKERRRQQf7YBaojGoxtN9rRILbekrVseltIMDIkoKzQskJ
xBVEnJItDPKlQeYImc6aptAObYp/rXQSMaIngxiltejz4MhFpbfvDsuGlzA6qdIYnZf5LJ5i/nOY
m5JQyKqxNgz4QR1ptZUi0Xo3aQmWp8VYTEmcx4xZ1m3Uw1koQpEeQi3f4gwmAAtGYmRDsRu1yMsI
ypNH+2AdFoF1GzW5u2ccZV8FWh7W1ov7ELqNICl+qna5VpHlC4rdgRA0uBLg4MdOy838s/Qs0yq0
GKUlky/mKyty4SIkSrN9PWjlmqk1bPA5Kw+vrJa2qbPMLUlHoh+yUn5xM48mjtbDzYbrV5swdHLU
NAjmesrxq16L6Pqzns4+a+uYrvFOJ+Gy1YwV95qKXSd2SUkBIKpjroV6WP3r05QW+W3tuf2Nj7t0
bzddHKwTZH6F1vthBMPvojWAlVYDpkPp75xoLJ51OpO3zaBQf3IiSNIY2LPX4CwrrLXCkKY4vaQ0
bz/Krv5a8Ku3bVMBQgrcxQKHRHLfk4lmlZmO1i5GIITR2WhFY0Om3cYho/FShKhjzQquIL6XbVZY
L5MR1JsEwUS2gvRIiCPgiBMgsupZinI8LnMKtyngHQhKZtkprbIEIdbfCnPsntM2Y81uct4aLAJt
FvUIaWWTuY89gYcSrDKIVmdFUPocv8YG86A+6XKC0Z2+pEzqjdfGi0uwxbV1nUzu8GgQ7fHstIkP
5DnAEKUHj/lmNlHF8NpTANgLssWxHBoMSo+Q44JoW3jjJ9WL5NpE+r8x/JFxadpoBtuUiTW7KNCN
lpKbPm/oamDBP7hVPkPUdvp575SpeXKmJEc6OPHOYMCsijUke7JSWZxiEk9Ton8FQtqjaBmVbnrH
qljO1BI9+HZqEUVF+trBhYVtrgXdoVXGZFrHzC7GhyQPTCRFFdeNl8IOJnR/rJdkeKmpjTTnKd+U
RsFZaP3ka2jpW5mOErolWVtIvKx23numHX5UrmU/GVZtvFpALK9Cn+GFWy7pWpAhuJudOXgkOnYk
Pc9t4foD7ADGFKxhCT6yMUbKGXrmCnX3vWcTIgf1Ty0srwjkuakKnN6luTJ9417iJF2lsiSdGY2U
AzoN+jvTJSczi9WsyetSkn0nSjIYfGrsVWnDi8bp9pzlVlyuDerk1RADQ1FetCf6wboYvOl7z1Br
Ry3vrJvWCi4y4UsSRryj1RXuWqCmWxWuTlQMojXB3AapedzOZjoLxODFbljE06JdxXE1+DtLNRn8
dZUTKpPMD41nxVie/egEwfzVqAEmNUtRrrxxtI4ovcxtRzcL9bzK94FJe8CaR/Ir63bY1XFvPmc9
cRnU+Lx12AgdmbI6qBmS5qKY+u7K7Of0KhMYSkmBBR0cz2uKam9DqsDNBGB1hZfG27ttE6/NYkR3
29SbfCCBzmIreDuLDp9GjtjU7zsCLI1qWxOPshNeomUDwddWGcVFq2oPNgq9gwWEExPvO+aJT4nn
XKBHAveBWJrBKmF3zZepWG6GLDz2lfdYt+GJJZeGUZ5AeGqX17SJPuJpupdWuavZTa/LNH8KzGTa
LRlNStkHzxiouvUC32cTGMJ9rPKE0NDKep4DwcaKeNaNH1tknAFCASJykQ41LEWJTznyXooxqFcW
vPmIiRQVQTQNSOft5WVG9+2lA/hMmRMlrgIVfTLrDm5j2/ooxNt6XCmlVklFHolYtmOTfJ7hnu+H
Pr5ym0fTHwcQp02wjbvkQdpRvJcTgeLIL4fPhtX623kCGTtSw1wNQ2vs4SPqx1yZR9dO5Gevc0rQ
WI3nb7p4ag9J49EexUZMOUFw27yrJsEWGnufg/mYsERyu432Ii7me9fygm+mh3/qaMAeQtmcBZ1v
7iwt876E49d1RD3H43ybW63+fVaTkexK03micQH1FtB3zx2N8RWQHV1NJ8WanebiQnRRTIgI+6G9
tAdJgufQy2TTIWkHnUN2zsrrJkrOLNB6fCv84kdZ+NqFHg8gR2XE4EJzbNmKUEhtyMWjLIq47YcN
Yco5fSY901DVEH4hms8gTKKhxqiIZkYmOV83vOM++k2oTuRuUSWjBd32qvHM69RwSZvsIc7fFYNk
WZoIB4FfoasTkczj93SxppvUU+LKJJ3pQkS4cuNsCr9EhUGTO3KkuBed2289t6USgSVnPlfV5Lm4
R0Zd8gY9OJ/YrbtPpAOzdcgNz9zVwm4P7O351Vi+DZQMFOgbKODLhdRSYRNZ0VcvL6xN0rL9gxBU
37ot8iKMFIeyBty28Mo/WFnHi7Szw6MduzQFOop8f5D0CPSk5ny8sXaMrYKBeQhJJ9lRJ4w7UzrF
5/NfCfyCObiXeQ+VTIOdJDZ4b9lZ/dQVPTXY3Fp0CXybXB3iiYk6hglBDlTpAcDiZCYto30z7puL
c6O4zmfGKHPlb4aMvnGOJwczekKiuhHwEbGRYmgmV37nFW73qUp6vgBZYgXQ1nm562i83MLeF5+L
weSql5nJZ8ZscWjdcr7NZva7C9a1/ZINBKTWSvXr2eR7OQW98Nql7GvGuCbFVqUN0ZE1tf0w5JK4
gkxTUZKFrgjNSxaDQVCdmAz/K2d0iUIOzaLg/jcX4yqoovqJ5h9RmVlKR9EnoattOwt1R9DTkiFW
LiZxd6ku+myanKuceJlrV0zuZZUuTMgWl+ZVuGTH831nJNgAx5QrYC/oDBglL3cxilzKpNnQny+u
w1cDDB5NEcqsu3zQ5yQfmLIJ/pVrNePAHjltNCnXjqiXE+kh5Y5xdM9MGwWlVGTQLjnWb4JrF8BG
3AF4JfjdBFbzC/PUe0ATbmxRPRNfn6Oi6SWGsLmU5ufC5EdgKbYHWeo/rXrOliB3Hv2ELdVp5BcR
I9wGLj5gw/wcCxc6QIbtZpd03PexwfZaSPqsTOEp+IVhha8LXLbLMeVushd+aTob1ROtxNJGNGGN
jz0wr6tATOFxjMPqKcSxBL8l5tExYh5hxx6YTZJ9fAxrUT1lssNK1syGTUDKeI5+y0NxT3HANyyB
XUMNiKKMHTC2y11QJtYVdUv7qScfFjgS5scjMSjaWVNZpAjrID79wFpdFn8rsJs+NciwCa0buvGY
9yo89LRci9XgG90T5sZ1ZNKR6xt+LmiT7JLF93kAd7OOsQes6r5+KVFHrgOGebtuRLBq9lydvg95
2GeewHDA/0Y0DpFK7dhvI3JcTzYt8FNNeNuXdnIVwYfeIi5zBIk3pe2FqONtPnlP5eNuSpZDpOku
zQ/Golhj9V0w1bTmXKQbePwdB+CTD6YYy9jAXSIX8xm1fv3EKNKooF3WPNNV65IPTXWKLJD1ETRR
uUPUYXzQppZXGRLJugp6fQ+2JgAp6dbhMYksct98hBRA7wCvSV9ioyANffwO2MN28T6K+XNXJfPX
efSZQnVsyFtaqXW0jdlW8GasU7Ra3Vhew70YPiQElX2rMcy+JtUcHEc3ztUqmngzOQn+MeVKhROp
5A4Ygyb8knouqu8ODRJhoxUN7k1eJ5X60X7+X6HDn4QOJJT/1DzfPPVP//GD9Xj9VHz/r//8v/lT
l/0qBz7/xL80DsBgwPBDiwexDBcRpf7fcmCsCX8x5yZAlDwRRh0eY6p/SRyAOCLs569DbPrhP/8f
iYPLHzEZ4U8REZ8Vxv+WxOHXvAf9cYTFQoTuheGC+ZuLwJejKniFON9j6uX0lcDh0DY300T8HSS6
ngrlY5qjjrrolJ0X665Trvsyh3ldoi10qewvaoN3CuJKniHeQ0iWMEH5eRbPj61ZGHjwWqf2FpDZ
4RzBsx3tseFBtHNYiLA70qEjfVzKWoJZNmtjeoz7gbCTPB2iHiuuQhUHL20wqdbtLmJktprJMgx4
fEhV9EN6o2lHMDnbqhA03k8X8h/mhG+mII4XUOFD2WQM4rmO/ZtIoOrgyvS8pr7XHd4v7NygE3Me
fQcV1ylAEMshZ0FJSSUKQ+ODg56fjwYiseX7YOiO5j+MSM9zwf83EeEjQTBCkALLyGWGxwT419ml
zhYsqq6NvhF8wlCfai06oxSp1nYxaeC8vAuZxEIb4Wt/WGXpXBMFlJrs6iFYdgocgBxcbUGkBof1
RwbDAiAvn7kU2x5YxvIxbr3QmLfekjXe9bJkgr9WBE7nNnSIafUHf5gx/zpBc6TJSXYZMiP3wUrC
s/DrdwrjbE6MLC+/m5OhvAeXwLzqvsiBVt2+f0F/HfzqA0F/I/gCqTPjz9+nWjmF0wKv8Bu6fUvY
2zoP9XTFMnnCZ1umzs3UVeCcV6T95Ea/rkUkx3s8/mX6+v4n+XWYd/4kVKM2MRoYBYC4vhmrC5ih
oNdS79vYkTdz7dYYsftVWxi2tI8RaXeYMt8/4m8nWU+8kSPayGqkJu39epIBFhqyyqX9kg+wX9Sm
UbWBLHMkhANW1PvH0jfhTzcp55mFyxF4V1j5tHLo12NZCSYtwqisb7OIusT5zj6B0v8AMYf7jqg+
fYpz5Q1kIr1/4N+/JPcQw30G6r7LovtmXmjT+mwx03cvsxkMcIpSmfswWC0j4ey+fyjx+yWEysQI
XWt5WLzfsgRTzNPZNFrFNwTqbiH3SRCWj7nVs0atMSGEUX0zBwvb5asqaUvP3LpjnC0fU97+NY3O
nAWRzDZYMcFdCoYaava5HXmVjVGL7XyYHKdo9+9/6N8ujMuUOkBYx9VBhfRW9YTQ17dmyyxfStW3
fIoWbHz6OgoFk6iqCg8oUwjJGoTR+8cVv18YDQLCb2IKywEA8WbZCrWwq25d43lxDWEta8QmyYBM
1K/jls6XnVsdPRbPyeSTinPwDpumbVtoUoXB3vADE7WJhl7sQzx9jtCtBxd26SE8dgvldP7m/U/L
c/HmBuYDShymPCYQsehyvnlY3Ag/bDG01XPsgyyGD+uT8XrbeTOZNatFmZEad0FXd961gV6Mp6kr
KZaYqHpKsVgGmROpF27AIkVViw5Mv/4cAF60bh0SO34swA7JJeM9CuvI+9whwg/pfxZE1vYoeghq
hifY9h6v4dIWI1cECaBeorEhxhzQUnPu30Eo6+cvi+K5hzKC7phzgZbNZpE3l8QDmWw5jWbBNfFE
hl3tOWnx3ZsGkWAKYee93PL4B+7nEr7V8rFdqMvgxmEbJGpOlIP4nHUV0pDtQA7k8nHpbYCyUBm8
8b5L+S/TKi5TVpBVHKOnQV4czzgeVoUdJ1ADU7s2eNBD7Od8mcpM0xh9d1yivV91U2rxN0G/h/yV
xJOgYHfuOMf9XT/JgpeZamge9+uO6EH4yiljnJHBw0R8wAovrz6aEdH9uraxwzZfKE3ccR869IdO
OYMTfDCim8vLGCDNcBzmYeZemnFic+qSMWHs6480fBh5hr1+ZzZ+aPG01X7TQ0isnLLOsv2/voCb
9oT1rSgCCefYmGaIWXvlsnFXl90c6UUsLyRqGD0XJcx3CwJaFSkJA1na/v07mrox2q2dhOTUrbnl
KmY3dry4nIPBThSHnuuYxVHZFd8p+nFWnSybOHOuj/Gg3U8TiI0jKWADoEZINPqItiHZtamadgVQ
TyUbvh4Lvb5dqgBw1qudVSU3TcrspbgvAXBIiNm2rW+XmrEWz9RYgmDxN5HV4sRZ27PJL7TRZoYA
f2Fi+fbRYHiuXppipom3ruYx1Xl/LIwifPBzk0HDZqHsyeHReuVIRjUtYr13S8Vs82eKRHj9JUgE
8OZTY4djGW0ro9XXXVojq8CWCI6RL1OR5cMnae3G4d8ivCz2SJuGzFSEOwr5N1C41AZTyJXvKfTh
cUEPq4mtZaFLN9OQ6s9C3qbmpXlS8ggqv8m4U+zF85z96Pm2jtAuEoYoa9QTRBNfd47P/U9QIv8C
WVlJPlbqBPocNxDI09dhngZO50JIOL+Jwat09mk/O5wfkEH6FtVb6/FD7Zf8sxF+zgMsUxoX12wd
F3YZDAh4zlWrFr14xMRiP6Xod/Uj7QT6l7agqLgSCPYH/q+n3zV+kElmcRZi8BCd2o+z2aXFacwd
NMvbpu1aPt/CXkzf1XaS0HOts2AR7h60LIHfm9T8EMRuEowbtKGAxwBU53FKz8M0Llw0GrVNT0ZF
jrnh3qZJGI0U77euAmRhrf0OLLCzDQqSAks2ClNFuotLeiWOPJNBCLjiMLWTm0rESUjYfDroK8wI
QZniAiZWNxqHpDNBbaOi04Ev6znvOmO6zEI6Ie6eCRPXpnH8pHIJu0D1/N/sncly3UiSrl+lXwBp
CASAAMzaenFmjqIoihK1gTFFJWYgMA9Pf78glbeSVDVlva9FqYrF4QAxeHi4/wMquHg3xGjFl1gl
VNe1YRwFNHNTdyr2BGLCzb7Hg4EmEK2pOgw3A3k7AjSR4/fJKZLZ4MX0FXLCrP99nTzLReRcID2z
HsIM9D/urm0yJ0l8afoyQl33MzR1Fk+amZCi+gk5pkO+RGZdmg4vayiSaZPHF/Var3yvccahFfDz
JKGyaypGaVfmzEe1mW1LDM01vlIOITermoFZqgSI0WSPxuXE3wob20TBgcFn5dqpjvrxYPd64ie5
wjR8D4lQE5dye4TmF/aZyQgTTHQJT5pWAePXJxbRYWQU2Qs0dDsW1Ni0kAXPmP1m8S7o7bDSgwJW
WXwByXPgo11RzDw/4ZLjaFzQQpeoVnqanRe4hTlk+35oWI6z76UoYaqgXYgPS5BY7ocZ4o+ON4Qo
zz3ppq94paBua6xXSlonK3SbKV++lwEyZVdIupt7CFHfDM5UNxLd37wlqob7GDEYbEiHbAVTCQZe
gialDhXtUbOMmk9RM/Pyac3hv+zHZVI8sYLszCjVZaLY2Nmwkk6fApw0GcGfy7pMJ/O9xa0lC3dN
Z5M4+7Vlwn1noZl0LyxWpdyDpgpbLM6XIqZJjyRVys51A0AoAg0rofQ13hiwC+Hbtb21UatY/G9W
NWHKbZdzcRfCOMhYQ22TNud+pcf84NfjoL9rZMqti5YKt3sV8aRyW1c6bb6lxFwKhgrlwSc3K9b2
tqz9sn2cAP5QhaQziXYRhlT1hZYeTlKbIKtCVCEbGF4duqaTh4cTzaFoNkbddikuZcGxuo/omkMO
ZI5Q6QDR00BdTMAlwfWKEQQyKf3aghLauGopnHAD+mDpH9ALGtxPPmU7N95mDXZylnF/W6J6o0Pe
H3Isjfn+rE84yYqtokq6rrswLVa7Be+HidQFQATUh/w+v5psW+jDiC4chvQkaOtdnDlJzcHn9+q8
A60ZbKTbO2K7gBqvwS/Q24feUzsqozlIZ3IbI91xgnHQ7yC5IZsY4URiH8UkEueAtbiAZtgDyUi3
SSQ960bndel+HrqmzeqjrRWUUVxW7Hm+m8G89VdW11fWLaiQbr3vK1b1xkPDHQKWgseHo3zvqxZT
ldmL13ljj0oD1ZnXIj9GaZ9h3167QYkPTF5LOoIKTa8m+FOUWVA9JY6uxxnfcFogP8LMk8OwxTml
VhtH0smwj31UNZ6p4tsePOaotHK084Wy8vyISihpbfIjwbW3D8W2DnI8FXbC65fV3/uylxgDtg4v
k938zL5t4F2+QI2urGt4mnVqDlRdQrP1Pk+Lp7W7o/vbRiP5lA1T4rSMyiMbgynGhmnnxeSalYV+
Unps5WwEp72QQMLmbgKTPrYc4GyHxKXz5W9LZJMJJam1RCLCSqOY4sK8mJ6Ci7WJLVJSL2lGjh70
vDNOmb7yYodOvlL8zcPg1Sb787vc3BxUJlaeFqBbiSTu0JQprm9VV/EoQluK8mwMcXTY6aHxCJNe
15HZw4VhlI6u45EFTza5G1K8y6SJZRnoPYJeZE0Ror0Sgqi9H7EmWOUpdJ2ClKhyuPFbZ+WAARVm
I1YRUG/yPIQSCIhl4XBG49PkkppMOA8wQLpS5uQE0jjzpG1sWuUgXbBxXT+NrsHwbesoNPYJdlZD
L92AYmx5/g7PHyJK7oLVQSXbNKMQqkf7RuA00qJqm6IsMhJtnH5o/T+nqanqg49JUHUZ19nIsdhr
bXKpSiuTsuCvbcaoryu/F3+BEVsQOJ0KMQ6ACEVF3WCjdDQztqGNCnJ5RQyn3wuGzpR7/K40p9TP
E8wVNeOYw7MjovkhTSDY0SCFGUgdu1lYHxcI0dT2BtApWKVwrvAEQ2eBgzv9PRJrwxbaDOi/kJGq
KuEv1sDxS3eXCxR84WtakDjp6djkAbdeievU16IVPMzLNHJgCiOfZw/9Hb3DmTfGV0owR3QLlGiv
qzhHZuZmnTI7Ch/GXHmozyfaj8vpDAaWjwEG/X/eSqzaFJ/aFkmw5EzblUkq7J4W0bSZIPBzKAY+
JolfS+p1Yt6mk92qfoeAD1kKOgAmmx9r3bbeyUbFagxu0AF26vTSjxQSGqdldc0+kLK1edURVvh4
B4LabJEGXV0KXqBe+YFodE2iJgquxmkjzAKT4C7R0EZCsiDPjl9O12QcwdRuB3i3bCgwh2SBvmxN
vtn7Zj1GRYbe+9ZmBBBiX+FNorWdLeanyUpaHEsKGgbBDgYYxdBtkiiTGub+EJtkXmrztC/bI+89
5qWA78mkth2Br7yUsxzjbyNylmgQekLlSF6XDWuhAGVCTpAd3BYCtt4WlQN8qsRjdex3cdEFAovz
viwlSS0mKswtag8ln1WtLa9g6zE1xQqk8PHYGGuufLEK0/ZxbAfD8e3yAQAkqJrJlZfuJPoc0Kzn
sM5KpLUZ2Ux73NhsMZsJ6dyQ9JKLJ/PcL966XMjJ4f4EfGyZR6wtZJM/jomYGRQkCkzm08X2SK7R
0S3lbdMZbYll//NGTFcVI5HDHMcgHAAdNZKvYu4sePNYljV/lyOScTc21i82VCTAGsFuTNq4s06o
MsvhzgfsPVgY2wjG30pCc+lGZcdkYe0szCVfheh+YdcBM3+8iwCHMWt9SUEXR7fAWukkt6NXkaOE
Htr6jLqJuKtouPOeNbgJYcfN/YHl5Ht8PKU9AFb8WU1MRmNIeRjf7AFas/RPwMdxW0BXizzqZesB
+DWpVWGVIW6BS1MXXbPrIQ2bhVFNpn5kRXIxSxKewFR9sHHsrhD9i1dz4/ZCC5Gx7SSU2eLclmN9
5YNkJHldpiw+Rkk1Dx/9Wa3dWTDMojgFncOdgoPNcskP5NyPhE6/gEhB5ur2eAMdM0RMmUn6kkTx
7fRya4T2lbNLgQwIghQJ/+CjGjIRnfdhPJpb4MvFgi6veegalUcaheyyBXPpPjBKeO6IcAH+tVNq
s/qnpELhb5+KwTz6UM2chFi0DFHfoyZZufmV0hRH+MF1YUUtTm4CVs80YmAz5x12axsfe9iVzgA2
rPmjrGdzQwfDZSIHNGWT6JaQb3iX96tG/6ZmBBEkBH+IdwqE0Tc1IzSpAoT9i+nPOUJwFvH8xCoS
b2chZFCEqKK0vO9vPvJtVY0yFZrtHvIzLrQpEqfXddZFV1Vg937/p+dPpnvzsjSKwDKV3fff7teP
QoSIHBekGaSQX/S8nSTW60h14s/UjUx8qn1X4ss0E6yJXe9/1nM18J/1Y6htlKmlB1UJAscvXanO
FhBqilz+Octy4CIzJKXDSvR6N2EbIkUjOAtXvyZoDBUsB4ooY9FgqqJ7h3s3VQjT2Qi58prY8xKZ
f/Y+QJ+ZK0KFZyxngvKbia/ef/xfhkpSFiaxFfBYhXDe0vNQTC37eFLeY5+KmefggDLXQg5XrlDv
f9Qva05SGA5pBdEJglH6tt5NGpU6FQnUY5gghLGcoiXIpnuxKrNF/ChGjfg3L/e2hQKWQSjfcfBp
ocIO9fH1kmubTgYx9ftH7SYmRvUzm+1mSInst2AnzJkVheT7JBMLX/8o0G9oPxibL+/s/Xd/O8x0
TT2YIqarynb7hSs8Vf08TmEsv1GT4Oq4JAlVqqBS5jr//ie9HWWIVTZva4hIig7S2+I1StVNIEUm
vuEQp3B30YU5oNKMm9ppTByTNb7/ga/JgTRNPNpgASRa4Aps8bcrqM+ClWCytN/aij5Rsm9lZMIc
QXFhXlHJKWbgg2m8JHht5V7Cyfj+AzzTOv+5A0m1pIN/nwcJTPHqzutp5paYFEKr6luT2AtKvvSy
1hw4ZJWE2fElbRnbxKTGiKWb+P2zKG55vSl5lT5SP8nZ9DI4ZYYQB/UqD29Un+IqsGqk+oqg4kjo
cgRUQXoB5w3w3BN5T7RWk2cOy3EZMBneJZHNxseYmh46kHyA98t3McHOgo+UU6LbA8dAx+QspbUc
rGDcAKFzDI2dSbus1lHcYroUzle/8XVKbgPZwxzxWreax1IvBfqO1J6omeeOSZqg9j9nfI4wyXKU
wacxNKd4YvyDOGupTDrjPJoiS5VTln1/+H9ZcMp1YMBDp4Zf8uvSHrhZJJa9Lg81bBZy1lj35goU
Yt9D6P1Zsn7/I82+fTXhhNrwuUeD4EKgfmH6q2Lpmy6YHsIY5rHcD2no51cI8jm5dW13YI8jIzs3
cImaRWSSQqsozdO8/xhv31xKvCmJnD6ivey5t7TYym8qVHH65CGvKX+ep2Xbl5+dfHLaS6frf8OG
fRtBJMmZklSKfPQn0Ll9s8hxkorTRHfdt7HR2GZ4mTLLIsu0yazefy/nzZbmrwcKWTfwoHTe4DS+
yQ7iabaLohqdz1WHNC7S1cLv40NMGZWbbgp1hL1Aw7vkvxQFG9bl7MnwnlTYg8uoKetSguHKY/r3
Ghlh8lCxAmm6s1NsEb8miiDwHYprYspas2XKAHgC1WzCMfBNmTgv6Y7cjRZgygpalcdZFMeW6RSJ
sTTxmgsB2mhnlkUcLcCDQgb7Def5zXgzBjgiSGQj6UCifPR2DDwv7sPSH+bPQ5mZkzmqaVWA5ptq
bs7vj7d8s57NnBK84FYbmRDi6JuGI3qw1FSFG90Fbv38WYNH6TQfsWniaCLUE4Jeeu8FIB1GAVMC
UyX9+VU7DqZCYE02g+u5ytQzuQtqIp1TdhEVBSvPBmu97NiqGKqlusyn4yIHLkx7fAe5HqcrQW08
/Gz80S0yTSS4dQ57Zw3sle+NdWkmfEXxyftqPXfH1UtpYhRUQPsdhpdmJjNB1gKDEgY08963qSks
/2yhsSNZuxk9D869CAlh/uAiyokSyPtDGryePqXgjSvjOgsbl7MQnYXXZ0LDG4yBraPvxSjVVzQ/
Pefg0B49+TlasdT48W6J3Tm8WIK0iFAAQ/e5dPLifoxTe9xUwQDqsIsxU7XgF+Pw0DefI+6v3U0x
d5C8kmB0TmmYfSxptX0Hi9vpjY+xOP5jKvY/jF5UX6C/2V1xIiUrt/VkzHcWEOQvK33k8RwSE4Qx
DWvC3VE1zO+tFQIUIHpsI7Zd2N64nEr5ASdSaE9LO+56vTR7euLFfUIPHxM+hy5BpnvKeXU+0cLr
RfEN1ISHvncM0HBYG1vswP+rO4fz+VEntfCgivoJJYy4645OVlV3E5jtexh5cB0wHnernUXd7iEf
wu4J19v2E26lHWlRNJwytJoOtAkW4wVEc3k7T2FqbQa3BGBZ1ft+CnGZCpIs+zLAPKdqHkFh66e2
vluzgZKYK7DxrizkeGHQf3R7KMbO0nffhFrdz8ngDdtk9kus3boUwXK8495fEa+DNQuCtjLBzCNV
QIYLtZ7XC6Km/KMaL66emK/5JnQihCH9ogYA6re2//n9D3u9oV8+TAGUM8c8OdzbjASNRlI7vAmf
gHiXYIRm+05U1Ffhc2Bi5sqB+19clx9pEar8N/nYLyv/+TXB6tCyIYi/hU2AYg2hYbflU1NVXFxl
ofP5UEoB8O39l3z+S/86hp/f0nUcgAdIbnAgv71Ezk6ZOyNYmScxYf5BzsNxsam58KS7OSnUbQXU
9DbtIktv7MKDfCVHhHePY+r5u7nogX0B1vM/tH4bnldWoz5z3iI/R12xvy9Lkhenr0oAp71wP9pj
Vv2FWEpwWVGe/YiAgvMlzLinbgSMAb2Nc1woypB1bKEXTfUmpxcnppDCWhsuT1kNYStrBkSYY89+
tOdeblfm7ze50BsQHkNi0gDSIMZFcka/TQkETl+zGyzrE85kDH6SyuQo66w4zev8WImweJBWOO8G
J6bp0bSWDy1r8ard+zPjmcX8amaUAWsaPAi6HRzjbw4UkUcl7YNEPcUDjQPKaW2+mQNPhbuOLkm/
G91yPsHRnhH3tnRJt6cuT2B+w6tR+7ilFSq2Pqwidk9yXSictVH4rUypp2/b3LpKl0pdLvgEVjh+
3FEDLSBdM2kbn8YYzlX9TNslw/l5q3Sobkkbx/pgvJUXP0uvpdIpsqiUPNO41h9Kry+wooi64c+l
SIbP6C7kH0HOc0D4s5gO0umnYSPbNL6bijDJtklj8wLJDJ1p7GNaAAoKHI0QzsRPrmcFlyni218E
VW0cQfMczb/3B9eM3duxxWqW677PbVa9NWhEgZX2mq2ipyZ1vWurkdm9TuWCY0BT2ddi4i7xm098
43XHqlJcs0DdgkdCvAO42uvYhZVogba9zn5kOoN1bUlk/UCgWxcUKlGxt9lLO+nF7ZOWiBWk8dxf
pmlof7TGUB5+8/a/Li1STcInqmYKJO5bMGCLKXmH2UP1I55pMHBvr6NvNbL0464pF2/T2E5OhaOs
I0TvPGqFuyzxse8EDos46hSGWxqeaAW0tY/JdF+MpvRLCb2yOrQT/LQ7NVLC8x9Qko49FePWgKza
tOkWgalZrO1y2LQiqLdBuXr6aDEshyzvravQR/oH4LmyLn0I7Tc4rXOcZR7iZ/HE6b2tRZpflrR5
ySih6saboikw/BkhF+9Hmp733sjVlFyk+wSVoTpDM1W2m1YBl2El0i7a+lT9bmSYVrRcQdRheTTT
V8J/u8BfGezD1aTDrtvUqfbB1QZOLc4Ap0zt0fZj50vf1ulXXF76v9zUSSn1jBlM1Pdn59f4w0p5
MapEqw4qyZtTTjp0QvN5ygHzUx8wnlLZn6A8FrqGTBl3KvW0dkOEe4L154J1J/xIf9Tl7x7jNVL7
ecEGBoLM0QfZkdrA6wULUqorO5QxfsCkh8n1PCH+OiTFZYqgxMFex/CuaXHERF0h2uswmh/QMB81
62QVd78Zk3+zYY3uvA3a0gFr+Raxu5bDNNZznv2Ile1/anzR3TqFBfmSwu4F5+JwPUD2OdduVZ7B
lsX0Aj4vJfain29SlQQAkqtpvEytQf4Fcr7xNgEmir8TsfklZUAkC/g8WxzMNJfKN0M2ltGCfqc7
/KDq3cSfySy8bkslcdkMnT1eO/6Y01PqVh8vyNar/0LCQWFwibzNdETasrv3wiK+tCHofXZaF8WY
gVPg0GZtwXDHmdq6De3el4n+D8/ibtHQJR6fyrRCXJpLyvf+lQEf3TrW/P8uKHldt33yX9vHFmbp
a/110+jjV38yLpT3B2kC92yQucpxkJX8m3FhBe4fBs/vgk941lg3t8a/VSX9PxBxE/gZUMSnrunz
W38LsMs/WOxopiOCyGJCi+j/QrlQzyp//zrtgJSSykhQ0eBhgZYC6H69kxW3bDSIu+w0o++PFQvi
tmq3dnEz7ZyxDQE6jdquuTyoxD+LHFBaZ5VThcChiDPV1pl8IAtot5f5HgpG3JysoqYehthGVULF
TmTHHHjBJUwx9wyemriuPbyqe9dQ+RYnax4K7cszUJAcKFNGq3CTFzCkyjUMLkOIZg9VF+gHjQZC
uwebRNI1VWgagM1wH3FtE9clRuAVOJfYh7FdO4E+OgC8232XW+ZXZIR5FELIy43T9OH9QInL2Uza
EO2ALM238eyF9yXF8ds2c+RZlJck0lLPqv0QO0handdeWwfncCG6Jxi14q6oyjzGIJSWNk5fuGlr
VFBuFiLLsOVixWvo0G2xMXLi9gTaR9zZNNYelYM9d00edZJjIj+v6KnfVLJuT520QVf4ZSfoGBvh
HuwcovuMUyelOZXqjvZfxn1Oh2v3lLUpI1C5tXOH/IB+kFFDZj7Llh9zZ0FVpva8xyXm9+A68wCe
mHhaurrzjY0yPXagaG8jDO9zafXDmbd2cz4zyKV+KDKbdw8Lbx03w2TLa99Ny4uKcs61zK3sEgsZ
sWnB7l5lUTqegafKz6pU8TvKMuMJmSGLN+VcYuzEuub/eZnQAnBIi6xxFN47g5lhaqngf+216776
S73MlxMuFwK9Jicrd3hU5elHq3R4hRpRtZS1lPBv0GFMv/WKgXGZMotnBFKG/tC0uJa3VZaK02PT
4/l+0qgt2l9aQCXyAInIqkkC1r8S7qsxeJsqvAdactuvnXdYqsRHWAfluPvV6bKPasSSAzOrBriC
KJ27ymUBGqNHVi3y6od8dofogA0kf4nQzL8qiXi2xCyi3pbzDYRqvlb9yGqgjcnMhrJXco+epzyj
cza4VwV4lQY4RMfisxzwjhF+rho3Zd0/UfaY4j1QPAH7rmETKsTOwddoErZNEELGgESjkReqMqDG
2zwsinI/skT9jWBbXtY6pNmvMmwOrGx05BZhRJ47XYd03ZR5NN9KOyZxrqaSFROJoXuaZ5ePrGh/
xmC9WSdLOOuHwUwRNSN5hqKBfkD4mz/WNzbYEu7Fe1xxQEWPSL9ryK0PRpjw/nkJp5ZifPOuvqjN
Zs/MIo38cb6d5MCQTFyMbuaYrVCuDg7xSUYRhGtueE8HgIHrwSXKrS4CFsyAd9JFUdFBfdkSADup
8KeUhlGlwuu2sQkcqUibh1W17anxQL/t/MEXdy6iBfdWZo+4BXYZ9HVOXKQwWsXm9Osl3K9OkB5p
iE7jZkpLXgdsJyhROsgkuAs/hV4qCwxLeGuLRCjjE7WuuBshVBwXeyWCAKeUZyqpw0sKhuHlivoH
TeR04S/UWiCuXmA0F9DE7hJ5kzUjVgZW2y3E03gNjXydOsE7R+m8yEK0A2ZrJ6fEapEYynlfObfx
dFi7ZaBzyKbAmRHB1BGwORGrdOopuV26WV/FGQ2KdGnSo1zYy2Bp3bOgyq1wX4IVwZsF0MxZnhs2
b0/IAC4u7nrAloxg6c63moWebhzkNB5yO2pOIWT/Izxp505J1ryfY5t0oOTTrp+6kNbvaR4IkRIJ
+8s5RyoL/r/DRBVI5d5F9rpq+DSgCfayKovkHIpAesyA/h8Hl9b4dpyYJZgm7mOXOoRmFFxYU1Hg
ssAXf2Va267wHu0pZIfjByDummERdxmwDi5fbUlij6o760V0PdLyFauUmhQ7ovQbcZ1iaHlX0kwH
b1zqONqPoVk5SgCPOXeBi+HUHEfdU5zX6TFNPFY3Zf87ShLhfYs/VXbh6gGEkFA2mhlmzdMW4Zfs
nnfeOo1Z/wM53vWQjuE9zUDFe9om7I2TaPqPI5jTGau4jvjWdoANikSa9RguXbDVTRDe42vJRL6E
tKwTabnTamIpoY/QDmdZ0DXWpsG9sd1rYQkKhOyuoshRYBkmhpcy++F5x5Vj4N6bjiP+oo3XJofn
yFrXifDxeQuae5HKqrqfkL/Jv3iTaf8XrolSYpzSo5v03iPIgHCfgYr7KJLBNJEomyVzeNZqmlCk
v2SxRhuJCIzmnLieVo9AVpA/DNugDrTAhATr1eQDVVjw4LDUygmo/0AKsUEOtRZcAtfwAnVhOPe0
vOaYIUnD4uOaFT8yOy1UsMVnDY2jMgc410OcOXcrm12TgwC5rtmT7S4hxNTU4x0v20qUD5/qqryv
Y9Gec50YbHQrgsnAsmV7RzcaP1NzEMHQL+7SJdYXnDHBjaAYGLF3R3loG5luGiH6a8+W9UU3cKnD
CiX5nFI2xLGwir41vbO3nLq57Kg6b9tebW2FGSqqIaUorenU98sZsHh9geJCW0Y3dmI0Y8L+Cxjr
g6bGf7DAEN0AutpkpYLp5Xr2l8UvtMU5AaEpOhOiLomqGTvc9f3dKu3B2WlblzsY8WtF+6/34o3f
uNlW1055EujcUs93dbC13FxC+XfGEPHC9QAqfDr3MoApaNVMC4I5lU4W7luw29CHsVJgrd1gDBGQ
Ar/opbt+CGYDiM2oaasUja50tnS/AYP12RUj3oYIg39I1zw4V07E6kX7kap4UMN9yDQodD2j5J+r
4aKdR/sKcRObfqnlzY8FJKLPiyo/u5lqCnQVOvdjkycYrvZ4FWzdtQ0PAUzbv7qlDeEw4V7ZTQim
AaB29o2HloiBDx8WXAFP9tiMu2Xuyz1+D3OypZ2LWYPssqugTTIo+PbgP2V9UB3WYUJMqEjtfZxO
n8MQbZo8Ve1RRdO3MZq3XpqpP2PKVbeJB29AFLCDZa4yqo1e+7HDror0p/L33lzO37PBubMyFeFE
2HVXQZqgKQKPCdWVoTzUi+Ueo3BUlzpMUYtpursGSka2odSu6HyUTY3eXUSIQklh602J3sfkDefQ
ZATCQMi8eLgQgIkf3Mta4hPJoFV7sH7ep9mva7CwTbC3whW9IiIW5c4yv8FcBPZ8cG7Bd/3AIbCQ
8o3VAYEU/6wAYv8xxutAVrI6OVbXHgNzQshFj7s5DocTHt1Y5FF2eeginJIRGQ2v1sz7OKTIkmCC
bN8ioxNc1kvRf4aBZ10upcZCxAoUvzeRu/7ZI+NMXuI463kPlgvLur7+mhlvOUxkyzFlfTv5HTZG
AQo3kp6sDw+Dk1ft8sA9DMpbDlmdl2cTAOtHKy+/ogWHS4JQRbkd27Y7WIpls1nUZCPg1A9HO8KJ
wgvyZkvwj3criOxjFCf92Vh5TzqJ3b3Ti2krtA1gFs7d2ULb+zFqbd3sorqbv5IR78muWzLB1K52
S27n+75x/TuD5b8m8rdwoSgRbazUUSe7m+WxRMlg16GSxaQVYrpMBgv8PYi8LESb1Q9axq737Ntx
yguBq2LRLuTiDTpit2kkKK0CM3OLE8C1MX4i+MeHJHMa2mlC7yLsTClaJ9HaYnguo2PvJ4hoLW3q
nwBeT/dW3jkBxx6UkU06CApmuucGkjR75bc1vvHsi1T20732g+JsxdYbIYslP6xrv+6HxObLTKUH
3ynszwABA5a4LGvXOk+hU48OgbRMw+8AxOLLuCmvk7HvvoAtHC7KNrjy86rbcnhFn0pUEr+GU+e3
SK5A+jvPkUJNv3S+HuyzMvfD/txqxOoMJ6JWeJChHJppnwmLzCnm4hZ9iPpwIptFmX8zw9gIHqKm
IKhHWQZumvANtRjxQTBx8qgybOO9rVO4lo3GnWWjL0q1fkBnEw2X5uAMGT7DATrJ8UFNkVdeNDbA
WCReSbl2tlf2AavHCdu9N5CDJm1CtgW4kUTEN00XRF50sZzbYp1vF2cSiN+GBQDUibQcd3X9myrY
64rO89UZ7ntAu0maUtxb9NGAyGCq+zQ7RXVYtDtq7HL+srrr0H3F52VtDi6GIe2urrwi9zc0LNLf
aRI7r0rVz08A1sfc4ZUpx70tVU8JkgCr08cnbw4RuIwqU4UdQhE514J6a0yyGeljKtMkRpgrWqu9
RuoTRl8v7kBHi2tQxWSV/yiE3LzUDv4paP5vhgVgHpUu0nbf/QUHWMkhqpPMjU+VReqHMOAcY9pT
k5OOXI6RzXPIfAY0XJKdNcb64f1PfwPXex4TPp7KJIYcNoPzpkJaoQmPv+/KmCwFV6FMwC3nxGmC
EvRxmSyeZSibgbzLVWSdCZN+Vy4e2Rej22jng+svYw6RKO9R76L9AA2zgYqDoJXHHYaGyO+6bL9a
PQpwTfxHIkRmg2czk/wPAf0xhP0jYQedUEBFDwYMMlzkxEdEeNN6oddsK11Wex+w6GPp5stt01Or
aBLu8giyQOSpmt80GIWp+byuCfnkQC56NkAjoGa/eSIL6sE6kDec2syI8fiWP9+iKx3eo0dAHhhY
5voLZLp7coWSZ3rkflFNdVscRcuRvO06be5gjOz7cyv/3YP5ADd8PxAQ699i3xS8wLaEhnQCqk+G
GtfcvbCDnqZWzWRFsqs+6aQIXPTESFt3s6y7/Hx0nfF2cEe0eBIweve2vXBbdp/zYgEy7GhB4trH
LnX1Qxp35NwREsOb1tR6qtBmZyOUTbUkV+08XC0UBp9eLqVpOc23w2qqANWi51uUvzH3G7N1vjF5
3CM0ZtYWqp85gpRKcwN6fzjewHjMUgdSQpsK0BAlRGRYXq+cRFhNCuXGOsrEIwY69Vol5wE9U9bM
zNMT+MPLxQlG61PlrBRP5jLhsZZ0WD/NKLdVn2IpuJ14KwifrHD5nwwW/84AsOL9c3lIOtpMdptR
pRmmIU5PdUwFbAuveIz3MYS/07qUfDptPYo3fr6MrBAuBE/PL/ufSvRvK9HCoAveqUT/mP7r6sec
fq9fF7Cff+1v3R8bmyLb9QFpAR6l5PyvKjQAmj9sD2AzoG08P58L1H9XoRW/hLCP6TLT8kFh7V9V
aIR/HIMGlSJUoHBYev/z368sL7o3X//zxPD4Q/8MONiJ8vGIyLhcm7ECfRuzmwzxs4koe9k6Q7o8
urXrdWS8qnf3Nid3FW4kdobZckrZ0aV1VlMv81rUYlV14rJoHzGlxkwOd+9ya9na285QWtaLGZOv
H01bqB2cfoQlG66asZ+bGlpB1fATR+Qa4Mc1Do6jAcSoCscw8DwgEvf5umZJ+MGGmak+jvVgeGra
71u9fJJVC4jTn8befijkZJjFq2s5w7ZNarsCJxgYg7xAWRtnLL2FxB6Udz4nlz6GbTr4lDhqrSfI
hyDbnb0o3Z4kETXisrvrgHuIfQCYt7C/pI3q1+EIvTNwUDuyy8q+oNyVD/vVbr4nJP4H1ejlxnOK
Cv80+kr8qr9Y6zddITz9gpf7zwb8zQYkhTBd2P99A36qkff8t62gn7/6dyso+ANtK1sZVw44ZA4A
pr+teCUyWhy55rw1xmN85+8t6P3hcM4ZdR4KUc92u/+/EeRgSkbLE2VHGougUdz/0xZ87pK+OvTR
GPFsI/LFcwiS/9eHyZA6edVmaX2aochN8BVyOW1BGIXHhFV78CvHHbZVnAW4faAPuEFXJ72ekBzc
jQVqiyglDNTqolR+ee4G175TfRo7P/pG/5hiPzmX5q64eifdmiQKLARQUwtEtcqrGjXaOfdLHIsw
Ft0kxCR5id5mcp2LmqYmmjbyHMBb0eybMDV6rMsyCbotPh5kq0EOdSUuCzRKFveQW537IREZypP4
km8xkBkRTW0sed5GCwwmpgBqNdQkBzjqDKxvrBf/ykEEAu65Q+F8KKU8nwBMnqEHbFf7uWjGB7vk
oYBARP0PPgXXxtatYNFGQ4VQeKAbQCHKL5aXOv8cVSAEoOnW+R7PIpAwiA0qpCTt8i/gkt4JC8L5
BukRCstiTaOn1fdAfeaUH77olVvoNuLJvrgatc1qsvPbMAfTFs1p8mEaoupOd6iC9107LhdzM8co
YnONA3CZAA3dFGUhoq0tjGHniuzWxznnuRpfM5AovUYYYSL9MW/cbFYfV/wOvok4CG6igmxqg6w3
qMIopL6/o0hYH/4fe+e15TaSLt0ngha8ufxh6IrF8lJJN1glB28zYZ/+bFDdfSTNP91n7mcues30
qEQWCSQy44vY4YCO9a3VOc5t1d4VWufdg4bI0nNObctB8PlhHO28c2ln3X5N0+0Y7em7OR0Zu8Gq
ap7QsNwHrIfZJS/Sijytax0qDT2+isG3x3jZjkgVkD1KNPh5cJq7ou/YsqxmtUQ2Od6TKaaJmpRi
MEM4ThbAeqUiZDloBuCdrPs8rVX3sWf296FVF9MISBpaBHQSS3wlm+NGjHIlDmRitw9zi/BDt7r3
pOM4epiZXCYRGVvFC6zR+KTHMwYPrjwLoSRVpjcXQSwohOad29Zwkt0AbudkznmdHWI8setxGEhz
7bN4UM46h/6JCYcDCkXlRI4GQ3ezPKZWYdEAMLXDo8NAtzinxoxK6OJ+9rXetl9qbTFv0x/nYeN6
OCYXu52U7euxOSFIzRla+eNEfT1eL9ejdredupXrAZz0Kofx4nowJ9OwndJdyEu7hMIzTu9x0yvy
JK/H+vJ6xOeJx+He4j/A4TYVwIkT5WmZegEtPAbFX4032aYapMgH8aYjlFdJIf+hL+g/1IakUqku
cTYVAptuxqAJoQI78YroilqhbrqFxLR07NZkep9JPQsVL21umcp0kUDyoKk5DbOyRQZxcl1zIcWl
03ubuJB94PZWnutNPaF/m2fkwLay5bGJvkJhdcdmE81FIWWF/FLzHg6LmiHL8DgfwkXO843iqvmx
GVQrXLz6sVlB4eciPhIQFIHnNvNpyvIhcuasjEyJtbBr5v2kmMpXa2WlKWPKeeJ1P7taTmxZ1/yl
lc6FIc4Tw8MkdJJp78rceq/Rz+LnwzBAYxqau8lVHzU8o/7Y072qCJS0xOy24Rqlty5Hlx0H9UCQ
Q7lR61Z8yxfnoq6Qk7u+mA7z1JVPtT26d/kIrGShq5GsgxjvtYF+8G47mkw44PamvV6yDrZQacLF
TzEN76jxQplX+CmNAhVCoT0t0YW7fqS8zAoQhu/Wtr+VUxEHrZ4CIGX8vO9iWkxyW1Fv+x4irS1K
189E89ljtd3XmeZGWbzEO449OVwUPCuNpneHFWhtUI4j5cDMzm+WEgV6cJJPTaaLMAHFEhQOsqsO
fd8HK9F/wPQyHaguky+bqZMLY1L2ST9/J6Fe7mk3XCLZo9iMmh5/MgoLA9y8OQbsnMIQlEldpaaQ
aq2DUQGprRlv74AbcjhtE8Y57VCYJxqsySkomEeHFnIx9OiGSRChIGmZmMpGe3UuC6EhLGEQWAjq
dJl89EQXv/c6i1vWqmICvkN6wXnQfabFB4TkStP5a4tqudOGcSvT0d0dQRNv36wjpoQpVj94fQKS
esQL0Uz1eqmxhd0s3dQf4CS4D2R/61vc1Modprr3DicyAGMe4wKg+ja4BXREf5hloZ2sOU/OXlG5
np/UnPpLmQ3A5XWD4rfOztbQnKrFJ3XYBKOuGRcjhm2JiDL3EIg5xToNKFvQlQWNn0mJnJgMfqcM
ynvZquIDV1zdUY4wtTeq0T+CzGkewJepFyMv6tCVfNJDyWVgTjt11mHkaKl50BF4/VGYyrGPnfyb
IczqG6o2pzxGW8zzyAFZPAdtptGAIo0AII4Vgm3RXqDajI8kmd2vMxtsDGCde+5i/ZPiDd9JxSav
tm7PvrLUaiBM64XYpLJ1xhQBCOvRHzWUw3Xp4pekN/ezkX+K7eGLq1OnDhxDMnmnvpSsyusyLh5l
CI0Ozb9/o1SHtL2hHuF9FlGv6e23JHZGBuYKNDD0y8OoE5oL9HUxCWzG2n2J7hkVYioeao2kZiLr
c7X2QwQKXV18PRkzwsVpP7WR0Kr1QgU8ZrZKfB3y9HlpaI9Q2V9kqwG1xRhRgpn7hlasAgkF54OW
anXbZqZzKRDvhT/zlIvSOs7e9KJ4prgJ0/zUqZ84D3CqzlznW6/1j5w0vsdV57t9hhiuOB9r5m7h
1s63nwvVOXkLZfWtOpi+Y3Qfm4RmkdUbTlNdEMdO2zbikFGEbjIaWPqX6miM7dFacA/ktvaSTUtx
Jr+NASCzYbv3wiMnINOgVfN9P5Z0rcuZYvJU7LR1q98erWAA1fSVAZIZSGNonmJAR5DLsR37cWUs
IVSmMbLsRjJCE9VuHqi77xX3S5zor0yv4o8qhMU7HEgosa710GmS68r6UumVdsSWIKI2zdqbtia/
O3T6N6eayBRqWG2KLg1J0ra4bMR0cNuYelKzNaOsS1FZIBrv2bE4jyB1kjCl7xwugzLf6bUTUyjV
nCgpCJuyZ9SrXkgqmgESDJeo5iYh9Z962JOhvAA0eJmL1n6MiXXv2ymzqLbS6+aRMqomyAVG0JEZ
kZ00vskj/ax0wg4BYr4HAbHfNpudVt81jkwCc/JuoLN8t7Lk0OlV6ZOZu4snAeI78wmjUP0lMBq2
1Sfy67W/ivl5EsN9q8k7qdS37NbQzex14b5negW1hlKqcaB/C8MO0LUS/61lZBboFHCs5zp33bNd
dTVCIWj9xeG8zJhlvQeiVvwIVvz34PcPBz+WLAS1f3/uw1JWf/sisy/DL9bBHz/255lPe0dsErgl
9CDbwGGHlPPHoc8x3hGtdVBYHOQ752fissnRjhy97trYWj2X//KX8GKq72hAtAG1WsCgdCwK/8mp
z/wtWsuLkCFGd2ZArnH+U3/PM1j6Ag8WsM8B/5wGMpGdUArPgnS7fF3s4rNLLsNvm1VG9Dl7+Ohs
1rF5KU6uRi+HKt1nd3R55JSyuKWt8Iw1gRmZYl/0rjf8UlXofslhn9OZOftkrtadaVQsZ0lrANDs
vF2L64c6eGqcsYE/tHDwQhV6Mtg7t4i0Dl030XhNBQAHNy8zNVXt1BCq6isjyueBbbDfMSoPbCv/
bNOaAhSPP15oPCGa0ekRp/tXDWcjgd/R8HNiv1EVO+/J0j3mhvZ5ZA/Bz7avZZN9J0NCz3PjZAGh
c5wRHKb0ehuDt7OM1L57tWF9QkZzaCTdKqHrhAzLjCwTjopz7Hv3yGRFRrHgo2HWESWyIk9H9RGx
1dm3bT7Ka92C2vGXliMfgVkkL/wKfAyqe6wyIUK8CqxuyDfBtf8hjXVB2YDeHHKzp+a75NFusx0I
xsJ8mNyB3gt+MjdjNm0efburTkVBsvARtKUhI0tqK7Pi8sFbyjEqBS9ZIkbdWGbH258MPRo6Ch+M
1i5CXMQvtFJQ4wVAMfSa+vtSdw12/V4PrHgpQtBqOqj3MvkSl4rG5+A9E6uUuH1YpAVEzQAsE1+w
dF2AUKMe9LknnmM3Ls6dZ7PnVMp1167qephcPj1D8KKT5RxdTXm+XiRZt7jQ02hxg0WqhtpiPOB1
AY2k0insalSW06IRVKr1MGa8qSTn6Ggo2As0sDRhk1TzyfHwcIztdhVJ/qzqOZdMaAVgL6FHzki8
hPK8mY+JC2soOU1UlnXhev4O0sXAsslbp/LgM0IN3/3K/8o5qbMhUepwki6MWGg+QVXxKQmNMgbd
odiBmkqP1b1/vX7fVeKyw8R8FciJ3xfSHIYNj9qaputSf2Cay4Ay+c5NzlVt82fdlKvTdbhUmu1e
SDq5vFBfbfgAez4bGm+EO48ewBZA5MDHRULgeVn55ie27r7DoPQ0EZa4TR3uDlyqrw7bAJCTfMPu
wMWEZ+By/TDqlptiUvijGCQ/V82kR7HqdCdwt1Zkxly0ZUHTxoKu8ViJvA2wnudI/1QLGBCjdjD2
9KhnGBtWmEZDjKe8hyQVN65QZooJdKhwHe2nHIv1qHC4KTEfnrMpp/xqoL6CPlx8XWxUbl2dG9VQ
WQjcMS0j2I9lpHKfqOWYPYypdbneXgZ0Pgy01HfOZgnUrKFXrxlowyIjIkKT7eUpSdV6P6tGEcHi
4jYsCI5cv1tyIxuWpkZzRepINC6Buu28AJMd6ePtKl8dSmFAM3l7kZhFRCGXtyO1WoZw8NrgegFs
Vzi3+ENmrjUGO5Yxb+T+NldvPVy/ZjlMGymRywjrqsSerMVvoKZxfGwtsFBgyFIOmnLg+MzqZWWf
s4X/MmnF9wTUE85Q7h4VTnpQGbTXUxBCD0U/1GcsDPPFmq29O+WfoQMyR3em+hwXehHhncL7v6rK
IbG4T5EJtPOCx2eHwp37NS65M0dOXh0mJGtvBdOSxUGjKSubzT0YEiopgNecY40ue1MYduBgXA1B
VAm/0wWtbjbx4mutyJxV6kHF3RUpYPcDJ9FY3LBOh1d+WjzoDykJKkBD9bJvJYsJzqcxsDp+7Xjk
LUwDXXbcIs2h4lR0qJzS+LE26d6M8L3dtGNmj4GSKM/83SlFOVwSvWU+6Eu+7OG+uxx4mu2xM3Ex
dXO7E3bG99eUakhMrD7PtjlfBodyOdPio1m4A66fNUOGIiwq/sqB+pedWdtFZM6SIhxGU5ucCFes
VOJ7XVs5zTRduXfj7nvn8K+rIYdQS0dbkrGemKhSbJP7L6RnLUJMGtVJnfMep0UTFUp6r0zDxdlC
poyUk9OSzUwAlVKUGkbURY2ABaDC1bNib1T79VNhldXo2+wI7MjDU8sseu3zz3rezKEG6diCaaY/
WwmdoOAP2vx2wcR1girGV2iocULbaqKZQ5SrHaDFJpP3WGPQSmAXl4mzA8M15kgGUo3mxetFtFI/
hBmv65RTGw9vimyar8Ibv5iZ2gx+YszFd7czFBoRwEitiBLejM2t7pudVxWz17KTp2muzXvu+dwc
lTDhURQi08S3QOdWZVca+C8uhU6KhlpJU1QHcIJSeSUnQNfKkIzlOU5xQMOqLDU76Jaiyy7WCC07
wl0fK4/1wPYBpObzT1ux/4MJgX0N8T2mJcSg4NH8HtAtPUVfzaYfDk62LHvia9+BQLssQe4zAFcI
wJK7zsz+kRb0axbpup/C9ABkV4eUAg3mNxWdI4EO3K8dDvTkbIsd96CRFV/rCfGV7oPvf/9b/pp5
/uPVHEJ6Onx79V8qBJiZKWa21sOhXLhAtp0A7U5KlChCDa+v9N9DwD8cAgxGcHzq//4U8PyNUwAZ
+W8/T1//+Kk/DgGu9o7wDw6hLaXGX/bHAcBT34G2pnCBY4FjbGT3/x372O9wOHDh4iJnZMS06K8D
gGFyACB4R+ycdBDL63809sHP8evolVOGR3KSbLfGDJjWi988BKAHDCWdrPoI/IItzX5EBs5Hatio
XfFlhdjqb6eb6Sw3o1wlOjCAm3mOjIpz6CozA7QXiyriqKNdxGa4Q6Ugeb+Z8JLEFlYw9SB4Ent+
rWasjuFChP/N2yx8bALKYPAstP3N4OfEztehbrH80a2yt1CJQnszBGqbNRDb20DeQFXZS9HU6K/A
03bQQHH11y7OwnxpXk1c1kSCRHUcYM9hxaY3STgOO8FRDcY8S+60zbBYL1n5rKcGLka0LRyNBkoM
DVlDt9dHZT3RVrUptrptf46vjsj56o6s+iS5bfpFvhQYUM9zvqqPw9TrYV0yIB4071YFdR+6VZJ8
oscdfx5S1gEY+RjChGfhztV+TwKhPkyZGRSbibOB3HrsiVPtbIVi3RXp5w6uwCmpi9Ai0XhPpwwK
BDkTX1smNyoT0fjDZhztVaNm/2eqgQp35QxUWhwHsbLTUFbmJUWqnEpRt1Ghd2sAyn0NRa42t4QU
cKzSjoN7dZqGZy1DT6EOxTkncWXtTTIvO72jJIpozvrQjrq4dTIFXQl/rL0ZZRdGbhvrg1mTU4iH
tUCUmXA47+yBJ5jSYrc1N+PtgIZBSuWTyplmr7VIb8OY6Hs8BfF7dvTNLgdI/NXNsIvcMkDJbxOr
Ysx39fzOM/ZftyrHMGOueECi63edzeBgUTEMu5aF8WczEWMa9j7T9j19T5js7Fa1xg3exXiluG/M
B3OZRHle8hb2hJa/QMRb3hSiz5x7Vku9pSBovHEVdLGmUrG90pPdRm3Cem1v9ud0M0LHmyXa2MzR
JS5p0kb4pSmM7A7u0BQPc8NTFZjueAes37sxu4yDRYuTrA8yxk7OYVAwM/BM3ix2mH9xaq+baRst
Fyr35uNe597YpZu5W7/6vLvN8o1tHaGdErHEZ+Kq1kGpDxVC4TrqITEWJ0SKzPxZX6t7RbEOGMQK
Px3q7ra39bem7Jz43BEVSG9arfxgZ71D+N/as5XSlKPIBjPW96VE9XX8kW5578sKEjCLknhZ71aG
jvdi0N3qi1dD+TqbNC/UrhxerHY27nt3SBFHy8J5NmORR14/YIsta+80NY5OFVksMNRCoGkJlihA
qkh+j8mhNZ2if9HLCc5zaKlFLdMQY0bjnGphcXQIK9j/6h0LJZ97NbbrbutmRphtklj9uKbdJAMV
C/2lW8hqf6B8CW0hEtaiPdSzN8Rf87gT+L1Xz2eF81PNVLCNoFRy5VoFoSnywb7Xm1oRzCOOTV+V
hKYdJV4AcNaj2mwlupPC0XwAaDIOdP/6mxxo3oJ7JBq4tNZboSHGcKhdtOSo0bYKQGZzldbSMb8y
cZTFnskh8WZn6RiHjUrmFb5k1goP1Cp4ybVMenIqmynLoIKQQKIo2SmqE4km1j5eURYxsSPdE9gi
q4TueX/MvLq5c9wFliz6CaXF8gbfiqVSGEiwKXFmh6QYDRZ382jPO2tLcamcoDCmW3zGDA/j5Zl+
Qf2mxx7T+0XTY9JeK2/a4y+xb9mu0aCYedz3Mz1zVlGakgJag7Ztovj72hndfZP2xT1dvuc18TSH
YL7VnOfUSm/itnV2zbSh0MpNZPLrkVr0cOC448vc1k8uXnxLqUGAMCJj/UrsLOpxrSs7tA31ySnb
PLJ10uAcybBk2kpdXxxE10d3dOyLtBm5Wzl5U58c7M3CTo84f6+FBPCSveyZFbBzHqCWE0OH3r90
n3lG9RccFvZuwtgZ0Kuhur6OWPSUrOCkZzV3XywzEQ+mqcQ8HOryyJZZ3DXSZRsLl/001mr8BQHF
otZQC4VjJ0eWzviA3119LRyoJ6Ly3I+j1kFBlwSzD9S/zzcAm9dbQsCuT9ygCNtpyZH0DSY6XTNe
zGTeIfCa/ixVWo6lkWpUrY/UzuYI+fe2l+fRVhYoyrp9Af0sjwT2hz0VDOvewj4Eu1Zj+r0KhYNj
2aR3JAStPOxn3b0h5tMSDzOsEE8FmhSvj6/PtHxdw44Afji9b5dkCkZ6HiLgywn9nZ67ozt+xIs/
mSlL42q+GqRreBYCcHnDaSRvAfZo3xiiNjv4eQCktFg72KIzPnBsbCOdos2wJSi2yzOmDX0ty0uh
Tt37gfvwltlef4/LyzvT2lEHzBCoHU5nfMBGOl6KxiIhoZf2oVzHT51rZufFTNMPMTPaSxxrxHNz
YbMTqFYgz7QTBk1lqBcxp5XcaM/uPVi0eQ/Yq39znTpAjS9CgznWQy8Icvhm5drHitnLQ0G+9UbL
i+bzJBIgZXOlIjM06jFVkw8xDUhMFRjFYZxyfEVZjAj7S+/6qqa8znWsRmaftLdWlqk3hgJSxefp
34WUWbahyWQs92dNvmD5IuY1iESQvSUN5sEOg/ow29RV0+cTMEdc6LpMdGrLOQA7Nq5iW0v421RQ
mIbLTU23JGiUzHrTZwT9mTgksF9qmHi69YVXcVcxQHeeDOIaCY+8pMqS9FnYS5s9/Hd/X8tMLv+w
v2fn+7fb+//XZ5Az3n7e3P/4kb+cldgnTQyU4Miwe+FD+mt/r2nmOxdfLhatTahXbbT/P21dm7OS
n6JYYhsPXB1ff+b7N2el6yJMArcFuPkfGSt1/VdCqsWZcIMKbjMElffDsv6rq6vqHEGq1Z7ObPWI
NW8uGGDviI5M7NSb5oe1MP9hNCwYW1XqB8nxQwMbt/kR9R/mRO3qVCyBTaAIooFebYwZxRPClsGA
GUYbgnaazRp1f8IcTNf9csg5QsBBBsymV+OxR20VI6u2HGrZ3tblkvOgHDM2XJ7b1mcrzucT5JiR
5vCMstXFpBuYDXULOcp+VUQz7icE/SRQZy9kBWzP19k+oWyeOJZV6M8pG6s6yNKBZzltMTxTIY54
0WRsMeqyX5nh2SVO9rUYCZm2OnAWQGfjbca8oY/0VIIh6sctJ43ZRS33NbuFPaUFSI8EuGgGr5LO
uRD3Q2IROE32naIQ37LbRfJEKsYB4QcHQopJ/9CCf9vla+9wO9PbwS7KzNkS0x3LbtGK649yWihW
sOnK2KMeyTAVhIhI1Cz6HNBHs4IiJQLJ82V8lb25vI/XBpY6i1A7H2eEUIavvcUvasYkCF+hunfn
ydLKvWBpjNjqjJGdtJ2GSt0TUG5wzCAbTxHWP2IwWTFZR5vilvfeZusGwOSJPQTZTu5SQVM0Q3TN
xCGHgvXQoZzpPMCqvSHLOLAba4aFmksHk0ieKwHPqNHxmWT1TchQGuSdPVaHjsZ3smjj4O70aZqi
SeZNUCX6SOeWLlU+6KTFpruRlemxzdQ3VMxkV1jcjbsi3rrca3N5qyiB13dELa09x4v2Sav79AZX
XflKf5dNETRgQqYKiTyUY5qood47dzSLkxzXoc7gxnUIJoGO5aLRZm2MgElRWDsmc5Q6vXc3W12L
/aWnQ6Mzk1NKrNTxG6MqqCYxEACtdCi/qpgHjjLO9aOsHLRCy4k/cTf07AApXvhMQR2ZskXIsdgn
stOfyQQNx6mvnJ1ewk6jGTcWT645flHZ5oTjAhOWuO/C0l4u2RGokFEFSzKjLSdIAufKhv1XpJb7
0WWeuB8paCc9xTZJC62R6YvQK8UIRdw9W7TlXDrQjZ9LWcXh0CXLezyQ1SFeY25BRVE9JncKD/Cx
VcTd0sz1pbPwkJGxzwmg0nYVB5YoNtZ/3LzYzB2YanmUlOOw/CC7smJgJ+PysTBbPaDCB21AVrRE
uFyHTmwOvmUW6gNn8CHAbGV4u6Y2ATm5Fu0dN23r5vi1ZHtHUNbbCVstv9W4ko6dJ5pgTpEvRyRK
v47lFwLBZmgs7HIsNyOxUwKRakz9DTz7B0J3VBYXCUw1b9SdnrEDIKyETG6LzDzY95NQcBpMfmEh
uPb+f5+K/5enIrtTDWbsv1e9LoQOTt968W35+cn4x4/9Ofs23nnIoI7HYweE4M/SF1Qci38DXA2K
tUHw4K8no8njj5io4xJGgOL4S+bAfcfGjoE5/89VFbP/k9E3OYbflC/4wqoDRXF7OMLB/R0YySGS
Yclg9QeP85oR1D3zUlq/+uImjUfrZmbgOz4lFhOxRuWpAqKmlg9pSy/Fvsg1/HU9hpnKZ/POaCQe
IOYODGD0dibUmMRm9gCbQN3jbmbo4XV5sM7KdEkKLTWYbPJwm/XaeqWk7q3UlgChvHoeu9h6kkWz
PlAc+ty0Sc4GtS1ApNlljAt3mwX2TMVuKTWgZNvNXe1R2KjZspWkOAuNRZHAlv5Y11Nxwh4so6Zi
WmS3/OBkO0pkWs58qWaGcRAGtMd41RmHC8X7LvSeQUVLgnHyRzxQx2TMCaOZmGPejJG5zzox5FxN
wYhp+6BoOsDy7aSf+f4h0/J8pkBKG/ujVfSru8cI4eGfqYbjWuRmAISUHxTWJHS65KmXBXfjVd4H
slJdEtSli/u0kuut3bIOWvo2XlPn9SAnxlGjwqhz1dyJ0sNcWXYiY1Q2ZY0x+Kn0ess3M/bu/iSM
lbyai1ait4nycRgM64mjZ1X5Nsyfc+8KT91vz0joJMzQwjGhUbKvXDyEBRPEAd90Ot+5bal8X9PJ
C2ZmmazEc/qVec58adnM7a/vT2zviit783zyz6NeSr6MGjxHAAK4xkDHCG+PLxgHgouakQGPjgSd
nTBWxmFrd6PrPnE13K3+IGlVPKM4pdTGlVqxctCSmyhkOQVMj9Vgg5HHqwJXtdmalZvj2JsSYTYf
h53MsFi1CqWwOwxzrrrnUlkPA6LtK1uq4sR8TYS8Ov4KISygq0QJnhqOVu97xSif0rZfXrs2FWdE
LO85X0d3lxp6b+Ny7ygHsobkJu7M9EO+bLYBADY3Cgn4gM5D4qyFtDAhNPySV0+FBT6n3rMfNVmJ
OzkRrsdyPeft+nGtp2WPLcTbw7Q1vk82SQAsXhUdVxr2601qzbOCYjxV4vcvm8jCz1aSOCBCwNiP
Zge+Yby0jZOTZy3EIyW1yy0NPEVgNEUW4mKMbyu7yuZgpGNgDyRd2/XQN97TW1LsKxdHLA02qVeG
s8wqd19oqniSjfkKmXI4VzAaandemJuN3QRyd1iVlXh+eVsl8QqsXbPtXUYzaWA6OlVFCFinBGiJ
7meD29+ta9ncY9yqHoRioD0sS3VvZaZ2GhJiS1hlk6iCxY0QbEvOzuZ6Ss0tCl/ok8GB3jJeZqKO
PgQMptvQe7lR6Xj0TVFwY+jUGAYM+ItdLcc5omGSMjE1zleIIELZd60hbgc85nczZZI3NUmDe/gR
GCCIe/MHHcFOK6G7ejMBeOa59LpsCIF/O6/jqmS3saYlX5Y+z6mYb47oqRApWo9JuW3YE7oDMV5/
yQ27ZtOtOm9rh40zVPJ+rg/AbbunzqOfM5pGLSWRPoLXUIp6fZlxG0Zr3qWXETrxaVXb5r1iW8te
74iSRcai4BVk/6cqUb2sqCEUzJpYj2p6kIbawkvJQqHhzpgY6Nv2cjPFbfOQzqv44PH7G0czJoJ/
bKvGEaG9Jv1piOGDUtY9ENKc3AKoRW1tp+yOerQ1dcCRYI3og77U02fbSVSCkGWP17SvSP2iTi2k
yhFM1Fy3AXPYLV49b5z3SAV1MC3VW0PeKuqzRT82MUeAZhmU56KAvOSz0aTScZpzg5coJS4jd+0R
SovidJ2gE6lYH3QEnQrX4BCjZrKyQP2Ov3sQ005lwx3KDFpTf9xFePiBQtDJ9x4MpxtiymZZHfUG
8KWz8ITpGxu7Q8Ly3NalbnI7TPqjZhG/bWTaz2ENw8rAll2st5M6jfBptx3dhaf9chE4NxakQ6xc
gNvW257j53+dglz5/ywisJfh3P3vd0vBW4l5rK+zX3SEHz/1p46AWADvDyDMtc7EtfgL/5gTarr5
Dq1AVcltkmsnjva/uyWMgpoDUp79EEchbZve/akj6O9AYVOn6qo/VIb/yCio8Rq/JDTJXFO1A72e
mbZh6pto8nNIHR2wabmd5gumMYL8E13PHJVy4NaFM40PtmItp3weYW6rROc/srqOL4Up5s4XXt19
+OnT+/8M97e96O/vhmIG9oeOSQZOt7d3+1NkHqQyBbPpADWzq6HmFStEM4JDNtTtEb+IP07m8NHh
3JP5POGJQ3f5VdVfhWMGJLHqr56U6h1/RzqEellqL/gCXW2/2Fb8jf5xbd79/Tu+khh+StexZwWG
ADwayC+eT9SY395xBmcUFJS8GHCbGWzS9/gywnem+dZZGgsi3qzlYeYwxudJgWwIwARCydiDxevH
Rn5NCSZpATBnKxQyI/YjYdyNvtNbBTFsqhbuYQ+eKsImImQPTVY/7a7jgjkCSWXfZj2JrP3f/1b/
+jXQ06Hiy2SGrXEc3WK9P30NzqIkk9KW4lJL0H4Nexq4aHhBWr/FLXpP+Z/31MZa+fr3L7tdaz9/
ljASHFpB8K1yLfKP7W399LKWOidmK5KarAVsKq1Ih0tNX1jmxun7v3+lbfj9+ytxhlEJRTIjd7YJ
/c+v1CJCrB06wsVtVfOtmzbEQSyZyPgQdsgUDmTqDXXBdJYb1lT900WzXRS/vjwXim7p5gaDYnX4
7eU5HgHuqKvs4nSF9VbRKvzG/oj3YK2ViMDEQNBR+er3U9kxre+KxvkmS08cJ3woeKMM2uwNQN1F
kDt19QIkUjfC1F2Wb5xi2lBV1soJ0LZMMJEG+N4fp+dfYt4/x7q1f/2iqBlh2cCuoAMCMTdx8qcv
SrUHq7asWLklulS9Zb0UcDOVQjINgaddJ6eJDtnPieu153ntUnZ85pwxCx2d79JZ1wbMXwLXls7K
b1lvOF9H2uucfyC6U33y+6cM6YKLCEsFa+vWwfLru7R7N1P7VBq3CGBt7Lmh9FJCX1dJg1wPse65
Ux9G4NecOChEDHqtRmejwrXclJGi7KrHtqSFEkvZlBB0qpojgpCk07xrX6gjpWAFVjmljJvskjF7
nTADiPoybboMqA0DYUpDrFGuwo0+ptXBQuR61PPkPllqY/bLwekuEtFHXuUfe1OCNPYjrA3msEIr
mdz8DM4Q+A4a3CndlKT1KipNMMqqgIsuOypX2WnaFCht06LWfP4Cs0w+DaqCUDVV0tnFohvYX+n6
c5cCDt3HjoK8xfgo/oxZEdErqzvl07ApYfDO9COF7u2RTGj5NRtbOiFQs4qn7CqkjZum1m/q2rLp
bPBzvLtuquYIwF23066CXIl0DoVtStyOUBOaXSUM1LvWu4OqiaAHLk0eeNToJJE3xc+lhveVUU56
o9Mi+WQZEmXQyxUdgala31y7YTCsYs3Y4QQlGjjP6hult9N3cZUbQeWwIWYggww5b4qksWmTy1Wm
7DfFksF4dahRJn2WcwRNpEzEzfwqdAIWc6C4bfKnuSmhdEQhivbIo4m5CaXTpplmV/k0v0qphtxk
1dlw5rMNTaCMH4YJPikVihlGxf5rGqfwtT6KSZmdaqM7sZQ3X3R6saVB1lEOQ6teZCEx4p28rFv3
o0f3+7G6EmBzvWyeVEcxjvliQD4a+A5iyhnVzdmaVuSxqX3heSjLYuoiu5gSlf0vI+k7fJMM3w8F
7K0U1FrpSXjqmDeBfMSNJia8pZaCISXN4zvGlIZNRaLbQhfSjIJ8T11mvccslodXHM3YNwMlhndt
gQtEsw0oBSD3C2cKcORUEpyLRMyuYGfVCYkxF67XyrGmIEpepZTf4sDB4XgvMqWiTzbJ3O/KMDIf
DtVGl/vMdAf3YiHwxafacCQ1rYBNRLcuB4GS3acYNlLStrEYoS3hd6yz3VLa1QLfS2DKJd0Ajcbh
QFLuSVNllPkSsv9AIQJwGMOwi41XUqnKHeBbBZs1aLQPCAYeoanek/iSiQ0/4rQ2jB0qsK7dpFMq
MP87RMflHqd+Wz/xMDZOefI/7J1Hd9zImm3/yl09h1bAA4OeJBJpmSSTRjQTLFl4Ewj4X/82JFXf
qnrrmprXrG+XKCXJzEB83zlnHygwu77hFYR1h8M+9PSJWk6aVZvxUnozb22Nj0q7ZeTqTy3hjmIb
R/AqVqMt/oDUZd7DmJKZyzeqBn1n6/ECsH3MFHofdRakhzh1cwcHPMZhhvo02i59lNsAttrGv8+i
kTULDfHohyUVPNpZRIXFWiCKbV6u7zahTuVPfUxSHZtA7lsJG1T+3Eb3sRnw9olNiV0x1X6U6Gl0
vc1w7zY0PnuwpJYqXQDwDpZmPsHONfpbp/EJwFW+7C52DzZjHys35wt8svPmLkoTvXpjjoFHI3FW
Tzs12kt61ru4e7Iyw/5kTxEQAA+Lv7mjWBNALjM00kuJV6fcFjSwqoAGS7o3wbsW48jNIsOX9qhs
Z/zctIl5GNwRyKeXw6HCoxLx99hFDer2BxN6mRosQEB49Ce9W00+IxYIYnj6jE47GGWWHlDQjfFY
uRi8735Aaysh1zdnlkm1dwuVqPtpJssQCLlqSclY8cJqxaF75gnmfzQ9wbu75JRstywZJ1QC5UfG
fdb2ef5geNgrjpNFl9alI9+JpSSBEm1TMD2F9VjyTzOKYQyiZKVb9iKH6YjIDM565HzidTUldC67
4rvoSadGrBlBdQV+PvDRaQqKTq9V6/KRb3tuBTH/jTOVOpXkTlLhs3axNgnOlmRcmUUlRnS1SUUv
J3wQbGRDVh3wSvjfChIsD/A+mHx9vSdTyPIxwnJx8oY09cgm2Djwpjl2Pv1kX02AgB7MbhLqHHPN
zZAQqzx79Hha7FUl9Fvpx/LNYi8sN4mVpMap9kASnqFOx5AdW1eOXHBnc98Y/Fjha8r5S17k9j3Q
K0HYREDfehmR2tShjLTy+7z46xlCYV6yZQ7wVqF+Jp3YsEB80URU7sqxQeB3LY65uYWLm9adOuNe
zuytbbRGzLFHZdaGakQ4rxnEsbAwKj4mC6W1/tECViq/lRzIM5Em3lLhuJ7YYWZr/ESnYRlCHjKj
POttb1AH7BfdwJPWHDAitjJ7Z1HgP2kz1/TT4nfkFjtVQQks2a8PxxQWwBROpZ4s5ANj/CQNv5Yx
0HLfobBhGLrLNLvFYzYo8p6uOtDaMtiHZXT45eRCV8u+ofa2vlTOZN1oncB0nsiKYH5MKXkSeDZu
oSduIuqr8Nc6Go5ORd41YUUJFWvwJE+BWT4WsdTTV1BxpgdCmBvY/IxdHyBbIhXSZ0I/fHzSomb8
jIqGz6Rw8VUcKRjRrxPyyrJve0lp00+INIV4mXkPU2Kxb0unKai5IW7jXFZfBMFFbjcqJGTBb230
qhSG2eLiV/OUoq5ngmsMLsTw2v3iSd79uTXhaJujWaiAAnNHvoz4up6yBNWIj0Pqf+S9Xqr7ykc8
2vVG42c7r4SxvZn6N8PrR+yp4I3dZ9vAkEWaKO6sixUV3vAgI1q2eLjzjg7pb+G3yeCA2pni1qpv
3LaBy2xMooBqP9X+Qjpi0uJL3mrNuKVUjTMDGa3vLkUR8fpbGp93KvHyZN2fieMsLT73M/ZzIMtw
N/6G7fxXmxTTMdZijH+9Snn5prp/fEzbGLrMp99rT7++8jftySVcCWjHZ7W1snHWboVf6xTPwI1t
4JtmotMhYf1efBIfHFOs7TfEMeEHrii+39Yp7geEIgdAH1WBXFUd/6+IT473p9Fore1ihkVucbFl
8Cr/5MuIZ2ssqixOjqoEqVt7lY2FzmjUmSe+tcWJVxNiRLd4ULq2mUtakEBbpNtC6OMh5+aUhVHU
E/hAAXkkSMKD1yz8jym+2D3ALDzNMO1AsCNx73qn7LA+IiofFY3v7a7P+ggblmaNDt4Lu0BCQT3d
Dj4ZPxjq00FG1glXdQ/kZo5bNshe/EwIGwbJQFMUl6gMZCjNvqqIAOlFan6mP3A94uihSQdNbDta
7a/xWOunrl7rkiYS3GEHn2EgFBXJBxvL6Q1fgi2hFe6wb2rtmkZNprbJlI2H1gSpu4wUU03KFC8L
Qts5Y85+iprZ3M2tSu4xSvKE8TnMCCRWuQqN0gGYqmdYkV17qHhez+VjnNj2zjCnhig3/xmyt372
9fQZtoO9GhOHi2fNwImLLtCkqOkHr3FhqNTqHvMmc++5EJvXiB0IwTMHB+mO1S/fMZ3Wyxbnqc+h
PWCgbgZ948yy2PKa8aOpzmJoxb1laLjLosl84UbQHPDk3bjWbOxpzr2LvQXrlzELq9gSS0TmsEcL
T0C8WDed1g6QrCuHGkyw6MTsuwNW3e7ZUnOGpp8ueqgNRhtY3P0J2yt0RH+0+5vFMw5dJt6Ao9jb
nu8lzKPuY1ThbfTH9nnOZwv8jqjeV5baSU8ad4PskGD9JI2jd/a2yOL4QVlwhbeDWxcXuMLylksc
OAIew4m7Yenu3MW9cu5zU4u2WuIOb1EbGVdq4bPQxuV/My/Nt84wY5DF8+KEkUzj+2XM1GnycbVl
DtxiLsfwguAVEAnCuVBp0VU3u1fc7RXBYzc/EmqP4vPY4Wa9TtQ4y0+Y79U7LkPwEdmgX52ysc9Z
LM3H3LGAOdlVf2MrJZ2gQ73EyNCU7QWozTumpP5Wa1DgjFF8owHo3R1HACmlXcnjkOFiKFJT3MFG
0RWxxhnfRZz0T4u2xv+HqAgdGRWoCGXflwdh9XaGO7muCoTZcXxP8PKuOVV8F6GCDTDBmmh1aHCz
EdouNva0UgO7g3opeJ4n4oYIomsC15ij69AY98iRb4vy31AMNy27rrB1RdkcfEJuPnJTIlscILxj
BGmEFzDxT+Bcvwmjj5AecdCGLQSKgw2GxbtLWEZs6GVJA/q4jEPMmfPA3wB43FQJwYz0zP5xPE7Y
HmmwcqxkCvpYjcZF+WqJib/ROBD0bfNWsmPsH9puxu4rFINPH90PYDM2rcybywzIe6tWv3Ev/D3W
54R6gWWQV4NKhfLQR3rJ2NPP2Tk3SXSye0Sp2EyECC/KNqPQNeuE5q1ID2WzqoQuPU06iOMXCg1p
F+uWM+g6oo2dSva5V3BtdgxtR/wYC72Yxx0+qnQTT0X+OtnAJ8pMjmcvdUn4deVmLRHpuWpYNCe3
mX2l6SQPiTaTuBshT3lkpukILOUpy02qmRmw9wOFhMGgl/FlHKBxYWZblidZCPtod157mWBKANLf
4gQ6o/zF25IMdbGh2M4LcYOWu6w5O/P0ivvb2dYtG5EJOElo86fOhU3iQmeUSXHKaGBaZC0NsbWh
GLnHHMAPJ1Urr6bfmk9EfTBsOySKEzrVxmBulhnPflS78LDz/G3JQFJbkzuS3KZWkQPivchx2CQI
ytOG3r92Z9gO8J9luC2WeP7eJ9yuksF1kZJjREM3bfr9FKkvVuQATmIkJDXgVPq2NkR/jMq5COo6
aqnv6t95sCBkdsVwqBY58imFh8pY2IyjQ/Q57b5QNGIWIYYydWOt7p4h1h9jlt8HeutAFAq3CdrK
y/aFC8YnWai4ob5ko/OADSu3nrHeasMBUoU4inllndE5dHRGa4L25Ymz041EJuvW26lGGDc9zCxI
jm4aTkbxEK2IDFfF7n5sfOWhmKbfSVlAGZoJVTL7cvbiQyi2RAIlZiOwLQyOudyKNcCg1ysOzgD4
zUf0kjRxekvSFsAXiP4AUKPPyJDqJxpG2F708jyVpQzFMqmvdt1OQVw2sK+LorlhJUABTG8lx3Yh
hOJ3JWV27VeGnz7s8/FzWRLSFPqsh33P40Zvk6PXqvjQj4W5LSPvdtCjB0YFMD6lgZOjH+wrBYrl
rtUUmJnsoRdKu45Jdj/xcz1FE6EXjHm3sVsuu8nJIYhMaWxTXDcoZ2cvqt1alH/Q5Dj0XdBa0/wM
KnjejD0/1wfZp7FzWrJu7i8z6PsaIXrRWxB+k0lpiTCpsN3QmYJu67BTF2ESUTz4WKbC117xbEwz
yoTL3jC1AR6IIa/wNU65XhSktjrExUNjp4+2265lwsPCVUYRJrgdcr3lbWXrBOszgGa4q9vy21zr
k70R/SLvDJwRyZZ06fJiNv30UtaCBH+X6ZBgKrWXs0b0YyjdCbf2nA8nwR6Lo7+AIjENSXeYS7GE
Oq3FINU159OcedmW+1x2GoSPWmpDYnvwlj49laIkfm7aIfCOEQeiF39l/tX2qkMxV7Mnd6Mn9Z0J
44qOEWamDVsWfkBQtKYdMnD80ZojLJRZiXLd5MR22XNYh7RdrGErFhbDY93rSOaOuYyb2mrMc9v0
ZRJ2DGdrBnruSfDz5BI7mzwTi485IeWj3J7lak5VyqyokoIcr4b+KJK5PxdJrh01KZ1V7xc9de84
kO90W8NwW3eLTDFLSkpQPH+hKcPsnW0eS/GmaISAe5yJ7OolrXyg7GEdBRGUwHaR9FCA/3aQjZ3D
oifTgGRAmcNGMJeTFSfb9oL3zt8yOeFEzLzS3hT88l8XM7V2RPmwgEa93KR4eOeNhxLI12MiVLU5
sJ5akfBaquLQJPxza9EFSoJJcyXcHyKQRyu1xAvMqiyIGxElQdybXr5rZqsaeLt0AlwZzBEO7wUU
l3LO1Ll8JjmU88G2BcxC7ltyU+RinliV5gmWUmjxrD9sI+g6Z2kCy0nKu0oqj8AzmlDY2cmlsUdA
Yay2b8bexfOaeM0cVPSuXVXBnoYUUVXsrTVs5PNLO3m9on+iQPb5OkVe8u5z534GkeKeI4ugzZpn
cikH4Wq2JYcd+5dS2HTDzO4rpA/1MkfseZzYtsiTLHFgTLY4tsa8tMDeMufNJB5P97PXtHBsXc6B
wvAvRYYcY7DipFwp1T9xnqbkvTU9ZMJ0XgdCmTNhwdKNdsCeE8QJsZB/60oKM6rOfOj12oRPRM9j
Dfg8zC14nVgLenothuG8uMMI8yweHxQZrLXmcAJDkJNkQr/6BKUMfdaoaxaFbE2cTaM3bSiNoQvK
esIJQX93qDmJszMGeiWNyphuGmD7t4zuzWMzQpQJOM+z7xQ9qSe/EsVrrIsi3tpz5p/qma1t6hbi
REu33Lm8X89Cxs7VXDooiaKpj8bqq9BYN1MMYTXhXLk6d38BcMmOeso3ugR5uSir3eg09p5uuOrI
7E3Izi/GJ3Qwc6eJNuwamd2lcYt1JyuH2wwi/ZlDYtjyAeTD4pKbU5TBXMy8TclCSlKRZeaEs6WX
dZAPsyQBqPistzDgWRREISZ4yQWqK74kuWMvB7dIRqhTvfMdcXn86pRTQqNP4U+XwTAmcze2Vv1T
+vs7bv0f4hhkTVdE0r+e/ym+4ARv09+P/r++6Nfo7xHIWBtSmf/tH8P9r7nftz9wujO5Q2/+p4GC
iV/XMVgZa4HCakX958TvrBkNtF/+ACTmvxi0tteNwx/EXJ/3HfsG+0fog3aE9b//TgxtdSeTrNmT
E+lTPnZ0yjoUMRMLIOPWOBaE2bh0bzXbrh/SZq5ul9GnDsorhR5UkH1CfY3NZV2+zGFrTPkdRTrk
6sjNZRufrN0ElffUrfE74mok8WwPT9imjtj0b6J8dHfzGtsbirG+ET+yfDWpvmaN97m16e1L4Seo
fZG7t37kAOOS8U71ubNf0qQ95uhAl17NqA6LSrSAaEDX0h1EuHAumE1S0mJ94JZGBjues8zEnLFH
l+sOQ1VHD7W0rJEm6nE69uIzA0P9yc0L77LkZoSrafKAqqzxxXEdLCipc+7GaPJg4zp+IQLs6eLI
yGQd8tbQvqDCy+90TPt3ZlbR+xSVLV3FRiSJXjT6fYotfM/9rH2wlDVy1WffjZsim8vAzAzap0iV
ZTYL4KZoTEpv2G3fxqKKz6pZtC+VE6+V401t3LIAro5zKl8Hf+JJOhrOPk+84Tlpuu6RGAh5M475
9rMVufFrq+W5H/Q2da6OQyvbBojWsum96lisu32CiGkLCNbP3cAwdFiF1BdTEGiNL5AQOaD6qvhc
pB2D/pJ2Ox3H45dFwNNCmr7jWWKf8rZrkFOX5dxErFEq21U7d/Iw1LZU4mFem3uDqhkjzl9RdCAN
8VPq+dtKTe0MZRbnWXejoKWFim90Qm1WetSTCgJWk9ki2U/MuU84+JOXvEs5d8eqgWA6T3UdlrC1
9C1hWoGhDEAjUgJvwKNEe770Fq2USNvC5EGtD9EuwVgIY2pd6I6qQlKFjhhvbLgiTO5G3wYkiStS
ccW63M6S6j51ACxZZHtv4rYGnwhCdWO0XnlpOionDc3EHZ2Xo0VA15pdCJj4oj9GLjlNQtWx9VnS
A93gx7AdVJuWP9WI8rA0C3vlwbXiLbs1/XYpbf9KxjkJRk8Lm6QETjIPW6e1b9MCHkrlmvlRtKgh
NEtyJx1UP3MvSKYz4AGHKdjvqme/zqJXrXRi7RRJQxKA5oH1VY5CYQwQY/8wLPQOhsOc628dcmwV
xJXsrzrh7Pd2Fkbg88z8lLdmOwTD3M0PanQL72CZOXe01vPrA9oGt7XSnKwNLXxJumGeNj8iNiRn
iZD/uXeA3mx0izdt4LZLcWjiynvPXOFechtK8BGKlf+0DHnNOEOfFYnIhAbuLV2TNT1+VfmJ0nj/
uU2tz5TvNFuH3CjmDGf+ZmMGxquF4F6FELuq14wtjx4Q+SLpU9Ev/9a5FrLS7GbN0YvqbltquBo3
HS63m8SYum3TtVdd0Ra9kawhw1bAMJ291gq9olmCco0/Yn9W28lq0hXeBMV+7OQpr3X3ZAtFXNJM
Mo+fg5XtGc051lpzdgPNb8R+KKz0ATiDva9TQYpc87vICi23FW9GnlDnaHGiDobgcufjl8n2btcU
x3g25W1uRX2x8WuTdiXSJfxg3TJ7ydNMzhtYlObIiRYxAcdT5QWA+5v3wZ25oVmaR1W58EHu2GJW
dxZFXl9q28UUr/RsuJ+ZTjhclsTf1DSX0dtiWcNO8xL57ozz+A3BanzjcqtfTC7dZYiX3Zs3pj2v
C9TIlHfJ7EdwOg2635xkjI6JQdVdoIvmEY9zs/VyfyS4zZUFqikTe+WeLJJm26GqoLlB+8XAnoIy
RtkPa92SULDKJ8Cx/V61zOypacEoV23akm/N5yogtuaEElf918UcJjpDdfYAmOjLUNQJfVGF8LAR
C70Y+rNVSKfqAqslnv6yaET8DzNA8Fy8enPucH1MWlPnso7HXWV30QSkwvAz507PUP1RfeHLloV4
IOcR33MsTnvXy5cj5uyPtlVVD5JEBhdXFRkstekNHVuneoXj5uHNwD9/SuY4/+hVjsEhBaXiwUub
6l70U3lPF4Xcqbi0gy7NrVsfaQjKH7SxzG5jjm0eecFUznDSAA/vpOdSo2aqsrzNfMHLdXJtx9I6
4QdTaA0fdWxLG71Vzo0kOnG3TJ1xse0qgi+/dNGj5bUOYcR8fIp7zUPPHKLkm7lo812lxT1RKE3W
NzN1obd+3TSP4NHcI25r8aXBrXEc59bGRQTqd4ok5Cdw67DJsPscYp09ecaOcE0R96FkqAqx03Me
9am+nI1ucdHpEwJzY3Yvi77d2NIw76K6UBaHbB49jEt0rJ3MuLRTHdfQIiyXz1pf38eLm+7Xn+dT
W086XBCWLxwX7j6TrXaHUjaYIbK3fS38JfkadVa61gCSI2yBa/HviG4+zeizVyNvRwCnvn8c9F59
BKha3g84jQ98nhxWu33dIjG7LLnVCCYXWu/M2j+r2F31pi9xw4D+2OBGZhvou3pIQY04ZLKw7vq8
jC4LtbZHxYMRgLMx3rK3/CJq+sp0ZRo1eTdbvqZ9kbDxjfKjqrVmX5kJNLB04Kjh7ZfwkMYKbuO+
Ey6aQ5bfR349vjfg8LZ5pztvBkDdOwPef9jheCEc7xdGul9GfAhh2xpG/VjN/mtqVGtTaAIg8izx
PumBAOCcsHQY/Tf4EfkjUXYl7x3qK9UBWKeE2OU4uR2UmS7FjeF0Kc8xH/ic3MwdJFu4az4/+RrI
8GMr4+1EDGremYnj7hrfcYOkqkAhZvF4XXSjzs4d5dvsTTstebUb04YNTEtIhSifCztsx6WNyVo4
k1ycC54p7K37GvFf9CfeskaLzXygIFd9glP+xt13eslzrfqSDZPx0e9690mHtHmiRfpJVu4clqYs
j65UTQCWpgzcenpwChIaUf/dSpNPWee8uf3Yf6ZlhRuE1cIgUTZOWl/LDuzminupF+FoldoNvxz6
iNmFHKu8k9/NZdVcmMSY10dpevjc+rQ4tPXcXXFG4rDvWZaRw2/9OH7ynL4Ny8VYrgkovbX0d7RL
7af78O8R6j+MUC7hjH83QWH2q9tPX//QFvTza36zoou1WcT0KPQlimf+4FL9ZkX/URaEk9kGZuUb
tssQ8yvSTnAP/A45v9/JqkxqXfK//2M6H7BWIrmivLHbpnHor2in1p9dsWttgcsaioygSQfWn1uv
RJmwP9KwOJFOlXQS4oz35v6VrLdVtadMlG5KlQbPmIR7gILzZt+YqFdjCM0FQbbjBjlbTXzCwEbr
+aXSsBlzpGkd5ocMQH/RwizqgTxNERJECgTixo7HgQ/Ewv83oksB54JvPQt7GGk12PAo6Cn30X91
/Yxr8U/CTSLQBvCe5cnERI2d42dRkIwg3L4ZPxqE6p91Qpkk3WuGnhWPLlu7qad2KE1Ba3Y+ToYN
5AitDDBZQfjgWcDjhywIJxPNiTXGvL8/Nf+V8YCMBO7qf7132H4rPo2f2m+/3zv8/JrfHAc2Hxof
KZjIBUC0HzjnX58a0q44CmA2r+GNPxgOTP8DRgA+RzDLiAX8Yf3gfbAszAvUddnGj93EX/nQ6P6f
OW+kXVlkeHDePADSwvlTACHPYN/qiy8PM0SRV5AD1Xr9N4maTQt7sMlty27XyPkemv4yBlySAh6t
PpUPotllZF9hC5uL/hqlrNU2VYUXEYPQ+G3qHG2luGYBHjwQXnF3X8EXYzFbvFvc6bYm4uiuirHC
zlTPhy3FcyyPLZD3IMdsNhqATUF+LbdFZqMIej18YB5RNPdEJFBPELty0K9AXKmMpUuErfYGf2RL
8Q1pW6c0i4022dl+5MUZG7N1mqNLo86RKtjuoaIP/cSjmxFJaq9pUcIZlRUKvpxIaPoGzQQriLrx
VMPtDxhkOakrpdBfbS3nm4z4TvXEuFoGVSY+KtV2tk0NPanqkGTz70xP6chmusMJSedJaCPNw0/r
mp1c+Ne5Vl8dcxK4O7tLVwN87Q1gsrr3BNn9okeIOMlUPXKI6DcTsE+22+zCDY89Oloq9bzljeU1
r8j/RrDo3XSCk/sOSPnoABbaFKZ5RZ94lzbEJ7euH6dMW97yAgxuYyYJvR9Nj0hLQJPCBeD3/tPE
bpMeB+4TEbW4A5t8x+av9uWK81tcEFy5pu0gGdSPsfKLj5gdrI94tmDfroRnWP7mDgveBDaj4zZM
l5FamntiS8shoni2AyT2qbb09qlh2NgkKT7CwGy4MDDk3AOuOkTegqXQ7uTdPCTtq5V7T45K6z01
lulexwl840S5G3I51A++dCjuKbznYmk0uYEr8hxbEad2WTMr4tosr8Dk+i+aIMcduFKY184ozNuS
egB9OxrJBIQ6kUtYJNWjSaInNFvwEVujNh9U0YEkYMpFE0ow9a3KaQYwihoB3G9DOUl/T104l5u4
0XVAsDMpXEq6Np03OPWtQffvOY61rmf1q9nPeA/Ts1U64t3iG9+quWNoY9mRgmzAvbfTPWzwG5P5
/DzSkNEd60zYMEvQ475rlb1oe48oR/R99t3xUhitCbupAklcuClGcMCuQcNt8/HH8fX39eg/XI98
qs3+7UGfErBOv3T/qL//g6tSX37+o8/s59f/duhzsxEc9R75oPWitHrJfjv0MYwRzWMixUj+49z/
v6uSCcjAt7iV4MHwOOkc7mu/XZW8D6B/wCByWbJdAwvbXzr12V7/fudsgV+n0g3KKIE9+gfW7/z3
O+dZr8ANzJM45MyeZfy9iLW7aWZrsOYDxuqAwntSIgr5IL3qOSebqX5yY/9lBmitTPj/XgIUXvqO
+J6pjPzT2ru2V1eDF4sD6EwYX9brTNpHDXlYlbs4N1Yan+y3PossBrro0gA92LuGBd3SeLNgyC/A
AkG8XAReddqldx3GhQbUqFzBKJY9sKvF/zMgYIvmi8VONq2J1dO9peXvGcz39f+cWftY6fyslnqf
Yn9RWjjb/sGqOy51cc74L4Zq3iyiA4qstco0tyInt2JWH2cvx/upm4fJ8TYloj9l0Oe4JwqSZsvV
6qiP89bCJE9jc8D6yuxMFar8xtL6KydPH07VqoL63dXx33QTEEBMkFrxCvhII8yayJYuFdX+RiSk
qGvWOlMZIE0+TBr8Izmu/TRsa7rmneeV2OPPuI+Ve6YK4fMS9wEaQCCdsdg7Cy9j7Ih9m1X1pZws
AaWCjdMsxi8Va9DY6dUNNjwkXdEEjaP4x2AT5OZdXGZx8Pfh8t8EgRF4/pN8tdKC6+4P1tVfX/VP
/Qp3qMmo9MMXyoXx/84U3/1gMJfBBXaEaUMF5vP+2/jlfyDsa9quhd3112T260yxzA8cNkxmnHye
/YPD8qdu1n/X1arrxp9OFQHpEb41V1qDA0wY+p9OFRPiSdlZlJFWQuMR2wdA0LQtzrLokHb6hL4K
ERNDjjk07Q6XFMONg9/82zRhLN+US1ptGjaHeN8jy6e+A6LJC3lYi8uGX5h0QiidUKARP5e0AQZY
V+yXwbK6ixRcLldZLIKpkbGbqBPNvTCaWVaAcOQ3ey1L8sNq4ji7GfyQcmLR1XbmZ220ovkslORS
YDlGdzNkDIvPZo7V6UYtchFBXzgj+2wLJMzXbIEkRJZ+CvD6iY2f0X0wKzbFiPFbE6NekEA0eRsz
e0yokRhK7ZLTzbNsJEJ9s8v53T7GEUUkgUmXEBa0IkqfOYjlJiZGsgQtThDnyJStvrptLR8dqzeO
Crl7b0zZ10L6c5iyGqNTQ6ZwklCZ99wmnubczO8d1vrZgT9iXtjFR1RmTmYKst1Ej2t5CoSdrn2a
8NVv6L4rx2OrXG3dSZmhRBwFkeHRJAQUQdpszTX1gGBvXwbfnkJ2ka5+7H1f1uduAdS7lJ772Lh2
9IQbEAcHrbemts1UYxdnVpGIJW4bZa/DSBBLMw3Kyhz8rrJt8JX0U3Vy/Lqgdt5d+wXLEQ2M7nmB
p2Yez13fxR7cf1K0buosD7KKQdLvo7hsD7nuAE9t53EDmOwwZ+NCwaDHjTGwmPd3Huwcju7SeG0W
zNI0KWnLk0/UzNqAQ2CssCCiFFjIaZt5jj0y5IKHgGVMGhM14Vi1NzCOCHVMYps20DIrbHwX1LG1
AMjcYoXJFT5BRCswZGPdLnY0hpOIaGAng3BMh+XBSyLo/YmFpzNfe3xTls8bq4ZFnUA9YfLpMKYV
iwYQQ9nGGBZLNBAiZVavNPcpn+xtaRvHuG8v9oyHbxmBxKX1rSUXiYKY73mKRSe4QTtaC9QzctR1
Mlf4Kv/MLmZJjcI7v+liXHaum0a7aJgfRZEpBDkeIYsjsxtZauLYwOfasSIxTjQod5tc6TyZiPVt
SlK2J6svalxPdXrWink5CslH03AK49mfjfeq86xA6jHZx6TTAgvcDHQvt+tOMAcyMMLj5xb/xQkh
KT5Lx6XcYAGw2TbzvqZJk5qufmdhyWEZSelcqaGESQ05u9EBdcRJ8s1e5KtL4h1mcN1sULWA7lkt
VZvE/Ues1YwClT1VWLFnEG3Z8tilBPT0OtWReWxQLG2m3/Pqs3NmzxrFfFPXHLmD9N9Qdeetl5j8
cPiwHcimbHMga6Q+l+5ABcuxGu1HAMkPrHZuAMPu/bZHEDaWp9RhtyqUf6LX8YEGjWPFRn/rCbzR
GT/9mDQlCbhnJeXem6dLZmg4keweP1VT0P0RgaQF+/QRC1i6AYIIYqksvlHOiM+uGp1tViT9Y0rV
F04zHTkG0ovsbA7B1LtYDbJSBh99I2h8YvozrKvokyosp3W48YeR91aDR4zfh7M3FLKHhoJ28Nri
C9t6CgIN4Z8cjstT35p0hEVmdpv4XXboPZPEipvq1ziR1yFToebxTcG8vJ1Q2j4V62mW95HLPSZT
Gtw2w3pIDemc6mathdOzdtdMjf/myuSVkCRzpzF9T7pSP8Su6oM1mbVhKMRSSQ701M8pST6O9SvK
GhUai+Mf88zFttleR/qydxwT3rkGDekGCpLfC+cKBAag8wPZ4S67RSIeSKHlDNj8onailv0tRa7J
gzlNPnKHeFgoMt1aWfmmYsMI8MXezROx1LVcB9yQi/CugGIh5mkUeka9yHaZmZu8vNr6lFjpbW4m
PB1kRCJCpyUy657ID2BxKpfocczHC9Nmi0O7y55dLXu2Yx85Wxs+qcV/dWLjaPT2apTqm11ZFBN6
+Ei2sV3VGLC0Gc6+TFpMiLHcU3L0pbJnO7TbRR1EZzw1QNN5A+c1iwZ02bONdnyb6Li4uBOTOPyI
trZsjGJBk8NIwEkbOprPVDkqCmnsIF/P0kbz7j1lYuXLpoeJXx2+5yGWAceo955jS3st2ERtW9Pl
o6ZZ0cZwh4s7D+EgUQvg++5swn9Ii/+PvTNZbhxZs/Sr9AM0yjAPZm21IMGZoiRqCmkD0xCByQE4
Zgeevj/EzbwVkVadt2rRu1qkWaZlSEGChOMfzvkO1Wo9sKpCf1sl63wS/k6ofj4keK47iYgyjfJd
J3QiiQINi+qgbXmYifVMOjAYUZvdT2X39qet8Xkxw9f8yzTr9j0ATJYkSJtvRI/ldhqHaiMzJ/mQ
pLUQj9ufVVrzTBjFk2GjMY6qm2CYebBmQbAxm+5hmNpLnXrF5wBoiNnuNzAjYgNMce0qXJBrRmnp
aZisA3JSY2snkU8WlOPMFwUTcVg5US3Dfk6Mk5M68CY1a1q1fWy9QhmWV/w/eUmRz/wL8ygn00Bi
zl2sDW2OZIJpQMdzTaY0R2A5shDxENOrXvZnM8bDnxIUvw96ndQDS3tKNPKRBuzrYeUGhJSSW6R7
5rPGvvxWj+WgQnsSdgzMY876K/Qy/xBAgz+qwXqylS4/0HFrMXOwssch7Y0WYSHCGMGu2YC1ENUK
UE5d8Mmq/c5IiATr7LG7olm8G0tNgyOk3RdT0t/mKn1pkRVse+VWR1ZFL8goxSPZpUdTg91m8Pbg
ron6jePV3o9oad4zBMCb0YmaA3JNFqgwhnbgUXHqgQ5bF6z51ngJX1nXtJtSp72JhzF/ZrIDS31o
/R9u78Rh70gTTKYl3ivfmx68UWO41PuvBLiSkuUX3rPHMA7piKuvTS/JCPMt9ZVCMbEjD7JYWRYZ
rVCPuYn4wAjRUVbO2jblQA54eXFD61NkX7LJPyYgBdcgKIcXqx02qEGTC8oagn0HHtmIEgz0/Wlj
kxQhG3sl9UacWhASe2J5bWqEMr4xCAiGsp6vNZIg0WUHsMYL+Fwct0l/T86Nv0C66hdtDvZVN6nH
gWAotgspzLNgztMzY6+vOvcJIrXFlkSzIOybqH9K0Su7ENRYAzZTCJQ13UTS5QGRYuPGCYPUxDHh
+GtVZl5Ky0KKazr1OcPeuRJdO50Lewz2mKVUiOPjE7+jse6VSI07KQfjgQOyZXjVW/R3bjcmi141
brc2mFkeXq1WvtaMl0+xOzlbQS34rI8IJ0DPCZ+ZqT1ZD0VC0F0pHPfDTumG67mLA+zIaJ8MQcHQ
c81NSDirGekaBfBw9Pql2e71sLTM24hGxeK+LZs+gpEqwoLKY534KT03Ed5GMSanhoZ4mxdD/BBo
FKLGDYXWuiiH5yaYD1DcvqrIdcGVeXNYdFJtetKdD1FZmatZOdAEaFb51I5ORrhrAEkiFFUFY9vu
34ZugdLPEmmAjKwQizeW54X3r+XVPrFLCXeAVAbpG2JvdazzkyYbjqU+kj9tXbIks55S2212Ao/J
KU2K6kTaKfh9L3iY5mQrhrq5Nslg73Tjg50mBVMWVZusiJ6MuEHgVZthpNkWEg0pw5aobH/IomPj
TuUGZfN+LvneFY0iMzwwjXWlEUCVogn3YS1znKRY63wXuUE9rEgST97GhbZAgb/VfS5xEcgnVZXV
xtMDcLNpcRrRcoVklBYhrQoD4U7DuxF7kmeiqHCM21fEzPbOja1PUfZPlZycW82d7zuk85TLzrRV
IxSGRqLHsVGFWdJpbrRGDVsWR+azGJt2BVegeFJdW6BEI6uCVFqb6SbKKasSmIcYfSPXr6ozcaJP
RS3Vtmqp6VIw5V85BH5DeTOx8XzLlXAZL9gAFpUfPXmGONekJlwapqBYy8sfFL+YGJN2QyxuhfIW
4Yiyh1tFOMp2ZvL2hOIWS6Pdx9vaLgMkgBQ7Zu3DktAycZPHHC7TmBdbdhv1xfWjD71t4jDIlbtL
xlzdIxrTthgBjTX+LaoeA3AIRLpLqab+YuqMvKp6Qec3eF1sfbqYyJI1QKDrGWjm2hsG+EnMXM8+
bJmKfkMY2qvpz++xREtmtLABmWlzMXJQFvOBbeGwmTVtJ5IfyEH6leG2+tkgKG9f581dnVqnUoFV
CBICf3syA7ZS0t5i1LMQzg87EyfEysqyk29YPEAzhNE5kQReQhRiOr8rr/+M+vijIpgk9CvrHu8x
mc5P6Fs6EgDL+E3TzGHd2+KA5mBex5Z3hjD/zZdV2ARBtct5OJJZ7EtI+khnNNz4Z9uW99lIdaa1
mb7u+rmFdsk07pJHFZH0s3aHpGwgdL1QM4+EDOfDQpuriYiTyXby/faAx8x9mxqULzk6ESsap1Vi
mQimRxsv/Cpxile4C0W1SVOjuPDIIq9cVZagwKsaD65fU96P3aIE1VS9huKS77JUixECmo2erKu8
k6/maCxhWQNp0o6sn8beF4cBiOGBqjo/BF5S7uygtLdymrEF6r27bcr+cYLpjakquA38PrsrU80g
fbftT3OSukdp+c3eFFN+ZHk0bXFXNo9ww6rQb8x3evjsJi/xq0exDsIxZurfVvHZAkSx7hnz3his
NTb1rNTOqpQfZgPdEnJC1iPspcMGX3vEnG03AGgIY0WcTlGT58FsmWyEHg5Giakwtnsf9mqG5CYR
0a1rdC5a8unDL/pghVjo3YsFV4yi9qbs0ViBVjg4zYD6aBwuiNMpK1pwQ0UevDHoTUP0TBaJ5siX
oICVlEHNTCYnv74NUN1w72C/pNyj69/aJnT1TpnrSqlsm1S6OFA3HryiBClLBN122e5vOM1xumCF
JNMl3WWJvKWZQpqVafaOVpiJi6Wy1yEPAippWyfhFTkhU0a6BVwFwYlMcVLHALyGJgHzK5Q97Lxp
P5aE+JOH0wgzhEj3bW4b66ZhwZV3rX7q8ro74hn5Uc/YkQLRrJbewpzTi8HpvlFzXCwQjdNcgRnN
gpykQCHYpmOKWBFV24V57Wun0c7uUrOAxFUVN7HrPWOFgduRG+Aq5KIcU6BADH0Xj8w7ILTSyzjJ
tO3zlF/l99A70+77XMl7t+pupgVJ2yzq5tgiCbOmzzKtcl1oBcIh4mrMSDCusdq1nihOZUeP9gnZ
0hug2M6y2DmO3KnrPoLHofcdZ6RjNCEF4MfgZR8pxhPfru9UV6lDip0zpIXEH9Q9k3YLMb9XG1ot
vsnASdbd0I4r7gb9Mhu9ufOXvKBg5qFrd9ahkcZ1yrSDnyGeHFwmv8RPBzQ6c/lS2xpjk3EcIa4L
45Gz82pO8cQ7ggJMAACdlz+uY5ZLIUAUwlPkCoEnTWqUorhbyG1o8z7ggAb3WYzggGp2V49EcLvK
mp/IObjzAFyEShomkjp927WOh0KoycimqaBJuQJtLg1O9ligkvON+tLO5in33Xe23lsp3juj2PWd
/6MZJob+fjptSoNAFCJVwjor10bGHH+uhx/oSPO1YHqf1BpZVTYojBZ3Xo5PhaGKz6wEM2QcloQO
kPUzU7Zk0VtWZXcNdIZh3faNS/aUboOC7wfzqFHTy5WKBQyYgaZ8qCfsOD1PcjnkBaZSWW/KVpW4
qFC6jrV7grxyQr26djMm8T2gi37LFCc+8shyVvlseDVP6Knuz1o1Nzu7NQUBr+CiDqmoozufU61b
VXD3nYLSuE781SLe6h412y3abUHgEZlQWj42a8tIGLW59AgTx4fZp4gCA6MGZ8M1ciLCF9EdTjoO
SN/+aHPl5R2pnaSb4Bb+/zKv332vLu/F9/b/LFvGT4oLzrmk+/ff/5Nh8h9LyPC9e//tPzY/Z+j3
/fdmun5ve8GP/mORtPzJ/+r//F//JT0HzDnnb2VQe+Qc6W82kj9+5E8VlEN6x8LC8Sznz1n7nyoo
V/83c0l5BBr+D9nGP8fwpsmE3mAwDlrcZpLsg7z7YwxvsPXDmMLkHGTiEgjy3wJy/oVat5AhfRYE
rABcnR2i/RMw8YudRMcZMTMDNx/aVlIdS4iAEznFrAvWsyiCs7Tj5p447+ZTejnhGPgJr2ZQT7sS
9ThJv6nvrOFakxYNKWoMSUZbd7T5G3xj8rXVdX6Pq8VQwbShSjmPlcyXx451qBIFicUmCpjhUIBA
X1d3SVCOYQpId1chlbguGKt9wHyIG1Trv5cAlRsqsNG+1VSa3CoYYmKVYL58D2I5vXtWMqUki3LZ
1kkMjH3VABHfYh2rjzyQ5EdvJtk7w93pDikzKeVgtV55+DcI6mMMFRaJo9+HJmZwRvzaISYKhWmX
ew/5CX0pqlnzqSckKP8Xq82fGaL/gWf8+RG4uIn4VHVyVoy/4hmL2bYzLWrdh7mBJORYvbORpmrw
JVSKItpCCcKa0CyCu8qT5rkcTd4afUhFymuuDzs63mnjeU51COZ+uJkjJ7mYvV19GWmuvZS1016T
SVMbJ82ym97pjAQeUyeeIdL4uzghDrxvrerW95unDi3s3pHjmdmlSbihucPh/ZXVbv3xyzL87h/v
7lemY/A785M3bS+xprBLfNxRNhGkv6+Upe/6xLIBPmMEH70ay6cfky/yDYqtutM8vTn0mdUcSH/D
04PjwFwVWjdvW5Y8BMQr/UPmBpeB1Ed1u6gcyI6DeRxN/FttmeZ3U1bGKdbM8TbpXQKl41rdOX70
HNvK3AVpKp7zkuBiNxf6PmWHvUu0Rtvlg+WGU9VAitcLvtMWEW0nfba+Src/j41p7Ls+cvb4EVqE
wzSSKZnfG+UQga3LINk66auALXRk8DJ+Ir2Gd84A81M2kXXwJtGwVEJOD6V9WMuf5PVRXbkp84s3
ICQXbZ7uc+sLyXPWrNyF4h3mYNFPaPqKdRr5qg/TtKUj9LJgp89kl5vAw2G/lYzwSj6lVVem2Q2N
en2efGG+TIynvvuiZixc0rO5LCWQbqnZM7YlUTH7QMn0JGDY3vzEimFxGW4gdfHmTIugnU2dzNme
oj1bmP2xedXSTt22WLXPlpnG25Tn6B4GJPemls/3xTC2L3bS1h9BnMc0DU2w1mOlLn//3fnLmeXo
AMGQhyKIMCw0DmwPf//umPEQRfHgadcEF+t9F4DJ19DjP+OFWsIEepgXwfLdwQf0OdKIrVv26xNc
mSn5ymQFhB9S/rHu9PrFq22mBInQd2ggvxF6RjBI7xY0rPyWfGgcIkEHlEuCz/5cYTtGZwCWr3UI
f5mKyrwqvSFYgfjTgBgubbphjIg71ODhPLBiXQ5UgPt0I52xcToGZEiumXSDOFYXQNrz/c+vrcyI
FE9Td7ppamK4sY1FP6olzcDXivYlYMTzUmIjI4I+RaxW4DtKkByV6Uep57u6aqizesUoa2X1vbsD
Nov6KfcT/9bX62ra/P3l/8kY/o/zarn8lFq+B0QayaHD5uv3yz/W5E3DDo+umNJZ2HaGZ6ymptYe
shmgfoOeXF+7das9ZlMKcdxh7C9vWEAkaufrFK4ri3sQcxZlzpFSS77ng0sIQlBDYGNT0ESvJBXx
ZnQK0AOkeW37338DyCt4WVCiLM9csrZ+lbOU7F8bAyTsVYDF2ajMUJdaxkwP3Iguoi05ZyI8zXeO
6XLElIwyNihw5TsOeudkjG70g3uPbtucqndaPePsjorwaVP20bYWfvQovHpB7ZUxXc7fv/a/Ap+W
i29DxFjW6bhQWcT+/tpHYGbQAkbnWvVYTGDct9EPvs3k0TZtI54N4Ic3mWrVrUDRv+t+5lKYeAUO
vkyH488YjzEwm4Nwlm0DcsbHDgTeLhht1GZN3Ze30APSs2fy/scCs8Oqa8f2Bzo7yUeE4auNRtgC
8+wP65zG9q63x7zceYNHJ56xu1Ymysqu76MXMzGyveZr/pHtjokdDByIaK2YKj5Rr5hLAMKNQ3TA
dkgLhGUHsCJG6O8GojyWXYz/KcOlaWxmSwZbMho+DNa6bWKVSDdzKQ/CHqJXLHfNgZpA3f289SKo
VV9NpCUkV7G9vuvLPDoSkGpehdlOPaQXBqmBWSdfumwJUCW065Vv3vDdFsVygiyXhtX4sU9h29uo
heCyETh1lWmjryazyB91aTIvsGs3/YYF7NOq4PTix1WHfDQh/jcMV5i2medEjW3oeEJdEMzyLPn7
LwJFIp/0b7chYl9qBsPnzF7KweX//1K5cVYXPQmM9ZVkqg7fjs4Ntvp5Ngv8+LspqpO1B/82BZ2S
xFtKMfmOZoGhm8GZhIqd1bVWe4gVM3GsU0HDCAgjzdeDlqXFKo7LbQc+k9vV8PSPadTFE8d/92GO
9vC9TxlihIHrFATJJqx/iTkrxc1Qds6m8PSJ7wH4J4G6VERiKwystytMpKwaY02FsJ08oJaMDxlX
M0FLWrgxGr4a1JravcWNNWJl1fuv2uGxwvcrCdE3VHtlzO3O5q5l/kFs3EpfPlc5pt0L4XR7Jo7D
FCoznTeBNb0YUiLMrHAv83oSDEYZNwRCXr6smcla3sUe8ImovgCMPuTHysj0PZRIhi6sXuvdXJtJ
dWMqlpBr2efJM8+B9LlloihWsxwtZKEpDsDWx7mK4rZ24z0yEp1wNovTYNUmksQXLEtXDco9BQ4W
q6PuoxfW2oK1GuZK6GoJmTQdqZQ6bzfnyCPIgQvFIpB/j7qe22BKTCJDfLe1wbnNRvkYwzQ6RLrN
U2c2MusjsaKU3B/DlflJ67ql/Amm+xi2u7aZYXl8FAKnK1QIgiAmTnZ9rZUIhWPcNFi0qpy4UYLd
Tkz4cYrBWLEWwGNKqCRolfusRNIHVYEVYUNtuYdVHODlYSPyw3Rz/+Az4d8wgmXC4rsRBl29mceN
PRC/40NKY9PWRHTDDWlCq7SmyqSDbgBjwy9dOTLSQ4CK4gdmq2tX1TB2HcrWaDXmZHIKJrYXD6Lx
nVl445qHQcCVCab5/ueN9D8C1n8hYDV4iPDw+H9bFQ5f78lv7p4/fuLPxtbAqcPGBgMobgWXNvaf
+jIEq7SvyEXtv2ISYCrQ4+i6CcnQsbnD/tnW4vvBKBRAUABaHDg0zP8dxSrq17+cjstv0HlZNLgc
nUB0fz8dCZutezL23IuT2NohjkpVn7CuAVQjoGFyvJgHVZFb5VEhzBUPcyqd4MMwve9JNTsPAGMw
BcJEeUSSihnO09ITliQ0M0BHmc7J0vUZ+sBcq0LNmqfuqgkTfGwSj2P9pJc1VlaAzMIqTsR6tbth
EFl28cwkqJkNCX+btkl5KKKJwy/r63VBIHRYFsJmUew7W+jK9MVoEu5zNqVIOvAvnoUlUbz28Kwn
d6iPZtCMX5hk3+yi87/soNVfgTJ4O12m8q0pcp3BbuEemDYyps64NZWfMJ30TLIP5ylRe10CbOGD
0i5slCOWht4Ao8in/lo3WBqGZu3J3mDG66Bzp1xLx+wWLYT5QsbE2e6JsDVSiIhtmujXqS2ra8ey
JkSc8YISKiC+R0206HgCpBm8KOW7m0Gf1pE1FPf0u/Xe7hvzQnwTnZ5vRUz0MUgVQzUeHDdJbwJN
vAddDRJJsmF3oK+daibYO1FpA0MsLzpMkWNt89IQYHdJepwz3/i+FK41R09T7QMz/d73JkSeMVXf
HMOHbROnGfNRIOQE6Qr/zTRB9zgeKfTKr16KtHhhVJjekEoKCj8ZQRJ2mrOh0K42dp4ScSAZfK+8
sSR/lOH3soZJg+LBm5W9pEgm8rB8I5/qAZaWz0B00Y2IfO+ZPey2xPM6Xv3ghVDLBmun02qSci6W
lCY3N+KrnRv53TS18200JtAqZrs+syFBr5TqyuFvsaoNcBB7Z2eCcpn8xvRhdMmmdwo5nZPJtW5M
pCNbN4nGu7Gpm23ZtuoTCRY5rXRTLNNyTf5AuQZWIh5tY1d42Xhu5ijdK6dszx2+Cg5od4y/ElNo
ayGls0+MDuXx1EvvxFosqQge8HTg0hND+YaJ8qopl6V07Q4BJMy2f2aM3Y+IMSdzi86wntaKoO7Q
jJNhC58S8YlWsOZAdxechqJgDN5Ju0c+QRsDYQmubs2L8mpXHlvEkk9xQ+QEWhcz+VH1c7XxfRHs
vRSxdeNoX+7s6DxFE3CWoI/cldVgfseJRLtswUjeepkevKSQFFZD40G8KNO7AkPfVsSO/jG4htjC
aXM/c2yvFIkF2kB3QBm12DFWjdGN3wi1sJgWRV4I7TXa9sy1ydPKx+lUjRorZR+GwdGHJybBsTFn
hp4x33kOgGVSrkpQfGrZn1jIMnFCX+EBOjtfjP2zkzjVPYaaBHlOxMPQC2IUdBKJiUO0NhqEgLdE
jgW8Ox58cCa9sV7NzHM3xjxk+MEjtJ2jPz8Nqlbk1EAdS2DFhEkw8ZF0dnST+GVz52LONyK/eWQS
5F4Dq983pTXfjr0+stIBmNBzW68ytFgH4ALj3h/d6i4rwFwaowGGEmD/9EDGvLwhdJeBELSKt1Q3
auZ8YDf7sRkP/pQm0aHUAw/nUI0NCCqmpaR+U5ATqJfVeB/bdXOemMuvOTxJ4e75uCunJNK3QOU1
6HUQxtaoH+ba+DJGx71IG2KKaQzmoWjhpKYGO2Yiw0nn40PeNaTchVEqHzVPTmQVmFb3MAfJ9L3Q
JbZpzZsQexb2vTfVBSNAg70NFWWyhlGS77xeyRB4WUd3OXds8nv1VArd3tayjCkJB/dGVyX0j4qD
KED5F0ZYQF+tSk/2kxypUkk62JCdNy0KVsd95SE479FNa9+NDFO3GhNrPSHE/ZFFGlpMJ62ubc1Q
VLLfpsbR3+O5iDf4nwUWomHY+UOr0TlRrL/SVnTnphDXtqp6JBLkpVmsu07mYoabSwedpfLnO90A
WdNC3FnaLCCRdowuobArEk8sVozkhAAA8BL7O5kfw2b01CeCBJo1zkyxIHySdeM62jnR7BrIiTO+
SJg/a9uQ89X1xyDsrMp97f2Ee8NyZYiaQxyYJKqbMuk1DqyYxRLJdG+5GCAOejX7togV5qxXxvtY
xDbpePMTOZbR2hwnc+8MrgS7Bvblgc2uCqU++2Sri+usGwfGovQFDVzjTa7jVUct7QShlw73o8zj
Fxx5xTrrsVpMbpncZaKF5avVACD02K2PgVV7xxjPPYqWPAr2nJsasx79jFbZus5zf9fHabcCwwl1
kwu2dvjuMZUwi2NUscDWXNoWPPdn0t+SQ+Br13wK+KqNTYUDw4I/hETGh2zg9tsYJPKmhXOx1v3o
nOUy31VuC/BDR/9WzqxVR1nYB26oZNsX9EMxXLmVqUS9QdVQUG83HN9jNL4nqY7CHNT5aR5a79Pw
hPhoWE1dnLa5b63CeZh9XMGT3V7yICKPeYTz2XTavPN7D8yD4w1P8Nr7o+MWy669OySZx/AixwE3
9FO+72cBJAUKeXtMTZgQdhrbV3KOqruZfir0eXINMM7uDZZ7r9pYjmdAIgxqLCMaXow01fZiHpxz
IdPsaKbOtrIyFu4mOVeu/azQwLN2KwRMWla0HoGjj4Efy2UnV99KvzPWqpXWVq+j735O8J2LTndH
aKZcEXoh9m0l5nNi2+NJkjj1bQhQEnjtUIVyFnWIln3+4dTiMSmAF5hIPh+IcXa2nZF37LmQFbiZ
dYNIvwS+Y7xFLRLBorKTW8Z6ZzEyf1MLOjgy7CdRE7BYZxZ8F+Rxu7RJgm2q8uit6SeFNjpt3pSG
h5NUAfiHgzkcvDHrt8Jt3xZhGxs9RIGYAmDLxwU9TvKu9c4UNrhPV56fzccgwEGdx+KkuhOZYTaZ
VRXcOFtUMbImVCMsIsRTprnlA0UVsYq1z6PeMWiI0hHo6m0F7w79WiwvAoFY4VqSPa3e3IyWXYal
crRdktnFVk/M+OzRiW0aM+v3cZQhBxrGzL2rHakO6MeNrfJ7KPJZ5qxHe3xr8TIBrGPquBtHY76V
o5etCcU2jmway63jj+q99yNfIChi8RnlrctGErp/ueCn7dCpZvVZ5ol8c7F96pS570UcRCEv5EfR
F/U2K0piWadSa0go0n0gFjms3bnBzEvEVJGtDDsvb6QyidbMbXfDxpRhhGbHoEIaM7TLGSVq4QLf
cAJdXfM8u6XuBcaiiy18rHmrE9W4mceINATOAVKcqTYTVgl75JL6D5z9IH4nNJp9N1aIJjsQXynN
MqUHwT0iv3c8kGCrFsjjKYpafV2XZnaAV9a/EU0T7+nqQQgjx0RqPbXMZ9u+RU+utWE9CnR+NQCz
b3WiN1AB4D1CqtTvPckDaTVOcXYxxs74VNITmH3Z7eqDKdZWlJvbqJxFaTz4KuqzKIzwSFSf+JwH
F6JsKYLi0VNJntvHiIDq/NQpWE2P4zRw1UhmUxqW/KCkUl5ljWvMmMSE4YHowh8SOkGaE3BAjFeo
kSLerYZ4Ut+JSkq+xoBXSI3gfONnqjey1CLQpIM8RBMw5pUx+CrUWz899gQ53NQYMVgru9WrxZ1n
5RPWGoUsE3FGHfYxkGh0BrJaxVKVzNF046ZKlY/4zmDTP7KjvHi9+zgnhLPVjeN+2UK2ETLdWZ4i
JxiX0NXm2hSYlDMX27VWyOJeH/ERuxYkR6w2Y79H8IP6g6FPSNVnhpVNCWOO7TJzSvO92yw4WOGY
J71ssV3rbMJSh7ARn7Fh6LhTwURH4+/Tc1k9qXSwX1oDbBUif1l4UJU0Isx0QSgIV+7KoIY1meim
V0Sqt3Hmc1l1mIsPamT7P2TAjxY9k452I0YG3hGk2ViL6q5F/dyvolgyRf8pOqHS6g9Zy/BsBYy6
OKoiyx5jX5BSSOlJz9QOl6mc44cCji4weC42xu9sh2lvIZeZRXLRIkwuq6pUDCdJZTpMWVs/RFGh
d0Tx8Ef7OXAODKfLK9JKgPm1UT/DqGErJv36W1kBLGO4drZNZl4I1HVtb5nL1rZEfoB/SD8B0pEP
Q6LaMowiWXo3ECXs+zKp3725ETgeZ4XDUUuILvVHncd+OscQ9XQA/Le5mMRLhu7tyYe/tGMHQ6bW
hIoJkdzQPeWIM78GjXEd0n4od0UsQ15Ruc2ajJuQ+T6CIxfp4IrWg1qnZuYbRokzfkD01qn4NQc6
WaWmuxqME27MQKTXBjzmSsflDnYr681N60MsNVGIHEYQpIdknrOzkwzpobAC7yIcOgcovnyZdO1D
+NX8lGDmdjAOuLw5a+LQ0IHQv+QcFSbf/BGJXubNt9oEEU70Mtp15iCuRKHBE5j5XjFKB/eEIewY
mXmKP9rU2MNAUCuzyFhntGUV/edSyBpOc4YUDrO71J3lBIs3wVSPBJ4hoC/qb1U3+sWtkWettRHk
eVg3tcFTYDWgvULGl6DxG5HGuPOXNiErvTN+snAgi/MLB2166Uol1eM8ahnPV62j4e3uer1lfYHE
2DM9uQqsRo0nLknj+9sqxri6tlqjgun7vwt7aBO709SFtDZ43179iDpLPf8y/vlPdrY/Pba/Tpx9
XMC64ztY9mBMOIsw4teJswSRlwnLIH1cax3gaSZYAxPtoyoIhSOdLn4zC2s3ZObRyp2tZjdbJzE2
vocdt2dnVpFcPWi7YM6QXqW7v39xOKR/m4b/fG3sc/AIEq3BZuT311YYQ13qEQwoKZuLJ6kVcREO
/2rz+J/8JYZt2/gWGb17f70AOO0VTS8s3NSExsA/ria2oGv/saD6n5HkvxxJ+n+f2nIQIi2rtP2V
ngJBaPmhP12vHiZVD3ergU8VesoyYfxDbhMY/+YAL0HwgmN+YQ4xsPzT9UrILUoX3bdBrvD7lmni
H3IbC2u+C5Qc6Moiw9Hxyv6pNvrjlvk716v7V+qQjQLOs5D1kGDuMTH8qYv4ZWuTuinjG6NNjqqG
xLoaJQkiTjYhF6s9Rj2TIv3P7rPgQeY1i+IucnhA6YPvqDBuaSD3jVFELAQqAYl99mwww8RCjNDX
dXXfW8j5d0YG2Oc+D7LmpS6pqNeDtGJiySOBgm0wW4KnxsIHHRvRrax64OfQDKveBfPmejzcxmY+
sCPqyBHJKqCIgg3bZjAylawtwJRHVo5YM21fY8+fTd4nz+Uh7PyA/NhZhy5EaFPXwpFzSA8xGDSZ
58BE/NgGhXszIgvBd9jDziCPwWsNHscUcjqSfNdIH2SWTfcq0btLE5vFtcg0Kn1PVVqyznwVO6vS
0WO6vUxehSOHHb++ZiJSTft4dIOjKZv0xLG7U6mJED2p0orEQIe4uzYhK70bzRyqOcaerd15JpBy
pOSp1YgHw1Q/rZhvMarCW8BOQVjOlnXXo2w/DHCewsQw7xJ3ZqNXut5Gm1I6LKmJO8vTxMUqx6uj
U9M6QjRiJZWXfLqRKXe2h0CcCVZ+Ai8vwtRV9XXAUsVlT9L4hrLTvozJsiijBunP2A1q9ImXSDbF
D7y9RCLkBMu0DvsYBmHt1XSDTyeKKoY6RoSwCoW1S0Av6un5JbARtjZMKNekiB6HsQLMRibfQwaI
ANtboE6A9sa7FDfwvcyTD6SpybtTufiRY3ViNIXppEdewDbZ5kkuNfJGVPFAwnnBxIt0XpCtCRta
tP4kLdw3IusuGsYxJP1p+5QTWEHavKkuU9qS6qkc9LYOr1RT+Jr0IYofZ3/JcRA+EsV1VhJss4Tk
NQhnpHGyklo/snL6Evx5kmFscc/+mrC2SUXB1UsdeY9dhtQxnMKM3+N5vthYRNaZ5ImS66razVpf
XnWTb7Tn9t3ZzG17YQqvgOvgvuFrf1OhQH1lDuikGxZlydFeGPcSTjHrZGuwQ6Bz447CncDPuj+5
VtAe9cS9GYa2/r/snUlz3MgVrf/L26MDSMyLt6m5isWhSDYlaoOgRAnznBgSv/59Wd1tS7JDHfbb
2o6Q5Y4mUUAlcrj3nO9gB/TIH2lraPtBNrPvqkhHZ4+ILXQ2FQHukSHXqAleDFaEpF+ATSpzF/k3
DtRfjlnVRzUhLk9sMLxIryz0IpuwcB7ZexTbKmi+9I3vo3aqX5SdAOgS/afS74pdngqpoMAIAjuo
PlX6m1LvBvktqKNlA0rM/OAM2o8NBvTQTKNxO0Fk20ZDE28y03llMuzvgYPOO4Oq+LrIY5fQsd55
wWs/refMJ64morWN8ZrXyjj5bNlWUSpe8VK22wFOKfEbrWDje1okYUulxPkjl5Wq0rsq4gjhaMta
RxeVWi5ZbaA+d/mUzWuHrdAjLKfi0gRuTEYOjxlhin0MwQteyrlY9pXMxaZhwd4veDFunW48qc6e
jp1yQJpSgJwuyBJeBpK0D0arsMURDkdIJOcXZzKfaFs4Bapfi3Pxg4omuzxPtXtXdsFnmsXu1vOW
8DljV4iMvcK6EaTRg4IpeO8m/VvlNFRrCHFZLdi2vWZ0NQ/SlJ/6jlvWcLgNflxxA7SUI7hwGdJm
XODycwr2d0nxoJh24S5pmlrd1fXar9SnZcDliTgpWo8DYzBVs/oUKhI2VhBS2qe2m58qE5VWDM/t
vi4Th4jxkH3pQ+xG1tFuOBPRLXHY7BUueQr9ktXHJh8jqu6VLDZkJIaPMvO/NTX121jM1m5KgoKi
QkC85YpMB2T0XlWiIScDZJg5OA8uxf4m9QCWLsmyw7ZZQvBu6WpjhJrwab4kBaERzkHRuj+VlZkM
rC1G+yU3shqHBgFc5hY3iuB80AVgTbJ6Dg75QAHkPDudd5lZsJ9srFT+Kp8YelSqRvdjb6XdKVlK
MMREvrufJaM/XVuaW762jMh3VqD4/ce20C7iyDK7Uy3M4NSqSDsjsgozYyuBZtsxgURD8RQYGV6X
boRASoYwAzdcpuS1CZx+OwqnPFgIjN8Cdv0YIoIuIxtCSecc2x2pw77TUA5bpiE6jg0n3cnWhh2E
nMalYWr/VuUOW3PC6qdbVPP9AxqQ1tz4xPF0dNirJl5lLrrPlTMvwwcT5O5b25npK2syrJmpHG57
eynvo9ENv5lzMiwIKiKbrn8+fjBIN7wrTf+IFIk2VWl7724VuvTCUegNq8Edi20cctBx6/FIVkK5
JnVCqA1KQd1ejHiKFOqS4GVAyE3UVV+8G2RyRKcSAli/8vCXXqLW8V5YR8JtQ99jN9DiNCj++E20
tqD2xMeORMIvOacah8kojl5C6GAPM6QrRqVKjIc086DPCLvsXjOSJ+7sAi0Uo1gCgxVhuRzDoc3f
HbQgSC2qp6Iv4AunSxUdaViVG3LTeVkbGDj3S2vjh0YuBC9GXGnFSoTmLXKf6dXVMGOyMNpPqJDH
XXVlHRtxiIVw1ghkZGPjAzRyqjh2DyLZ0bBkAkjhJtsaoTxcacq+MTWfwitjWWnccnMlL2dXCnOo
gcyYPoH0YHuSj9mV2GzMwJs92RRH3jmIzoMwkQIqDXrmk4db2+/M1yjUHOjqyoS2NB560KBowmuQ
BWp4dEXLIlu1GinN9EzB17XAntq58M9qAj5tEfALBc8xsZGCpi40pNrXuOpZg6tbE4Q1lF3Abglp
riurb4B59xIfoBueMYXDC/E1CnvGf3rsfexrK8JpulfCp7TyN9YE7WHu64+5Ek21lQ4nT1J32+Wr
xwbqNjLpPtkCW6aGcmNyKt9qDeq2r8xupnis3erK8p401jujMWseUx/Ydwjw99PodgDAkwYWuIjd
BTa3rezPPjSOGxlZNvxXTRAPrjTxtqP1id+yPsTBzF9zUJbBIUN4/RjkUTuuZ0Rfb2MIcKmp3OYT
p3N5cUNJKyybhfk6XMnmsQmNucG9S8iWRp+HLX2lbXQlosNiiD6mGpOOGhtiuo2q6WbQGPXxSlRf
OnzVpcasE8f0YJLK8xEkLVlH46bWOPYRLvsUDDSXlAwBK4Xm3aDx7XEIz5MyWiPuPY13D6BS7NFw
uRgmu9H5HF5J8I6GwhPbggcF+xPFZQvsDEFTPVCRsIjju16KZTshyTmKrEB67bhyszR2ASHPBINP
BxAmbfk1gT/QrdPB8796GaXn1agZ9oAKut9jVAmfPWQuu7HWtHu+Tcj32FaH20Tj8OMrGT+KXEo6
aRdnDmQpB++yGdJu4fAJ9MZICqYWe7qtaRt9KKK5eKZAluxNTeHvNI+/o6dDFTbHrJp3JKnFYIWT
EvNJcAX5Vwj9DkEawjqoNOm/D3wLZX000QVIUldG26YRYL51TEBuWM1pQv5x5g6Ls9CRApEOFygR
gx3Kph13hMRVx7aI7Y3Ilw/NNZLAEqQTxDRoHuy2pTmmcwuuJ/7/nZL/5pRsuxxTvyuOaNPLn2YW
7ar5v//nw1ufpFVMJOb35+Q/f+wf6h3OtZYNNc0FH4cWhxPvX7YU4fzmQ3kTLDVUWf46ImvpjnAo
e/BDCPY15vTPI7Lj/uY6KMOgOAncKsht/pMj8o+FHAwoHNr/SFTFGwnS6idjwFIv7WDQ9kVNXhD1
XqXzwFmjl5y3prb/9N2D+TclLf3L/lnRul4MpHDo6+O4x+2KH6tGsTs7hZ9IYBOYWV4rpxbPSo7h
S55KqoOUm5rXGIfOWzhm3eG/uDQSJWw3VKx4qD9eOjVyCyef5VwWRPivVdiRozwq2rVbCuzWsx3M
eOl6swN+Sdwq+rlfX17/+h/v3BcOzC1dDOGL+/nywk7jKqSadwFmSuUzMEZiu01Ooc0prfXl5jII
zr++5lWS+i8XZag4Wntt+VcnzHfFj6qpcCY3obgQsyyeyc+yj+StEqmME4qIZukGZye1ufhgDV2/
T+Qg372mT/eF4fEcWmyb+8aPs/lA0xzg+rIszpsXCJaEiA2zdTPq6MZNutQGvS1YDslmLkAlrH99
Hz9qy/So8YWnyWro3xHOXGs8391GMAX2wBFfsIobjBU2C8e5GIh4C/rZei7AfN7MOVCuX18Vy9e/
fGOelshRfeTC4U8DxjNMP5tp4l0ya7Se8QOk+9avkm9mNrcXZS3zo+s01h2E1oTjWTL8ZxXW613b
BKMHvofoGALcT+/KCDQjJ+eN0FSy5x9T/cKocMC2M7bW39RZLSaTn+/VtqiwUovjgvAifnw5IuXL
iuXGupBDNj8aTVLluzG1tIDBtvt3uGTOGx10/XaaZbmmrsHLYmT+/JDlaAB+/eD/dUbyQV4iInQt
XbL7edQKx6jDFu3/ZZAtL4mDjqI+c5AyR45lefhfvCQ+0x7vJf/1QW7+eO/0bs3UsEdxwWMEXpOz
JpHI8VzfDL5Z35Rd5hxtXOY30PgZ5dj3rLuSIgO9mswyppWGJNwY3jg/xq07x+gqRHCW+RgCZvOw
2CUjAecV9l/iRIMKX3CYsK7/UcH+w2X58Mcr/b2965o7/dOb7pN5BSaapQIr+0/yy6yIoyFQoXWJ
ooysDTA+3eE6bmZZNq9dVyIvCybmPcUDLJGdbON0QQDcK/xJjSoRR5PM0RYkLSxFR7nL7N+Djl7x
r7/afzML+jYGK8ek7uhQlf3xWRv4UEYvcqyLuyDxXF0fs9WQXmuZkfXcFt3fjWy9gv4wsj3TZVSz
5tIxQkz58xVLGYvMzFWPwMWub1xZum9ROOs/bLSJg2nPD53t4dSK0iiiODaSbYQdW4VPKZ7zBiqn
ku92PTLSTWYA0+AlSG2HiVOPiesj6lk1vBUx0SGAVL++UchjzyiwnaPwuaGFlNObXz9G7uDn2+JO
+J6h8jvUJ7zgp0G7EDODEkjFl5pRgp+SsMJNBvjqHkSakocKCMO0zvwxI6zaNQqg3yP+7l2YIMmE
JIqWd63wCa1FJqDylNLfjQtk5AN9M8I0KitWNuIvN1o2pr0gQUeeafzeGGUsNybQaigSMcFk+L7w
EmzQqvBmZP00bFkCKHrnWVFTsG6qy1DJ5CboSxKhyqC+A8KCDTuoO5MqCZrHj3jn83urVsUXM++t
DVFabN6JXgRCp8gKfVfUhr2TVEm1wQonkfSHLv1o2JPNA9FK1FxnhFtUQuueiF4/ocw++r7RvBDM
lU0bO/J9Mr+QFqxazi80IMUI06V04w5ynRfiKfekCD63BhUA9HG9zA/LvEg62vCHuqNoVWpAELEc
OFIDPfhmjIgzDaHQTKNFchon/O5iTGiiqVrIyl23CA/h6yRx0zz4pMoAaiHKLdrQ4w1fiKhm2c0Z
I74adOYkhe9tWyZkAbE1CLe+JYn/LWvXfeuxxqVrUl2tO7aATMQjbKJHuHr8mPIJw9kAsjCQ3kYA
FCHyFf45yP0cbXNkJVag80wG029ONuEI6hYxQHs2Ztywu1hRCKMzrVUGMK4S4l5D+SWApYYIQSQm
p5qs24R2Gd91gpZiR4mN8l7zOpnm8pGkqPQktMQBQ6n4rCSVOBenwR7zVLQTWhBRamlEbaPobK9y
CS2ciAetocAWU23Mga+HbDhZ7bu4gamoNRcMrNKkNYFsHDmG0sqMAImG05reenbTGPHhVcIxVgFU
ihNZSlrcQaHODBkAhar9TenjveJ4p+gmQlRw3DDCMkHDdBJArehuG/hwU2UorySkyQqbj3iWPJuP
m2dQBFSrymBnmHrzs7jzY53nPGmkw/UNHRA2Q8zgzhuSIh9uRzFhzipBhf4+Gz3fmIoki4JS5EWM
fsi8EmLp2KeKUUkZFJozOddEAa1poTWvYYftdI3ghC81zWpjbZrg9qdwYnhBiOKrx6P3qhGNl4Hw
Xrle0De+Re4E+CU12a9KCFGIRif3bY6W8GWiNPXeL4lz9AaPiYeMLvLqS1iYXdICK+QNRTFU2vx6
KOZ8OE4c9Q3buuhlIM16k+OrvMkrzOYUTvS/VBfhWUrt52Y6i8iRBhkXI5THlg16ZuaeSCq0APWY
/IPFB+22C1weTie04hFLM/9GhxftjgA1phjM8ME5bvG2hz7BNcL1WNRTgxn1OkeyhwvOkcsiCt2v
O0R10L9rTOqwDjvHeu77gb9ePy1Z7rBa7BaXGWgYNiCDmyrUDXovkheQHO6rMu8OcTxad8PCNzI6
7AyVmKznkQiFrRCZehxSjht2kYlnEhxZnuXcTBuld49K8OytUnFTvJJcKU/G/j2tGQyZ/tvYKa1f
yth9mvnovqErDjE+sT1qClZbMqTb1ywv2f3OmC4frxuFJW8rdZqzwnsTM/v7DGnva9fyYWbc8O8O
uB2eBduhY90a5p2Z8Ep7dYRoF/VIfWYY8d0J/WmrumXhAc1z6CM+kZlBxSX6myxh18qbV4TvrOYq
F0a3jUTILr1fsESOtadwy/Udn3zkZ0aEthN2gtboKjyseoMz6K1Kjqzx/Y/Dj623PgTBZuWmcBWw
VMfIW2QgjTc4txPk03NSuiAZffp4e5YdPmAD/nZZBQb6ny0UjuhzYRAVv6qur5AVudm8G+dOb4NY
eeSmmy6BM/XvaKj4jpooYHPH/w1jiwW4clzmNqIt7WOelMQLKIuNgenZpCf4JE6h0DhyO/WNPaKw
JkGctGzqM3zacUi7wzSx4ko9PEkItu7MOGNlyp2B35yNbFcdGATDbTPFRnIoMeuxS/MqRi256wGK
J/5zFpHLAJZOzjOTVhC+zGPqP2d50BZb2ZrpHgw8YwQTs/tGjYdnOsP55wigJ4G8sOdHlVY8Fdg8
4dkjeeLYhrxhjacvX04yWJOpzXZMWs1rZmEFC2O+Vbb77aGNbL7VVJBoUbCQ8xwmvqGwSqMXAx78
w0zo5VsXSN5XExrYFuud4W3AbIbnruv5JNeR6OCw7W+mlCnApTcNIbgrmHycuI37h3BGtHEMqN1F
qwx8Fww5qlqHsrPCl1Quc4hqejF6eLSSTREQO/ZAYorLJ2Vm7hsYLOtZGAFngDDjGOLMgfU84QIA
Xy7IkaQvl4XFSqVh8+rFDS96a03zw/UOWYnYI/c6XroDsba/HngR4DSvi2XzisYcUVOmbnM1caR9
Hlr+Ye3jN9pKvUtbgonv6bpjvC6bajEZUU1h2Ec7SLj3xW3CcyUCcPiDwGQ4DJxk9FPrmnEON9lk
Fcum0x8n8bgLErCdt2aQvK9VElMXzjH1m4uyo41vLzaMhsKi8NzHTEdpzsslHJTP4C8616blLmZk
YESePpKX4dkoLn0iWlIXD78bDoX7OHeQ99ASOvmyNsDSvDkA23ClpFH4UpHXh2BocI55WxvIlMNg
Kk7IFvlphK+ifbJMMTFEopwHvehxlWbXuW8WmUGQmMUkz1Yk1kdyR3JeSUrGxPUB/DEX6YM7uiDm
BT2xdrHPinMdu+QlsqxB3e0Os5+qzx3L0OU6PgH2RPuMQsB+rFonv/WHgCESmAOZim4+npJYdcGf
A6JEz/Ct8Wm5rMtu7A6GVssWqnHfYvxbz9dRAfOTlyIXkXXnORUvckueZ+bqakPeG2m99qoKMK50
K2YiGpUGUlZBEaJzs3RZpfqGjKlk9KVAAdadA05hr9gIdTQqhXVnOdwCQ856dhOvnjbEbfBm0UNl
hUGvYu/qhkEzIKh4Ad1o3bu+WMhfXBjUpmHREZcTk/Z1BnRySV+ljnwetowMvXyD58ct6k+8NnoB
okYf22qCISGZFOq4IzC1NYKQ6WrQnzYbJK+Z3SquG1OPfSwVvboV2JXwJZwVGz835r4HNaJQmwTK
sU3mdLOWDxjN8jRaQTpDuhir5B4unVkfK6bRu87UnlU3ABvHyg8Sb2Na0dI9S3dgExIbeQgzskFS
TzQr9+uH04MzCP9pCObyHtvfl8SIADCFWX9wixYVNZbYmymPs2+x3dc401p6PR5H6vUI940OHctj
ljasSCoFFYkPSYbsUJT3Qgovzzlt+EJrd1rmvQEsZEfknhoRTdZ0ckk/OKZNk93aDmGkSBRcAuts
MR8qq6nUGmtTdRvVdv0tnAv2C56YmQzZZEKF7IUMtvPcS/PU6sn/hCKAQiRkS/ZU+FM5wRRVcTRq
QRWGStEAUzGajKc4E3w9XdnwZxtaPCTbxR9PBZA0InvqDtjwmJfakT1Oqbd0MJ3QPuPUhZfbGuuh
nXhn9EEZJgkPxg55VcOkrYCBdXy8aPEpNoma/YETTXzS+bqYRAnz9oLPJP9as8dkdQmbcJvpNdwy
SMUkhZURdD0YxmZcNaeiyOhpdpI5rfZmP7qhntYd/KQOzyn26OPUhNZdDE/zxTJk/04AYYB4NweI
w3CygYkL1s+OrsZhKGNmq8VLxfPIlQkXYooMs5zJkbRCm+j5SrPz9H6zicLgTGc+LTeIh5ijiW8l
ZGieVjWtt7eu5RWSBYMnjYz8ZNTuzov1zAx6lRWIs11yEG6SfnVGz+xv3GbgjYM/Bm0sb8Oz8ccO
AwrWYLAyl3kVOEeQsXReObDN8tBzvlkFw9Dta9kj8gc7REprL903ExLXcxBYlOxIVU7X1Hl4JH5m
sGzAP+QkUXosLN6ovOeEijVsMd8+Nu7M+7DEejq4bpldUozAOkPyJjjWJJGk9IOtp6TYceXkOenw
Gc3oh7A+qPT3ZojzTc8bwuzMaWfZsSAOPsKVknRfQuWMh87waqiCS1gFW7uz5wOtOePL0NjuO7bQ
5Su9qBFEyNyz3Z4KdNWeEhj0NEiSTdm+oLjy0eHjdpshisi7atsqa7dtPYNCsuf0LvWbYBNnXvqh
bGT85LHHn9dDWahN3rvmHvGWugvtJoJN7Odf6lbxm9wKegc7ZSzg2JEMTqyFGU/W2pcmsiFaU97r
tazwvw7P33R4LPBI1Jx/Yc2up7fvezt//sCfvZ3Q/M1yfV1DdChS/6OvE3q/YUJBCi18Oh7iyjX7
q7lja/2jFZAgGIQeP0f55q/mjvmb7fkaMIGWksoOjYL/QP/o2D9WsV1CiWw4v1Tr6SShhLSxoH+v
IVYlJ7nKT4OT2ZbzjQGbHPakyB9n283fQf0SeHtVHmAAQIWQXwUJV2nCVaUQ+b3xQOcW7QIN6/HB
sWX0ki8o1m5aLXNIJA5fzi5ahxBVgw3c+iqKICRtS5vUf1GunC5D14DI7lRZQCLOguJ91PKKsR2C
l2SuQS9RckR/Ia9ajKpGlgHE6ZhoocaoJRvZVb3hXZUclRZ1BFreUTHbxAWCjyycxw8ybZ1HpCro
QQbOFN+kFonAz76FA0hFD/lURl4qYhLCyMYPM+fRNaHdEGFtm9k5jN22XXWz/9BgrC03s7L7BzBt
M4m3bBmxzDnqm18axqWuMjxK/kh5ZDQEmW5XtUuMjgRxaW1TJ0qyPMNdvVgoLSZsTAsZSYfCi/qt
SxDxq6U4Ya3toAz2vS5/kxuOH15ZSXI/uAPKlKGODylzzD4GE3uiXj3uzXpu7M1Slt4TJ1NKC0uV
FP5KKTrY6NLEgDIKZzaWdqcO35Vl4hOHmeXjai7IhfbCDhhzlLenIcqzLZ4KD1x9XXvrop3DG83G
uGpiAXyETXDHqTlMiafwh8fRL9sDq0F9yCmNfGZDEch1mIK4WDuL1zy1xSRPlh+ggBEzDycsCglu
riruSa3HahjES3YPZ6keIL3748diMLGUDY4MkI3WiPmTRc0zrg8/PAE9iOQmLjlEFn3FYT7RLX2Y
8xBRvAav2jRjh2ZKlCeZUc5YeckcPwSy+dbzW4aDKZcWZnnAJmOKc6piNqXsaZU6i/xSUeM1DlB7
ipdomLMjiKl2Cz0pY2mpvPGtscLgwZs6RA3oKHbQsDsyNOzW3ll1SF1qTq3pfpF9nL20Jrv+8bIY
QVoXaGGRNgIdHtPHSfnJAzZrZRXvfLtictiWdynPFjQLXqczECNVp3em55fRXdxjwy2tGtuEI0fM
MhPIIIoaRJ9wjagHVlksT05PR2Gq6CeupWWN1SFiP7UzahQmaDm99RgK/4T0Kt/1ZV7yetsdWE/8
rXE+rfwKkQHZl/W2N5uSdAYr2hG0w3nZl4CxAFitutjmmJ9bN0KGOI9My4cB7Dyixj8Uk+melwae
vDI7NGlmpQ7IaXnuw8yBd0VxJdpUQccIpLhl3hm6UrvRu+U18jS8f9kiT6Lsyi1bSB9afTidBzI2
NhNcgX3rItjDlb60N17fDieB6/RRWZVTEQTmuXsvq2A8hP1lSXgx8zr7xvn8d6iEK68IcloTtbPJ
PC8BCpP1z8YgijsoPLCLKzQW6exaT52TM2sF+MBWIWqtlQkXdI1pLFllExk2I7vw1TjkD5j/XkKn
K9bxwott1PYhk/Gjh/91W8KoWUOVRUyTmqO7mvsC7NPiUXTOPf206+kZalqC3FaFR792lq0oPDzG
VNUfvUYrk4ol33IWcI941MutB4ljXsVOP9yy+TG37ZzhnsS/9MEmRumjX5JckOQILucmSU4+p4pn
OIPDTTN5ZFaEcc+cgsKZuTJ1I+OLSTGOE2keL/dmDp4HkUL2AGC2+AqDOzjUgA4PdEyz82QZ4byN
+3jeRWLh7FOZ5XoCqrbGANayyx7TPUGiWrwi3ihvqxVG3pEA9HLBMdjKLW50E8MPD+UyQVvfRguC
XKymBU9b2BkvamCE4ZeUjgTP3B5RR6aznCnzGtU5Rf95n/UBdiYTtNdY5cuebExza9Ih4CDkDzuq
SOVH1L4BBTkOUOuYr/9jBplDuANG3Xyu7i3qOwj1YvMZ6kLxrVeOfPWt2HnyCQW9ECMSbxXq3l0B
3uB2XGRwRI5LOESRG0AnAlEw6Sbp8JQ6NgSBpLff7J4hbdvtdEaBSL4L27nDbLjWfd+7+XqWRMD3
5aSeYqvUIXKGld6hVZBnM4zGc+9ieDETN1sTzpLjqQuYMov4Hs5rdmBTnUIxoHy7ysfAZz9tx+Rk
SCGgDCXLySygdJd5VmJsKdjz4c9MwMy5/SeVijRfLcaYnsWY94deAM1HFjl/LuWQrxe7WZ7t0Ubu
FWV+t6LoJ+MVsau/Y9IW5wVJ0RnJ14iV0TMzxlubPLreYD3BFxG7pc6ajZpaFM5slZMPTdv0D/ai
u5R9HdGO0LM9K/r8luR4gu3EAQWKOGLe4onG3wcinJ7SQJpQJy+SKLDsHjCxJeVHs/W0tl95k5Wb
H5WBivcA76BLPwDliyq5lrU3sBLlJj7cpSZhdVXh7d4OFsAEZXN63DbmvLwHcvS2Ua6qdQd3zYdY
7lBU6ropIoJLDfvJLDnKQNtKc3omDNLoyFdZbAY6Ahe7UZJNM1k6sdFsWq9L/2hM/29//Hf7Y6Q6
v1RA3bxV/Vv/ww75jx/5a4fs/IbsiakKGQOSJmGxS/1L/WSSWg64iO0uXh0tdPqnBIru8HeuIOxC
MP6FjVwJ9dt/sivGo/ZD+1TvimkI+6CKPNcOhPdzqnIbyaDI4tm7KUUTWGvh+da08Sw0s0R59QaF
S8ojCF4nMOt2Hd3VlWIJ7lzTwEewSEblUwFcwigx53h2N2+NZe6c6BBEjOj1YI94L8mZWJq7PAHL
5O8okxEXcifNPIUap4TP7sDpUZDHO9mTOHcenbb/ksfTRTqpj5RYGP7aSTyfszPG913fAqinNPBk
BAs0sUUmKcm+sBQQGmoKzbJH/8dptJqtwl1nlPJhnHR92h+KNhjaB4hD+VPXRuFrXyw2SAoWXQ13
H7PmxiNfN9rSivxo2AgluYTylu0cFgDicEmYYFlVVW7tOg3u6Wd4BJf4kIfDevqEGZgVx6V9XA8K
32+X4DHPRgHvo7YTg+Td2mj2+VIWxwwqxievd9uPordFrUPBwi91GHwpZnUXcKJFyZ+X6sgf0e04
ePY9Ee7mgTx5ayszmz6fDad1NdphexmyKgFRppS5kVM8IiRoONuv2DozJToRQdWT5RJRZCzlAxXN
/gXkGwpSsun2eLjUJeyFOrEwtvDeUjauVB6M9EAXIX1nPLiXLB9HSCm1MO4BI2Bvcj36LvVsnTks
Vc/J4rMFD4b6gSXWX494fNkPB1LcOu4oPhigix3C0YR9XzuxDkllu1z6+E2Q1CzgX13Es+ng0C0X
JI3ShsTnDhFqZxOGfSicjNBXaILLJ0OVzS5IC2OPuXc5krezfDEJIDgmEAeeFlNFd4PR1ufaiIdy
7xAxfz8PizdaAApGR+r251//i/PDGZNbw9X+5XVqIs5tKY2RptidsqaPp+pURv1U1Buf6Lks3OHn
esQcjGsZ9gGsQrKtEowDX/5XcbjC0v9uRtU85l9VHG7f0urrDxPqHz/x54TqoSaFlO6gGtUOSzek
gPDnhOpbv5kB4prQtVD9IWj653yKV9MNfFCylAICW4B8+2t+JWsUnQzzs28iA3MENsn/oOrwo+YG
trRPchHYOY3aBhzs/SROUYA0bYA9y4FYCAQOrrpl1f/uafwbwdO/XoJVwMVnw/uPssf66RLRNBRQ
zsPlMEY2qvhghcsbJCKP9B9Vnv/iKvpTfCc85BgzzzTXwF9Wn3rjUz1/le76/+8SP6kMCZB0qnrk
EtAfffMCUL1dPv/6Ekgkf1rvEEDB83B8X2iNGCzbnx5XXxhNhm6wO7hG1X2pkRxOkJGhaPsTl3aj
vHhkdkXaUhAWRUzEsJt7e95yZLL26HCmfdp03YtIFpva/tJnm076F0xao7uh9A/QpvPSXY2vbWNL
QossPFlPKebAZOWXQ/as8mAm7MvPbnpv9DE8NZ/KoNlk5NRsi9oaDwMmRw4ayHSM0PI2ueEnt/QM
SDlph3rlpR15C92QHROz8G/IYPJejZLj7SpxVXJrtoZ3U8TooBaSDreJ4Y43MsaPtcpnXFxYJobz
gLHmdwT0xQZOKNwJv/3iwbk8RWlJ29doiX/3F+ZQ0Z+dXMjf50o5l4nVnFaHX2xreglHp+QMVAyW
s4P5xAaBTI3bwMzLLdCbGbzhPD7avuSX5IE8k3ahtvUSCLUiF8+6jSLm9jqDZhbXQ3KJsnH6EspS
XcbFBobiRRxekWtxvXT5OlVe9DFpcIduIDctv3sT+5jNtFhfu242CrhKjvxmIIRIcBQW8gX2HpC1
2UNYPY4mv0g/YNfhRK9cQe4oGkB2/K63KZtI4muKbEldBMxOxHaZUhE8D2QaQG2HIjPustj5KnvS
pSYldaju/LuziK8h5bfXWXBmdAYj/ShzyiimohqC1qO19nQ6vy6y7sJVMrXLIWvNGc5Zw5eAiEy+
DCa/r5z5HBl5GKcydPsXJK3+mlaMf1NiILltyina2ghu90M/6XMmCJm4ssdN2JFHPAG1IKVALJSq
PC9eh9BWtgHOmozchCA+IVUQh8XyuIBYvHXbZnJPlzI/ZG42PkH+Hp4kZ6b1AjeEgRGkRAwjhdIo
jvyECpekcaMetrThnfsg5HGiMbOiTdk1YiOYO+/kBCLumAmvhKfMeoyNCoHsmig56xF9QXxRqHOe
MiIB5xW4EPeeRky2T+LY3FtOF32OKPZRERRGdCemEMtgDqFwWDlWhckvipx7qMxiQ/QLiicgISfV
dC06Dd96tMplPHph4z1Ehm3s+yaxH3yrjM+T4wIoaZeLROODuRRJ9mFIWk8QKUugOA1wDr1sOKPP
ch4ogzQTrTrbGGghqyT45qBp+Ia1Va57o59uOsrYn5PQtLbx0DqEnGPv2xo9PcCIbRrPI6LIsEH3
TNJxz5Psx7nYonMzD1ZvqUMJBOBMm8R5Nud82UYq4OSGCszaB37V7V1ASR8DEY2fKvISLmbZmoeR
06+H+36GiwKDzCbh1gq+WDkVvhbu0R0uwOmtgwdJzlIc3kMjtp+LUEIX7HtsRzj63ZtJxOrBHvOF
xmsXPNAmq95QJk6XTmnBBDm4dzNAuLM1++qWmpt7kzfw5a3WJRJASe+pwaK6kYtaDu1kANl2TaIw
Vi1FVfDAAjtVR1urWi1mlPurCn/HJqXEuBujyfzmkD1brpKiTvCajtm7u3j9AUNbv4W6SCs7stzN
jMZ81yAd2ssaHcWmb9IeT3zibAfTaW+KyVsynPNt8ryIkkM4gC9+pxslRM+GnASEXy0nPm38LAAF
n1Su2hs3E/RU3YgQ0P/H3pktx4m0W/uK+IJ5OK2RKs2zpRNClmVmSGaSq/8f1L3/bZUqVOHveB+0
I7rbdgpIksz3XetZiV0Ae7HyxNu57Bg2JWXBFQYsb2cBS90gQSbFUw2VbR2lMVVDG9jO0iXVYcMu
oV2rsq536BMIdST+TG4CKjZrJ5j1MjrYniW2RO7DWE4QgwpkZ0VWVz+pILQsY316k1H3gJoFZxTd
ZvWC6XGC7eU4Prb1/p2jw7Qh2cw602n1b4cyhs+OtVQgcSu1n61TQLvOvDj43aCZeJQNVnSk8KRf
zr9dL2yLcjcqTDmG5FFMljNcDVMyXjWuJLjXTUu5Zg5P3F2E26YW4mX8GDIGYsUGvDGJXcMROadz
turPNG2bJ5CyZAlZFGYXZm0ohJ/Z8gLPaQKyINRvzWIMnhMzKh/7OM+3H1EHJJQG63jS1EWizGWz
Cs2hOnbp3i67V4TH7Q4Jv5suwg5ulBukqp8MKZFOsu4vvZY44H+I9ghs4gs7HfsL2ry4MKVWjj6p
y1KH+qgZO4wnlG1Ut8/3FOghWsM4azsSc6eJmHDBD6yOgLjhUtl32tioP9qmn25ik9PjQuQuLGfh
gtoeZoT+JDqGpUYS7MfJJYC5Jp33Az6PNRkdoTLy6F2Dg2SJjGvXZUb0y9P43WmW0GKobessoPC9
DW3wTERtYlODsOuifLLIHRVK+jh4sbctiMC4mxHia2uOnnBbNJ0h/N0l8RuT33ha849HYLAh+hga
kOrSaxDPBFScDEznqO3QVOFSmfaIwtM9md3x0lFN6o2mWrwnfMN3eqM290QOT49MpPDajpTwqk06
Dzc67kPbbMgCrkWxdanw/2jZkBK6B4UP5EYRSlKqCm+rB8p4DakbErui9u99ESgP5L0Hy6ltE23l
Kva/zyltx+C3VPlhR9MYNuqHvYPj131ISeraAN61B93Jic0a4+eia9wbD2E4otHOejI6aT71tWI+
JZaQl3yp7A0pUspKAvhbKcKMfLSU5QUq6/oW9VWx1pHgrbEVjojGuOuthXumbFz3Sk9VtBVFyYev
Sc7gGGqAEDhhFrg5lyUTcTNaJeypiqBpPEXtLpetsRYV+aNjrcKvCBxP7jtdZlcol8MdmmyZLj/m
8uRqqGAUE0UE542zCd3JpdMUwTrPnHA5dyKqBTEH6ZVaJfkOS7b9wwuCftsCQLcWbszHEHoJj3+q
pou0KacLrWqwOw5IOTiPpxFLoKbdRkr8s07leMmiIHc6HNgrp54moFtWh3y5EfIRhIQFXmSi2zNR
Sdw4GsaEjI7Mokud5Ar0hbLpDD0l8Dy3zhJEJ9eaMyjEg4rxqnIaPt04b2m9oKAyINDmTrqiBBLg
nNWwGfNt6ndeTU2fBLxGXAwtoLglmQflfVeOxaZjwWEPVDjNGQr79qoKJ7Le0cOCpcumCzlgwqyC
j/g1skUWsA2V++YjXQmcIztmk4Zm1rNsqGHDqwk/ikD4JqZ+7/aw2Coxh0FoRfY4y53XuZjYVnux
9lMNTXlh5lVDO2uA8u+5JHOMcYna3mzojja8mLFm6ftpHKabOnWcvT2Ycu22sqY/pPc4EmQvKjJI
7X5ctH3JSococrpRiREHNWZkJdBn/uWefOeQWNYg6s+7VqGRwW+9TgzUIQs8f4HfaIm5jZH37xI3
gMELImq+oisnGvUlYLToknALEha6OL/DKFuvgXEU60lEyra1SijZhkXkvCwkgad6Ud1RlgbXlcbK
WRj0152QDjnTYAiHRHl3K0pEmln8IOVGW2T43s+5jHSF8IaV0wqbeuO69bAus1DfBkHco4QO2jNY
Y3VHk1J11uwQo72Y4JO2kbzWBQIyMIr5m1Mob81kXY1UlTb6OOTzvq2iKgzzhQzj+6GMpmXtEtfM
arXlRvRLTYX3GAZ5vfFS94dS0DOjwERMHVE/CPWHuQ9u1Bgd3FbZ4ao215kjuN5CWKS6djp0QRoX
F6OAs4V0kNiasFjbcQbitDT6jhJTEr2EXW/5uLcyhKEd/DlIsuWdIHoMFUeoUtPP9egsSmxxXRSp
+KGEpFvzVSceXRHdm+gd+87RanNcZa5Id/AIJtigXkoaQ9T5SgR/bwWTzLw23Xq6TkDS3gl6Oes+
x7i/HMc6X9mTba+pwdOZr0GCZnDANmSJcyRXs3gfJhoSHa2FKVRP+Rl4NMOf0szy0NeV4IEpPJGh
l541xU+299oziWPuheZ1rbqsdVjKfZVQYtTLbkAohcYYi4a3TZSo2bRux6uY5/ipU08hILGueYqr
MbB+mpFJsGtPu/bKJKn9prDactPFsn62a/ZX+Bgi/VK6XotUKXL2iPaLJ7xparCoEBc8qvMX0tZy
cggjN/LHoujOotg1LyKMG09FS5YWXZthj5ShPwNOmr61ZkKEUITKluJgG1z3jsh/5Q2N8d7WzFfQ
3KXOKyKcvUaB7LxugbHYCgdsDPwF6ZdxQ5VOKq35YBROvk4DxNYkqvfRZanI97R33B966RRrmJ0Q
g8JsmuHtyTLpc7lgjzfxKSQ7CPIElJ2VLWtWsiRLfCg6UItsR+Xx8rXdS04V2OmNibolMqFGTKsm
zu+VLP4xFtSiQ1b5BYUb7GkeeudUE0+1kRgY3DPAhKrpVB0Ry167LT07vy/TvDxvp0zf1XXAVoro
ERmECIBT4XagdJpByX2OS7byLtusAzNJf1LDO/DYKiBJOXe6W04xw0JX4uAhM5T2nI8iBBZSI19H
zSgfkiqtfogO7tJWKJbUFnGARnbblxZwwBRqAoeptrgxYdcVxMnG40ta25Drunogn17v3sPBHZDv
u9o5npTizGBn+1YIzB4SxcnKVtLLqSS6ddEYSrZtUySJA4/qHGMEjTKvEu2lqbvhZcJmaJGYWdIg
3baqizq04WHUdF95/3/R5aRZzTfNW0D0o30ZtFBky6a7TlWKDGaYRY9j3Rh8uKgxa0Ue3DSYxH4a
ingxcTO9mHK8mzq9MTeODXILfbu2hQLByi4UAzTNDErxnKFdRlFV31pqBjc7gKFgR526mfoeUAwz
3lfc0txG1PKBJNkwOSE7UsLFd+IniR7+tCTNApTx5cIylHDjhqNzz1GH7wkMhZcZQLkSofdkjjB8
VWI8t/wtOjnTVXtnxuYvJ3Prq75s5c9wCmC+p4OLccOQyYUHtGULf4k7Rmd1S9AthBXF46Zgi3py
+si8j3so8EkX88LWhMUOBXsqGcHBsoBytEakX3MGeWRBTq9GMdn7qrIRxQ+tvRZZEbyWs2QyqwcX
XJCRXBJjC87CAhq+0CFP+iPV/iX588VtMTWAUXTlJs/zdte6Mr8JYsW+dio1XNmJrV+CDTd+ayG9
9jIZxLruYhiRSECuCmuMzjMrJSRCJB7QcEAkSvecAA0PohS5IMvtuhcAa6d2VPE/djbaBYrcZZuW
W9kb2V3LiotqgVwDz+vVbZ1192EHPmt0VBuDVCm3iIFfCEN0/AR68nJgIwjyxVF8MJj9OVs5Zz+Q
SnTZhFXK/rcsfndt0pOB3YqfRpUQvOi2QFvQwkbpz1JNEhVtYBecIVlPVlRLUJCGjX7f6cpIpDOw
PO8yziCuLcuigsVq1HDBN1UxThzNotq7LGSd3Re5B5fEkt42ihu6P5Sw7m29eR9H0iFUyvzERxn1
Xp2GN8fi1GBleg7n3eKQVPWSnnGa7PLY02a9j69gftnz/luIDOzHPGRvbAYIjdgVZivKHW8NyXar
kpYC0iW+r3IY/G60Xx2OIJg7zq1avWEPZVM5o0ykdK72ZnrZcGaWlrG2K4Jm1BTNThhoOBmU4HeE
A/+adpl+04ze72o0lceQV++BlK06WllNSUKDV4/BCuGUQ+a1VW5Vb+xwNJBpQVeM3PWCCsD3hdCv
VVDwN1AkPdy+mgsU5nM51x4zHSCmi0vEnH2CCsW4WJTMyWrLeTzffj/alxI1xFbVAfqguqj4YDh8
Hs0hkIN9klP7sgSkpzb8EufIxLNQZKu/H0rToRu6FglxLH2fh1IbG/bzqHFhkRvej4nJJyPptQu1
RX30/VCfvfjU9mcOrY6Cnj6ux4gH9xDwryphktZ+URfdeZphmLTrhC0nk3dRhWO+RX0g/7ZIzqA6
YmaDOpwFmuBgUJCM9EOh3vm4H62FbvKLXVOy40xqnri+A73kx/XxQtPCcEyywu2DW5my+E9CKLUP
qwneeoYfgMXNTXapTkUT3GB1LaRGBTGboosuQ7z2/f2dZ8X/Grn/ub/YE+jfoP+kR3Mwa2RoikhN
w8Z3cyJE2XTNncTh4ftBPruH/xnE0JmYOLDpFTn65/kyanwuWk+v/baldOsMEbuI0DGCy0xXJ3+S
aLp6IHfrEjbb5vuhj80f2EiWPkevetohy8GzzFEDuVPPRRK5Rl+NfiWZC8GOos5gwJAdmIwg4nw/
7DxDDm8r4Aj25jxZRLm0vv7s5BiNZ5cO6EnfqUhfI2XnAZXT5Ic2s9ZzmL/fD3fs3TdYY1QTca+r
HSIMwrpSNdroDIfm/b7Sqy2H/xHAj6OeWGW02TL/5co8ZKCcwFloDg3u3jT9+yztqRvemo+5KYPu
F/KrcaFgYrqgpKxubXdSXyMAQ35LkMp/MWkNz7Ud2zSwQX15aRyjnYZQxXLhhOaN1ZVU80OW2L+/
qTzCuX2F3w8hyOdnaALR68ycpedjFcBKTisC2h8CykSceH7H3kJzZrWYpEjTYpyf7x+Nv3Tsil5m
eEgG0qNW+lC+EP97goVzaoyDywH7pNt8qGtf09uLiUwR081vvr9jRycH8w9WEFPRcr5MDi9xh1pv
a1+wd70IO1Xf62hZllM/xD8ihRWmKnp1VnH1K6C16g6A5KkV7eurB3XHooXC++dRujhY0UzMI8ZM
9PBDfIgIQlp7iUqsAsSWVDvytorV9xf99b4yngNlh32UrjmH717FscqVwsDTCG3jzLTljRNpzomt
xNcX3KCHbqH7x+ZuIEz/PEHwqrbEL2SVj/5uDronDaYU/bmT0Mv4/nKOjMRFAAE3bc0ycAQcjNTE
8SSlW/osbQWbluYMQt69qJPH78c58pg0Bx2WxrNi5ZoBVX9OeUJjUsOrndKfYnVdZ6+KmwFkL5Yx
qbHfj6R//cYan4Y6+MZSo7KBzzFU13sU7gsTMuLgtO1i9HoCV/piepDIZbdwgYJ6VaEWX6lol55t
jqzrdgLsl9D93YIhAqZKekBO42hK95abiH1rjMTPDdF0EWCbviXZyEDMSreIc1W7zvQ2afdOT0jo
UHZUsGVnYy6k4gggM55OXOiMCTtYm/mC09fDcwavyzr82KH+VQyv6LinTdQ+eeA+L4mHuAVXH7/m
U4dSMYOjX2ck8GLL3DippGYyEiJno5q26MxqlUiXeveQk/izbG0oe2V+KwaX0HEKS3mZVusmHag3
xhgJgjox9DldEsVkjy5cSZRuOZqliR1rGlZt6+pLxklWlPCc89REy5CQeLMcWa9XXjgsJyccVyZX
6HG3dIVz49SoP52AtO7vZ8CRuYZDTEPBwTeLLf/BXAvyvmL3IbkvCbr4XvPwSPfF6IdkG5CIFhiD
//2AXzc8hjGz0izEhzM35eB1rUoiMgeRk1LntsCj4pKo7bBuz21DtNvAJQcqovR6D/0oPIFqOfL6
sptTiW5Gi/P1zFEDSlSizi58ylzyR49A9qWi33NvaXby/tcXicCD1YhaB/8cbh3pi3LelF3h531N
V6Sf7fR0gpoV9tx6h+UMqnVDgx11nE7R/vvBj1znDOkC0fah8NQPyD4E83SUnYoCPAHe42ogOHUM
kXoksv7rbQCUI94nB4URRqlDkho1oCZEmJ/5uus+SVkMK52gdt4iw/jracp2A8EUwihOH+qhSlTM
uWBh32XoCjqo3TaFVyO5GgbL3lB4+vW3N9BUgRSxvwGKj5zjYIqGcSYKM6u4LAA3viJkUdJDpKfT
ZEbanLiHX19ABmNrw9bAoqF9+Pmq0IZENvZDf1LM+8hQnqrJ/ZWMxn042Cf2IPO7/Hl/ylAcS20u
jc/LIcYMo05McBFCDENka4NaqVcS8u5k/USiSr+nTHlqN3p8RI+tKNpQXrrDzwtiUJDKjFhp/R53
7muJe9mY89uIBckWUaefQIh9nfumysZ7VhR7fDoPP9FWw7mjDZzUV7puD13fN80U15N6YpivG5t5
GI6GINrYfRwWFPCOjzG03dTHeKaQxleYOzHyRfx+Hn5dKhkFp6rGyozV45AkNir6iLVIS/3aoKJF
pWeZJd1vp7Bvkqqloe5OSwOsyveDHpAK5xMpo1JSAPJHBNUXQTZGk9bj2Jf6niWpgme4v5eFSKeL
0aNLP4H9WYAqAy+vlCZ8JRJrgOU0qrNtxyrcZfSRN/iv7idpVbdel6Yr+EtsDuZtAZFH1hmyOPvB
0wfbJ87ZOvHTH30ws5HTYJH3yCv5vHVCkhBldDag+pItsE6kl+yVkTrn9/fo6CybZesANHXSNA4W
iNys+IyEZeYXrQOSvex9NcVK7bSndi1HXlhoh+xtWYcwqR6s5CSoG4WoChYiTIcIWYJoN9rquPn+
ao6tQMj4KcOhv6fY8eWeqfoYdkqKeKhJFngNZ1EM6dxNk/3sE/Pvd9GcGS18uzxoV8Vs8PkRwVCw
ewRXKWfH4Nd87+rYvsnr4On7qzr28uBRsB0kuRwMDr8YY4MLcyp5ebLYcq9TqdFiC6xfNFvKTR1a
7tuQiWRHtbA58ak6tuZ9+CIoHB059FA6VfHK9Cn0I/2qLZTXKQk3InkE2XDHcn1itGMTnmMP+SwY
jt0vRbKMa3TghKa+CMllzG3LuRn0RFl9fzMPoIb/LArcREfnc4Tt4/DA73VAVixK7r7bDepjHKnl
BnsnerTE6DN6c87wkGhuuezKtr+qZJFeWmSnbCPY2etJCpvGMoYnrSKTMRtc9Bhdl5w63WpH7zzR
3vObCVX2cONTE3dnDXnO12Y0aRO01avWzmF9htsA/XafsJuKpYOf7xwyavyYDj1x8l75EqHowELb
7sVAjiVVJI8wQIXYqYjr+P5GHnnX6GmzBXWIwpn3h58nf+bwM8Qj2+2hmH6JSWs3KqT1MsjQr8jX
78c6cju0D42xNRdq2XV/HkvXpKpihWBrH2i/VAoOq9xSXxuJIczxitmSZrcndhhHXjpNo2PHjoYv
1peyfl9nRAeEJZeXWD+IeVGWuhVn9DEgJhi6rB6qeqhWqDF6/++vVdOoYlKRYoN4uFKaOEji2m1K
n7PaZYV9mKp0dkM1Hrd8Gj4CdQj/ft/GgHMZQCdwiaXs4O7adBsbsyp9RQ3BtGg9qoTCaG8GED5+
bnOQ/v4Kj3xzGI89FCRa6rUfb+gfdTCSSswoJpvXH/uQzoVZw6CpymploIj9b4bycGa5hDhR5z/4
IAjHjNucLA1f88riGmAN8XZOa5/FnaadWL6OzVEQnUxPyAhzPfjzXeyRxBUTlQG/ybv7LirfLYsA
t4bnF4fVjQuz8q8PRyxgmC50S9Npnxy+gNpIr01vpsKfyBxeqM5wW5MfKqgDnBjoyMJMSV21Zn6u
iY1jfp5/PC8xDSjAAo6ABG4/heO4dafq/sSUMPg7Djb0n8aYV5s/xiBHL01MIsR9BP3aAjw9yeFW
Y93qHRzOIBvITydwYGENtVjNtK+HcqgdxEL0ajuXUOABivO6LmI6vSa+T4D/2npwZebHRlvv8SxH
NzqREwQK9MFzINRim8NYhG3nyiUy2GAXWS5NChVEj6XVaHWxl2u3k5cjtiq0Jt2UeVNv1R6zGweo
MbxKyCPeID6NAXbF9VUESnqLWU7uMguJZm9E+UVPZK0PU/UerE+z5A6nm5xaEYx+hII+4kTMZcMk
iPmJLMTC6XBORGq8HMByndgXHZub4LodjXli0Kc4mJt21WDPtZmbyIRfq7F9BTp2ZRrKxsjLNUks
5X/x2rHnZrNH+Z6G0MF4ViSLyiC52m+raK45XZLZtRva4sTm9WvJz6RWSmOLWiZlOu9gGHNMI2yS
HgADNb0RIq7RDLpvVfpAE/oCQcqys/SXsC5OHJkO8SfzuYJxqdJyRzlcH27IPJFXuRgsaiKlnH5E
UAxAM5nKDUYXgqDQzHDGqaw8WENsrlYZSDKa2wULeUVAMWBTuBiDsjPUjkCf1iyWAcJQJpzY0u+k
g+0lP4km4aAOG2qZOlO4InzUpvbiTCtwhnekYjVLd7JAGLSJCZ0UGMg64edZAV96x/OhXcNDmbYC
1v4GRxf/HVTVMmraZO0ojv5YGdapR3FsTbdxqEJkpcxgzF7cP9/fWG2svEhhSajtq6Tdu5CDuk21
tj8xs46tRX+Mc7gx6kUPJsQbCt+1MhXGnt2BxY3W369Gx7Y2tuFwWtXpt+Eh/nwxaqWLsiLAxafp
5C6lVSw4jD+VaYSmvpEnTGdHB6NeyZnFw912eIiwaxajIuNdUSI75yQ6bXtTbFCAoqVuTwUGHFsI
bMr+fC2w7H3Z/GbQZMkHawu/TuobvXHsJXHcT2VWv7cxmoXIPnEntWPzYu55c4BFQkBawedbOTUi
4/6yT0vGLMLlpWukl9TDTqcWD5ATYKYpqnYJNdq4jdUg8mWIqSEsY9AJoZtuvNKUDw6WIOwZQWhO
J6bT0R+PBZEyEvVb73BhHMagUQgQyv2hEu+GFz5Gen+XGehIvp9RR8dxXE6KHH9ny9zn29AQDgvd
0c59TqKCak77WkhlWJVdfeJDemzbSnEK0YY6/+IcvIfG4OHgQHvpt3hGogaJ61Dc1KW1T1ztCnf5
fZ55JwoVxybwH0MebliTySS8EnSarwzjNuzKd8/MELfb+7o8Fd1qHJu/nEhpkrF95Cx8UEZoB9cU
0+jkLDO6fGkj8XuIPYg1UDWXlG/DpSKUeJmzIq/javYaKNqszKwR/Xl984QLOnoKqjmJSsexgKsN
n1HU1ndQkcqVW2TZEsOyuxmdwX10LVbNhV00CKaUZlxN6VzaLPXf6qBjZynd1SjUl4QwbaQ4Yt2y
5YvdfiCPy4jXXS71O4Homo+9bp2YTcfugjc7dSlxMG8PG7AZad2wjAQ7P0HIZztpi1Y1nyxhnVEz
BVolhxMDHnvEszMLoYxDsfXwtosEdDt84dyPKw/WiuhqsQGDRP4yuOqAtG406d+/MB/aiYMNIYoZ
nQvkdeGYefCkQ0VmdEmz3LfzyVtGQ2ffmZFGkLohrbOozLJHAfwd0AvKyQ+7gBsRyZh3U7tukfRt
lQFM1onbcOS+s9mYLdAexsAvR17Pli6IGSPzUxCL66iW9kURsW2USdk8JVBPfXSRP0/ciK/tPhNV
AlWfedWGtaZ/XjpgOE4i6HmjmylAymqE5gZBqrFpAtilHqE0C2YKykkrW3thHS0lPRmcF6a2+v4H
MY6sYbMvHDkGUDoabQc/CIl1oZ23cY5vOTFojcy+htjIphu01YV1xp1xdm2CGhmLFUjrjCKypuT0
UQE49NeDMagbKQP1R2Sy8dbbSf3Btrggl5wphWMK2tToWVsk+e8QChYs2f3atJNojVbYXNVKMecI
VA45hp2zcsMzvUyNu9QoxiteW0xoJI1NT5HbeftMdZ7VTqYnDubHrp8OGB50Z+7QHxaOKLclWdMa
XH+WjncRsjR/tMf4KdaUaPP9vT42FMJrtAa40flsHHw1aTpVVT5/ljyAFytRubObbxQpMR9Z+PT9
WB/P7fBNm6u/BqdXPoOHx/9CsbMOJi6Hg94KgGvQMMbsNZnaNhBlvyqcTDvTSjW4bkeSuXVdCW/0
VvGWcMbFVhTq/0WC/RvsdQLfgCzPZcX5/yiBL5FgF6+1zF6LX38SHP79Q/8SHBzrP+jy58YwUSi0
pFUW8v8hOHhkanOGp7dJR0nTmXL/ciMN7z90eJnZHjHSc7WLs/n/EHKc/7CX4HhFsdUkS5D/9RcE
h8OviDeXyGdtIAUZjgmHs7pQMeSTEgH4INSsaRH0ZnFOP1c+5NqIRSq0TmEQ5tfkz5nNgI7hECqv
85N/rSi3NHxaZbKlP45sd1Wlx9tnD6cilQ5PoYyCIH/WrlosjV8+ji2dur6yotGXLW6nQR+rm7Ss
WRsdU6xVZcgWWkOJy6wS5bYhGuzhjzlw/c/l/JnSQyT6l8ukTKnjQjRdnWd8eAzuOunGvXRanzjx
bNyM6FQ2BKJhhUYoAYYsqgkLwJOwxQeRawsRGAHgTBGzU2rost6VSJKAzwYuXuYBBNAi1LAkudOQ
bqSe8ntxf0GxNjKFVIpRYA7GSdxA5kFyL39TWUhvjcRNVxN2JD+CVrMMHLvaU8GvfuAmltugz/GP
ilAjY3nGepJ3rTuTr1ajdo8mT1zWA00nUAc4Kg1YEQNZpq/g4GMVn0cvf0ewGDcESfePWVfIbZOM
xXmggSzAmQdoaSj14jwKVMrfsRTPWqjyB4cRUH5TjQRY23Zw6/VO3q76RsDB5lZBBw810FDLgMXX
2AIy4zJVp4FdgT3tXpbgkkksj64snBmUZTxEZrjI8Nc4cX1TZj34xn42aSQtOLbGRhk0QeSlEJHP
+TDk5qadXt00eRvskeSMW7vSsh2Ry/w4Rts/JmreP1bJZN/xdPQ1ihh9XeggyTtoiG+yHHgfHHY7
8VDIB4Sr5XNHUJDAAliovj3jNYj2xP3XFqQBaGCGQNXJ3wP+uAe15o9AV2yebAwa58EIDRrPnnbf
ZRO7lHYozscSTHSes5lZgSsykwUJAoR6292kIkHOxLoRgKCHotfXZQXWVdgRbhctRKivl/WbGfCv
YYpAEKQetUdfGemkFmZXvY0Nr7OrtHJrx122K10ernSAXY9dQvJAYyDwXqtE4O4EplQqF1aKr1yB
/a0F6W2IhG9jEy97aSKAWmZe2L+nqlQXBUZbameqyqKhlS/xWPWPtDumC6/q+atILt2KnG+XNnLF
3qCIyyCdX3alsq6UUO2RdHIttpkQROBF+bLHTgRsMir6dy2N5RZek3kVmjyJAPEY6EkhV7likIcN
bIL7Cvnw1ck8aznivUhW7ajEBdaqILi11aB6o/k8XRRDJB90PqTbAvvhCk13ulHSov2lJtDrYxO/
RjR7uUhOzpZNyHMEXsWtnqdoVoz9u6y5+gmfU7ioJp6ESSLBFlKd/F3P2S1Z6AT7rEmfB4IV91Fc
Q6J1f6udR0pBrORQK5sg16E4WS/ABgBiYVp5DHXmJparNN7quCJXppm9mIHTv5MLLC5FYjEpR53E
14gHhaG63ZBELK5EbphXXjtYV50kQquIG/HcWXb5gmmN2epgj6/1oHwxcJKcJfAY7kZXugJjtotj
uxjK19DFAcz2UCo4Mrx09XFxbsRL0JSNcjtKURCVC87zgipt8yQ4ht/KkmSMBcXYbKmBFd2PBHAs
7UGN/bYEh7wcgzHe4pKu3ygqqDymPO0cnEVu9UOLMfpCDABhD7W4umxtjN36E8VX4lOf+7IY2re4
7sznGEdWGvq9MRUmMstJKdYI7YbuQlZDYO2H0OjMWzzZuHPJVnjQgAIsoQwC+9WsEdlgNdkb5qGl
LuAuYqWBS87S1BWXXenp5Hsk3p5ok+tWbQDXqtmtYnWXZi7yDd4x62aqqSVZzmhc1lZ4RxLWZY7H
aaVS4/NDfYp2uZ4+NDQu111Gf7Ez5c/Yzbu12Xe/0kjPd0oRvsnOjHbRRD+o0DpxXub9sCZpfCRh
Mmx/QQ6viGFrzsa2CjaojTXc+qm30mQNF8WxCNHF03lpTliGFU/0clljI7YTd6+k8HDjrCqmhfCC
aofuBpWyMppL/FQW4ecpNck8y36HYiKjnBqiA1TFJCjMLG4lOOi1niveWQK944IS/YBjjRcWy7d2
Fkt06p3nhruJsvpS13p1pxKD5OcOxmLRGu66HBT4kzOFtC9mxImKUFFXcvVssGLP70LtDq6/t6G4
0pxrhWdka517/9aIYbCXFsdSlIsTz5CDR9v7WHmdja0NLwX8oPOu0bNloasdGk5Po0rqATGzgpkS
GTRvRjl0W7IU+ObxAXc3OEn7RQRtbp0UdnVLe1bD0po2G1Rb0UgTTknAmIwvrtUj8DTS8awYZ2tR
lqbPuJRKZ2mPttx6cR8PSzra7gowN+qS3jTYIRr0gjTd3ZgdmOYddUadvGkWEWAIqdAbAszw85tZ
I86GKYB7oav6Ds1EszKiiLeqWYchmqOCgstCtpq1F3Y9PkyDkSzrmV1AE8ofshU5NuVeq+3pVWSq
RbUtn+5FIkrs+I3nj5Pl7fIukNdxakyrPuiqfZoLc2nrGW4vO+0XGbTjdWMa5o3TUGKeo5G6RVjj
hFaFu6mUnh4LEKHFYBlyReZC8sOxQ2zyqhw2ZkCCQ+f1yqaCYoJQNr/JNIVvOXCoXRwbo7FAObkK
CQ5/hLKjbbOYGU+aWLRz+zFYe0NgXpRU/gj1GJTbvB3dS62a5B76NBZXQrjgnEDizN9Jn7nEfuCc
eyO696VJUA+QUnRjiHSi9EI0k7YTdFuIv4ns+iyD1f3cJY40F441IM+Fut+cRTJMic/REvVd4CTM
Via6pHE1BxvtpqryliJX6m0HAvF5yLo4phAUJ+dmGzZvuZHY6oXWmOTcLTRY2dYzXkAVx1TaYKEt
C1QoykhyghNZ/c+SYJ5lmw3zvkBUN1jushVi/aJcw+eIz5Rx1u3iTE5AlOp5tEM/X597VVOaKGwp
HIICt2IMym7QwA4urSupB7E/RYX4qQtXaZa1kOn8bNTFxxYpSQy+Q+gqwBU1xTlZahaLs2h/uXEw
CHolHKE3JOTxwUH9K39zjnbpHyrBLWly8zuQsk1wAlUEpAF1bIiiGOBzJKyrCfzErVIKcsf62Ig2
hBqmWIzpBC1zNnnRyrRH8XMUHd2tCLEFpn++zsiiq/0/m68qJncDszgxVwC83BWxEFyfls/VpFFK
fc021L4bU5jVWO/JPVjrvZmukkjPdhTui/MM8oNvqs2wyokzWrR1QrYWqR147SOr4eNOOpJyW4Re
9xjrRngV5uw0CssWl+H08VN41Q9DmbEmQVXNi/KUy98t7LBF7BGEt/OqSrtmGSx+GcLmFKyEVDsa
tol7G7p1sMghQa9m5sQ2gh/9GMUqz04jvqVYqnktt2FuyzNyH7n+rh9W4ewHLdlsPaMzzZeNnLe/
uIeenXbM/h9757VcN5Kl6ydCBRIet9sbekkkxRsEpRLhvUvg6c+XW1WnxU0d8qivOyZipnqqJWyY
zFzrX7/BjoRbANiBeJXL6QWhQbyVc1CuiyT2yYAccbSZ7ICgDPJnMkRjuFW+30ScZbXCYAaYFpBi
6JeYy7/hgTWGn5ahymoMNaM+BEC4qhx2i2WNnyWOPKq8N2tvNfBintqJbLliLHjYfWd/1NCIcwxb
/Rb1S8g9EPycc2FeT6JLXsEL3Fkxlf8SCZJ97ZKouA473GQmi4Iw8nmyXahL4hChXSetjdFAVz6F
QcGHWZj1oTWH6ViMVf1I5qJ1jSuU/DJScX+A1LzBKdWPVVosZv6ws96oCEFvUnfQzHanxSaulm3h
fJoqFpoukuha6/nqOIr4wMTAF49ZEKoDzqkDuVDlc1JRN7uY8Vy+/zZPeOzrxtdkLmox32HWY72Z
KYXIhg0/Ru9HQl9NQqBP/lSLYys2ztqwbZo+WrE1z+sJoClaEPJaPyYVzasbqWUK4+suGa36gKQC
C0GSy/6u4sy99ZwQsXOHEVugNSVOn539ETsLLPVNM4u4xlO8V1yO1PD4NdyJMzeU3gmRFK7wyXJy
yQcizBKz2nKS7E4xzGw/Mt2XwZiGHaZZ4YbgpWdEGg9485gMmymXNHsMVz3M/MuhMayvg8oJimcz
PZIzbD4ZcD0lUrKqGI54WHj7wBHpSrfieRNLFnTOVrILfczWdBEhGpc59WpG0iAF5LwppDkd4a+M
q6aGv12qHcbAvO6OzE7nk2a700vuhTqC0sKytIXZqmAiy6HuHcts3+Mpv49ImKSR9oBBrTDlv4Tf
K19Igx8VGndVq8tirm8LeNvsKcjsVxb+XI9+Dqxq6TFAuJlWa0MGGAFDsblI+poaVAA54Kk03Iez
FqKysI3sqTH7lKDTbHaHizoYQx5SHIccSW0n13aYRvqyr8wgw78Bv3UsSzD201prxQ0Vxn1Jpu6i
rU2sQlxnzsJ9SkmzwqWd/0dAQR+s9JZhzTKIIXwO8OI848iEs8U9wCQrwhqp6Rs9SopVEETcMVnl
5VqyCeOBJinlXYn9lTZR5NNO66gaaURaz2ofdKxHlnhM2MvW1ggeyP0Kzm5D4+ZFVvVtSvp008RE
LvUD1ZWejnyRc0dDERVOf9/F2ZPb0D/OUlRfCUEz41UzxQNNJc/OV1YGBzLHwaDtSLvD14GMJQ6O
2xSH+W0An7NYenaX7TvbK5/JVyufLdIXqPcznNZZtunG7Lzmhk7Uu5hqHfOWkabfyYr2ocjpZSRu
Fntdsht1qrcrIj9TUWpE51pzJsn1zMZ+I+Yw3+PERNdSuOaC2sm9zc2mv9dFb6wJVi+f7ZY8OwR4
07ESdM+rppg5AUibbx+MBECprrPqqnNjrBgCi92kCwoGMl5HZxRYFoL60p5ZI63e42kpBf+y0+f6
e1lInko+k61Od7iwibLYMUevD3VVg8oZDNQW0ldHaEQA4caesGvPcqN+hArtXQiyA58wC/QvQlE1
h3hyiwsHs+QtM8dpW+iGvSy9YrhnFEp7P07x1lMIEJPK6ipPwYfcmDaZoeT84rFK53XszWRIOfnN
IN3qG1nxtNu6jeV9YWFnM0ZMqC3+0kJThbP61ZLgUIFrFHnBy5K538VkjtleqKUq1f6upykJfoAl
T3YtsRxt8gQ7D2Z2awIJQEZU8xpLnQY+klZ9qxcNb6ZMKEVOZ3FVhGR1gfVMxxRWWaSKXnAdE4sK
gFXuLnOn4xxi8CYH0LXTZ4hKnkIiJLBiJ3sNK6YQxMNsp/r2hPiQtJEpLRrZBrhIkQNKF4xxVIwr
MwVVxpzzog8cCBoKHtCwmf/WQcvGqdtiwZ+AvDnGRS+tAITGKHppvHm6nFluxVJOIcXIqOw7vRD0
Sq9keldXUKAWFMC+slu0YbISEln3OEzhbcUrDkc920tcBYmvYCxARgVLEFIFEFzgkEYYprq9rHqV
IZjwCWJkJ8Z1gV/kEiU+FpQpFnoUPHoD8MVQlZkPiCAGXvXjbJJ5sbC7sf6OVYCxxnhq+lJgfbMI
jIa0NQWuoGhjW6OjDw4npAZFM5EulBoEG84xf1NuAPbUM1ucKbj8Cb85HZIyBbstSjJpNV37QXCw
KpddjdeX5RRLdQvB6uenGQNdVhbQUFGK4E4XWXFRlUa6QqLiXXhdWz+WAgxNtCGYGvTd4mJEUnI9
WHRay1Dv2Nw18m/RrJVPMqTYaXQCykaXfbYcIx5hZNfNdx0fUWw90l6gl8uBchzK8y5hTavvuW7U
NoxwqT1mbQYi6ccuNW/a8Mc5RKdjDJ3mc6RQb+oSdQrQoD0R2pezT/Tt330dlM+RCMJrt6+AjRr1
/WBehBsROGTmcDuBQr9O5a1HCCF5ZUV6l48DKJLFMelAB/t8OhtEBwTce2F07bLlgzsBog6abV27
oWZzVIzEutU+ZUg9Edg7NtOw9HN8Dp2SStiiHV6ewi0rB3+yuOdFIsHP9lOmFxf4zBYXtkERm6t3
EFEefm0hPVabZiZAMR8Fu5kVDvfTSJlcpeBzepkZn7Wc9MaAfewRd7rqKxKa4AB+4SxPkODQAVp6
WLwdQjzZV4mk/GzZTaolbU66CT3JF1JKipOOZidnYeMrY4KClhmLYtKH8ikzNADqEczYjANahY7C
2cT0YGUALq857Pl4TtusdHkaIEfTscFY/YGufiKu2MhVP9FKUKiGyMcG0OZLRRjdTiMJY1oO7cDD
1NneooF1lPomp5YzVPR4Jt+apgd3cgQvIyAkj/eFZdeHscoAEdVWiWDLWDepmV7j5Iv5rxPboF74
e5o1oVNYZrIcw7kBnUaUMV0i3UBpVLv9D7cI5JbgxmxRUOCZy5g4b8JKy+obdnGUHHU7Y4lfsMji
Ko6uMfl8Ggabpza7BJoaXsRSGVKeQZfpdEPDWD9SlSTWopcTjla4BfnULQQgX42YUorFWFNOlGVA
BTkN02roeeGTh34mNYDUT//xtDCnPOGI0UTffLdHztSKQ2VfzJ28wZl22uRREm/LsWRBx1SVoasC
oZk1hteIqqBYkHs4X1bOTEc2uhMm0elLb82lsyZPhftTQLHb4p6Ey+3dqKqASda0ZCQX9FuABO54
3LsEs+96z/o6N2GEaQ/FbAegsu6Jb0f+WvbeoQu6f3iO/8vu+HBUiRfhLz3Jb0aVbfv8PerbH13X
vp5Xnv7kv47z/l8wKRwIFTZol9B/dZw/pdmZEP49xmokeNAo/Bt0Z5ymklgQ4C2vvFXoEf4NuhN/
GaTfIcih91FGIH8UdPd2DK/0oAgwBOcCv+6M8eCbE6ZhlVbtiEt4iSj1t7huBYvYg4n8y9P53RDv
rOvBSt010DAg92Dg9YagmxFRZalydecZmEvicvdUEVm3GIOoX/75lbgGwhLo/hiJqHv+hWgddhpp
r1Va4diR9sug16/bIU+gps73f3whgARcNRRXQudary80QBvwy2audhPrOc3SF9IwXhL+739zGRtG
Lhzgt8NP5OvI4G1Z0ZOq5HSP4WLLabJMZfxfPDq+VQgSCIQZoZ/rFsJKzy2MHyviAfLmQuo95Udp
UAMWyQc35bz9HDyH+QH0U9JkcHt5/ewIAmSG5o/VLhrHlLncdDeF8h7P0PtqIHj2/Sd4Drfw7Xmw
WRwHJTkAxrn0WRN2ydosqx1QIyAfR8ku8UjxLbX4WfdAq2JMjReCJPI//xSRZSgvlBPD63x5OU1J
Nwx6uQN6KD/1GI+RC4YNMBYe5gfr65wJcLpHIBF2BehyrOrXD3Tuk35Cn18hpiWvIGdOuk4MPfj0
/pP8zX6BWc5/rqKwjV/WlmJYDBpDvR3BaNhTN/J+yMlAKZr/7tH9cqWznWlM86hkIM4HkvXTypHJ
81zSA/x/LC/97U0hxvM8vgzXt7BVUN/qLzdFKqDt5WWVQw8yylWlD1q6mCrO9tnKp7XP2H0l/EZs
cEG3d2Qcl2QMmj61jFUc4EWgRhnpP3DVx9KkYRD3/QQju0lg7lUKx6Z305cJy5x9OIvhsnJb0pur
mURtwwdjKiv+K1MU5GvafIPxOHacrqzz26nxjYfUNcq9HSTB05BToIy5tHeBi5t/OWHRPCZ8z6kr
MfZvp54BN6AbCGZNbdl1aGr7NCvWsNaKTzjZWgfsNsfvdcAuLzqH344n6O2UWIQ4e+2QLCPXi0pi
9zL9W4KPMEpBfs8pszgPuOmUFO9N6YfVNYO8ctVhUgEv1QyCZCH6zMfGzOz8rYPT8KbWmYYlBJWu
tKbSlrnO3c05G1eOD94ScoIBgYLNJQpjLGDxfcRiWIoNbNeyWw4oPA5WThmJEq08Cr2DuJpT7nh+
Ttp5BlE9jAb7KEORPIVemd07I4hS3ZrV19rJjYeAe68W7gg2UuVWP/ObBgKnI7fyu6VpTqx16Vj0
sxq93H07YrRO0Z3falrcPQU8Ggxm6+ra6ZMXXfBOe4wWH7AKf5HtGHzqnLncj2prjNq2PE6ZmjE0
lJtkjvt+FuGl78g7DG2sPTt6t4QaQqh8mJkLyoBYmeP3xSEO8f1ZWCSxXYVm5V8nTli8OIR4XAnC
LrZOn6F1MLSRwvD02Wct0QZ46XsXEcnj6zTmISCqIZfBiqZlXlfhZ2/GdxQ7sjh98nFBXuTkdK/I
DEgY8eN3PGOB3TjZNmZKWF0KcCV/5UTB8BgFleavGVi2HjYpKXngDojBBb5x84OHw+Bnpjv5i0Hw
9oF7nNYYq5L0rXv1zkqEf1/iGvbZJIslWWJ2aOPcCj0mRY4ZDXjUSkDFBj00kg+DV9AFMiUP0qjC
coF1r4bY0PHv27ph2Vn6rC0HiyNuxt6ZbqdSRqBYUkb3CHPDYdt7RfLsw0ze+AXrCCMcOD2xP2Tb
dggkdbM/PM7NnG5xTupQLmmNEW+SinTz9Qx5h5zaNhwJwpSp+IYOXkWGs7YsjcHfKhvt9svgdtXX
MLHsoztl7KEAYTYkUM08QEaLGQKOsbYUKW/CjsL0qQ6N4iADTIyZXRnLtEleaEB8eDuOeeCHiA3W
+tNKm1r6kQj6whUm7wyJw0w5/vKGepOjD5MnwDOPDpzEnOBTMjTYAEeVjH4UlW/vitQBT3NUJLcl
+seqnYYtkia8s/2eD2EevQKPzfilhYa0qDVshluRbXHw/tH1jbuKWvmpqA3oBcO3PpriQ04u+roP
KufIUejeRj2LkmGzXAMhDJdD1/jrMGWdo0UNFkblpg+eqOYjJpObfKY/D2dZdct8TImIZEgYL8wu
46NmVyQNMYNUUvSJf21SVDKmY9WnPVndA8nC4MQku8wNu1s+dsNWqHO3srhvI0+e41bzrj2EqM9k
hXu35tAJOOcjaIIVmAfZ80VhNhQ89Sq/Xc+mcjWghFvbLfGmi9yrfcTbPTZuWpM1C4yAtWVEnMyt
cJoaQDl7tm02yqZh/8AJ372dY4ICjKaZVoGrgutts/duMfpuQP8w8MMgkc+w95t6m+l5v0qmhE3M
6MuVM3LpBmBuF+NdyphfjN8jpEZE9xbYDbcYJOONsm7i7NqsMGmORtPjJeTVdVururo0ymMmKj4m
Os8+XuTCQv/E04kDHyyByMn1adeFpPa1Sz3xQx/ZrQb1jdj6LK7SoIuvEluGm2FCq4Oze1IvNK2z
SZ+xNy2DliXWtMbSJjF2W3dksw+zU36BTuRfz25QrKTuNkuL3BIcKTp27kxvGrwdnOLzUIXB0nOK
4hDMfX7b9uw9WsjuMfos+nTIeeZ+2W/MBFlWWAzxlRkY+jdf9N0RqIV6tOyvvbTNdq2jD9skQpyQ
+6F22TXxtRmbw6OWJO31JKPuMkjmByzUR+gr0NA84n2JYRP2bvbjGTi5zq+xkgxusvSrW2PJzQD2
pQyVb10Xf2E93zeDHu4M3EoIUsnrZaebiP0mOBAci+GWzf0bsbr9wnA59BSTfa/FUXaPGXZxaAp2
HD33ICzpolJackCXn5ssqQiQ/nkHG3ovIgwdsoU4t4slnnay36FysJotYPfCAIodF13rJyRkZxmb
WUKTV/OJJH6+hJ2X7oux1n38zl2lnsQOcjUN9UzKXmXGOYPQutOhZ4y1yqAwvrS5kR/G2swPJSH1
FfgydAUza/tVL1BZZMBgEueA4zQaMid5XM8a9r/cHYO7GjQbcXGaYC9vxUMeHcbEN7G4JxRl8A7Q
aspiETi96ZpLanEo7YsZuzJyYJOIUBFSA39UNkQbEYfuXoJhQzac/EYhNTZBu61kX588RZgmqqTr
bgrHxZk8sQgCYJIRJkgRosZictqLgamvaJ+8VE9hFMns05iYEj6hcACaKK4hO1TuNByKLElXcaV/
s7x+VyUJBILJBM21IZkbZF6v2DiGW9tOtEthFhpkNDfHktEypi3r1DAXZcK0uM+8bmfUWF/IOnhO
IzsllMtIiV9hmkRmh3iEri+ves5oZgMhEVuFZfTa0s/M+YrlGn4PMxfGRypaDQha+pSWmrYnA1n3
Nm6Ys79ZDtu3FVKd0C1Z42LEutdeVdzwLmUiwqxmsoft+wX2W666Itt6lPC+zcgVU6PXxWg7E2LU
t3q2A5livzHG4RKrPN1Ff0mdQGJRfDUhKoPyNlNXpD4RXyx4+whtH3aK8D9q1N4oQn6Sf5XznMr8
PKc0uyFBQZjQZLsmF/e9DoaYsqeObvxcZP1dMHHMvf8E3nSGvhKcGlxJUI+jETh7ANZg5yFQ4m6o
KcIKMnU4oDiOiyIqjxoh6/v3r/dWwKcu6NpK/YPxwhs7gqKhwLGcFOMWjygjZZlfruK2GAhaa/Ln
Dg/GddqiJnZsb7w5HTsjaSLONjJGsYHvpxGPndnPhEMMW0kWzweN3VtVCr8PATwsLMV7f9OUV9iu
4dfbp7soz61DP7T5S2niSr4Yu7HVc3KxKbazLGMhRYnorgiypplN+cWVoNCGRvlMKVMcPAN2w2TQ
ebZxBT04m3r7aJGOcFE0SQOi3/rrbqiZF3RMxHehMiQzSesq1xbJ65+wqbSeTQdpy8Lnf21JuXRv
4U5yAAeTREQex8nT6VQsCkxsl+OcEhr+wbtSXeyvY39PPQsqSnj2KvT73BEg7GGncnqluw6FPJbp
bbnoJKK40bQe6xjncWbrENVg0WzsBjYrZnV/avNDBi6yPAivvBI+07PPE5H56KB6i3c+/fbW1sLy
WFnjR9vAG8SCqwBU4AyHtyQa7LOWtI/7IXCKMt45FsWzg+MPtk5Ot6xhsZDlkBJ8MiU0D0zAhsf3
n7Hx9hlTosCu8JRDx1vnzEmk1tBkI7rVdgwDRnhwpLQg8J/yntK4LUd7uvY1278vrOk+9af6Ravs
cd1NAyF3XVlEsdpvCbSts94zobRUlJNW2uyovxkGQxn7uw5E0O21AMuPn4jL//Dqj/BqIRSL6B1p
TfwdD5fn4hVU/fMP/QNVe8ZfiDvYc5HOoKrDk+f/Smt8/S8LrYAPi8pGpmc5KET+haq9v/A4QZzh
QGbRAZL5Ff+Bqglpw3lNQZcsGuyA/0Bbc+4YBLKFkbkF9w0Rl4XXydmaqKUG4TdrxbFg8NnVyyHM
Y7lrbIACyBcF0vIymojwSFKhjZS8+LxBdokqhrh+ZT+TlFcYAiYqLkikKybOjMUi1oFWcgyNWiPn
LyhYW3XRoiP55Un/BvtWv+yXXcvgfASHVjpWNg6bbeP1kea1/ZghWW6OkEDknYgKbWlTpl1Mg6sz
iJrojN+/IAfzm0vi9qjObHB9h7d5hq9qcUbeWF+GR8fxL8rOJcgoGzhbtniQhDUiiFqrd6LR4Tdi
glPLZW8NrrXzHTaejR0S/bIPXPQzi3nAo3JBsCY4itGRQOYVMRz0suhp+NR8NzNEN2+toCiPJCbg
nQmmwxkh0qBxFnVT5/PSxheameZY8Kw1Z5B32cxRZIjZfu6KqmwXSe1xKR84Ilw3bqCaDhvv+gWp
bKASDm+E4rpr+36Dmn26nBwULA0yk5qNn6O3MSmFJnyFMO7sKnHVeOAYSzeMp3AN2YPIe0AdeaNH
VgbBPQqNzwI6w7yI3ZZ7I/ik/qpFxB6GzsjPkEbsSRI1jeqrMYwkdTilUUfXZGHzi/zJNvcUPZH8
0iCJwsyi1qC9GUkkWgSbTCSusDlxtY3jTk71aDA8jg5d0/L9hUSIA6cROnE3NwUDYjMz5EPlCak9
mUbHk4tb7GwhPZey3DcV8qDlgFnyTDgKDDB6h4F/W/WEwq6JCeQEl3MN6UgjOCNSZB0QxZJwNLip
cLZj5UJsPyds4ff9RM8z9A1/HA4EDVWNixvGEvzVelvzkOLJ4i04FqOuxwhVTLWzZj3P1zxHs1/a
scljibUMHEPasOM+TXPJax2UkfQRYXkWHWb1Slz1cHwibXh/JMIc/VoDW4mzjlB2cl3GyygknUvz
dEjmAGRypxihHjSfWOBg10wswgw5Aw2G447uqhyMbI2WI1xldi0Ul1lOn2FJdlecPvRmeUJGGbPV
HjFG0tmX0xQ699rgiqtxqLIbgufCZwNwZAdwbHnL2Cjc5yJMh4fK1BMJQYlPNhphWA7j0HnLKFE1
fU6w6XQwpGPDHytd/17DW6a7NeJZc1b24PLZDI3L4x3j3Gmu9U7aKJXtUCtQ1ve1KQiusrxoNkEN
LM34DmLLu4tNioSXKZn66iv/mCcvWJfIuzjXgTgc1L3LMuQbaZnX90s6Z/EZXRqvJ0u12llowci7
hQSWAaMSUvuVJ8PicklNnbdpVY7BptW1qn1sA1veeWzxzVojbF3uYgNPhm3K3Ptoo76oFoFs6feH
BMwyCQx5w/Ci3vUkS8kLkwzWkPjEnqsAkiUzHnwt0CDSQp4L0dXwcHpi9Y5FlBrN53SeNe2emN+5
vuiMRmtuJgmvfZPRnoxf5pw28kts6Xl6FwwJZEco5jVgqGnu50EVkfOU8yzpKXmWUh8pO30/5EEw
g2p2Qeah87PYVUgvq5EmLk8fcio1Xhzpj6xjZ1CLomsgOizkCMWPzbw0Pse9hmqLgVDkPMrM643r
JICMAnlIpOV31xzFVeR4FI9elnNNLQ0TScRg2CRPjWggEC7I2uv+NgOvSx8adghBWHAw2811mReF
41HbaIG/djMCCddGiiPDAqZncmhrl3feZY24SrrZlA9eH9TpD9stDAMMaqpD0gL1wTCuc86fuYaF
AAdwHxSGR0hnWTq6vo8ME4wAC1/wfQ03KGRgM3yUOPSuCkTbj/bQByrJ8JOLrdi4FHnZf0HIp61h
3UYrPox2afZhtDczP0CjR/zQIo/xaxCmmEicdnN7B/LjKBempNZiYHRazY0FAFAkzCGmoGCTKfdV
5en3rV0ZSzPXnzSgnkVXQCZJp4Lsv2iU3o7Yr/Bb1gbuDxkS91GIprgm5uaiH5t6WqdZI28Jjgif
bHMo1jmH1Iqyz7xj6FY8CSvKN0ahAzeRHU3ES+c2N35I1qJbpXQnZBVnl3EVZl+MpHUXvt52m1nr
gAAGib0V4YTEtY3V9ZDN+YUNwrHuYZ7dsq1XT4nfR58GK7sZXV0m26YmhKqeyArSqTu3Q1zGn8LW
yb7gHdiGm6YrEA1wgK2ytJ4PmeanGzSo8WLAiFkR00BvyNctP3PoVI+FnVfRKpnbYuPFevkQOY56
tGQFkaBu98XScXt5VTnSXIQgMUTlue1L3LjNKoOfvTOUtSTpzMYVuX2utYp0uyDtbKIcWLWNMQDI
5uXWy+pJTbnMcq8CBTehLW6ToKy2Oq4AK7KPqkcIVqBPaNqcfUH/Nayn3O2v6s4KPvlV5Gy1dk43
toZpCE7ms4clgeNcaVFXH9mwpx1ePNN+1ISPr0Y6rqe2IccPOuyy7qcE/lzrfB7iYf5b17Pk6Hv+
fGyKxv8oeucMVqAkwlSR/zn1+Ca99+uSqC5z0yPnGvJRVwGnFArWHU0OIUsDEkaYUh4DVvnu/bro
bEh6uqoyHECaTRgPlp+vr2oFc+RGo+0faihFX1EssjFUnUGN8f51ziaKp+tA8MeglWpPsR5eX2eI
Sqdv/TA4WODk7Kl6w56tWKm2DNgw/vxiauTL4xQwQ87dDQRrWAspAg9eBmpdKvbgiR+gxb2/fv9S
bwtZMBKIrdTiOlYd54P0OvTdihBc0r+cSVwVipVm48cDEtiVx1YZxvzx9QR9iOAzIVTI9s6G2sIr
WbZZbh9mGQX3P4+ggpwfUnsLNVVpYzJNPnicZ603746bU95C6N15eefF+pSHVuc3nXWA80l1Rb4O
xQ8bKidwIUFVgQX5U0stH/hnHUxb/vFHyiDQ5jnruCgZtn5202Vh1brMYLX3faySVCC2STF+ZB39
dilwFWw+fLyKbdwDzhZgFhhjEcStcwihTu6mGLKi631oq/O7q9BQetjNA2e8wWuczjRqW+NeTswL
J2aCBAH1v/hMbCx1cUCg21F2CK+XW1ozHSbZ1D4YAXRazFj4KIYJI4I1lA5x1VVymD9o6d7uX+zp
7GHcFmaYXPb1JYt4CKYxc6yDVgbOo4B6ynh2oBTpMW9bFzB+jYXTznwi76+ItzsLnilQZvDVx5P2
zYrAijvW54qg27RndQcl+2TnQJiZEzjW71/qN7fIxwG1iRocf6LzzdJFWculcgN+qGIk5qI8zi0T
0sxSALjq4KT6at6/6O/uD7s0D2KbDcRnnu3QA6x1M/IdccgcaCxFDmsi071oS6Pz4Uo/oWiv+3If
dAKTKcv1Xe/tSlNjV539hGltC6U0EbmNAaerZ3fVMDdXJYJ+hicTZbIcqeuY/U3t1VCj4NwAQlo0
FyUDSzQGf2NEZlJ1zgXzfy91qo+co99uvMhKTFfxpWAwiXOqWRHbY4xskS88B8JexgEk5ERqnJeY
fvOpJT5l/ftvQrxdu8r1m7oSKBKe2zktJszASwLOuIPmadS60jPpH0jHQl3ZCI7MqArU957E4qru
s/orRNxZrMzYl3d1a9QZyZn9XG+okmCqoi+J/vhwYDgAcxKemsm7O+GYv9B29BrPjMFj1eezR9Gt
28mTCBnWE/xQxDB79Y9gnDffJqRCtRqAcvhEEYe/XvN13Kqin0ThwQoIwUXDkyymuuAzlQpPf//x
/+5i4EbEZxAm8DafDDaHj1cxgeQSP9qbpED9jxaJLsfWK7qk9y/25lVzZ57y/NRxx2E7O1t1eaqJ
qg30iTx5m8YyjDu+LBYiXeL7FzLOxG9QYdkuVfEAn5Ej/bwyyoi1kE7ljlQQTdTe6PRw/VLz2g5L
U5wh22OVDCAhVoiMIRojBn9Z5ZoNWLI6Bsta3kVxCk6gjTRLzBuR1swuI2xdc4CyQL3MjU7wB+15
ndIcj0yvbroCqXX+pxvxyRafuQznGuTP81IoJr+7cvO2PRgzI+yRodERLU+8DfXpj6suLsU3YDEK
ANJ7M6BCBGp0g0Tg0OiOiWgg4f5xk/bXZE6UR6uQH+KH6vT6ZWO0ONagSiofME9AQD5/S8WcEwbe
2NbBqaX1A4f04dBYgX9/AkQcl7S8VT1n9pdSSuODA8A4/0QsRdKErGlyZTX0ss3Xy8zK4DhAtUkO
As+LfEam7jmYIE+oZE1jiaGl9w05Y2qthpJ585UfwsYgjDyMd0Y3QeYgsnW60/scFHFOFV5TE89F
Y9E3/PNJJ9DkTpugdxfxjdtNWsHfNMb2zoeSxKQ69czy1k5aaAbq88o0DoPt1DVE2w/NVLUL9BXy
xh4l0FgbMD8+pgBHUDjqIVS+bUyhL4lwTZuVLtL8dgRtuGqcTttKK3ZuCFXR5i3h18yXhw4nCt3F
IIGk6EQn89m1e38RWU110aUWPhJuhjf1qsSakAZ6jg8o+8QS2Y/dI8oTUY0/R18TiQf2rQ+Ykphz
oljVGTk/M8JHkYm/x8ZLAcU1VIBLX1YKDMUOILoZJsk/u1oNnc0hlx6rvYbU+x2BD3RFRT3zb+fa
/af4HNIA5MXPVF1TV6y1qMhsrJGKFguIVISK2jo10k/3oafJu0rOeXQDUSkjfTqsh+62hf+Tr2AU
sbpLkVfpXTnDaFk1fSfqDRNheZeSKnQROk6Z3sFDaP+WjMFnEN7Enn+YTtFbl00tFBQ1EqK8QODG
H+TW7WcboTZ5DRCbGdUaiXUxKGsDEA0cKIgc6lK5cSpUmCtwEJCrbo4Awr18csw1/EX+xh4mHKSw
0Sz2tUx67ZMsYy5dpzOnlq/DHKgXUWa2xnUxDnZ3J2IS21cpn0t0Q7+KTk9MLoYDMAit/TA0rZuu
EO5oy7kqEMo5Blu4PYd8QUUx0EgY7hi7F9YQiHEfIW0LOFcFjJqyycC0vKpv563M6GEXjGdBGSEA
yOazKOwmQ21o84Hhykj6sxY3nA2nOgDMnq8P2R5QQ+QwhTsgQUfIS3SmJFKSrHn54ndzcIMoF2br
CYKzs54fY0ZSfLYSw36OgygK1m3fwsv+uawcxdrTlbZmdHHAei5ICCDp3iYZSEgRMQXlVKzxOoRb
sWwcm6+o9pQGKcpsnqvRKszcTNr+G+TkcdhIuJE3P0czZOk9B7apConQorbzStd6zkWikNgGeH5R
kRKwQ0ALAn86/lynB2SMwK7cC9tlHrFI9VgmG5T7enuEasQyzSuNSUM2WTxYC/s1c5P4RhjftkXN
DxE62MmmyoyWZG1Ry6deuqaGFYhrp+mdVxIHcmnLTHx2kqSwlj3mW9MPT2OSsYYvbli3k6hAgaOJ
2ph4PDG6OecxY4CoXETAFXwrFtMcmKFWZ7oPFOYpMa1202FqsMjiocJXJQjgbSzZwu3kkDUtaP2U
AUqifitmD0gCwtsh13UJ1AZC3nkAZHM/JOPPE/9/c9IP5qQcLEpr8P+ekz7ELQLhNn41KP3nT/07
KHX+8mCooJmhAXMZflKt/+NB6CvhDu69qisE4mKI+p9BqfuXTjIx5Sr/RkWK8DP+HZQyefVJu2O4
SlVJYoT1J4PS172CymfAud0k6AoyhgHXVP37X+piQ+hR2tuRczwtYWg77D2CKpU4TJbSaRb1ywP6
cLz584KAXWibOLLRj6jq8pcLcl4yZajykzevtxID9f7sMx50MkjC4dSKD3JZXpfG/1zPQuYARQKL
2vM63Gd02xL1ZB3dMnKeaX3ElUn01udWjYLfv7XXhdDpUrxq3jUABuaQ5+ynhhKUgD5hHdN8ZH90
GWTYHcpr7P1CgIV59u/dNGHiqAYv71/6N3fJl0SoKLwkUNJzCgj16zDpWmMdW060fUH4ISleNhr3
fAg/7DbE67r8dKN8gXik4vWEHPtcjyPLrM1dOOvHsXS4kFs1HKBjotNqDJ0LZlmYSRUdcgk9dzlh
d9s+WqJkx5MZpGjdwKXvT2+fiYfn4HKGNyeV7xnAkojo/7B3HtuRI+fWfSL0gjdTID0z6U2xJlgs
sggTMAEXME9/N9j9S92le9VL/1gTTVpFJpFA4DPn7BMPRRLbV/5o8+cGqwGAoor/+f/7XatDD6j/
11z4l8YuyS29SOfZvrI61kMDvT1O+XK6H3JTvv77P+uvndZ6nV2dBpK9vKczvfm108qYdmtuPdhX
Kk4/OxPJ1QBT7G/auX+9dfgljE2/fhmn1C8PJFAe28NCbV8tAodC7isad99FFG0sghfrv/+LjPXq
/LNZ+P1PIiXUoGpfTYy/jvKJPjbUwtLtKjfXza+l+J1GrFFZ8H4DxNAI581e58VfowHS6jDCKLwx
f/Mx/vUORoXPsaevjyo2nl9umJi0xjjGPn41+b15skgUQ8sX4/uWWscdStIPanQWly4c5YEG5uvh
dWSHzeTvhyf/2zcAVpOCc/2mmc7/ciTCX5tKIXl4V2uCDn8v/GoRbYnA/t//4f/br6JbgmBKs2ax
cv/rr2Ka2tat11hXGUvx+993qFoxcdT7Lt/Ev/9lf323IGJGeMNUiKwDhvL/evvKtK8LZJnaKaZh
WVCet/K1gpL8uow+e/Rq/ttVyq+spHWXwkwXuY/Lo8M6+pfXGWGGNoJALzjp63CXMGe6XwQh0z1i
DTboICFLxBoLahQ/Z/2b8EiVE+sIT1tLbz9zm8OyDmm+TpDeFjRw88I6P4xTjf4jM+q/u0jO1yv2
n48Ec2GXXQSOX+yaFiLBX9HulT/lACosm1mUXu70BXRBnbnaLiFnZ6BVK8nXiVBstjX73JxAo63B
D7trW43d+8xerAtjSGFZFDvsoher7D8mU3DrAkFY2wfkSulGb3MDJo0BuzM0ksB+a1Ifac06N2U0
1X98TQs8dATtpqP5OxI117z2yquv/MS2Tm3OBQxnkc+3hKgy4GOtETzTGyEVwonSGMAjHH5056Wg
WMogdUVUtFnMdnPILHdfVA2/Y138uF063zYNyCNaWhvR55AhwunSmjtE2riwZmTtyx5bbuCevoQh
XZ+skvjWoE0RRdp/iJwBoicrU55KI5vvDVQxtxqoHnQCUiTZd2PGGhCyYneFCEcCe5+/VnhVL9w3
kZnc7V8dzGwE3UeHwYI3NPPItxLcw7tcYhM1sdfc04YTjw3lIvKyxFYh569ywjFweMMYs2GgyWmY
qKyMVTvGnmRNNlc0zuLnGaHsPras7qPtyNXWakQ/sG65PmgevPuuS5ZnUznQ3gKb76l0x+DZgEj8
IcrEZBWANW67dPEqTcDX94w9k/8X1iP0Ml+yszKnpfoSL9kDmpzf36gVb+qdZF9Nb12mLcwmG6Je
OHsed7aduvYcltW8eKd0LUy0HAhKAknqrOcm3XQ9u+iCdW3VrVQFQ9qs4a4RZJC9ee7q85rzHC+P
qv0Zi4MO0fgk1/MSBU3T7TtbMcI1J5MPg1hUlNu2573o1inPX60nqIa+5q4pAHy+Sqekb4trFNQb
4IProFjEtI5GZXEvq1zD5QUCstv7PabASQM4IY1V89X3Ht35/NXr9hXb1EhaCahhr1ggOWY096pu
nDcsgsBHiYRgEU3zSZyFtZiHhRmFtzHpeb9XSlVY4LL5UoAM2WBcQPZPl2X4OyPTwfgUtTomxUxt
04FmAv271AN0p9h9JG48GwHF+IxkPCefr1kO6lfgFWsZliIIoszprGhyNDuaq2V+FEDIt0OdSnkS
8DGojFyRhoveVXc9KIcqzOOh/FnT9n36QB6ObN+Ga4JDUQjMUx4jtROcTBFinnI76rLlIqzyArcQ
bYeSaHbfp8UzoIEgTqg7vU12LL68EcOXzDbGl46hHurrIFfGCFCmS78n8GkR7vQSZRwCgAZZwJUx
916z95F7vMqs7HdzJZfvLinnJ6C/CcKD0V6+A+ASWxSLC5NUxdfox46KoAtV33OohT0AjXXMobfe
fi1GIblNTPa/fFTbhhowVBQvu9I3+/VgQgYCQ/9+EJ12rEQjjzkT3t3sDPPPOKnHbapl2t3MJPYb
nFUb+TktrqzQqOQNKElPtG9eb/N8oLTaxNAho0Fhui0RpOStr13bU6pz/FtxXYeitVID/AsyiT4S
zQo4CNGM+QnmkY4Z15lK1z9gr0D2wqpuDO0vMYy96mIwXULhXLUyxaqaWVb9jLkqaaRwGxmpqtvB
tJtJXtLfC6+rvwVFhoArMKZdp8XWZij4HEHcl3e8lRDqMMVKz67djOC/db5RHBP5GeFYdav3g7wl
UIGbWmO6S2zUuo3UzJxHolulWtsa8UF+5X6JAkwLeSsTQE5D3CocSPWyysCYkZlIZFTw3CIvSbb+
gEMFA2g6VSCGVv1f6RFqD+pLq19jw55ui6nBJrs6GHEo8T72Bydmg23i8/19vqQbEwlEIus5gpDp
UZjJmtN2oo8iVJYSzlWLgR/M5tEnuA2j50SszMExhHyVkts2qj1mryHm4uLVrAkShso2rFoY7G08
82kny+8O/iL5OUtlhx3GynhbeH0H7tEef5b+2CSRIzTnJXDj4NimQXeAwA5MqJqSbFjHl+mPTvXg
Ax1r69hZkkTxzPHxrVg0pnPZImsLkETqX6s2zyK3yMQWkEBzyDV32c0gQJ+WICkRD+HbeVJOW95D
9vs0i+XbZNrGjejN/sC5uq6jgxb68CDNDxbhyQfcz/EhGQAS3fLEA+Zj7RiEduKN6P5YPUBNLjrv
BAepqzfTWEhMTy7neCQG3KWHPpj0K4Im5wuiQeveXaZMC1sozkbo8i3kEcUOksJKTdV2MvoC5ltr
AxtdipsGIcd9mWEjawGgveOzL7Y1SrIfdeAqlrxyMbGMmZkbdj4ZeiJt03AcljHA6VtwXASxs8lL
3z7No/qBp3d8GPtE3BnDoF/aLHG+i9EVSdQWKcEW0GxQrhK1ch3Yc3ZpETGeNChJbpiqpHszs1Fe
lZ7FJjtzhivg/Bq6hx5wwt7gyNtpFLNqg7DRZOyNQnPapaS0PrpCgo6oLGaxWRqf9XlY7nriZ8NA
JePrUPTNsNW7zs5OjLYmUK01a5vQj0dfXLtoAOU+ALhyoMvVzrm31E96BrYz0sRQVmADPV0cBm6e
65E3/Kehmu4ySInphhfhVZV3gG0lGuIuBIllHRlQN3thxwaSQioLDXSgp+4SJL1WWOWxI7kvi/ZV
TL0VkkrhnKcMoFJosb/BZyEVfCmzbBHcFVVtXnpvhuMzB43hb/3CszkQjfEn5uch3gXM0HcwpzF8
2425/WJKdoOX3TP9bJ4GGLDPPiPJLbI/ES0IX/Gyuja+1DTFmrbk3saSo5cRVLakH3rZ8x7qdQhV
saYyWL1cqlu10KdUUA4BGNZxdmPq0Jr0dtQuTtZD6s+sxtr5mtV6YSUrZ9ewSYD5xvSY9Eju3c+4
SFetsdW/o6z2Pka3d7OdLpEpRV1h4N7Mwb61Yczu45OYmQagIKLQ4eD18pPkh+SW6b3FWy7r+pM1
Tgw867pqAMzBvgttNnARSTftjVaM+dbU3RjufkLNniAsRXyX1iD8nMHu/SuBhwwzn4fxHK/fgEp7
yW90jzF1GGPLu6mCoujDypy0u1Sz+NYKBkj2gTRCPJjPU9pM8R/B9/+dhf7NLHRt4TBy/N+z0Etd
EdP29lfLyNe/+WMSauj2byzpXDQpqwKNTeg/JqF4CUhqwTyIKwR7HQ35PyehwW90vPwn1uhIP5k2
/XMSav/G1BL7Cao5Oh5kev/JJNReEUp/mk04aEhwzK15oBaiP2Qlv0xC5FILpgIzJDMpAyMqtJIR
PKtjJ3IaV8wHD4F7Bdw5AeC1irQvJGBoUZEl6UcX+0sd4gQ1YbLp3HcQ6RvOobrz3PeFc2kL4M3n
MS7lfK4b0RYv2WI3lGyL/pFbyQTXeBDTEOp07mvYglLWPmP48+RR9JrHrgmUOk1W1o6XVrrVNmVP
hZ/YLOZQzC5sb6ZVkTHEfejM2lkfZpmFuAIoi/NqMTfN3H6n/kKEbKYw7NSkz9GcYxlHTDBwVKGt
3wV+nJL4MFZOGtluml3IsRuPQzF4B40o3aOqy1yGbVZNd6rR9mY+mJvaDADNTuSBa0WPHj6p1081
L/nL5HQSgbElNwNy8TQw2M/ki9EaxoZ0Ex75oS7yiSrRap2e0n9lvRK82EWLFgsi3Pjmucr6Mhi3
mZk5J9zq3S14+9y9GpnOvXNFQFLiqo7bx4X33RFxd6cx5m2TSWzzlmAXewS7vW99mULHn8zxAtsN
tnpBYhXtm17t3MUvFR5mO2XOdCC+O0UzEHUCmIR3tQwTHcQSGR3R1NMWhvmQU8USKoaa9miUwgjU
FSJKCB5sXwyEGV/rTNotUGwOmF3AVrR6OEUKcPzTR1B5Mv8McqP7JPbLHK1rsyIlFH12GRs7t8/W
vTMbT+8bp9dgw8UM1BnsvDixzaQI9FoRE2dWDPkxs4PK2rYFL2yjbrd6BuEhTsV4082FCldvJbfl
JOrNTDuMi8QgZTIXNax8fdlRtIi9IMvFyOR037uDDcRWK8xNFrRpFRVNn5x8v/fsyLa42pGZ+zE6
YF31RI/NzpE0wXa3BEv3VpuyeDf7xrB2gYD2GLbNkoa9H/tFmIDB5NXZBcaps3pqaispTnmZ5cbB
robvac4+O1pq27ldA76dsLZlQjatrV/B1KBNoJ7aK8uuiJ3R20vhWnJvLMZ0V9W9QUaa8PMb24g9
yhl/xJdt6uLKNBLq6tHs1AZVVXVUgFOvM7gFZkgjbJ9ZrS+nKl70cCEaYyOG9I3PmO982H47xsfX
btqB0xhs94zYEm/LJOLvFE4BYceL2svcsreiEdVpMDz5xMr/msgH5269s29io9M3zKUA1DTGhbf0
HIJ+7CPfkg4CcGm2XAGpf9ZEt9/UTEq+JTJDLN3Y6OsVduKucMEsZm6yz3Ml9ogtyXluVu4I9Iw9
qQbBQ2JTcTDbM88wtp8XU79hzM5wQovds1iUc5ZZox3AJowvTgOXM8zFNFKoWOYruSS8WQecOEk4
Fjq1pmkPWwOV/acGx6eMeq7GTix5f4SG8s5WLIiY3oDB0Ia5CUKhXPtBrq/yyKSaf7f9OXl0cjvR
QzgYzo++xP5bBV3Hz5DaET8GdgA8ZWEzgOQcdbc+CShFkY+Bn0wZxAFWlfiHySHNegQ87YcD0KZd
7zDzCr2hz64MirvHPiXKml5cPHZTc8dtXd/75kyiDbwhR8TBQYNmCJjAaryT32po6wG1+x+TW6W3
QeFnkMnq6sPL9GBT6My2Qsmy1N3OtU1ahG5Aus7v+7L1jzMuC4Yds/NggPEvQ2OcTTy7VhyN/fLk
6zlWwMlJvNDzGpAaiN3CetCt73WRwM5JB43q3rBzgBmu84rzO0A8IJf7egoyivh2fBEpsZmOldcX
s5CCIYc3vZOEoLbKtPrPRBDOLMhW2rIk6ZB+mNY3E13NzWJkwY0CjX07V069M4qkvzXbVl7BHNEf
PAOATQQQRzS7uu6SbUeL94YgoN3Y01DfY36m453H1MKuNGihbfTJ57TAlq5U5b1iI6N5Xri1tgtH
TpRiyqXATiCMVjUnvz+2Wuj5yr2YDfMVnkhrZyeG+YTSTLJpcdJTHbTytjFStelpLrmyQTr/zOa2
fyBEvMlxIMekHOlzgSLC6MoonjAoGbDfj0s7z0OEVOInuVbW1pjqIMRFV18mhgkRk7X2jONqvCs8
bUt2YXBp8CPQ+M/0CoBLNXFJdaPZGGaTfy86BdmVJNmLJ/35QR+NDv8HIU33NkEYB+X307Ge4swm
t8MG+Qms96ZVUryUILVe4Aa3txUBM+BY4+xqmDCApKO/PBmtPW9pSPL93Kp5G899w+CnYgxg89fW
0dSben+kzlYwgr3hiWk41Wpmd9VGyxwcHo4NhVdP9VsKbFjsnh/Xp2rUbJA4YpyvmB6VAsc99FO/
ti2uYz9+syfPCR3FYGaeSpVGeRMvJyMz3HeTn69FdVxltzSfY+TmevBCn9EddHvhRe8TKLdCrLts
52bCPYOKl49kGxEBoqHTE2ES+5m98cfpPDR1u+skVPP/CgV+Vn3Wz39XHCNV/LfF8fXPH+1bJ/5a
Hf/+j/6ojgPnN8tAXPxn1/QfOoGvwpkVIFNFy1lXBf8sji2KY0SYxMp/iZL/7KfW/5NimLjtX4ph
to7Ummyl1m3Kqnr+66aosAZNh4KrzhaBsyq9LKIloFaEFsF9c3XG22jPsjwibU9/cgCiGiL0ZHx0
/NY9dksfPxSlHy9hxce/tEbu3pht554nFDZ22COTQ+5TUE6ZVqvtEKsN3+yuLDHjek2+UWYw7ILe
z65NhMScjG3C9E+RFieZF0UOztFrlgIOXDi92enKL2+F0KvbfhyH+wBoVR7i5hXP7TyOp9UjNIQT
Bo1vOoFIYElSDVkaAp77IvXL+9bsn10ovkfg/dPeM7zk1oX8vmKy2/vVsLazEBHcLDEZAdpo9Sch
qQoxEYpIuca0tVMbJHwmmuJxyPLpzfPKBuBTHSehvSBganiL36KcT18aRjtzxIEiCQpW5i5IPao/
p0nvncnNt0q3Fc+qXk3nFl3g2W+6p7LIEAVRgNJu21SUkW7J5bHqBxExmPshJrYGoaUEhwD9/7nJ
qlzQ1Dvdd3zVlAAN3+FTIfLy2h9VutP6dDm15aoVS6n5N4XyvVUvBb0ph0d6awZdftCK5GYUeb7z
8omYk9TJmVoFwUEfa8qJtBrOIMyhSRglBsce6+YDJ+OwE+j5ot4V5o0P4uwwm0118Rp9PHMgzgfU
C9Zbblv1KQ+M/gFoRjFxDGqCnD/Zi7BNTf9I5tJwQWul7xrD0zb4vKo7KGXWQz/b/SsWh+JzNjv9
0VRDtnFpgG5KEhFYFXtY3/T+G9dKzlEzVQFHrl9+s9pM7QxfVpuKs3o7VgKRr+5oW2Yf00czdt2N
0Uv0jlM/RYCQoKLl3DisabQgeF8zINqoaQ0yQbTFwrJLZrvY2lQXd1WndEikQdPjGinJ2tJrtfPR
mId4rt6UqfyrL8MTK0p5bbdGEg2VXlKKLzh2u4RUSgMo5lZR/J7lggqvSKR/4BVa/MyrJL/VJWLN
TCTLjXByKUFGxdq7X695YHHSGVDzR7ItQ1xXw1WVuR7nV5qeMvrKEOdtvlklY98yo9Rf2imfzm4g
9G1qd8Ml86QzIXZs1B1A9uWV0ATyuLVCTldgqpNHENrOjd/YIW1TslfKq24zPJX3pqI3FI7VA1NS
RH9zT1Ze6NQNyroUW/PG7VjOhN1YaSNEYJeXdJ7HRzMw2qMz83IOfWaW7FF5vYLVa+PymWNEUtcU
5C0kjb5VQ+lsM03qFy81qnENs5AR5Za/bdO5uSmTMrlpU9skI8q1vhdZESCK1drppYtTMFOTP8wP
riusJGIypEHxM9ID9WV5GhZVrZnlELAiRQSi2lWSKhzipmFEjA9Fea0JP3n2jKqBBOnWMWEdTRNz
kmRy2Sxl/VHAmFlr1HK6WItX8pYXTkb+0qy050R1bJFzzFNM/7RkwtTA3oXRHSi93TQ1C9guX053
ZqEbL20XV0OU0A/IZle4xJZNFwMn1JTxxSXlgImTyiQpA+KoZtdPtmB1O/2BeFFzdp8Sr5T9fW+R
oXSoVx9TdVqk2WkItfy8nOTGVqYYH9p8Svx3slRi+rkUBuboPJWoAkmL9iUGq502DH3+MTPmMMTe
5ytqeXEx+fnvkOxv6gCLVzhv5/97SPb4c3rr/jwi++Nf/L8iYKV8B6DV4LN4q+qPt+4/igD3N5bq
q/kOGwFCNuZgf1BVLBdFoMt/wl+D/B50yD9GZKbzGzUDjjNqzz/Uh/8JVcX+slT9SazAm8ZBXkW+
L/YPJDwmVc+f5Xt6r2mqqWv9ODZm+6KYzbIind/9ySyuF0NrWNzRwk3lKsse/UvXSfXNVXnzIGvt
oSGG9QRfgveS7y0Xux6040yWSLxXNeLooWq0t8HzWAG4tc4myY/XSbBjJt0tnfZs3dl2JswyBJ9g
eEeGSb7JSmLR66euaLDIY9BfamsvYVLKi48qzcsjlO4LvS/oo760EdSK3N6BTdM9Rcpb2zZPRCT0
HIleVRbGKQ0ml+LAhAKwJTLY7thV2OgMehvZA84pXpUIFyZzxreRkQdjnLx6Np/tOekatnu1UZOy
AGLL3/smgIvjgNFQjxnRoQZ8jGdNG4CdeEIxDK8dEq+q2P9IoFMhxja7iajKNkWb75JbSNf6MC0t
tULPR2ADN9Xmla9bS4cAPUiv4twgiGLsPafboWDP1XYhtQU+Yp0fGMPJ16nKUPqzaelZdE0+22Pf
eQW7ZNMvJykVCu52wm35sob80phVfcjN8TmvM2tPKi7WBkTSBzEmvNOaMklfsilD5D+r7Oj506W2
W3AYw/BCflsVDUV3a5VTivJPBYQZJO57P8UjPNTxdcmdLjLJDRQTWq5JPE84GViOGDljJvtHkjHB
smIxPCz+gI9o0cr9wCXVwMRir5Pjni2nt/PNao+Q9l4t2bNbmJ81hREOw5pNt0iul7SB8DH0r3XZ
nUryTQ+iz+TGy6wN3gK2+DMMUylhJzOiugUDyVbYFM8St+5maEl2EaX6CSvXvZQuqvcxqFmc6RNh
rQNEuY64MDEPYo9gZd3BqBszt1xApWoiNhkzOkiv9IwCsb34PcE6mAj1o1dnGelY7IEGgk+ipWv8
H9lgqn2pnOwHob4TVsl53pIypN1TttjsmZKfZFHXN45G/9xnwFjLudjrskQ2kMnsAN7VRS6jo8Kv
Z0cLK2fY9bhcj5wL6a5lyryjKLYjcpyCvXLZODmiPPbIsCCXmjBB0OJU9ODZj9qy60ghZGEkSH8Y
6GW3qWu4il3Vz5EDvQTnmCq2hsay3TenR8Op9JCB4zP2g+OyVEw9OtmETq+9OEwzQ2I/81PaOOzf
JIBZC/TH92GhtjR6xlAjkZmdalhjDbMuzqUSA6ihnid+aP1mY9mL9lmDFQVeimCaYSBqsmTT5mph
Sl1O2sEU+nA/Ixb2HgpEWbeubjJcb9B4XUsMQjurpkyImZ12kcGA9LFzyx7QJ6lSe4ZG5qkakhZX
qtXz27ixBHUICbj4EK1Ij5W6zRlJR0pxWyQggolTmqb5o5EcqtvEs+cTE6kKw9A4j8G+59aaIm12
9Slq+LTQtbux/zSaZoSoPMZy507DkMJv6QKetTFoFrZ3jRyviXboXomzHRXlNzkyOyiY+lVaBeV+
zHwZpdCBUKzC4GwEER5z7pJAV3NKTKC1UdFoWwgZQ0gHAEZENtY2DpbVOMnC3vRZVhs2AmOGutdF
rr3xSL2YS0ZYdMHkt2z6U681Ns5HgnLaAiFBpWUfTPjaTUY67HPZ5mSTutSAF5PAG4MUGQgli1Ea
t00ZPzWFKfwQhXVwlnZBlmrQ70AMqDOVuLyni9QehN15b2bpZJtEBE20lEGbE3aa8hiPk8liAaYB
2p1Zv7jxXG+JH+k2Sd/31wXiL6q/rILVos/7dn1qWcW6d0xdLQKYkT5oiJH2XqFui9TOABB1hxHh
uhnGKNB4lyyk9EHAuxut+RVvnXOwVRm8t2Z35012OoadsNSBKLBvLr6eMNN1RByWOtoIfhgDsw8K
e0P2n3Ft29tc67UrYIfpzleDsan0JdiieMjCOfGTHRFwnAf+fJ2xhr5ZNF1d5izIw2oevA2bEUbN
HcWf8sxhi80l2aeBzUpzNP0oyPMhlEa7n7Wk5QzuL8HAqbVYhCuvLu4IOlB1xMnFkHdsHVLnx/sB
Z2coACtta9KdQ/624NBMxIMzlD0iukYQaEw6NWtQvs+yVltds/poMDSNnBjRsOKvsQsFvtk9BlnO
VBKE7qZB2YJgqDnS5UBP0uTn1HhPJfuH7RKQxaZ3EkfkTJOr2Uyw0moi0XQoJxKRmw9F3E3Rx6z5
iWcNl9FpogJk/M06nTqbE19spc/5bsx6/biwtGM/79GtSNbUVOEZZB2BH9Pnbx6Q8QGeFZx3jft9
WZidVb5nbFPRf4eSLq4cGUPzpEEIY2ucQzxZxpl7ALVZZqdr0NTn4BbBbkKqlEh+qoBVm4Q5yaCX
mKW+iZKMo18EyY9SIn7Si56UOjZ8UQr96nq0fcXL3UT7pyevteF8yqD5CTO42BUOBYOa7Bc2+ilN
ateQy8uPWlq7Bak19Z/tYJtRjvxlY3OIEsczpre1U+R3gVnLo+6byxk3D5fBE9+HMtY3HKY1p3am
XuAX88LorYeMcC+wdHRD5DlxrrtZ8cOkTwUMDLZ0sEt3lysPaVGgVbsuB1+DaHklJy52pKz5R5fG
c6hM10OSyGdgPyW2etD4aOfM5VaQtMgFXXCRwLJnlcUFk3x81Yv8lcde9Jd+rPzHxnP4t+gYHlAv
HOkpx0gjaP5u6Irx1mF58url7gPLVwQCrEhss+4OFgADNG4pmaNOF3Oh0yy1nwJHjAyJ3RYmmb+1
l9g1o3XwuTaM47xhHUrb5MLrj5La/HAqkg83M99zaEqjvlHG0h/0ZfKIM3D87yw99Fd8bO+5jPub
RbdQ1yjSHA+IEK0bp3TV1kAcUXGyyh5dK1z7wFQB0X+Owx2hl/eNHzj3Izo0Hb610igxTBhFjt0V
n12L6WZ9UBO+U8ZuNSLJ1t3TDTk8MpXb14e2C+jUB7bZmzmxUKgwrIa2fMZ+kX9jGqL/oGc9wb2M
l01ep0nUJNZH4XbOQwXb7N1Icq0Et0/fDZtpmI5yrAHhZoI5PFS0eXrX2ZFsZD10DwsUpCNsMu+i
WKLuGV/dLm51RXB2720Ur4PpgAmUJZZylfcR0wNGqdl55NE72YsjWxs+f+Zs2nIstg5b6UjWciEe
sfFKJEFWfd9adptFM5fiehJA50M9rlEA9nJINgua3HKjpm6+qUj12SdGm+9ib+x3YFYYt/G59ii/
tH3u5HG5b7wie+E0Ey+84oZvxTjpDyLv2Q/mXnbUnZGKN27cU1MpVueZhuMVHv1YPCdmls+Qv4lR
DBbMyYFm8kCk+ii2ZKkGJ7MhrhMDtyEINKwkorJE36KSbO/6ZepfdH8ZPhw5qoPf1cFVnef9Dazl
9qm2nBYhZlfn/cZq3I0o1zAtqqvlGSxLWee0D934mOBlCSL6pCHYLIG03NAGP6+2Wc7zALfIXvF1
ceE+jezx3W+EDWTkgPvsDEJ/sAMexHbqsay6aOpsYbvXriXSV+WBHKRYGR6KpcIk0MFqvBTVlL0S
ElLt2tgv7U25EAY3MP3Z5IDE/BC4qeaHXTmWL+RexHeK/yu8M47XtgweRgQ9FGHN8KMqq3qjodXd
uf2SgFWiJC0q1fSM3FT5aGA2Qn7kmfvRLwWg1K7ZzWWfksDaFJHUloKAxpbl48gs5a6wnbbdOEtc
hrlC/qZyYziX1TKEtplXh8FDs2OSfDrf+4iD65spSRnpBMmkI3yIoD2YFAsArYK5YwwymCaLScrN
zB8S5EnNaD/UfYLvmmNsrn2v7Q55kJYBnqBZLVfFZIPS73JjW2BxbYmCTDlHJ6BtlE6udehT13kx
SfobNgtMNe/QIg0zfgAJJVJVy+PknKl1Nsct3CIYwjSNSZbxUCSY6XD69G19Vj25VGCUjPup6ekF
DBQKi+OmG4Vn+9SMrTy23JMYba3sLHOiJ2Jz8D5LQu7e9UowmWqzts/3UykfOxHE2auBxC4q7WC8
9DyPRDIuyzrl8v2fNaOxg8u4SguJEtSiBm7X85KP+jZzOZ23QVeQvGh2y5tOYX0FMt5BUVlc157U
9zU/9rSYTX8nEZ6zZLbL+3EkuX6RmKPN0pZkOxiWRBlZwsMVXY+Amsg5vWEPPCEki9o2r68Rj60O
ZcN+QoxbbiFtBNFSGfk24V1Hcd7M28ls++1QeEeNDeumpnG/75Ms2LVYp98cZJqHUrRA/gQnE4Qr
UuWyOt0TNqIILSDLE/g8rHdo1uOPIiAnGVHojTWlwYeOdkvxScK2181ImuZ8aIyioZQakjN0Ln8C
LW6PW+6bZieDydkSpEh/w02ph0aepdsxLtNtABuGbkQT3ztq+rAOvPKgYRnYaCNvkmp0K1a7yG4j
oEozKkRoDezvyrAKPO2mt5b5XsIdHiYAcJNgleUkGPupwJFCFnOa/pTStS9IeZHFySY5xLXGs9tx
8A9sGOciLaKlxUHRil7x0hnnu7TXg2s1JchHmKkeBEGEW6Z2HJhdXZ8y3bj10YugxkUvjl8+eSOl
M2dXOjO/lkbjXwutaaOp1MXWKBCe5UVgvSaB4YXW2KHRLbO0fIW8+NpYjEpT5e9tB8sy01j1oU+8
WCHF/Q97Z7Ikt5Fm3Vcp6z1kcMz4zXoTgRhzDiYzSW5gSZHEPDhGdzz9fxCUqkWxW1Xa16Laqkti
BjMC4f4N9567nHTFEFfQeEKWcwc2F3VSbnVhM33wEy8iefiNJVG6g08H171WH1oE6GkCrXuRX+q8
/NDn2BQIjjGb3Yg8sNko2955AV78Mgvjc57BjiyIctxUiUkaka2FuTVqlZe7Dl/2iG0AXZKX1zwt
vX/AUu1vLcCJt2WSFI/MH0wzGtkvB7upNaf7fqDexkCPxmgd/6igb6F6ypK0ERJWkzwwv841LVo+
5NOxcoYxmg1pPeWDz0Sg7X4dUjWcfYQhGxNZwxkTbJSmuj0FrYegmPjns+VX09NSpMk+yeRn+jVK
MV2vESsEtZ7QxkwFcs1ev04Dck7mPXc2M/AXSqnnzJAIJLrBv0k9e2YzsFA4NukpnhfZb1hbdajW
x0+hkHez0DZIdOulNjjy8slx9qguIJMDun9NlSCIQXY1/v6ApGSQ58+oxdjUwi2/qXV6mxn1x4G0
JuLd0nedJ76hwqf+01RHddLW79LG+ogMndDNqXa+9C76eTPp7Kg1qheFp+lb21YGwlBcHAOGypni
W7UjGkqvugR6MJNNk6BCGNqAcCfyhAjMBh3AgELPFykE4rMyiGPGTuzA9m6PTpfivxL0OMo9FKMd
XmoOLLZottt4/HokKhESkA4G3wQInmbRnSGebuYlSxStThzxUbX+XZG7sBM9h8JaFEaz4hYz1MnW
QlTUFJSi37FOa+9xFgcn/gv/qKiDb1ZiXZwcrUkRZOk5bM3irF0uV2HPv8ZFOyK1BaW5U2iPUFSA
WnBLdV4yv+CrLl46rqRtyWJmM1rrLJAI4q0OR8QXgngbvhNUeZlwD5ZLJZz0FkeCp7ppPuYNEtRJ
EvO0nBUPPNK81jwViXEXhz21DmBYcqb8cyumYc/+zt/5hVeeW5fxnwzNfltT6gOLUwROoc3rkukp
zHtEthlPfKzdXajqJ+ms66RK+8SYFnhfWakd6F0YIC6V8TBbzmsmnP5miI02mjsvQ5Nq14fUbAHn
NpU4qpzmrHPH/lTDamFyQQqnWbhf2jkOn9i5MoaL52ybNvpTgRoGWoK29/gdsk0+2J+xXIh3ZFAV
kadIhd/mYzN/dXt/esfZh3PIc7stO9Hx3EmGUabI0Qkbzl2JJ4I5S5aRNkMgNOTm+s4Zyn5Lerkz
Rii4w3HnJwIRfI4h/Cy5H0kEbvZFptu3HtcbqhbHrqLCWJZfCyvFmCJ0Ybw1XtU9wMBCd8SF121s
31fHoMi7W7+gRfJD6PqQv5JzZzjJzq60/kydxVcraas3xGDBQwON9W4Z0vFXI/O+JZ3QsF1Toz9L
xtBPi3JikML+XG/bzJzfB8odH9EwOst9p/BlbGYfDiZT0Irc3gGxISZrby+aTPgsCDOFFC8jSTlb
dLtHhZXSL8TGPYotrCsul8Exi6dnnbjvqRDcd6SdNftE6uHI90DvvK4n9DUMXmaYMps2ra13iVm2
2z61HwLRxyQloBTPqzjYCt+ysqikSTduZoui5rasGa3KYUoxB4WD2ifk+23xH3jj2ak5fzbeYLb5
IYln1nhgEdHnMwujpqk8ASJ1ySnv5qZ1tyykupeudeSNlEFAHi52EXMzmsz4dJvHW8258NFDamTf
w6Uxnyd+gBcFLOZexwIDGF/jmKERA2rCu/Fc3tljO976PD0Yx9p5OMyyzm6Xtm1hjzLggZI7JlRM
ekaWaQ3VwDW/VkKcMh+rwvM/OV0a8NUe8+HYBmi7paEkRSuCWlKNjHLa4rtR79yxJbamNovW29CG
BXwS+LqgaSRfCMTKk6gmo0dFzNRIcywmVWxtvmhAZBQuKb+n8VZIVYnYNqs2muz220x5vWNF8EQE
fb7B2WieMeEMEQFe8yHJYvmkWKq/5jkVeOQ6HNhL54pHopRwL+DzCi49Lisq3i5pHrGGTK+Gk41n
m3zhcYPGIbiDKT28EnBq3ptstQ8WtO2Q5rW3n3rQDpcQ50a16UQc3hhGan3WGEnOQx9M7yzLZhiq
LKBBm6bmWN0QEljDZunTNMIQlvOlnNdQsHFmKrixuzDJ75nwD9wnYWeXN7mwtLsfvNnlk66QyA1d
gpqs6B+XpHeII9WttVuNN8/m4idnHNvFFnqc/oalRGDkIRqBmwKrIZOO7j4NwyzZJHkmX0cP2dhs
cOsmjcNlxiMV0exkOzMBatQac2CS6F7ddLHyV8HksGt7r7glCwSkbeEL87Yht/r9kNcgdT2VVVFq
zM7WA/DEcTIYT0B423tXz8GxSgUKtGlpDwSNOFubcGvUDN083AFPtj8wvTW4xOb22aS+u+0aOe/H
geqfcabPlMZIL4RUTdsANAtD+yZnS9pXd+MQ/mpMQuw4nOKjl7pDZEBUvwsnvhp2bqW7TNqnJhXB
Y608dZpJ2Tl7hr/MGy/GDzHQdYxUjFvmzd25T8PxzoDIfYue5zPOW7EDzWju80C/Jbgmt5YDDSxG
KJrCsybQR3b6xcjQgPidSHdELNs74lWCQzphCZs6bZ0wzTOzaYpaw3sPlii1FWYzRO6bgSDRyDCX
7mNWOnpLq7AcoR55OFNFPz4GPmBuCr2yjLAyTuVFuWkWacRpUe4WDQTlZSpuDV9C0GF9w4yVMAPd
pHuYU0SmN8hPi4X/3Yyfelvph3kAZGdNxUvYWx/shMPaNepd5tissJGlhDUGLhK2smgGUxH1RknI
kW80e4sIj+PsVAcnyS9L0NIqYFPfhqO5bBIECEDY4NHk8rXtZf5IugjRstaRwmo4TIszfTIUaxDL
Nj4AcjOxL1Mh4ynLDu3ERc1W/q0Kc/k0j/JpbFa5OpFLXO1ibQTT0ngI7FBv0UOnJ1mbFpgj44tj
+ONdY9XdpuP838C17hj0hM6HYXbHTVKpW6QB6tSV8vU/a+t/R77G1np10v/fa+t3zTik/4jeimb4
QcL22x/8fXvNHhpizYohWXfOV6vGP7fXeD88Dn7sGsQa/IC6cX+Bf8NK2wYrCLaS/fkfSDeBywTT
49nGGIKb/28sry37R/YEi3V+hGWamE0Y96xGih9311R49RDH0rghTWp6YnEGIN/pULSXC3lgcLQi
c5msC5YsAosaZ9mJSYenADo8K41mftaFV93YvYX9Ww7BkVxNGq0Y+hNRmFRaPsKgHQwntnn20aGr
3MROx6zXqV/msXikNBzA8icBFjUKEeHlahv3DprlihE3LTA1PqN5691Qc1O3rbXuBpLqnnVR/1zb
zDZ7LK+RHrvyi2mMGx3Y7/Mm/2a36FK54nHL6uGSN557kLPr1JC0xuqS5ct4prmXN9pPJ4wKiNAQ
1i+0B9yTt3r2/FOVqGqX58twdro43BOdAUG/aBYvSng7wdGBDtzMjo4ZFCrU0Rh7cXdpE1nXYnbm
zmwp0lrQVrdmFxzL0rq05tr0DqG4wyZxU8eqinIV8t0NBlRE6WqMlEG8pwKqtjwwzS4ACr+R6KA3
2Sy3SWF3Wz6s6maBwbD3XcM/VzlehJj43c3o+O1eWYliblYDBty6PWM5AhDeSReX2azTlxDr9vu5
cr2Twjz2sRYNYyIcI5Gp7Sa+bzm4zV3ZpFkXbqWRCvNmqmOciHVnF8W4y+YmMH4tSoVnd9OUI43Z
yPyq24w1hp2t6TYOSRqogBnGoeK9SLsOQAuG7JXmQNoKi+Ak50NFRXy0fBdVIWkA6LmE4z+oqh4u
BrNk5omZUaXDJlh6e9owmnEpmjuTnaliRIeUgWRhrLxQw/LRKe4NzXDXiAyoOglMwLZbug5HC0Sd
lN1HQ0ycy6Z66umrWxyjS30mwnHwuo+NFbuXbmln3NNh32QGEkEoY10+P8VDUR1qycguebD9NXVj
D9XPhIXpLG03XMLvuqP5KkIypqsiCclaiT7J+q5WgltzFS8V37VMM6hLlE3yKnMSq+KJYZl6mq8y
KH2VRFlXeVSxKqXo4hBNGcTuoaZYtVTpVVZlXSVWw6q2Kq7CqzqUXyDirVxDpBkXKh/0o5wkyLXy
gsjX+LuIK9eW2GKwMh+WafamfXmVfI0yZaMqMMif2SClRxjhxi5bfIRi86oZ667yMXtVkhVXURnr
KPuTXJVm5ao5k6v6zFt1aAPXDpGgqziNv4B5x3za3VWrdk2tKrZs1bN5fVe/hFeRG7GCjBWdq/iN
9KzuZK2KOFB8McMNH5mce5XMJat6Thjk4mzMVVM3XOV1+VVqJ1bVXbrq78ZViSdXTZ6POC8Vk/uA
pz95jq/KvauIT656vv9ciP/OhcjdYf+ljuv+6/T25Yer8Lc/8ttVyOD1FxP5ls08CASz8wfqm7C4
l37Pw7LQbxNswADdcQUrFeRUv11+tss/cplSmMHKJ1qjsv7G5ScszJU/mBs9gaAMkRiphWjFfkLQ
poOjprpr7Ts/7v0XPTsurhdhkCDCVJays5IyUm1z5u6UAlO0ZJlM87GbvaA8jIA9bt3YHK0PxBgV
TLLLLr2RCofW1molD/CIWeLFnpzpA0dKFw2JRhfaagtd7RQga24HNjTKS2uimWctLiP7yY/1FE8P
CyBRtSU8evVxLR0nLrqOeZ9VTnH0uxzeZlegevBbPRw8mKQNnTjC5G1CR5PTDNjq0dHa9/apCubk
CLRrYcdW5OSSI0vSm1IXxRcJuvQBX/vEsnOu1EMc45fhwon53asW8AtL2KzwT43uHCxyYsQ4yNnH
P7V7t7XObDyh1oA30CfCe9w8qqDyGGdWHTkImBjR0gZBZmU/WUHbPIVOnlyWvJgeZAnpIffLIQJP
jEkj7hvSbufOP1YhTJxt7jRLcszQHz+iUi9wjjhsmto7u7DeI2Ib/IUpEpnygzzGws3GQxVbie0f
Ak68hKaEgbEZEbnT1eaWyZu65xSvarHFymOcHAY3JI+3iUwZ+VGd1XWxy4IS4NNr3yIqsy9TwWK+
wxPL0sxlFqLuCzk5IekzJXfjpm1oDvfIV2nlRhuGICQGI81j/G7a2OOuEv3M9TvYFm8mR9Rw26ND
p1ySJonbRxNCWnxjdWkZozrop/XB8ZfjooC07g2F6mbDuGMup/MwjGNr3gtdMeWi7u97ZHsk1M8W
9v0PCcZUa/mISFbX3ZdhlkNVbeh+ljJ++s+B928eeKtq9P/uAO6/zv84vlVtT0309Y8CVs699U/+
du755i+egLcErNuzOEF/K/996xfIZhxjZrBGLoTrcfj7EYjvBdu1G2Ljxv8CE+6fR6Bj/UIkIP+6
DWwQS7Zp/50jcDWs/EG56gRYZGzc5wQC8rfAS/Nj9e8YLG9X2Sn5MRic7QXroeUlL394Ux6//7h/
MCl/bLJ66P/7v/gVf34R8NvEV/B7/hSDMDST0QLIX45jAQVY+T0DAX/yt23hDLu/fqlVafvn3weG
JmWdA2zS/XP4QVMhpc8hGx3VlJG0xDDqhjkUipnVwFgm2XCsRAdHekHxGaI6+Rcv/9PbiQwZXTGs
SSH40OjNfhACQ0cJ3NmzoKjU87NV+a9B1kd//RuuP+KH33B9CRdaAGA0DCF/BqN1naFHMxby6Ir5
GejIC+tdFm8WvYW5yK9//WLsX35+OcdCBOuA18HgavIg/lHaTM6246mw74/ObMtzUlSCcO3QqM6F
i4ugnJz3zjWEm0hEJpuu3aAlk2VICBd7VO48LD9MLkF9AuXOMYOPs0/A99RMqOEQSxH8TZ1LCLgl
Rbu6RkOisUOLqrCyP1s5M8ypH77Vzgq6WherL7oPgUSz+VjH7rV9n0rUC3ZaQBVi3/Cicb7fYhie
k42NPQhXItTCZ88tk9dMr3uTqrOfGGi7Dy5bwIsHoGYzOR39UzIk9+NUC0YpII7W/HDUnq7cT+Oy
nJja3Y25Me3tqvrm+OWlyZxfMco/sWWvsMoH1bk11adkIuM6rHJvh7mw2lR2vkRFu7DZWXcHXS0i
xp7zV9zT8uTn6QPYOgOHOVpfx6rGHVYi714pPFSh4cVn7rQX3xAsJ9MMnkrvt0RpTXC8jfBZwd+N
tMjz+yWUyfPgOeV2DPA/wYkhxiwB7j3H03HJyniXE3x1h6seEhFxOzERNTcuS85ih5UVYSueiiQ8
4ZUY1T5jjP4sfdJQUoqvLfID/7ZFR22SGCow5NfAdrz3DiOy17SYugdafH4OwlDruREFzv8uG49U
kVi/OpQmfKououyKtUtTgvyyalnsqznkEakYmyGZ16TS1cwb9WjtQbWYL05TsLSdIA4YaWaNH1H2
SoxCpha35PElzxkqFpA6oMliDyFJKj1ixudszeIi7/42jtPuqV0wr1ZdfxuH2v4ol2B4dka7OK5N
7Z1Qtnesap4FSeIi09ZaHerK/phi2QYbkY3JPvdtdXT6LHwyCV4/EIjc3S2J0TyOpY6sftR3icIs
tA3b0tx3M0xA5gsYpDKvZSOo3OzQhc54k8Vc5QBpvMfM7/dxbJOgEA++2IQi+ZSPRXrij72qKTk7
VbzWmfNTq4v3sBAYEQN8OzhVDbaI0TORcRP26DGZnwgyFAfLzsyjIMXiiLrFObkMIW80gghA44nb
PFSae4MnGngIgLzEfLJjqd96o2H5x5fmdkKIdYM0xSKcOkwjr8Tvw2IU7HcRSz+SpuTVGDeACQsN
wwaCQ1xL3Kb6rIwg/ohMDsF0kITsaeL5RmFf3/rNiPmWefUBDxhL9KIyNpbD8MaJRyxtboGR2Stn
NB6puGUrE+zj3AtfmoaRdlVkNSSyFHWu/RqKRRN4PJiXTGnzaE32J5/P1QjK5F3RmM4GKyLf7WzB
fQD7ZkKosVkcY4jieSoipMfp1lvyO6OX7RM2YcbIcvmSJQESHVKvNKikZDrFRoLR3zCflEYsrpoE
MwBGiSZEWL8U/Ngk9uT7Thg+4u9+Rjcqu2Y/Wo39BvEIbXPaerte7WWb2M+u24bbWhRdfar9qX8c
jdZ+49wOTlk12wdTsLBR15Y1HfmEXKdd7uMSftbGjlv9vhFBecuBtJwE4Y8bjGcfu2YmIiEMDDCN
cbMl483CL57eYso+pFwAm2oymVolCZEJZSXq+74KTuVkvS+q1NxYsai3SdAxtwpwskMOiQAxBndJ
XHyNVZhv2fLv/NFy3kbTaekH7OkBUBnCJLfku8eR4D1kGn9c6LGZ9yqrQyWMr6uZl/lDo2A/UQ3x
ymaYa70tPb5AeE/USvEwylcxSxOD9eI8EaTgReQoCtTnFQsepKA2cuV02HkQ/PmeeOoLDYPxUMh1
1NfX26Lz8xc3RfoFqhJBqOzKcQuPzaEj4PSAhU3TtfjObWkzEFsl3xNex8A4CiqbrZT+r76wk2Ez
hXzuMnbzU5AH/nPZK3EAu4+qxWLl4E+anAsWsTvwJEhlMuiljRpdsNSu++Blgph4I0k+BesYI9MH
ZDO8/RNxtYKTK7KcMMAyqstnm0DMrWuKFu3uUFjvHOntPHIsXgeEPZ/U5KX3Xuctr31tR6TpIoTP
2667H1FV74sq58nTfs5MtOw2pcdDxuX5jWU7Am7gBXsvifsT9+N8mnKbM0OqxvduBlHRgEVW2Y/f
64r/uNP+hTsNhKFHUfPXRf7Hpit+rO+vf+j3+l78wm1oYSX7Z0r3P2v88BffMy2H4YJ3JTVRsP5P
jc/ofc3MIkRuNatjNv99xk9YOLYBNxTk6H03t/+NMcdP5beLJw00NxFPLlX4nytGMXlyMs2kOU0E
MYC9qxP3we7m9n4p57+ZI+cEvBbeyKutzqHn+VM/MdHpLhzC9cm34YAvE8xqDpjwRfMO3EqJbeAP
H8X/0lqsP++HatilqWIU5K98LK6NP1GiO4MqD6kXr1etqcczs/OYqcUCWV4RfMZqg4QSWwXieV7j
lf/6xX+qjV1AUHDmMB5CxhR/TrCThonmjdEm3I5h+FKVFVLPUkzBrRaLuhB5G77ElvmvfuWfGgBe
lXfLJiQRsScBhz9W5EMPRGgO/Op0zSW4sn9JsgZGG65RJn8/PIn0c0IJTF4OZTa125+bmtxEdMXQ
PuRYjIFCM/dgMgaMtwpsYrfjyfs+X/1V/b/ka/O/fKbXldMPH6rvXnsb2l/eXKBjP/6G0OoYssVq
Oo6NwkA4ejGxMcsizQlRyIqy12Mm7oOSeHpfF+IiMW291C2ZWFsQywuCC7/3L4O2rHHTTS7uwrZN
+1vuV/VBW8G/eApc/6fnwGdMifeTR5B1mvVnKkRdhUGSV8N4dJmfO89GZbnxTZ+UYBiShpC/SiZi
Posm1SUw6MEVz3wH9WXNYD5aJiG45wwg5alCEvuW2D0r6dQreZb62CISawnEvUIkmZ4n00KWVneT
uK+slW8KF34REXNIYtSMDsYqhB7iajGzA0ntfIjUo09udWtodRED2IUYrSMGlW5q3M8B+hEdeWyT
p11QSMxPne2qR49TwouyYCrCVcFovBLhF8YX2Vkdj1ycs9ZBiYJdZ9W9pUJ85SlFy7QRkIjU3eCE
k/Okaj3f1mYKfttz85kL2XFQaq4HQacrvqdq6tWjMTPgCwuJnlBBdfp4zQpYOtM+edcAJbR8sO/J
en6EeEmbhWeM40uZ+Wos79y3oDPV5TuPtZriFiXhoC6GNMQzCtEgypaMXCPiZanLdKhQAw0oOeHl
QRS7pnyPDkECEUMI+k4Ys9TzNZhqKy/AfY+QfN7KkffxGvYTd454HklYRgsgw5dZLgCVmZ1crrB0
aaOH3OsmGzA0KQOt/ZVZ//1ZTRlHgDegYoEzUKj+S5k3NLOOa7UfLY1i4tDP5DBvicUrkAX6cVad
CmlIJEaEpARXx1T6mk7QsJEhrNT9AmX6rtIOz8lUe85b0weESSXtb+jqcKVjw5glccKpM54MhXpn
69Cy3HSAL7DUr6zaERjeHE2exVvKtxtnLAPTChcKsZT0vNegexTXpxGsH4IyMpkv2eyEEAsSwsKu
7z8kbdQmY+DgTvL9iHoVDImsQ/P++u+wVa63FZB7zo0lPRr8rk+pP0zRnIThfpSr+Be0XBB5hCi3
R7i5Mcxl2gcIwv08RoVUQXhBzS9gpg0kzo4gUnCa3A/0fIjHUfhb6h3YP/jOmxiUEbutHL9UzNYK
yFqZCfzYYvAnRUtvgEnv+yEzDtoc8zmSCSlDlxbQZ4l2jBJ+U6fjEN9aS6g/MsGav0zakFiJIZpl
j7M2rJnp8KTpb8ifOvRWittzMdERGwEhVQ2BugCFJpf3uX/GM5DuVKaRZNah3oc2pWwK/ZAJCiK/
ILfv3WDtXVBn0qEqWjE0TF41NtdASD52Q987buGtKGPxAeeSjGi+vM2glXgA4TRc5lTSJA7x5H5i
FwzkMLX72d4mYaZuJt+Yjk7QJAw1MMrQE6KKCZCvfQESLe49PG3nOku9+9asQ/LoF0ffsr2rcLwq
o2/gwCVgy9pl+BLSbJMQbIxJFvFwh2cH3AvqLGfqITP6fvxi1zC22dM57yH/GmCb5Fst/BwYmOk6
R4mFanV2r8ny+PL43usCvnsq+H+QrI7qwjXHs2yRUZ8dYQBzSy8kFOh+IOdZDOFLpVP6Mj9ZM5zc
aVKXa4qxSqktvmPx+0KVm6mY31QDrCJ3PQ7Mxiqec8PMX/Nu4YsVAsY5xSb018y3Cf9rQ8TrIcz4
iGu0YTaE4CHLSRDn10j2pJEH7tktFzN8XfpWfKo6w1hOS+qMwcmuugXFtGjp/exOdFAILdv+vCST
6+26ujiXYRvfzkabPHZ9np6SIHz20xSn3NC94dldT/9MvNBrjVE+8j7RjnHOu63IzmHTWp9GI6aP
LtPZvGtDfL108AUWymk+uaCHpsiepdiGqfBZrzRdsA9rq35Qo6XG/eJYLxXA6KhRPRvWqYJY5mhL
+nBMHBfGtR3X9wxunM+lsPn3W26s7r2bhlb8OQzmDKWBbONmvwQEt22spBgdgLSFccvSY+Stq+J2
s8Ci+6D9oDlmTh08+KmNLItf6eCLFiidtuL+Y6PAj7PZWr0SM8E2hZj4WCWSvl1W9nhJU6dMOphG
vWbXlgf3htJcC7iSqsjALPaF0PSQtZrL8VZ4Cw+NHHlS+gS1ZKKM9VEak5ptSrpit62Qs1R6Fmd6
HvJzJou/DSbq8Laf+WhIiAg5BysiVhGYMfnaZC1rqE1arMHUyk7CW68E7o6mg4iVspvIcU4nzsGJ
hHni/FhF3jLlQc8aNLxyzmVSsWMP1OOV+u25My2pv4LCm44XtuPFeVt0zoF/PQJ9Ov5u5xOKyKM/
k5DzuNoLCRxsZ+cWToBJP+wuE5NNo/9S455CAmZ3PBHWArGfBZl67DMcXhEG4jUiQK5xQeXgkjOQ
saf0Dt//WuKaaifTnEoiNtbYRL/jtJclqZ5M1tTjMFH7gn0O8QeWtT5bswWyDVtS5UBa8RLw6mYX
Nh9nS7bpg+Wu+aFZ1fK7YlfgJeuO4enFkW3Zc1t4TF4YpqeJxF+KVnLyfRSpDmnbRQ96MZOufkcS
qfsRVQAHq+6M/HZuuxXajA2958oQyfMMnFpzbpberbPYQc+56It3JWbnMwp/49vQyfAAEj3ENsO3
mJQRww9fLIV6HP/L6smQ4SCe7Y7casSaiuFV5zuEWCQqW99R2fCJk6/ItT62AW5p5oFD/S5eP9E8
t/mYrvGWZc9TZAjc3JvBWnU7TGhbI2PWwGL3RRgaNBnvE6XlO8/OjPHd5CmglNsMuWAaXBiYhB5X
FfArzEkBKulsr4vMSMT7PKBaTg5qHrAVCrKtSrMB5WOSirGNyypD5IsLefa0dagMjEEMyYlRLtAR
3xNWMm1RsOgd/2EwiHzsXOZLyxA1lZcG9fipwBb5QRlhdjYGhr1Tn3L16KA6MvQTG618Y1+O83Vm
4mHXjrHr+OGNo/t4K1nI4trOIgI/x70wExIksbRvOrA8p2aCrJUMpbjUDkcMc9qhwx2HhJcgToQ9
XlV8I6ERfOfUxEfE8GAYBjk1Ed/Aecup8K3u5Dej1A+hcuYTzzWFwShNjJmtiUVVT7g3K3xvujoy
c5F48JP4HZ4Hvc+5RKNcpvNOOc6DYw7OHeLh+olPm3u5VuWZmw9BJmpyDAY4uoPK2yVheTdist/Y
vFUPpm6T9+QLjozQLPu+mSps53ZiUkAqeShZLuOhhMkhLlR+9c6CF/kNGpJ7tlnSZ9mmskIyRDc1
uuQ4IA1k+YrshQ/EgVZR7NluzWlUjSYmTSoCrHYGNzBZOOO0niDpOn/lvuI0HNh/j9IyTp6tZXvX
F3gu2G1w2mRexxO5TDGffQw5q3/UxQx/Hxvrv2rF1y7phy5qFTcR28BgAZ3gT4siRHt5yI3XHlv0
RBT94I2tzb+RsvZT90PsMfnRzDJo+x0atx+7NaRRw5iTnHEsa4/DePR98Sx7cng2jiLwHAoHrcv1
OPzr7vun1p/XxYeMy5rOFNTPn7pEWvISdKhqMY+U3ttgVN2x6lWp8JennF8NuS4Xz0s5i6FkUuX+
9av/tGjk1dFLOoC7SVlbhSg/7MU03vNyFl5zBAYPOG4JOus5WE/d3O857WGu8X+JJqEtWStvywk4
3K9/hf9M7P7lxA5h0B8+rehtePvHdyLl/Vv19b//657L9n8T5lr29Q/+jzCXSYq3fnak75DGxUf8
R2Hu+tGa/xNP+fvU7kpeZxDi8J0yGf/wWP4+tUOzawvTZjNrEdhosrT/G1M7x//xEVu3yAh/oVvx
/cVHJP68y2bs1Pae8q3bhWIadWPWJ3pgNWmZmwrHikGvvWsrqgQAMW4uN+iIl49YyD0Wd5k49lNr
3CKtGXdaGtU+oXpgTbP0d01SH9POHs9EDfkR3AvvphlrQFQ1cPKmTtgNZcFKCq+8dxNCRa6yEAP2
2LCSEq1sMNJyzXtQvDf8PLG3JMw1AipiGEkS6SJ/b2CxLpykLL3zqJnPVui0m1TGTzgMHxSxH6ge
SLrCl3GUPcGuhDQVBDV7Z4GDIh6LMKK4+DKy4Y7GHE9BRUbJtrNrfRd3SbKbB+Q9k/lrangUf2Vv
7NAbiz1BL8sB+B68pcQ6IEiqX0M95bu+LTJ8bs6uVN1DVxAjwWk+vIG4tPelXwWodFt2HBXVE2QX
Nl9aOtFQByG2xTG7+FSaUYWb8NgW+OXnRq945nY6QvN+6HRospotFi4yPICjRf6HY7Y2+kTXjpIM
OPUMwG4zkQ55LjL/LhX0XDQZF/BCcCti/xBW47F11lVhaa0IKKKQ4YKbkRWbBwM3GOQi/eIOk95O
ALt3kJKHaIDCHJV6JIzENTyqlfFz1bMHV4pFNMEkN2Qi6a0Nob1Z/L2Rle3eXWQdjQXe/IwJ10ZC
IQnj8DywN9wGBcSPbImNF21nIDnM0QWbjPnZHpXaWw75LcZU6ZPVpPmzn8OV70UwRb4/yz3LFXdv
9YaOemU6Ub2yNdyAwmeEbCRtD+e3yD+1iiQ/aQCVrmNCjV1bRmPfzRu7hAZjY2MMZSujEhFqkctn
DPAvgVpuYW/5mwSn5d6oM3PHWBDgDR65xc0/5XJwDnkTd/Tocw3kI8fRboVfwSblEQpholwINGX3
AziGRyLokqewydniJSQTWWjctkVCdFcgyD0jYw4trHtiCCY+aWcRrKL6G0zYnxftqJ2irdrlsBqO
bp1AsFjwYMOGJ9aqzmXkJy150QvocCfVCqIK/1shug9GD0Si8FUcUWtPW8gj8sCuz9k1hB7uPeRp
+9jO33fobe6YlVV7O/ichL15Vgnpam7rGc9kelUr2Sx1IhgT2QVGVLCtMXmh8E31oQVO/wwZlcRY
PywuC/uJqO+Xu37oyj1s+5nOOvX2C+EvER4Af1crwdVkGeYjdciClJFMMtEH5ES5hRWB+2cH6ufe
SVhdvGVpOh2t/8/eeWzZbWTb9oceNGACrnsOjk3vmEl2MJJJEt4FTCDw9XciKepSrCrd0murVTVK
yjoe2LH2WnPZyWlwJ/uiN8wxMuy0fRrZU+1HOisjmx7prZeEKnJV1W1wgGfb3s3NJx3DEh8My+OX
S7HLkLY+0Rn6C0Bz1w+F4ejbuB3NszX0yt2E3KVh6xhFuvPaQEXzUHnA07DlObov9jxVknl4PfgX
jcua0+mhKbxrQxSfM3ZskFqD8jR10C5HpJjIX3g/26V3j35agttwzG9znNKYphr3vOJyN7k3PJhB
dhrryTsHi48YJ917D2lzp0wHtg9O5c2iSi8SSFx4GMI3+O/3GaUFsTXeliOtW2aeWQes6l8rseh9
KaHWD/5lpvj3yb8fGOvhzIi63vuJIbecPdpIr7Ni6jvBxhLZa9cASSeT+9CzXSegy7RQFv668R2H
LYOW3tlZQ1FYjRPCJCZ5pW1/P1b2a9itJ40sd7YTnNeH2IazUvmUoGqDlawFrEF0XydANWRvdXzt
ypwddEnZAQUExT4v7WlXaFKY5PNxUYZVcOQUf9OU9ifP6y/zROSn3p0/BKonW0yLAy1jjncazax+
DMPpucSGGiG1f/Voi2L9jjNFJeWjbY0XvhjkSh47A6/Didg05VXpe6QdJYQq5JbYSSm467pvUo4m
thcRY7Mdm4MQgGtjeKi7Tg3lpS6VPIhZBriJoNmXmIN6J/0UasQULfSxKWvrYvHYn0627vZDUBKN
C3jEelke8Wlmtz2g79ziJoRcAORQsYIurKTcy9F1N2blPrQsypEdu+xCd/0pkVjmp8kxOPiM8AAg
HkQ4f72PZTG/qHgkP639Lw2Yuk2alGCf7EEd5nqmjLKOiaJWU3gzgOEyE8CMnRDrE1dXLXb/7YDK
u63ie3ocG0zD2X7uKMrjglaerNR4HsM2X5OiXxxiuFwLx/EUTAtV6VkmQejGHiCHOTun2IoOCY1R
BCkMbDwS4C1lAnShLI67p1jL2dtlC3xItNYh8fNnNWUufpjgUQ/9BcgrwCJG8s0xWv9M4Vi8N+gG
3IjWs/YuVLmdJSrzHLQcDxrBnXzhqrqXJHMjFWgQv59RZerhSWSQBACmE5oOCZkojoEtuHeY0eoD
56DKX7nsBELKTce3rwpukHBCBTs2pVuSHxkCj9s7x84G+GRt/daz4ydnVGv3HxAT2cN1dfuGq3eB
M+c9l1GvGQ1HVP6a1/ie3pDOe5Yj/57sAOzAMbnc1N9zH/+M1/+V65UiBdao/3khfpNmzZ+W4d//
4PexOjB/c2HqmUzHrMXCd+vq72N1IH4LsPNbuFedH/7/H2O19Vvok2pjgMaPj1MUp/7vY7UT/Lby
1i3GV7QLf90p/42x2vp1G+6HoRXgoFx37iztfl0uxspIprR23RPn4TaO7Hwp7lMsNmdw79OWtov+
OcS3t2eCgkWo5vgMbqX9yI15fqI7vP0ovLx/ptSkfyaGbf/NfTbPzjZ5+TxBTiv0hP/5WBmOgYyx
mYgTrI3m1U0FqHQzrS9rd16FTrzeB8gRTBNtAzzmp0/x3+xdnV/jECQRHZc99noqwqcrnF+29xjK
y9YbM8hbSfxSdQB2RjVm4VURygbISuv6l3hFa4+3yfMvZhFmT1Yus0/zUi9f/LHvpqhdtHNOSjIS
hTeWh6GUY7FDjfPufKYovZ1H34U0Ug2XVuu0e2ZlwT4Snmg+V1ynWS1UN6mtWQL5CMdbM+g6vVEs
G6JxXIClBYiDWH9YZkKy8+yPeKJW1iRggKUP2E6jfe8k6bT7tO5hJ2pRE0obQPyBMAjDdItckW+d
TJjPBk4qFp/+40iUlkTi0nEP9r22vpaC6JxBphsdsQGSqI0qBqu0OBvigKPeLL6aOpojGD7gHwDD
A/H3UufrksLAjXvpqpyhT+rhmZbdFYNvlsrcYASbpw0fgHcMnELvVVp6hzm0M4iCGPo3eMe7+3A0
8jt2FZkV5Ulnfiwb04ua2jdpFk3ncKdG8O37CUcD3Dh+SrgMAtgk3FU9JB6RDo8Wvaq7evDVeAqD
sAQpAD/vfs5GxjwL5A51gx6RZOwScbCpyboxTrhea8EBShbnAocnTdtJktlqUxAM37BEEXysuSGO
zIG2sSkFNDvlui8+ZN1d6nr1bVFLqj2TziYMSBSGeYps/CYxZ2uPeVTu5aDcW13a0KcAVX3pUnva
F2ZGm8E0RfxSwxP+mep+YR/Kqq8Z8/OSB3kUuIP/ysqwPS6VuYBGaoejzmTDRGkPCYJ+Dv8bdYcp
bTtxej0EBNtpgQnmcxhYbKdyezwGKuUmVPpu+lUoc7qxgEO6m6z2q682gvG6xe4cjkMZuECMmR1M
y2lxnY3nSy+P+O09sNliZTdiDUXNBvjmqQdLVtncbjq/bigZxF6ZbPM5xjwcgO2HN5TGGS0AMj/Y
ZqO+FMVUWWypUrpL6GttJ/OK2KXMXnG8lu0xrKl8vul7GZ8X+KInqohy+NAs1cNLTfvL64LaOW7j
cJxBJlidMbzV8ZhDswuHDrvjwF17N4yyNnYN7t4rlsS13vamP5Dyn4wleyDfqfURVy2yuRHXiN1N
LStgsiNr40/QvIArYQx1OcVrFzJIogrzuHRJyq1gqC9lquAGd8zGr33jOydrLXvcGLPZnDQronsL
3DIXw5TXXyxZfUO61r+2xwa8sWGHPJpcX5tOY5dc4WKpXQchkVl4Ev3zkHk5XP1s4tlz8FmOXTOT
GgSJ8JElPSuJifqFTehORPBTxQ9515vjbLDanMfPZs4keZUDLjGvw1gh9bV227zKvuT41xrlwu6V
SzkqAO+TyEd7NyDLs4cwhglPhb18KHvHyJptoZxlJYnFNkWwcDKEpV9dOLxmew4m0Kj0FLO0RsSg
I40JmSTYoqaXOpnLrKfC3a1fRz0ghWu59BeNXLzrrrd4xvjcG2OvxgGSkzBke+gCu7zRdcpS2msy
GyeClc93Y5bYN6Jp+GFljOk30i3phaoT4qNRoKfphPcPvyimz7S6rHB20MDHM+C7SznEqcaHNV2L
jlKDDQNhPEZ1L/1PBv2bmuoGWYTbMgGDhqnd00BSUh1I1BhfAfg0muvU09gaAy9v6K40xSmxZ+LI
qm8+99bw5MzKO01hmLsHFrLqDrqoU0ZGIWLi4OnaiWDBqKOypEH5EfAQ99Zo0kPkTHHHO0MpSso8
/2gX4+wxCo7um4tpAdO9Y6X7BtJhbjeg+inQnC8F1ogL2lXSy9FfqPBgtixPM/lOF4u5tC4c6vRO
oW2DxuALZDwW3GcWXnII9SqkzHzDHse3sZz0K5CvsWk80YNf60MNz4ur3+TlcoX1kNdKXLGfYy74
feX0z/8Mjv/l4Bgytv3F4FiUr2lTvf4yPK5/9EOTFb8J+HxMgo5FLomU+0+a7Frr43nsNGzTxmzH
P/p9eHT89Z/gcWRwsZn3fgyODrEr1+WGagt7/bu/NTi67hp1+WmhYpm0DEHEDJlfbcv5F2+jRHyB
pmJ1ZzEYFFqIEmEDZhbbuuDOZQ6gpxyUCJ3SNJ64u0J6o/GUEoX/wil4XVDPXAAWLDFVmMUHSpgd
+UiPXHmBkz7LbyF900YpM/+jC1nxDDemvBhUbkfhutDt6C+szvjwMQYXIc1iU15f5m1HY3Wdtg3X
/LFdDpXm/Kcg4CdLarf7alIy/DixKg6O9G+CNR467b1MCk7drbZdn6RIlqKyNYPYOR4o4m2YtAH3
pcFIX0Aq9BV77YZMZUsHoHc5uGY6JHujrEDZ8CunQXtTAel21DUIaryKexzaS3vdYNfi8j5zFdry
88tFTI+2R7vMrqKLjexQ7QqXOsSORgHbhZCIueAaPDDeB0RQ3k+gsLoaYR7EbmiiAU+Tj4s8jS3z
TamyVwu4hMxlpiqItRA1qjmxFqDu5WLojTfWWNTqwAY2Ow+oDDh8gqUThG/yVizbAoxq3W4lfSMp
xEFyL82Sf1lirXuXrh6a3d1oSgj4sJEVU3KwizmW1341GCdTESwxqX7cLKHhbBTJoU0OgemUwpE8
JGRiEbcYoDdODydmWiGjVqncvRe2+pWiSyI35bhyCzUEpBVOSkkT1B9YOoemF9WpaYbxULzzTLt3
tOlUrorAvPXHlODMCj91vDS5ce0QSnJazpEnEnDLA/NK7iXNsV/C+E6uGNW4NgDKFHEZbBZWlTdl
7j0VTZXckejqb1U6+XcoydNHArhzBI4xPss2ne/4PjR7PTUZd8Y5vi3tRlPT1xr2FrsCo45vx5Gy
Mv86DIv4Q9rOznFOPePGmONV+pJGuJ986VzGcIYORr4SYy06OvWHtgvYg6802c6z6gcaQAtw6nGa
zFt2F868zSrpz9tGk7aq0UTB8gx9tYMRO5wUA/pBlUXyAeuacxEuFBxurNZVjyK02EIELb5EtG1Z
frOUYBAm7wu9LmnqelfYzbIBfOHecp7zT1K5jzkZlx56hLMRzuxfwlYjUYJBpKw3sRynmzFJ7Atr
npsja0dMZ7nmsyY1Le+Y2OsPsp/rA6jA9rOy02drZfTiSwvOfNLVTreEv3XfBleLLue72OvTc42Y
BWzXWV5GZ6mqfahm+y1vpHlhLDW38g7y5VmVc7gXefuVYFx8xJBLacgMkr+I/fwhLILxxfTy8lkz
YD07asjW+t2geO6MOqQ6ll+YZwzygFnO3oU+pOKMbgfVQAepVoJxLh1YxmHtntXckzKpdUFrLX9r
3IAepaPDXdFqHAuz2zrOZ3I+LbNmQwaIbzEWwtQN8FmBtuojYUBRbdTYblUMbZf3BTQjsY5tYphs
Unp1bsywjjhI2x8Ee/qbwZBP2SIf8tbwv8wudcLolGtRlKugVZCUX9gpyFxcVLgTL1n7Ax/P+5ie
iuQUrgToFcrGT2OlQq98aFeazZs3Uj0EELK5RSNcPnfvJGmLDDfxO4rXQamJpyQV7tYD0i/YwXTA
tim0v2IPOH4cXHq0IHdv46Iyt0vBcof5XZ7B9sMvhe30tVSMyrQzXEK1VDvXU3OUTqPzAuQvOzqG
bwebWSkN3B03tCg8zm8Dwjq/OJGS2O4QByXTFUYzM2juiryHodgOVrh795ROfVYT3Ylh5WzSSuXz
0V69q40SfcBaQjkPUDuDz4Wq2KKP2Yg/J6BUd0e6Td8LIw6oR63d19GVzUXoxVhi9EDlBkMxuf/E
qrFqcdwjQ6QExVGhZT1qSiuu/STk9JqMjoosB9jmps/IoFVMuHDkreDSsOzmus/Q3EPlNlRFzG8d
97x7Czn7lBhxv+X/NNkmOckUF8/LYejEfGkMHGHZ+VGu1Ej3W2OIL1nb2ZcWYSiKNjsO7Ziwdp2k
fzer6KikMDW4CmHKXNIjySiYL28pHsdNtxorxDw/NaZ8gI3CXsqS6ZaFEWdWliD7DGnpYGZLeNdZ
stkZnp06LG9Uf0yM9LospmSPlBwjmkvrGRsS+6HEhWNGMChnZ3Pf2XhUUgbFx8Qn22+lsj2rnB2I
xBZRXrkNQUO3rydKvc3kaKgVuudV3nAg6dDc8c2tsNKE6jbTjfzSzaxENnZrlTdFKYIPiReLM8+Q
hCDlrdvGZauIpO9Wt1VsuPty5ddbK8neREmKdG9ml4akPNWr6+YwjPMYiXEePtqS0GoZAGeZwOQP
vfU571o677k9Xk6YNKkJW7n6IugQvPumiOYqtbfwHvpvljMVu9HS40Nueu4O0RgXRILygRk0wO1j
xA8or/014g98w5AVnO4zoMUJ+aJd/t4TQAwVEpNMjZMaL+TaKODW6rM0Rfmpm2lBSCh4+FKthQR6
wWrLZe9TGpRfZZH1J2y3/tb0C1J4Lv8tXisONGmCI0ls82TmpYimzLL3OPQsyIpG/hbmAcVAcGsO
g1vTxNrHJQjc0jnbfZ7tgWN0JzzX7W4kUHyknKXf+zOTl8Em5wAtarrI3pscypnV4bDWO5h6GbbA
MKad4/f12+DCDOW5PxLqtLajTr2jmhwcau7VIrAc12t9hNmG9p6mg7fObO/GEXdezVqP0yI4IWka
tIAbLxa1jps0Rb/PioUJo6QvtzCba7+Vd76JT7DvDgt7XpYLhVo1g/uARNg5B2OxBy8SrCBVOKQZ
9ENatc/9Uq6lGeWVUxkGOKFZHUpvDI9QcQCyOtWdUdS3WmbpfqjMjAIlg97UUt+FE90bFEqWBwyy
TTQsQFdF0rBvSEcSbgCsuAj7zo0xzAB2Q8N/HISdHZecEGHoWl+72KMtRZPQhipOODdrXW5kBV0g
tTPeKRwSb1mlOwyLfP2a3jh60FHuPGMKuBkD/5vcEUUubMfTXBEHoZOPlUm2BOdq0Hdl5n4Ssf/0
z1nqvztLuX+dSruRX5lf/nySev+T309S8Nx+I68DR5vmMwcXCVruD3eLLX5bY1oBqf6QE72H8eSH
DO/9ZpMq4O980zcdxqI/TlMChR6Jw2dBCQoA90v4d2R4pPs/n6awrKzWNIRu00bzZFvwZ6W76Mel
UGOY3eYFIk24xRHC2lUmhXcTxq0Qd8LrZH8gN16zKI8ph8NKMWXetoinRs3XWAu4hvt0j6+m6mJw
7rkSrRAXly1wYW498AObdqqLI9qHqW6HsjO/VLBdkTe5OGTBFngloE97tJokJdJrF8F0aEKIvBX0
U9BqNbxqnMaEoPsu+GysHjIAyskZiG+3aZqEvtMBFADN1vEhWZolcsLSvCmKDE2QrdY4csCRXGGW
sqW5Bqaw8eSbxucA4A+GXsAD8Ot8+tUpD8uWJb+cC0GNGD+yT2qVqpDGMZPI2kvvpR8UVEY3s74F
RxCHUWurioKwlleMIr5QLdJ3ZRvhbAdAxBkxmbJkOyTK+5ypaXjq2ZPn1649G1Gftf5NxhVdQVqb
2buXnuYijEudtEI4h5DczSHTD747rCDWuNUvFBPVNLBy9cFYGicP2JbicIOfgTMXtXXTKfPi9GJR
8/yCiZJbtCdm8wR3ftqF1B/UW4jLlMn7A0cXVspO+wzwE5GRLmwmCn+qzkZf0zdiuLR0sy1dgpug
UD543hLqOuNBhpDjzynYkBxpRxJY9/VHhPiOZL3km7W1EVjnCFww9DRzdJAIGYkqI0+/+RLDRZpk
xZF+nHGvErpL3C4bI1Ry/65bUPpJfhRJZOuBOQ1w81k3LKZNyL53hhuqXT1VuKqFz3pdStf7otrQ
ivAwjdeoBAu2Jt1UKWtRjeS872qjvaQAPtdXZj2afnsmaKxosQrdug/YtOZUGWCKSIGiiQIG22mp
AeBtTIeG1ZpzKmaHzVj1uMPjAh/PBk01CFaQvnDW1gzevbuxT/isFmvyH7BoZyryjTlsP2Be90FW
NP3KrWIo3EgTLWaLJcjvI4+2QEpmcctgeG+T9EvV+brd5qVf+NzFdWVcUsCWgL4OZkZAI8gup3pI
L7y4Vq92lXoMtr3CSYYnXJ/mRGM3xrgAjBTLvpkeNb6C5ohpjpqwwWIY3SqACcPRlJW/r5Msu81m
QpEMX1OKekrRKb/sOPBjwkg6G2g1W/kBbdxO0+VC73EX2YYAPAB1Dxr8VK2boNqQyybnzJLckvnJ
+q3kJuZfzUuF/NC75kEWPpj8xEmoE7aEMW1zn+Ec3l12bWBGmEAzxRClsbF6MqrKQL3YWc/shd0D
BIPZEy4Z8uWOFcybsYQ1vykDgvQWb512r4fG6dk7dGk17BP6PF7meKURBHpMHxemM2wMcSvrA/8j
+QLaiYbhyJVIPwAgmZuT7WI32CL3296B8gSbJjOqVk8OxMJviviMO+JLdzK3Xx6mwp7aoypSqyFv
p+coaA20z76HrRfn9p2oFb/HWIQ5fMqEq5k74lkudJcfltkJzjlFUgWN5sY8X86WYifm9DWQQBIa
hyCI+11pJTGjOJ8VXG9OX5G9COfOABEI32RMy8gLc/ui8epw5wS5Ee6MrMUvIdLZeqSWN4tMp7T5
nAvYuJ9l5+evuTkYT44sp4/MtpNkAUdRgErEPEWYqJ1dZXE6PWHdE1sqtPN+53GOkBf8C2LcWAZK
/YbdcKuTjRcsuIVFb7gARTWp5havky7ZQOEng0SM9ynhnCoTEl6sBCDuShw7MYXL5P4btxoFw3s7
0pFBT/KjpUGowMx6FnyFwQH1M4pvCFH36AXKv/Nc1mzJEOtosFOILCF7tl29QOOEiBEnW2AH830N
jvS6rGxSpCgUlXWlZNPAZseBcgi6xnnphvklmecJRriXEVSwMkQXwl3mQMJiyufxCpYaWWht9ff4
0cFeN9y/kjtrJmaBG0mUetHHyvEHn1JpTndJfO56rhrXIiis/T/z1H81T6EM/6U2ffsVeLcup9c6
+7M+/f0Pf5+qfAF8y8bEgJj5XjeLRvzD3LD6HjhKhwxQq39hXd3/mKpspiqy2ngifpe1/5iqHPgA
8HchAAQWQdlV1f4b5gb7Pcv/k0YNzwu8ouNbpJAxWni/uhtgivdL1Zo4Ff2aVjtmG77ibqmcazue
m3AX4nB0kKAheOzV4HXhxu6lPHFCZCe8dMBstmkJRR9P61C6UYqb06ApMBlZNr61qBI3yvP0BUKz
GQGKn63NQl4OJc/oe1K5WkSLV2ImNRzidDscaC0GOoRbKhbydDmsCgMCmuYuS9LjGs+HyWljWZ5i
23Dw4ZV+upMhFQA77l3dQ1IQ7DmaHQVuEZV+/utCxSicEKLU3EU8x1Pr8a0gk4HLckzrY+Yv2VfD
spI3tRjZ1czfvLi6yUdU9FBcplUZ0+Hqs0Lc+A6NRKyrE3vXGKynyXCXF5MT5jdZkw5Xk+pxO8f5
Aoabo9qmGaZ5x6SHhc5PILK7vCnbmTMxwWuvB8NSkVQi/WduptJ1ngLJ2ww/hoTUuOZ6ahDhu9r3
BI7KLtnZIe+8yIR1VktY3Q6G4wG6X6o7cymb2xwXyE0ag8DcoJPVZ/YR3KuDBROCovXVxkIybDGB
XdW+RSMYmEeEOOqhlnxbu+YzZonhcmzES+8mw4MFWSU4YCsJwYYYeUIQBVDUoZaj82EuC3tPLDs4
VG0CeXla4pgCYuzS2jER1Jt6uXLdqb+nbiHId957VGYNzXBnrHeisu796XZlNka9Eh2sdPNWUNHT
rLOBc43kNH5c1dUnWTnzzdTnANTJ7Bh9MGzd9xhPSqDHWaM94RrywQ1X31FZL66gszwTN6a6bA0F
6TUeVK9BIT0SGfIMtzoqUkRmYw3bosjz+3iNGI1r2CheY0csTg9Fzq64EpgUU0p/ovg9qhSuqaU8
jF3QxSSZQqXeaC4w9tyvCDula+6JLzlbwTUL1a+pqIX2h50F1S2ibEhg5XXvGr5tdFvQuLbmqqqA
hjWSzy9LlTHlr8mrdM1guWsai3oGd5uMJLSskYxnuaa2OGIlp3ZNcrll216RMAvPftBTsrcmviS3
hW35ngKbOr4379GweU2JtSzQYS2Dw8/fQ2Q4ddiLrskySilc6oUzQd7ME5UmfUafyJztMaOo1d5h
UbpH4vR7Zk19T7Bpg3D5g03uUT243FbJubkdQ8cHS/Bd2Jlunl140vTvhiCN0+dZLOS/RisvnX0d
rgn20qMNJLCm7BqQno1pqm1MkPgWerjE6gnTzGoM9wXYU52fVIN1mEItCsE2c24uoj7IxpDTw5Rl
Qj0M380VybvTonDMKf9YFINc6gjcfw39NHV7VK7WC2mg67HbRHzNkuRjZWX0QOWpxRhME09Fkgt/
PuhhvVgc6qxsXs2ySvtJhI+UAZzw21AkR8oYxcexqem79YvQKjzixkvILb4cB0qthhoSAuYYTpX8
hxcXp5zwHqs95tEhfqyL0WPG7Dj0bu1BshKxDWv+7gT7J93zf6R7oIysWsF/3iI/Da/pz7rH73/w
Q/cwCei4JuKGyfLXJhn2xx3aWvHDpHaQusx34YMk2//eoSHgcxP2/1fweN8qm6ZDQGjdHa9ayN+4
Nb/feX+6MxONY6EN/XhdVKOw/BqTawikUl+EPSekzXuhP1C1Wu8xE5Fyr4RzKmbWPVSfJu1F74r+
i6V1dpgzoB26q+VRsuK4wNwyc3cYYa9k1nyfau3eEqLpTQcg+4x1pNg4YMmpGKsqDy4jSHU9A9Qd
wQ2H4omCorCiELDiPA0iEVPMxixj4yasqAY+wz6n4HNro3UH35zW16D8FACceTolPlev+BQjv+Yg
KoJuemgn3uQHo258e9eK1Ba7BILvcsF7KSgCKqAXmzws7Tot1dxJZSc45vDKD/eyEuCLVZldx1WV
HjrfXpyt4lf2WFc2hylOWkdeVBOVy2h8hhCcPQa5oJeHQ0h+NzecxWYWQgvn1X3axONraCGSyr7i
1p5RCbX1TMzxYTPpktTBvPh2fc4RRFwSAkhOmFsUPrDuwvbfocBcFubrNClAAxMRoJO1gMKuHwxt
jVCEzaTIV622dW3/YCOYjCim7+RhgrOxRVK+ore+mO/RhDN51SIM1HwKlWvb1XT6Z3b/b2Z3uFU2
w/R/viJ8+AoeoB7+dFH4/jc/xnbrNwHbgV+daX0fzv+4KPgOjhOB2gn4xSPD6v00tgMb5xJiB7a/
2k1YRv4xtgPhRVe1qObAXmJxb/T/zrWBS9LPxhIuSJwcQpRVhwcRwlz/+dvrfVYnwHSt/8c9dFyy
JnCPQcAytUrTYIP50/k/7L2refenC9CKcXJ4jVz54K/zTvxq7h2x/zmQQY9jXuPUm8yQUzIqxqea
0fa28jD2lXhgZdQs+J1/+jz+jbV4/bz+5cFZHwcmBhrmz1/DuvCMSrimROoSETaUV8ge+Mxs8biu
WdzT9NS8JlybkBVris77RWdfZ4N2AurGPCcqpcUSf8yzw0C/3tYBjwNsoElv+iBfy8ZKYhiDlu2u
p5vnauz9+L6CNhn9f7wIgqIYgEJuCvavsGRTihZzyhIeu4WryAylfF8ZlThlvtJPHVPLNrYK39kZ
xNzJ8MztRxrkgshtsJRshywErlTb8y28ngAv35IdMCQveEAKXG7hVOyDSVmPVTYOe40KAdKpqrPD
X78GvrL/8jnQMIoFPgjwS/2quvfCAfzjq/CIDKsiyXEDFpPUB7/Jv/31I/2i779/3bgJO+CQgdxx
WP7zl5pKvp6rOI80EWZk4Or48LygO8vB6e5MlxzdXz/eLz+i98cLsa1j9YIZFv6alrUtwDysy3m8
JJN3XFH6zTLioP3rR/k3759APCQwHDgB08UvW4tQcrkolREcpa0y+nDyb60TZseiDx7/+oHW/cyv
n5RrU+Th88Njivn1opAnlh2C6QiO9gKGc/F7Oi9CvjN65TbpCrWNBTYnTzxDxb2ewK20pYcXKLfi
+3Ssl4vKdbs7CWGYJfYEkRfIjAl2Bx/KMVnzDuSo9CHju/k0Jbi0gH+bgn1eDoJnIxIehMgmjMyA
DWJve/2z8pbs+Ncv8juf708XJUQR4AGcYFcweOiucIGfLn2r33ZMFzkf1Qq5rFbcpb+CL9H1in1T
AMP0oGLOpQSPuYIy+fLmR9hWhL/eMZotQE3ivbA1mdmjDmH42WJRc+2GWnzyVxgnBAcOVcp+sMKq
Ax6jSsqCcSc92mYR7lP8ypjpgHumSW1TvwfwE7+bRYvIJy5nxdEbgIImo+2yxgYUyt0lZTqJKZ5L
vOyIGg3EZEWLMgFZh95pgke8BPkpN8DZ1FaXDmufwlvKjWdbIRmcoL+CWy3BpG6mBZQpx8eSkYJ9
fTvZdMgJViDe6EE/HSwMXQX2uw8DO5RyhaQivhs3LmayLxq3GhkwYKpEmZ2DGwsIq7mHFWChWzCi
6k3gSXTMx3bsq2cizMW31kob0nBmCLU1lCkGFNWsg2Odzi8+KYrIX1GvMPnKU77iX5cu9G68FQk7
BFkNv7fK1A245O4zsSv31YQiy+IBvQiurLECZg06ZNhHZ2QnfHlmAuVZY5fEghWe5smor5u4BS8/
c+qC2ALG1iApidZzub6fUVPm1Nes0Nt+xd9aIJndFIFHzCnLpKKqLhHY9ZPxTs61yANcW9CSIG6s
aF2T+wudk+B28SEHJ5hWzqvEfHULoravTwOj6Lbze+exEHv8knwjVozv2DnOa7OifYvUNiKH9m0a
K9hqPNEIOVJfx2J+inFVg3lMjgpWcJo6d3YMqptr23QaykZvtDEPwUam9heHXo5IspW807K8ymKA
+kRICsyEJfumFVTM8mDcShPEjc2SwEwEdcjhnDzUeXIVJ96ndEUepyv8OLbAIOfSeyamyQKmriMF
UWprrNDkwY0D8FPSuvTnUWGmBK7cTAuYZdMhBJt3BnU5QJj9EBwzoDGAVdW7o6GZLwzMpocCB9tW
ryhnY4U6tyvemfUnFLF35rM0u4kv1wQcgNsQAdwk8OBDqyyLxgRotOx748JdmuZyWJHScnb1a069
ITb23idT8k6fNu28vVlQSLhM9RZ4am2JU4rUc7RWeLXf8HPxDMLn1C91FOiOO6BEKfnYlOztkMYr
569+k5NIXnJSt188v9cvziTVuaLvE/5NCPaA5PUlHg1s9UNBI2psTqfR4vdl6AIHVKmR/0nq+r11
qrPQX7rI6rxqV5mg0WZjmZ/EZNZ7x6RmzyzwmYiyATWsCSOFDhgXy+vqy2zGylqbaB+QBbDc1iOx
WU5l3XuDb+Q1oz4YXkCraW8WQK0n/W0apGquTZ2UUbxmtZYJ1z1AmoK1bQWXMOHOYS2kb2xzbHdU
M9s7XrE8+x6bBwUGMEIx1LR8mf3zEipxY/NDvdaA0CENxWxRET2b6SvJK8XO06Q/kYzNW+rPyZ5M
gf/hPbNRE6t5NEzmC1rMU7bSiulkYuRj+WBy+qOvKkIj6jo0HVJsMzz4+zIR3QtwpCIqzEVBXGIu
NNwWBHIBCRCFr9i3WMg+NENfnjqWVV8WIzVJ6MLfySUvEh72cuWVDUGWUPC8tNNeO//D3pk1p40E
cfyruPIOhS4kPSRVu9iLj5ikHG9clRdKBgUGC2R0cH36/Y2EWCQbnHj0QG3tPNkIWqPWTE+f/x5v
+td2LGHdyPfTOoBxAPNDkObCjRY8OVnEXyQWwrmVGvrFPNkQ+Qbu4svGfu7TbdPc8BvdDSgwoY8v
ta9AuC2fUrfVXSxASeo32rKknYRP4t30Zb6gJZz1RUMw0PgdyLdnUJ0uW5N20HHttH+NrmIRZmy7
QGYE0fWizXrVDFqGogMvvotFhFwP9fk1IacFaaSWqXc1QsFdsmmtG7D+G3drbjDOgMr+3PRt4PEs
YqE/ltS6AkIoofkI+vIXHvM7QtPz80hC+AHySxkutdn2Yh5244m+WQKN0DJurFWLJDqEgoY7tkdu
EviAEikQaMN2ZxFMKJGQWILhLL2nZTFJuEki6PECsJMtWl+j/ox4PT3AF90owyaE/fbTICI5bPwZ
gxj8QkKXoDatZuT9JVPQrSKD0v7Pbn9Kcpq5WgMiSKK0Oe6tlvpquvnfYM1hZt5yYREjQpE5bLA+
kBOAdVcyWPPf7LxYuKroXgJ2NDo6ninsqSJ7R9O4RPQJe3ZrlBZOLGmvEmIq8nNk+ea2FMJsyeQd
wkItx0ClxJmlYK9ixYFqbhr40XSTFGhDKsn7SltKBrjVny976XQ4igM6lj7uceMVc1FqfXta4Ysb
SNti7wbRygimzytu4EzAwuVQTl1PLHrC7Yynw+O3siqWaYtOlY6M1qFku5QdtCoaPVFZLbAA2rid
WAFgpYRHGtRHt9e0h9Gf5taPeLIaOQMcTU7SQlsB6WTTCQGWE7NrfIfz0XSIa0+2ChylpP66dheI
mlZ37cxSX9D5R0w/pxHxbPOm1QY3JaDZST/CoYWAb5uNsH+/nid/TXRhXYPrrH2dzMMJZWST/nyW
dPQZHaQcI2IL64t2A62I9EWX5s7BdD5++jZ39dEiQmWcLezwnElwSAkiBZxXqX4dac/i7/UqSG+C
/jylbSb+sCUlIYICixubspRzi667PUcjAPCDcxy0xcaIEjYn0SPSOKUXz2zYz5ubSeKOG9+WLer9
ZxfGYkS85FnK2mTVB74wEnE3eyP/Gcf39kEk6hR1tILUxtSP1nd+nAZJXHiI5dWsHdJ9+L4vHSe0
hbvK5dAAdKZEzmAkqhmBGMklKZRNKZvvMQqBx2OlQ5C0CE9bmPBkdIG0Jgcx9AAIqO3lhouzXaOY
H8Qa5Asjv+Eeiw4x4fjz5dw8/p3SE3hDBOq5ANlGDJJ9uUo83qkG/g9woUJjjwtIT7x8FJ/hpstG
hQvg/+NRkZ288sunx4Xszf3KUjjMBFye7TZQ+/Jo218DTrspYf8APKM2bssd7nRSa0DW8qk9PdAV
tCgjJRYDWA7O1n0muDpuZByDuIPzjcKZeFpMAESuxdmnxgXp9pa9HbZMcMkc3ueC4zZlCWaLVZJz
IQ/kndJSAJ9PlQu60wQ2HpATVKlssLhKXGAtODZRPqlryZHLn1PiAq/nF4+GY/KgbTo0ZyC8lo0q
FwiskItkm2hz2Tg9LjD/KtDNbx8NdpPIH5kfMhhQWgRWk4YwdsuUSfhynNyZAL6MpiwWraZlUBZt
GduTr3I22G6T3BgskjYgqXKcnECgvaamvAiMJo1RXEoHt1uhoiUBiUR4HUuD7MBsnB4XcHLlJ1be
pWWnvr7UFQ8LBAs9ABWA3Iv8XSNnSzui3SS+SXtMeqRkI5fDJyQWDcuQgUm1IxKBoOl0Z20D5SRH
RS7YDhmkFN0APpVf/w1F4RdYtTNAOmMRDDPTQ/jxaxbKoS8USvfL61uF+2r48QN2/86BkH1RWiL5
vf1dSP9TaalkCuHexUJB3P/59gFf3vrVSRUfXgo/8nBwrrPHXW+nmUMB/xF4j14ZcYI9yv78dyYf
P5Tmuff+3yAcP3kFHckT8l0QJMp0KUMPZ2XCrskiUSf85M1iLy4oZVPGhVP8/6pPa7cVjrGi4wXi
ZxhVEqctdMQaaIdBGHnDEt4cmMgIUFV+gGQ88weJALuzICZZYuNZK/5/P0vO/cBbeuWe0DR5roHZ
hY17Fv48w8+UTh/L+eqyZZz6/AkKRGJYXoW55qzK9q4fRqPylLVcG1WlfAnHhSiePVveBtZI8cH7
X+bVENSagkxGl9z6GkTIVRAI4GrLOxKVtIb1dzUbCq8iRUzH4cRV5fJVuCwvC/KJUPpUyd68lE2A
H9awX26YWTp4WhdTzN5frvirzvlzSEDzBZtzf5Mq7VtPzPzSnHH217Cxbz2w2bzZcJ809nodr/DW
i2NvME5jP0lKaxqYfLOG7XIrBmMx8so1z2jUNezwW8FZEIdJaWWDMSVreJTfpIiBzKCs9rkkm7bu
mDqoh2lUJV3LxEmprMgQXbMdV50lPf8x8iraE85TWYeuyo+ev/DK5xbBGhmgUie8PLv0ps8xzY1L
GxP6bg0CsOcvz679KPbXxVylpKJeTKuJ+K2/EoPSMQZx6QurgzOH+uPubIH3Kdm9rJFHxwOwVZRP
s63zQnnub3QKUZz/IaRkVbJHcPRUSR+ElVAk/PWN+kpF8nfjcOifXcUvzjYZs1Bf49/ClI4yry3E
rf9IdSHmNzj3niqHkCRfgz54D/f9OPZLkotyFOn0UZ36vb8qW5UGk66B7qE6H8WVcqRYQJWywLKp
WMFbl5Iqjx88zp3ZKCnHd8FNMWtQkR/8ODn7/trkCeXUsPgeRDwISbYqaW6Am8sSKWXGHM6kOfo2
X/M07WKWL/1PRTz6tZ+VnWvyG4PA96JP/wAAAP//</cx:binary>
              </cx:geoCache>
            </cx:geography>
          </cx:layoutPr>
          <cx:valueColors>
            <cx:minColor>
              <a:schemeClr val="accent6">
                <a:lumMod val="60000"/>
                <a:lumOff val="40000"/>
              </a:schemeClr>
            </cx:minColor>
            <cx:midColor>
              <a:schemeClr val="accent6">
                <a:lumMod val="50000"/>
              </a:schemeClr>
            </cx:midColor>
            <cx:maxColor>
              <a:srgbClr val="8C1873"/>
            </cx:maxColor>
          </cx:valueColors>
          <cx:valueColorPositions count="3"/>
        </cx:series>
      </cx:plotAreaRegion>
    </cx:plotArea>
    <cx:legend pos="r" align="min" overlay="0">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D">
            <a:solidFill>
              <a:schemeClr val="bg1"/>
            </a:solidFill>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image" Target="../media/image6.png"/><Relationship Id="rId3" Type="http://schemas.openxmlformats.org/officeDocument/2006/relationships/chart" Target="../charts/chart11.xml"/><Relationship Id="rId7" Type="http://schemas.openxmlformats.org/officeDocument/2006/relationships/image" Target="../media/image4.emf"/><Relationship Id="rId12" Type="http://schemas.openxmlformats.org/officeDocument/2006/relationships/image" Target="../media/image5.emf"/><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3.emf"/><Relationship Id="rId11" Type="http://schemas.microsoft.com/office/2014/relationships/chartEx" Target="../charts/chartEx3.xml"/><Relationship Id="rId5" Type="http://schemas.openxmlformats.org/officeDocument/2006/relationships/image" Target="../media/image2.emf"/><Relationship Id="rId10" Type="http://schemas.openxmlformats.org/officeDocument/2006/relationships/chart" Target="../charts/chart14.xml"/><Relationship Id="rId4" Type="http://schemas.openxmlformats.org/officeDocument/2006/relationships/chart" Target="../charts/chart12.xml"/><Relationship Id="rId9" Type="http://schemas.microsoft.com/office/2014/relationships/chartEx" Target="../charts/chartEx2.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0</xdr:col>
      <xdr:colOff>571500</xdr:colOff>
      <xdr:row>18</xdr:row>
      <xdr:rowOff>14287</xdr:rowOff>
    </xdr:from>
    <xdr:to>
      <xdr:col>7</xdr:col>
      <xdr:colOff>180975</xdr:colOff>
      <xdr:row>32</xdr:row>
      <xdr:rowOff>90487</xdr:rowOff>
    </xdr:to>
    <xdr:graphicFrame macro="">
      <xdr:nvGraphicFramePr>
        <xdr:cNvPr id="3" name="Chart 2">
          <a:extLst>
            <a:ext uri="{FF2B5EF4-FFF2-40B4-BE49-F238E27FC236}">
              <a16:creationId xmlns:a16="http://schemas.microsoft.com/office/drawing/2014/main" id="{19B763EA-9D26-C8C3-022F-3D2B2051C7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209550</xdr:colOff>
      <xdr:row>8</xdr:row>
      <xdr:rowOff>28575</xdr:rowOff>
    </xdr:from>
    <xdr:to>
      <xdr:col>8</xdr:col>
      <xdr:colOff>209550</xdr:colOff>
      <xdr:row>21</xdr:row>
      <xdr:rowOff>76200</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EE9F93C9-2CB6-E4A9-0867-9DEC892C76C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572000" y="1552575"/>
              <a:ext cx="1828800" cy="252412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76200</xdr:colOff>
      <xdr:row>10</xdr:row>
      <xdr:rowOff>123825</xdr:rowOff>
    </xdr:from>
    <xdr:to>
      <xdr:col>9</xdr:col>
      <xdr:colOff>76200</xdr:colOff>
      <xdr:row>23</xdr:row>
      <xdr:rowOff>171450</xdr:rowOff>
    </xdr:to>
    <mc:AlternateContent xmlns:mc="http://schemas.openxmlformats.org/markup-compatibility/2006" xmlns:a14="http://schemas.microsoft.com/office/drawing/2010/main">
      <mc:Choice Requires="a14">
        <xdr:graphicFrame macro="">
          <xdr:nvGraphicFramePr>
            <xdr:cNvPr id="5" name="Segment">
              <a:extLst>
                <a:ext uri="{FF2B5EF4-FFF2-40B4-BE49-F238E27FC236}">
                  <a16:creationId xmlns:a16="http://schemas.microsoft.com/office/drawing/2014/main" id="{B0DE4E42-1AFF-30EF-0939-B353294173E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048250" y="2028825"/>
              <a:ext cx="1828800" cy="252412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552450</xdr:colOff>
      <xdr:row>13</xdr:row>
      <xdr:rowOff>28575</xdr:rowOff>
    </xdr:from>
    <xdr:to>
      <xdr:col>9</xdr:col>
      <xdr:colOff>552450</xdr:colOff>
      <xdr:row>26</xdr:row>
      <xdr:rowOff>76200</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9532C8EC-AABB-23D0-CF26-DB4BBF773FD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524500" y="2505075"/>
              <a:ext cx="1828800" cy="252412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247650</xdr:colOff>
      <xdr:row>9</xdr:row>
      <xdr:rowOff>166687</xdr:rowOff>
    </xdr:from>
    <xdr:to>
      <xdr:col>11</xdr:col>
      <xdr:colOff>552450</xdr:colOff>
      <xdr:row>24</xdr:row>
      <xdr:rowOff>52387</xdr:rowOff>
    </xdr:to>
    <xdr:graphicFrame macro="">
      <xdr:nvGraphicFramePr>
        <xdr:cNvPr id="3" name="Chart 2">
          <a:extLst>
            <a:ext uri="{FF2B5EF4-FFF2-40B4-BE49-F238E27FC236}">
              <a16:creationId xmlns:a16="http://schemas.microsoft.com/office/drawing/2014/main" id="{61B3AC00-A877-EBE2-A6E4-999DDD2215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400050</xdr:colOff>
      <xdr:row>10</xdr:row>
      <xdr:rowOff>171450</xdr:rowOff>
    </xdr:from>
    <xdr:to>
      <xdr:col>16</xdr:col>
      <xdr:colOff>400050</xdr:colOff>
      <xdr:row>24</xdr:row>
      <xdr:rowOff>28575</xdr:rowOff>
    </xdr:to>
    <mc:AlternateContent xmlns:mc="http://schemas.openxmlformats.org/markup-compatibility/2006" xmlns:a14="http://schemas.microsoft.com/office/drawing/2010/main">
      <mc:Choice Requires="a14">
        <xdr:graphicFrame macro="">
          <xdr:nvGraphicFramePr>
            <xdr:cNvPr id="7" name="Segment 2">
              <a:extLst>
                <a:ext uri="{FF2B5EF4-FFF2-40B4-BE49-F238E27FC236}">
                  <a16:creationId xmlns:a16="http://schemas.microsoft.com/office/drawing/2014/main" id="{984F23F6-EC36-53D0-777A-67BABB6EC122}"/>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8886825" y="2076450"/>
              <a:ext cx="1828800" cy="252412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7</xdr:col>
      <xdr:colOff>223837</xdr:colOff>
      <xdr:row>27</xdr:row>
      <xdr:rowOff>128587</xdr:rowOff>
    </xdr:from>
    <xdr:to>
      <xdr:col>14</xdr:col>
      <xdr:colOff>528637</xdr:colOff>
      <xdr:row>42</xdr:row>
      <xdr:rowOff>14287</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6CC8A31B-1300-21B5-4FB2-676194B8E1B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38787" y="5272087"/>
              <a:ext cx="4572000" cy="2743200"/>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533400</xdr:colOff>
      <xdr:row>9</xdr:row>
      <xdr:rowOff>166687</xdr:rowOff>
    </xdr:from>
    <xdr:to>
      <xdr:col>13</xdr:col>
      <xdr:colOff>76200</xdr:colOff>
      <xdr:row>24</xdr:row>
      <xdr:rowOff>52387</xdr:rowOff>
    </xdr:to>
    <xdr:graphicFrame macro="">
      <xdr:nvGraphicFramePr>
        <xdr:cNvPr id="3" name="Chart 2">
          <a:extLst>
            <a:ext uri="{FF2B5EF4-FFF2-40B4-BE49-F238E27FC236}">
              <a16:creationId xmlns:a16="http://schemas.microsoft.com/office/drawing/2014/main" id="{332BB8A2-646C-D901-AE7B-8025146338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438149</xdr:colOff>
      <xdr:row>15</xdr:row>
      <xdr:rowOff>133351</xdr:rowOff>
    </xdr:from>
    <xdr:to>
      <xdr:col>2</xdr:col>
      <xdr:colOff>171450</xdr:colOff>
      <xdr:row>17</xdr:row>
      <xdr:rowOff>180977</xdr:rowOff>
    </xdr:to>
    <xdr:graphicFrame macro="">
      <xdr:nvGraphicFramePr>
        <xdr:cNvPr id="4" name="Chart 3">
          <a:extLst>
            <a:ext uri="{FF2B5EF4-FFF2-40B4-BE49-F238E27FC236}">
              <a16:creationId xmlns:a16="http://schemas.microsoft.com/office/drawing/2014/main" id="{64B0774A-866E-1ED2-2569-1929713465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200025</xdr:colOff>
      <xdr:row>15</xdr:row>
      <xdr:rowOff>104775</xdr:rowOff>
    </xdr:from>
    <xdr:to>
      <xdr:col>7</xdr:col>
      <xdr:colOff>942974</xdr:colOff>
      <xdr:row>17</xdr:row>
      <xdr:rowOff>166687</xdr:rowOff>
    </xdr:to>
    <xdr:graphicFrame macro="">
      <xdr:nvGraphicFramePr>
        <xdr:cNvPr id="6" name="Chart 5">
          <a:extLst>
            <a:ext uri="{FF2B5EF4-FFF2-40B4-BE49-F238E27FC236}">
              <a16:creationId xmlns:a16="http://schemas.microsoft.com/office/drawing/2014/main" id="{715CB925-FEBC-320C-01D1-02B7C12BFB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123825</xdr:colOff>
      <xdr:row>15</xdr:row>
      <xdr:rowOff>114300</xdr:rowOff>
    </xdr:from>
    <xdr:to>
      <xdr:col>10</xdr:col>
      <xdr:colOff>885825</xdr:colOff>
      <xdr:row>17</xdr:row>
      <xdr:rowOff>166686</xdr:rowOff>
    </xdr:to>
    <xdr:graphicFrame macro="">
      <xdr:nvGraphicFramePr>
        <xdr:cNvPr id="8" name="Chart 7">
          <a:extLst>
            <a:ext uri="{FF2B5EF4-FFF2-40B4-BE49-F238E27FC236}">
              <a16:creationId xmlns:a16="http://schemas.microsoft.com/office/drawing/2014/main" id="{880A5FEE-F5CC-F0A8-7327-2C2271952D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23812</xdr:colOff>
      <xdr:row>15</xdr:row>
      <xdr:rowOff>28575</xdr:rowOff>
    </xdr:from>
    <xdr:to>
      <xdr:col>4</xdr:col>
      <xdr:colOff>714375</xdr:colOff>
      <xdr:row>17</xdr:row>
      <xdr:rowOff>38100</xdr:rowOff>
    </xdr:to>
    <xdr:graphicFrame macro="">
      <xdr:nvGraphicFramePr>
        <xdr:cNvPr id="9" name="Chart 8">
          <a:extLst>
            <a:ext uri="{FF2B5EF4-FFF2-40B4-BE49-F238E27FC236}">
              <a16:creationId xmlns:a16="http://schemas.microsoft.com/office/drawing/2014/main" id="{1766161C-C456-8417-F6C9-F0F0A00528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223837</xdr:colOff>
      <xdr:row>15</xdr:row>
      <xdr:rowOff>119062</xdr:rowOff>
    </xdr:from>
    <xdr:to>
      <xdr:col>13</xdr:col>
      <xdr:colOff>1009650</xdr:colOff>
      <xdr:row>18</xdr:row>
      <xdr:rowOff>38100</xdr:rowOff>
    </xdr:to>
    <xdr:graphicFrame macro="">
      <xdr:nvGraphicFramePr>
        <xdr:cNvPr id="11" name="Chart 10">
          <a:extLst>
            <a:ext uri="{FF2B5EF4-FFF2-40B4-BE49-F238E27FC236}">
              <a16:creationId xmlns:a16="http://schemas.microsoft.com/office/drawing/2014/main" id="{B2E1DF5B-8A29-7961-0AFC-A9A8EEC65E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absolute">
    <xdr:from>
      <xdr:col>4</xdr:col>
      <xdr:colOff>533400</xdr:colOff>
      <xdr:row>12</xdr:row>
      <xdr:rowOff>38100</xdr:rowOff>
    </xdr:from>
    <xdr:to>
      <xdr:col>6</xdr:col>
      <xdr:colOff>447675</xdr:colOff>
      <xdr:row>28</xdr:row>
      <xdr:rowOff>28575</xdr:rowOff>
    </xdr:to>
    <mc:AlternateContent xmlns:mc="http://schemas.openxmlformats.org/markup-compatibility/2006" xmlns:sle15="http://schemas.microsoft.com/office/drawing/2012/slicer">
      <mc:Choice Requires="sle15">
        <xdr:graphicFrame macro="">
          <xdr:nvGraphicFramePr>
            <xdr:cNvPr id="3" name="Segment 1">
              <a:extLst>
                <a:ext uri="{FF2B5EF4-FFF2-40B4-BE49-F238E27FC236}">
                  <a16:creationId xmlns:a16="http://schemas.microsoft.com/office/drawing/2014/main" id="{64BBC5C4-2A30-2BDC-2633-6041B27445D2}"/>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5048250" y="2209800"/>
              <a:ext cx="1828800" cy="2524125"/>
            </a:xfrm>
            <a:prstGeom prst="rect">
              <a:avLst/>
            </a:prstGeom>
            <a:solidFill>
              <a:prstClr val="white"/>
            </a:solidFill>
            <a:ln w="1">
              <a:solidFill>
                <a:prstClr val="green"/>
              </a:solidFill>
            </a:ln>
          </xdr:spPr>
          <xdr:txBody>
            <a:bodyPr vertOverflow="clip" horzOverflow="clip"/>
            <a:lstStyle/>
            <a:p>
              <a:r>
                <a:rPr lang="en-ID"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421298</xdr:colOff>
      <xdr:row>1</xdr:row>
      <xdr:rowOff>54951</xdr:rowOff>
    </xdr:from>
    <xdr:to>
      <xdr:col>33</xdr:col>
      <xdr:colOff>384664</xdr:colOff>
      <xdr:row>63</xdr:row>
      <xdr:rowOff>54951</xdr:rowOff>
    </xdr:to>
    <xdr:sp macro="" textlink="">
      <xdr:nvSpPr>
        <xdr:cNvPr id="43" name="Rectangle 42">
          <a:extLst>
            <a:ext uri="{FF2B5EF4-FFF2-40B4-BE49-F238E27FC236}">
              <a16:creationId xmlns:a16="http://schemas.microsoft.com/office/drawing/2014/main" id="{7C73D9B3-B377-452E-80E8-946836031640}"/>
            </a:ext>
          </a:extLst>
        </xdr:cNvPr>
        <xdr:cNvSpPr/>
      </xdr:nvSpPr>
      <xdr:spPr>
        <a:xfrm>
          <a:off x="2839183" y="238124"/>
          <a:ext cx="17493029" cy="11356731"/>
        </a:xfrm>
        <a:prstGeom prst="rect">
          <a:avLst/>
        </a:prstGeom>
        <a:gradFill>
          <a:gsLst>
            <a:gs pos="13000">
              <a:srgbClr val="711967"/>
            </a:gs>
            <a:gs pos="37000">
              <a:srgbClr val="1E0E50"/>
            </a:gs>
            <a:gs pos="100000">
              <a:schemeClr val="tx1"/>
            </a:gs>
          </a:gsLst>
          <a:lin ang="8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4</xdr:col>
      <xdr:colOff>402980</xdr:colOff>
      <xdr:row>2</xdr:row>
      <xdr:rowOff>91587</xdr:rowOff>
    </xdr:from>
    <xdr:to>
      <xdr:col>33</xdr:col>
      <xdr:colOff>439615</xdr:colOff>
      <xdr:row>63</xdr:row>
      <xdr:rowOff>164856</xdr:rowOff>
    </xdr:to>
    <xdr:sp macro="" textlink="">
      <xdr:nvSpPr>
        <xdr:cNvPr id="45" name="Rectangle 44">
          <a:extLst>
            <a:ext uri="{FF2B5EF4-FFF2-40B4-BE49-F238E27FC236}">
              <a16:creationId xmlns:a16="http://schemas.microsoft.com/office/drawing/2014/main" id="{E41374BC-0A8D-43E0-8F57-C025F4F1C967}"/>
            </a:ext>
          </a:extLst>
        </xdr:cNvPr>
        <xdr:cNvSpPr/>
      </xdr:nvSpPr>
      <xdr:spPr>
        <a:xfrm>
          <a:off x="2843761" y="478540"/>
          <a:ext cx="17732299" cy="11875339"/>
        </a:xfrm>
        <a:prstGeom prst="rect">
          <a:avLst/>
        </a:prstGeom>
        <a:gradFill>
          <a:gsLst>
            <a:gs pos="0">
              <a:srgbClr val="1E0E50">
                <a:alpha val="0"/>
              </a:srgbClr>
            </a:gs>
            <a:gs pos="65000">
              <a:srgbClr val="00072C"/>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10</xdr:col>
      <xdr:colOff>17219</xdr:colOff>
      <xdr:row>5</xdr:row>
      <xdr:rowOff>100452</xdr:rowOff>
    </xdr:from>
    <xdr:to>
      <xdr:col>31</xdr:col>
      <xdr:colOff>132069</xdr:colOff>
      <xdr:row>52</xdr:row>
      <xdr:rowOff>10806</xdr:rowOff>
    </xdr:to>
    <xdr:sp macro="" textlink="">
      <xdr:nvSpPr>
        <xdr:cNvPr id="4" name="Rectangle: Rounded Corners 3">
          <a:extLst>
            <a:ext uri="{FF2B5EF4-FFF2-40B4-BE49-F238E27FC236}">
              <a16:creationId xmlns:a16="http://schemas.microsoft.com/office/drawing/2014/main" id="{8432C4E9-0D79-450F-BB2F-DE0313B55846}"/>
            </a:ext>
          </a:extLst>
        </xdr:cNvPr>
        <xdr:cNvSpPr/>
      </xdr:nvSpPr>
      <xdr:spPr>
        <a:xfrm>
          <a:off x="6127596" y="1088895"/>
          <a:ext cx="12946643" cy="9201722"/>
        </a:xfrm>
        <a:prstGeom prst="roundRect">
          <a:avLst>
            <a:gd name="adj" fmla="val 2780"/>
          </a:avLst>
        </a:prstGeom>
        <a:gradFill flip="none" rotWithShape="1">
          <a:gsLst>
            <a:gs pos="0">
              <a:srgbClr val="83176C"/>
            </a:gs>
            <a:gs pos="26000">
              <a:srgbClr val="190E5E"/>
            </a:gs>
            <a:gs pos="51000">
              <a:srgbClr val="00052B"/>
            </a:gs>
          </a:gsLst>
          <a:path path="circle">
            <a:fillToRect l="100000" t="100000"/>
          </a:path>
          <a:tileRect r="-100000" b="-100000"/>
        </a:gradFill>
        <a:ln w="9525">
          <a:gradFill>
            <a:gsLst>
              <a:gs pos="86014">
                <a:srgbClr val="261AA8"/>
              </a:gs>
              <a:gs pos="0">
                <a:srgbClr val="F31DA1"/>
              </a:gs>
              <a:gs pos="56000">
                <a:srgbClr val="0070C0"/>
              </a:gs>
            </a:gsLst>
            <a:lin ang="8400000" scaled="0"/>
          </a:gradFill>
        </a:ln>
        <a:effectLst>
          <a:outerShdw blurRad="444500" dist="635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2000">
            <a:noFill/>
          </a:endParaRPr>
        </a:p>
      </xdr:txBody>
    </xdr:sp>
    <xdr:clientData/>
  </xdr:twoCellAnchor>
  <xdr:twoCellAnchor>
    <xdr:from>
      <xdr:col>11</xdr:col>
      <xdr:colOff>228716</xdr:colOff>
      <xdr:row>8</xdr:row>
      <xdr:rowOff>58867</xdr:rowOff>
    </xdr:from>
    <xdr:to>
      <xdr:col>15</xdr:col>
      <xdr:colOff>466597</xdr:colOff>
      <xdr:row>16</xdr:row>
      <xdr:rowOff>121175</xdr:rowOff>
    </xdr:to>
    <xdr:sp macro="" textlink="">
      <xdr:nvSpPr>
        <xdr:cNvPr id="9" name="Rectangle: Rounded Corners 8">
          <a:extLst>
            <a:ext uri="{FF2B5EF4-FFF2-40B4-BE49-F238E27FC236}">
              <a16:creationId xmlns:a16="http://schemas.microsoft.com/office/drawing/2014/main" id="{67FF9F71-510E-4EEF-9F7D-1508221055F1}"/>
            </a:ext>
          </a:extLst>
        </xdr:cNvPr>
        <xdr:cNvSpPr/>
      </xdr:nvSpPr>
      <xdr:spPr>
        <a:xfrm>
          <a:off x="6988393" y="1615641"/>
          <a:ext cx="2695946" cy="1619082"/>
        </a:xfrm>
        <a:prstGeom prst="roundRect">
          <a:avLst>
            <a:gd name="adj" fmla="val 10575"/>
          </a:avLst>
        </a:prstGeom>
        <a:gradFill flip="none" rotWithShape="1">
          <a:gsLst>
            <a:gs pos="30000">
              <a:schemeClr val="bg2">
                <a:lumMod val="65000"/>
              </a:schemeClr>
            </a:gs>
            <a:gs pos="100000">
              <a:schemeClr val="tx2">
                <a:lumMod val="65000"/>
                <a:lumOff val="35000"/>
              </a:schemeClr>
            </a:gs>
          </a:gsLst>
          <a:path path="circle">
            <a:fillToRect l="100000" t="100000"/>
          </a:path>
          <a:tileRect r="-100000" b="-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endParaRPr lang="ru-RU" sz="1800" kern="1200">
            <a:solidFill>
              <a:schemeClr val="lt1"/>
            </a:solidFill>
            <a:latin typeface="+mn-lt"/>
            <a:ea typeface="+mn-ea"/>
            <a:cs typeface="+mn-cs"/>
          </a:endParaRPr>
        </a:p>
      </xdr:txBody>
    </xdr:sp>
    <xdr:clientData/>
  </xdr:twoCellAnchor>
  <xdr:twoCellAnchor>
    <xdr:from>
      <xdr:col>16</xdr:col>
      <xdr:colOff>176331</xdr:colOff>
      <xdr:row>8</xdr:row>
      <xdr:rowOff>44473</xdr:rowOff>
    </xdr:from>
    <xdr:to>
      <xdr:col>20</xdr:col>
      <xdr:colOff>404931</xdr:colOff>
      <xdr:row>16</xdr:row>
      <xdr:rowOff>100967</xdr:rowOff>
    </xdr:to>
    <xdr:sp macro="" textlink="">
      <xdr:nvSpPr>
        <xdr:cNvPr id="11" name="Rectangle: Rounded Corners 10">
          <a:extLst>
            <a:ext uri="{FF2B5EF4-FFF2-40B4-BE49-F238E27FC236}">
              <a16:creationId xmlns:a16="http://schemas.microsoft.com/office/drawing/2014/main" id="{D3AA775E-536A-493B-B05E-5BC0352F001A}"/>
            </a:ext>
          </a:extLst>
        </xdr:cNvPr>
        <xdr:cNvSpPr/>
      </xdr:nvSpPr>
      <xdr:spPr>
        <a:xfrm>
          <a:off x="9924439" y="1554743"/>
          <a:ext cx="2665627" cy="1566765"/>
        </a:xfrm>
        <a:prstGeom prst="roundRect">
          <a:avLst>
            <a:gd name="adj" fmla="val 10575"/>
          </a:avLst>
        </a:prstGeom>
        <a:gradFill flip="none" rotWithShape="1">
          <a:gsLst>
            <a:gs pos="0">
              <a:srgbClr val="3832F8"/>
            </a:gs>
            <a:gs pos="100000">
              <a:srgbClr val="6F14CA"/>
            </a:gs>
          </a:gsLst>
          <a:lin ang="108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endParaRPr lang="ru-RU" sz="1800" kern="1200">
            <a:solidFill>
              <a:schemeClr val="lt1"/>
            </a:solidFill>
            <a:latin typeface="+mn-lt"/>
            <a:ea typeface="+mn-ea"/>
            <a:cs typeface="+mn-cs"/>
          </a:endParaRPr>
        </a:p>
      </xdr:txBody>
    </xdr:sp>
    <xdr:clientData/>
  </xdr:twoCellAnchor>
  <xdr:twoCellAnchor>
    <xdr:from>
      <xdr:col>21</xdr:col>
      <xdr:colOff>48584</xdr:colOff>
      <xdr:row>8</xdr:row>
      <xdr:rowOff>18185</xdr:rowOff>
    </xdr:from>
    <xdr:to>
      <xdr:col>25</xdr:col>
      <xdr:colOff>277184</xdr:colOff>
      <xdr:row>16</xdr:row>
      <xdr:rowOff>123809</xdr:rowOff>
    </xdr:to>
    <xdr:sp macro="" textlink="">
      <xdr:nvSpPr>
        <xdr:cNvPr id="12" name="Rectangle: Rounded Corners 11">
          <a:extLst>
            <a:ext uri="{FF2B5EF4-FFF2-40B4-BE49-F238E27FC236}">
              <a16:creationId xmlns:a16="http://schemas.microsoft.com/office/drawing/2014/main" id="{1DA305AE-9FA8-4897-930D-B37AD7C6F6E1}"/>
            </a:ext>
          </a:extLst>
        </xdr:cNvPr>
        <xdr:cNvSpPr/>
      </xdr:nvSpPr>
      <xdr:spPr>
        <a:xfrm>
          <a:off x="12842976" y="1528455"/>
          <a:ext cx="2665627" cy="1615895"/>
        </a:xfrm>
        <a:prstGeom prst="roundRect">
          <a:avLst>
            <a:gd name="adj" fmla="val 10575"/>
          </a:avLst>
        </a:prstGeom>
        <a:gradFill flip="none" rotWithShape="1">
          <a:gsLst>
            <a:gs pos="0">
              <a:srgbClr val="F85B67"/>
            </a:gs>
            <a:gs pos="34000">
              <a:srgbClr val="F85B67"/>
            </a:gs>
            <a:gs pos="100000">
              <a:srgbClr val="FCBD0C"/>
            </a:gs>
          </a:gsLst>
          <a:path path="circle">
            <a:fillToRect t="100000" r="100000"/>
          </a:path>
          <a:tileRect l="-100000" b="-100000"/>
        </a:grad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endParaRPr lang="ru-RU" sz="1800" kern="1200">
            <a:solidFill>
              <a:schemeClr val="lt1"/>
            </a:solidFill>
            <a:latin typeface="+mn-lt"/>
            <a:ea typeface="+mn-ea"/>
            <a:cs typeface="+mn-cs"/>
          </a:endParaRPr>
        </a:p>
      </xdr:txBody>
    </xdr:sp>
    <xdr:clientData/>
  </xdr:twoCellAnchor>
  <xdr:twoCellAnchor>
    <xdr:from>
      <xdr:col>25</xdr:col>
      <xdr:colOff>575854</xdr:colOff>
      <xdr:row>8</xdr:row>
      <xdr:rowOff>3262</xdr:rowOff>
    </xdr:from>
    <xdr:to>
      <xdr:col>30</xdr:col>
      <xdr:colOff>191541</xdr:colOff>
      <xdr:row>16</xdr:row>
      <xdr:rowOff>112219</xdr:rowOff>
    </xdr:to>
    <xdr:sp macro="" textlink="">
      <xdr:nvSpPr>
        <xdr:cNvPr id="13" name="Rectangle: Rounded Corners 12">
          <a:extLst>
            <a:ext uri="{FF2B5EF4-FFF2-40B4-BE49-F238E27FC236}">
              <a16:creationId xmlns:a16="http://schemas.microsoft.com/office/drawing/2014/main" id="{EF95AA51-74A1-49D1-82C7-DCC709B68477}"/>
            </a:ext>
          </a:extLst>
        </xdr:cNvPr>
        <xdr:cNvSpPr/>
      </xdr:nvSpPr>
      <xdr:spPr>
        <a:xfrm>
          <a:off x="15898680" y="1527262"/>
          <a:ext cx="2680252" cy="1632957"/>
        </a:xfrm>
        <a:prstGeom prst="roundRect">
          <a:avLst>
            <a:gd name="adj" fmla="val 10575"/>
          </a:avLst>
        </a:prstGeom>
        <a:gradFill flip="none" rotWithShape="1">
          <a:gsLst>
            <a:gs pos="14000">
              <a:srgbClr val="83176C"/>
            </a:gs>
            <a:gs pos="62000">
              <a:srgbClr val="BA248F"/>
            </a:gs>
          </a:gsLst>
          <a:path path="circle">
            <a:fillToRect l="100000" t="100000"/>
          </a:path>
          <a:tileRect r="-100000" b="-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endParaRPr lang="ru-RU" sz="1800" kern="1200">
            <a:solidFill>
              <a:schemeClr val="lt1"/>
            </a:solidFill>
            <a:latin typeface="+mn-lt"/>
            <a:ea typeface="+mn-ea"/>
            <a:cs typeface="+mn-cs"/>
          </a:endParaRPr>
        </a:p>
      </xdr:txBody>
    </xdr:sp>
    <xdr:clientData/>
  </xdr:twoCellAnchor>
  <xdr:twoCellAnchor>
    <xdr:from>
      <xdr:col>7</xdr:col>
      <xdr:colOff>222250</xdr:colOff>
      <xdr:row>5</xdr:row>
      <xdr:rowOff>98535</xdr:rowOff>
    </xdr:from>
    <xdr:to>
      <xdr:col>10</xdr:col>
      <xdr:colOff>295604</xdr:colOff>
      <xdr:row>52</xdr:row>
      <xdr:rowOff>31750</xdr:rowOff>
    </xdr:to>
    <xdr:sp macro="" textlink="">
      <xdr:nvSpPr>
        <xdr:cNvPr id="6" name="Rectangle: Rounded Corners 13">
          <a:extLst>
            <a:ext uri="{FF2B5EF4-FFF2-40B4-BE49-F238E27FC236}">
              <a16:creationId xmlns:a16="http://schemas.microsoft.com/office/drawing/2014/main" id="{581BB5C5-A4BE-4094-8DA2-B8A7D967E578}"/>
            </a:ext>
          </a:extLst>
        </xdr:cNvPr>
        <xdr:cNvSpPr/>
      </xdr:nvSpPr>
      <xdr:spPr>
        <a:xfrm>
          <a:off x="4478101" y="1061168"/>
          <a:ext cx="1897290" cy="8981965"/>
        </a:xfrm>
        <a:custGeom>
          <a:avLst/>
          <a:gdLst>
            <a:gd name="connsiteX0" fmla="*/ 0 w 2090059"/>
            <a:gd name="connsiteY0" fmla="*/ 180393 h 7498080"/>
            <a:gd name="connsiteX1" fmla="*/ 180393 w 2090059"/>
            <a:gd name="connsiteY1" fmla="*/ 0 h 7498080"/>
            <a:gd name="connsiteX2" fmla="*/ 1909666 w 2090059"/>
            <a:gd name="connsiteY2" fmla="*/ 0 h 7498080"/>
            <a:gd name="connsiteX3" fmla="*/ 2090059 w 2090059"/>
            <a:gd name="connsiteY3" fmla="*/ 180393 h 7498080"/>
            <a:gd name="connsiteX4" fmla="*/ 2090059 w 2090059"/>
            <a:gd name="connsiteY4" fmla="*/ 7317687 h 7498080"/>
            <a:gd name="connsiteX5" fmla="*/ 1909666 w 2090059"/>
            <a:gd name="connsiteY5" fmla="*/ 7498080 h 7498080"/>
            <a:gd name="connsiteX6" fmla="*/ 180393 w 2090059"/>
            <a:gd name="connsiteY6" fmla="*/ 7498080 h 7498080"/>
            <a:gd name="connsiteX7" fmla="*/ 0 w 2090059"/>
            <a:gd name="connsiteY7" fmla="*/ 7317687 h 7498080"/>
            <a:gd name="connsiteX8" fmla="*/ 0 w 2090059"/>
            <a:gd name="connsiteY8" fmla="*/ 180393 h 7498080"/>
            <a:gd name="connsiteX0" fmla="*/ 0 w 2119773"/>
            <a:gd name="connsiteY0" fmla="*/ 180393 h 7498080"/>
            <a:gd name="connsiteX1" fmla="*/ 180393 w 2119773"/>
            <a:gd name="connsiteY1" fmla="*/ 0 h 7498080"/>
            <a:gd name="connsiteX2" fmla="*/ 1909666 w 2119773"/>
            <a:gd name="connsiteY2" fmla="*/ 0 h 7498080"/>
            <a:gd name="connsiteX3" fmla="*/ 2090059 w 2119773"/>
            <a:gd name="connsiteY3" fmla="*/ 7317687 h 7498080"/>
            <a:gd name="connsiteX4" fmla="*/ 1909666 w 2119773"/>
            <a:gd name="connsiteY4" fmla="*/ 7498080 h 7498080"/>
            <a:gd name="connsiteX5" fmla="*/ 180393 w 2119773"/>
            <a:gd name="connsiteY5" fmla="*/ 7498080 h 7498080"/>
            <a:gd name="connsiteX6" fmla="*/ 0 w 2119773"/>
            <a:gd name="connsiteY6" fmla="*/ 7317687 h 7498080"/>
            <a:gd name="connsiteX7" fmla="*/ 0 w 2119773"/>
            <a:gd name="connsiteY7" fmla="*/ 180393 h 7498080"/>
            <a:gd name="connsiteX0" fmla="*/ 0 w 2125825"/>
            <a:gd name="connsiteY0" fmla="*/ 180393 h 7498080"/>
            <a:gd name="connsiteX1" fmla="*/ 180393 w 2125825"/>
            <a:gd name="connsiteY1" fmla="*/ 0 h 7498080"/>
            <a:gd name="connsiteX2" fmla="*/ 1909666 w 2125825"/>
            <a:gd name="connsiteY2" fmla="*/ 0 h 7498080"/>
            <a:gd name="connsiteX3" fmla="*/ 1909666 w 2125825"/>
            <a:gd name="connsiteY3" fmla="*/ 7498080 h 7498080"/>
            <a:gd name="connsiteX4" fmla="*/ 180393 w 2125825"/>
            <a:gd name="connsiteY4" fmla="*/ 7498080 h 7498080"/>
            <a:gd name="connsiteX5" fmla="*/ 0 w 2125825"/>
            <a:gd name="connsiteY5" fmla="*/ 7317687 h 7498080"/>
            <a:gd name="connsiteX6" fmla="*/ 0 w 2125825"/>
            <a:gd name="connsiteY6" fmla="*/ 180393 h 7498080"/>
            <a:gd name="connsiteX0" fmla="*/ 0 w 1909666"/>
            <a:gd name="connsiteY0" fmla="*/ 180393 h 7498080"/>
            <a:gd name="connsiteX1" fmla="*/ 180393 w 1909666"/>
            <a:gd name="connsiteY1" fmla="*/ 0 h 7498080"/>
            <a:gd name="connsiteX2" fmla="*/ 1909666 w 1909666"/>
            <a:gd name="connsiteY2" fmla="*/ 0 h 7498080"/>
            <a:gd name="connsiteX3" fmla="*/ 1909666 w 1909666"/>
            <a:gd name="connsiteY3" fmla="*/ 7498080 h 7498080"/>
            <a:gd name="connsiteX4" fmla="*/ 180393 w 1909666"/>
            <a:gd name="connsiteY4" fmla="*/ 7498080 h 7498080"/>
            <a:gd name="connsiteX5" fmla="*/ 0 w 1909666"/>
            <a:gd name="connsiteY5" fmla="*/ 7317687 h 7498080"/>
            <a:gd name="connsiteX6" fmla="*/ 0 w 1909666"/>
            <a:gd name="connsiteY6" fmla="*/ 180393 h 74980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909666" h="7498080">
              <a:moveTo>
                <a:pt x="0" y="180393"/>
              </a:moveTo>
              <a:cubicBezTo>
                <a:pt x="0" y="80765"/>
                <a:pt x="80765" y="0"/>
                <a:pt x="180393" y="0"/>
              </a:cubicBezTo>
              <a:lnTo>
                <a:pt x="1909666" y="0"/>
              </a:lnTo>
              <a:lnTo>
                <a:pt x="1909666" y="7498080"/>
              </a:lnTo>
              <a:lnTo>
                <a:pt x="180393" y="7498080"/>
              </a:lnTo>
              <a:cubicBezTo>
                <a:pt x="80765" y="7498080"/>
                <a:pt x="0" y="7417315"/>
                <a:pt x="0" y="7317687"/>
              </a:cubicBezTo>
              <a:lnTo>
                <a:pt x="0" y="180393"/>
              </a:lnTo>
              <a:close/>
            </a:path>
          </a:pathLst>
        </a:custGeom>
        <a:gradFill>
          <a:gsLst>
            <a:gs pos="0">
              <a:srgbClr val="261AA8"/>
            </a:gs>
            <a:gs pos="51000">
              <a:srgbClr val="120C48"/>
            </a:gs>
          </a:gsLst>
          <a:lin ang="30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11</xdr:col>
      <xdr:colOff>246993</xdr:colOff>
      <xdr:row>8</xdr:row>
      <xdr:rowOff>92178</xdr:rowOff>
    </xdr:from>
    <xdr:to>
      <xdr:col>15</xdr:col>
      <xdr:colOff>470482</xdr:colOff>
      <xdr:row>16</xdr:row>
      <xdr:rowOff>104548</xdr:rowOff>
    </xdr:to>
    <xdr:sp macro="" textlink="[1]Processing!N8">
      <xdr:nvSpPr>
        <xdr:cNvPr id="15" name="Rectangle: Rounded Corners 14">
          <a:extLst>
            <a:ext uri="{FF2B5EF4-FFF2-40B4-BE49-F238E27FC236}">
              <a16:creationId xmlns:a16="http://schemas.microsoft.com/office/drawing/2014/main" id="{229CC8EE-C286-49E3-B68A-EE28983B50E1}"/>
            </a:ext>
          </a:extLst>
        </xdr:cNvPr>
        <xdr:cNvSpPr/>
      </xdr:nvSpPr>
      <xdr:spPr>
        <a:xfrm>
          <a:off x="7006670" y="1648952"/>
          <a:ext cx="2681554" cy="1569144"/>
        </a:xfrm>
        <a:prstGeom prst="roundRect">
          <a:avLst>
            <a:gd name="adj" fmla="val 10575"/>
          </a:avLst>
        </a:prstGeom>
        <a:noFill/>
        <a:ln w="952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p>
          <a:pPr marL="0" indent="0" algn="ctr" defTabSz="914400" rtl="0" eaLnBrk="1" latinLnBrk="0" hangingPunct="1"/>
          <a:r>
            <a:rPr lang="en-US" sz="1600" b="1" i="0" u="none" strike="noStrike" kern="1200">
              <a:solidFill>
                <a:schemeClr val="bg1"/>
              </a:solidFill>
              <a:latin typeface="Aptos Narrow"/>
              <a:ea typeface="+mn-ea"/>
              <a:cs typeface="+mn-cs"/>
            </a:rPr>
            <a:t>Sales</a:t>
          </a:r>
          <a:endParaRPr lang="ru-RU" sz="2800" b="1" kern="1200">
            <a:solidFill>
              <a:schemeClr val="bg1"/>
            </a:solidFill>
            <a:latin typeface="+mn-lt"/>
            <a:ea typeface="+mn-ea"/>
            <a:cs typeface="+mn-cs"/>
          </a:endParaRPr>
        </a:p>
      </xdr:txBody>
    </xdr:sp>
    <xdr:clientData/>
  </xdr:twoCellAnchor>
  <xdr:twoCellAnchor>
    <xdr:from>
      <xdr:col>16</xdr:col>
      <xdr:colOff>174079</xdr:colOff>
      <xdr:row>8</xdr:row>
      <xdr:rowOff>43738</xdr:rowOff>
    </xdr:from>
    <xdr:to>
      <xdr:col>20</xdr:col>
      <xdr:colOff>394658</xdr:colOff>
      <xdr:row>16</xdr:row>
      <xdr:rowOff>121918</xdr:rowOff>
    </xdr:to>
    <xdr:sp macro="" textlink="[1]Processing!N8">
      <xdr:nvSpPr>
        <xdr:cNvPr id="16" name="Rectangle: Rounded Corners 15">
          <a:extLst>
            <a:ext uri="{FF2B5EF4-FFF2-40B4-BE49-F238E27FC236}">
              <a16:creationId xmlns:a16="http://schemas.microsoft.com/office/drawing/2014/main" id="{B7244017-6D70-4E23-885F-EB62863B4561}"/>
            </a:ext>
          </a:extLst>
        </xdr:cNvPr>
        <xdr:cNvSpPr/>
      </xdr:nvSpPr>
      <xdr:spPr>
        <a:xfrm>
          <a:off x="9922187" y="1554008"/>
          <a:ext cx="2657606" cy="1588451"/>
        </a:xfrm>
        <a:prstGeom prst="roundRect">
          <a:avLst>
            <a:gd name="adj" fmla="val 10575"/>
          </a:avLst>
        </a:prstGeom>
        <a:noFill/>
        <a:ln w="952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p>
          <a:pPr marL="0" indent="0" algn="ctr" defTabSz="914400" rtl="0" eaLnBrk="1" latinLnBrk="0" hangingPunct="1"/>
          <a:r>
            <a:rPr lang="en-US" sz="1600" b="1" i="0" u="none" strike="noStrike" kern="1200">
              <a:solidFill>
                <a:schemeClr val="bg1"/>
              </a:solidFill>
              <a:latin typeface="Aptos Narrow"/>
              <a:ea typeface="+mn-ea"/>
              <a:cs typeface="+mn-cs"/>
            </a:rPr>
            <a:t>Profit</a:t>
          </a:r>
          <a:endParaRPr lang="ru-RU" sz="1600" b="1" kern="1200">
            <a:solidFill>
              <a:schemeClr val="bg1"/>
            </a:solidFill>
            <a:latin typeface="+mn-lt"/>
            <a:ea typeface="+mn-ea"/>
            <a:cs typeface="+mn-cs"/>
          </a:endParaRPr>
        </a:p>
      </xdr:txBody>
    </xdr:sp>
    <xdr:clientData/>
  </xdr:twoCellAnchor>
  <xdr:twoCellAnchor>
    <xdr:from>
      <xdr:col>21</xdr:col>
      <xdr:colOff>44387</xdr:colOff>
      <xdr:row>8</xdr:row>
      <xdr:rowOff>12593</xdr:rowOff>
    </xdr:from>
    <xdr:to>
      <xdr:col>25</xdr:col>
      <xdr:colOff>264966</xdr:colOff>
      <xdr:row>16</xdr:row>
      <xdr:rowOff>95172</xdr:rowOff>
    </xdr:to>
    <xdr:sp macro="" textlink="[1]Processing!N8">
      <xdr:nvSpPr>
        <xdr:cNvPr id="17" name="Rectangle: Rounded Corners 16">
          <a:extLst>
            <a:ext uri="{FF2B5EF4-FFF2-40B4-BE49-F238E27FC236}">
              <a16:creationId xmlns:a16="http://schemas.microsoft.com/office/drawing/2014/main" id="{B1BDC1B0-1A70-448D-8A8C-363AB04DD359}"/>
            </a:ext>
          </a:extLst>
        </xdr:cNvPr>
        <xdr:cNvSpPr/>
      </xdr:nvSpPr>
      <xdr:spPr>
        <a:xfrm>
          <a:off x="12838779" y="1522863"/>
          <a:ext cx="2657606" cy="1592850"/>
        </a:xfrm>
        <a:prstGeom prst="roundRect">
          <a:avLst>
            <a:gd name="adj" fmla="val 10575"/>
          </a:avLst>
        </a:prstGeom>
        <a:noFill/>
        <a:ln w="952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p>
          <a:pPr marL="0" indent="0" algn="ctr" defTabSz="914400" rtl="0" eaLnBrk="1" latinLnBrk="0" hangingPunct="1"/>
          <a:r>
            <a:rPr lang="en-US" sz="1600" b="1" i="0" u="none" strike="noStrike" kern="1200">
              <a:solidFill>
                <a:schemeClr val="bg1"/>
              </a:solidFill>
              <a:latin typeface="Aptos Narrow"/>
              <a:ea typeface="+mn-ea"/>
              <a:cs typeface="+mn-cs"/>
            </a:rPr>
            <a:t>Quantity</a:t>
          </a:r>
          <a:endParaRPr lang="ru-RU" sz="1600" b="1" kern="1200">
            <a:solidFill>
              <a:schemeClr val="bg1"/>
            </a:solidFill>
            <a:latin typeface="+mn-lt"/>
            <a:ea typeface="+mn-ea"/>
            <a:cs typeface="+mn-cs"/>
          </a:endParaRPr>
        </a:p>
      </xdr:txBody>
    </xdr:sp>
    <xdr:clientData/>
  </xdr:twoCellAnchor>
  <xdr:twoCellAnchor>
    <xdr:from>
      <xdr:col>25</xdr:col>
      <xdr:colOff>568798</xdr:colOff>
      <xdr:row>8</xdr:row>
      <xdr:rowOff>938</xdr:rowOff>
    </xdr:from>
    <xdr:to>
      <xdr:col>30</xdr:col>
      <xdr:colOff>176464</xdr:colOff>
      <xdr:row>16</xdr:row>
      <xdr:rowOff>98960</xdr:rowOff>
    </xdr:to>
    <xdr:sp macro="" textlink="[1]Processing!N8">
      <xdr:nvSpPr>
        <xdr:cNvPr id="18" name="Rectangle: Rounded Corners 17">
          <a:extLst>
            <a:ext uri="{FF2B5EF4-FFF2-40B4-BE49-F238E27FC236}">
              <a16:creationId xmlns:a16="http://schemas.microsoft.com/office/drawing/2014/main" id="{B8420E6B-EEF3-4ED7-A500-5118E82ACBA9}"/>
            </a:ext>
          </a:extLst>
        </xdr:cNvPr>
        <xdr:cNvSpPr/>
      </xdr:nvSpPr>
      <xdr:spPr>
        <a:xfrm>
          <a:off x="15891624" y="1524938"/>
          <a:ext cx="2672231" cy="1622022"/>
        </a:xfrm>
        <a:prstGeom prst="roundRect">
          <a:avLst>
            <a:gd name="adj" fmla="val 10575"/>
          </a:avLst>
        </a:prstGeom>
        <a:noFill/>
        <a:ln w="952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p>
          <a:pPr marL="0" indent="0" algn="ctr" defTabSz="914400" rtl="0" eaLnBrk="1" latinLnBrk="0" hangingPunct="1"/>
          <a:r>
            <a:rPr lang="en-US" sz="1400" b="1" i="0" u="none" strike="noStrike" kern="1200">
              <a:solidFill>
                <a:schemeClr val="bg1"/>
              </a:solidFill>
              <a:latin typeface="Aptos Narrow"/>
              <a:ea typeface="+mn-ea"/>
              <a:cs typeface="+mn-cs"/>
            </a:rPr>
            <a:t>Profit</a:t>
          </a:r>
          <a:r>
            <a:rPr lang="en-US" sz="1400" b="1" i="0" u="none" strike="noStrike" kern="1200" baseline="0">
              <a:solidFill>
                <a:schemeClr val="bg1"/>
              </a:solidFill>
              <a:latin typeface="Aptos Narrow"/>
              <a:ea typeface="+mn-ea"/>
              <a:cs typeface="+mn-cs"/>
            </a:rPr>
            <a:t> </a:t>
          </a:r>
          <a:r>
            <a:rPr lang="en-US" sz="1600" b="1" i="0" u="none" strike="noStrike" kern="1200" baseline="0">
              <a:solidFill>
                <a:schemeClr val="bg1"/>
              </a:solidFill>
              <a:latin typeface="Aptos Narrow"/>
              <a:ea typeface="+mn-ea"/>
              <a:cs typeface="+mn-cs"/>
            </a:rPr>
            <a:t>Margin</a:t>
          </a:r>
          <a:endParaRPr lang="ru-RU" sz="1600" b="1" kern="1200">
            <a:solidFill>
              <a:schemeClr val="bg1"/>
            </a:solidFill>
            <a:latin typeface="+mn-lt"/>
            <a:ea typeface="+mn-ea"/>
            <a:cs typeface="+mn-cs"/>
          </a:endParaRPr>
        </a:p>
      </xdr:txBody>
    </xdr:sp>
    <xdr:clientData/>
  </xdr:twoCellAnchor>
  <xdr:twoCellAnchor>
    <xdr:from>
      <xdr:col>12</xdr:col>
      <xdr:colOff>268986</xdr:colOff>
      <xdr:row>9</xdr:row>
      <xdr:rowOff>112230</xdr:rowOff>
    </xdr:from>
    <xdr:to>
      <xdr:col>14</xdr:col>
      <xdr:colOff>509617</xdr:colOff>
      <xdr:row>11</xdr:row>
      <xdr:rowOff>179908</xdr:rowOff>
    </xdr:to>
    <xdr:graphicFrame macro="">
      <xdr:nvGraphicFramePr>
        <xdr:cNvPr id="19" name="Chart 18">
          <a:extLst>
            <a:ext uri="{FF2B5EF4-FFF2-40B4-BE49-F238E27FC236}">
              <a16:creationId xmlns:a16="http://schemas.microsoft.com/office/drawing/2014/main" id="{AE09DDDF-6AB0-495B-AC51-115E3EA146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107487</xdr:colOff>
      <xdr:row>12</xdr:row>
      <xdr:rowOff>26628</xdr:rowOff>
    </xdr:from>
    <xdr:to>
      <xdr:col>14</xdr:col>
      <xdr:colOff>601688</xdr:colOff>
      <xdr:row>13</xdr:row>
      <xdr:rowOff>191146</xdr:rowOff>
    </xdr:to>
    <xdr:sp macro="" textlink="KPI!$B$15">
      <xdr:nvSpPr>
        <xdr:cNvPr id="22" name="Rectangle 21">
          <a:extLst>
            <a:ext uri="{FF2B5EF4-FFF2-40B4-BE49-F238E27FC236}">
              <a16:creationId xmlns:a16="http://schemas.microsoft.com/office/drawing/2014/main" id="{C022E188-80EE-F6CC-A2A3-6C7EB0E1D95C}"/>
            </a:ext>
          </a:extLst>
        </xdr:cNvPr>
        <xdr:cNvSpPr/>
      </xdr:nvSpPr>
      <xdr:spPr>
        <a:xfrm>
          <a:off x="7481681" y="2361789"/>
          <a:ext cx="1723233" cy="359115"/>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fld id="{B676F19D-2FEE-45F6-A472-7DFE071B4859}" type="TxLink">
            <a:rPr lang="en-US" sz="1800" b="1" i="0" u="none" strike="noStrike">
              <a:solidFill>
                <a:schemeClr val="bg1"/>
              </a:solidFill>
              <a:effectLst/>
              <a:latin typeface="Calibri"/>
              <a:ea typeface="Calibri"/>
              <a:cs typeface="Calibri"/>
            </a:rPr>
            <a:pPr algn="ctr"/>
            <a:t> $391.721,91 </a:t>
          </a:fld>
          <a:endParaRPr lang="en-ID" sz="1800" b="1">
            <a:solidFill>
              <a:schemeClr val="bg1"/>
            </a:solidFill>
            <a:latin typeface="Aptos Narrow" panose="020B0004020202020204" pitchFamily="34" charset="0"/>
          </a:endParaRPr>
        </a:p>
      </xdr:txBody>
    </xdr:sp>
    <xdr:clientData/>
  </xdr:twoCellAnchor>
  <xdr:twoCellAnchor>
    <xdr:from>
      <xdr:col>17</xdr:col>
      <xdr:colOff>94753</xdr:colOff>
      <xdr:row>12</xdr:row>
      <xdr:rowOff>17433</xdr:rowOff>
    </xdr:from>
    <xdr:to>
      <xdr:col>19</xdr:col>
      <xdr:colOff>365465</xdr:colOff>
      <xdr:row>13</xdr:row>
      <xdr:rowOff>186164</xdr:rowOff>
    </xdr:to>
    <xdr:sp macro="" textlink="KPI!$E$15">
      <xdr:nvSpPr>
        <xdr:cNvPr id="24" name="Rectangle 23">
          <a:extLst>
            <a:ext uri="{FF2B5EF4-FFF2-40B4-BE49-F238E27FC236}">
              <a16:creationId xmlns:a16="http://schemas.microsoft.com/office/drawing/2014/main" id="{FB8D22A9-A1F9-5A39-27DE-D2D2E50176A5}"/>
            </a:ext>
          </a:extLst>
        </xdr:cNvPr>
        <xdr:cNvSpPr/>
      </xdr:nvSpPr>
      <xdr:spPr>
        <a:xfrm>
          <a:off x="10452118" y="2282838"/>
          <a:ext cx="1489225" cy="357515"/>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fld id="{4FA9A124-507B-4BC5-9933-D10F1B6E0FA4}" type="TxLink">
            <a:rPr lang="en-US" sz="1800" b="1" i="0" u="none" strike="noStrike">
              <a:solidFill>
                <a:schemeClr val="bg1"/>
              </a:solidFill>
              <a:effectLst/>
              <a:latin typeface="Calibri"/>
              <a:ea typeface="Calibri"/>
              <a:cs typeface="Calibri"/>
            </a:rPr>
            <a:t> $46.749,43 </a:t>
          </a:fld>
          <a:endParaRPr lang="en-ID" sz="1800" b="1">
            <a:solidFill>
              <a:schemeClr val="bg1"/>
            </a:solidFill>
            <a:latin typeface="Aptos Narrow" panose="020B0004020202020204" pitchFamily="34" charset="0"/>
          </a:endParaRPr>
        </a:p>
      </xdr:txBody>
    </xdr:sp>
    <xdr:clientData/>
  </xdr:twoCellAnchor>
  <xdr:twoCellAnchor>
    <xdr:from>
      <xdr:col>22</xdr:col>
      <xdr:colOff>106783</xdr:colOff>
      <xdr:row>12</xdr:row>
      <xdr:rowOff>17163</xdr:rowOff>
    </xdr:from>
    <xdr:to>
      <xdr:col>24</xdr:col>
      <xdr:colOff>267206</xdr:colOff>
      <xdr:row>14</xdr:row>
      <xdr:rowOff>19168</xdr:rowOff>
    </xdr:to>
    <xdr:sp macro="" textlink="KPI!$H$15">
      <xdr:nvSpPr>
        <xdr:cNvPr id="25" name="Rectangle 24">
          <a:extLst>
            <a:ext uri="{FF2B5EF4-FFF2-40B4-BE49-F238E27FC236}">
              <a16:creationId xmlns:a16="http://schemas.microsoft.com/office/drawing/2014/main" id="{F3713FA4-666C-4A34-833B-64048F221389}"/>
            </a:ext>
          </a:extLst>
        </xdr:cNvPr>
        <xdr:cNvSpPr/>
      </xdr:nvSpPr>
      <xdr:spPr>
        <a:xfrm>
          <a:off x="13510432" y="2282568"/>
          <a:ext cx="1378936" cy="37957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0C7E85DA-DA03-4953-A2C7-0D91711EE278}" type="TxLink">
            <a:rPr lang="en-US" sz="1800" b="1" i="0" u="none" strike="noStrike">
              <a:solidFill>
                <a:schemeClr val="bg1"/>
              </a:solidFill>
              <a:effectLst/>
              <a:latin typeface="Calibri"/>
              <a:ea typeface="Calibri"/>
              <a:cs typeface="Calibri"/>
            </a:rPr>
            <a:t># 6209</a:t>
          </a:fld>
          <a:endParaRPr lang="en-ID" sz="1800" b="1">
            <a:solidFill>
              <a:schemeClr val="bg1"/>
            </a:solidFill>
            <a:latin typeface="Aptos Narrow" panose="020B0004020202020204" pitchFamily="34" charset="0"/>
          </a:endParaRPr>
        </a:p>
      </xdr:txBody>
    </xdr:sp>
    <xdr:clientData/>
  </xdr:twoCellAnchor>
  <xdr:twoCellAnchor>
    <xdr:from>
      <xdr:col>27</xdr:col>
      <xdr:colOff>35396</xdr:colOff>
      <xdr:row>11</xdr:row>
      <xdr:rowOff>164172</xdr:rowOff>
    </xdr:from>
    <xdr:to>
      <xdr:col>29</xdr:col>
      <xdr:colOff>195817</xdr:colOff>
      <xdr:row>13</xdr:row>
      <xdr:rowOff>166177</xdr:rowOff>
    </xdr:to>
    <xdr:sp macro="" textlink="KPI!$N$15">
      <xdr:nvSpPr>
        <xdr:cNvPr id="26" name="Rectangle 25">
          <a:extLst>
            <a:ext uri="{FF2B5EF4-FFF2-40B4-BE49-F238E27FC236}">
              <a16:creationId xmlns:a16="http://schemas.microsoft.com/office/drawing/2014/main" id="{FA0BE641-36D1-4B7E-AF9C-8773B5DF184C}"/>
            </a:ext>
          </a:extLst>
        </xdr:cNvPr>
        <xdr:cNvSpPr/>
      </xdr:nvSpPr>
      <xdr:spPr>
        <a:xfrm>
          <a:off x="16584048" y="2259672"/>
          <a:ext cx="1386247" cy="38300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1C60F1D6-D839-4AD0-A75C-CA0286D4C6D8}" type="TxLink">
            <a:rPr lang="en-US" sz="1800" b="1" i="0" u="none" strike="noStrike">
              <a:solidFill>
                <a:schemeClr val="bg1"/>
              </a:solidFill>
              <a:effectLst/>
              <a:latin typeface="Calibri"/>
              <a:ea typeface="Calibri"/>
              <a:cs typeface="Calibri"/>
            </a:rPr>
            <a:t>11,93%</a:t>
          </a:fld>
          <a:endParaRPr lang="en-ID" sz="1800" b="1">
            <a:solidFill>
              <a:schemeClr val="bg1"/>
            </a:solidFill>
            <a:latin typeface="Aptos Narrow" panose="020B0004020202020204" pitchFamily="34" charset="0"/>
          </a:endParaRPr>
        </a:p>
      </xdr:txBody>
    </xdr:sp>
    <xdr:clientData/>
  </xdr:twoCellAnchor>
  <xdr:twoCellAnchor>
    <xdr:from>
      <xdr:col>17</xdr:col>
      <xdr:colOff>61783</xdr:colOff>
      <xdr:row>10</xdr:row>
      <xdr:rowOff>51666</xdr:rowOff>
    </xdr:from>
    <xdr:to>
      <xdr:col>19</xdr:col>
      <xdr:colOff>405436</xdr:colOff>
      <xdr:row>12</xdr:row>
      <xdr:rowOff>61192</xdr:rowOff>
    </xdr:to>
    <xdr:graphicFrame macro="">
      <xdr:nvGraphicFramePr>
        <xdr:cNvPr id="27" name="Chart 26">
          <a:extLst>
            <a:ext uri="{FF2B5EF4-FFF2-40B4-BE49-F238E27FC236}">
              <a16:creationId xmlns:a16="http://schemas.microsoft.com/office/drawing/2014/main" id="{543CDAA5-4100-4725-A14B-B87C0933BE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22798</xdr:colOff>
      <xdr:row>9</xdr:row>
      <xdr:rowOff>174278</xdr:rowOff>
    </xdr:from>
    <xdr:to>
      <xdr:col>24</xdr:col>
      <xdr:colOff>418838</xdr:colOff>
      <xdr:row>12</xdr:row>
      <xdr:rowOff>47407</xdr:rowOff>
    </xdr:to>
    <xdr:graphicFrame macro="">
      <xdr:nvGraphicFramePr>
        <xdr:cNvPr id="31" name="Chart 30">
          <a:extLst>
            <a:ext uri="{FF2B5EF4-FFF2-40B4-BE49-F238E27FC236}">
              <a16:creationId xmlns:a16="http://schemas.microsoft.com/office/drawing/2014/main" id="{9CD4680C-FAAD-492B-91A8-195021FC0D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466792</xdr:colOff>
      <xdr:row>9</xdr:row>
      <xdr:rowOff>110638</xdr:rowOff>
    </xdr:from>
    <xdr:to>
      <xdr:col>29</xdr:col>
      <xdr:colOff>292781</xdr:colOff>
      <xdr:row>12</xdr:row>
      <xdr:rowOff>29676</xdr:rowOff>
    </xdr:to>
    <xdr:graphicFrame macro="">
      <xdr:nvGraphicFramePr>
        <xdr:cNvPr id="33" name="Chart 32">
          <a:extLst>
            <a:ext uri="{FF2B5EF4-FFF2-40B4-BE49-F238E27FC236}">
              <a16:creationId xmlns:a16="http://schemas.microsoft.com/office/drawing/2014/main" id="{C29E77C7-4FAC-424C-BA8D-347B2EEFE3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342640</xdr:colOff>
      <xdr:row>14</xdr:row>
      <xdr:rowOff>107475</xdr:rowOff>
    </xdr:from>
    <xdr:to>
      <xdr:col>13</xdr:col>
      <xdr:colOff>430161</xdr:colOff>
      <xdr:row>16</xdr:row>
      <xdr:rowOff>33254</xdr:rowOff>
    </xdr:to>
    <xdr:sp macro="" textlink="">
      <xdr:nvSpPr>
        <xdr:cNvPr id="34" name="Rectangle 33">
          <a:extLst>
            <a:ext uri="{FF2B5EF4-FFF2-40B4-BE49-F238E27FC236}">
              <a16:creationId xmlns:a16="http://schemas.microsoft.com/office/drawing/2014/main" id="{E91A5F75-AED7-05C3-60A6-ACED908DA2B8}"/>
            </a:ext>
          </a:extLst>
        </xdr:cNvPr>
        <xdr:cNvSpPr/>
      </xdr:nvSpPr>
      <xdr:spPr>
        <a:xfrm>
          <a:off x="7102317" y="2831830"/>
          <a:ext cx="1316554" cy="314972"/>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D" sz="1400" b="1">
              <a:solidFill>
                <a:schemeClr val="bg1"/>
              </a:solidFill>
            </a:rPr>
            <a:t>YOY</a:t>
          </a:r>
          <a:r>
            <a:rPr lang="en-ID" sz="1400" b="1" baseline="0">
              <a:solidFill>
                <a:schemeClr val="bg1"/>
              </a:solidFill>
            </a:rPr>
            <a:t> GROWTH</a:t>
          </a:r>
          <a:endParaRPr lang="en-ID" sz="1400" b="1">
            <a:solidFill>
              <a:schemeClr val="bg1"/>
            </a:solidFill>
          </a:endParaRPr>
        </a:p>
      </xdr:txBody>
    </xdr:sp>
    <xdr:clientData/>
  </xdr:twoCellAnchor>
  <xdr:twoCellAnchor>
    <xdr:from>
      <xdr:col>16</xdr:col>
      <xdr:colOff>247906</xdr:colOff>
      <xdr:row>14</xdr:row>
      <xdr:rowOff>91331</xdr:rowOff>
    </xdr:from>
    <xdr:to>
      <xdr:col>18</xdr:col>
      <xdr:colOff>274593</xdr:colOff>
      <xdr:row>16</xdr:row>
      <xdr:rowOff>17109</xdr:rowOff>
    </xdr:to>
    <xdr:sp macro="" textlink="">
      <xdr:nvSpPr>
        <xdr:cNvPr id="39" name="Rectangle 38">
          <a:extLst>
            <a:ext uri="{FF2B5EF4-FFF2-40B4-BE49-F238E27FC236}">
              <a16:creationId xmlns:a16="http://schemas.microsoft.com/office/drawing/2014/main" id="{5DE0B81F-BE3E-4BDE-BC13-2151B3DB0522}"/>
            </a:ext>
          </a:extLst>
        </xdr:cNvPr>
        <xdr:cNvSpPr/>
      </xdr:nvSpPr>
      <xdr:spPr>
        <a:xfrm>
          <a:off x="9996014" y="2734304"/>
          <a:ext cx="1245201" cy="303346"/>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D" sz="1400" b="1">
              <a:solidFill>
                <a:schemeClr val="bg1"/>
              </a:solidFill>
            </a:rPr>
            <a:t>YOY</a:t>
          </a:r>
          <a:r>
            <a:rPr lang="en-ID" sz="1400" b="1" baseline="0">
              <a:solidFill>
                <a:schemeClr val="bg1"/>
              </a:solidFill>
            </a:rPr>
            <a:t> GROWTH</a:t>
          </a:r>
          <a:endParaRPr lang="en-ID" sz="1400" b="1">
            <a:solidFill>
              <a:schemeClr val="bg1"/>
            </a:solidFill>
          </a:endParaRPr>
        </a:p>
      </xdr:txBody>
    </xdr:sp>
    <xdr:clientData/>
  </xdr:twoCellAnchor>
  <xdr:twoCellAnchor>
    <xdr:from>
      <xdr:col>21</xdr:col>
      <xdr:colOff>118357</xdr:colOff>
      <xdr:row>14</xdr:row>
      <xdr:rowOff>113454</xdr:rowOff>
    </xdr:from>
    <xdr:to>
      <xdr:col>23</xdr:col>
      <xdr:colOff>171622</xdr:colOff>
      <xdr:row>16</xdr:row>
      <xdr:rowOff>39232</xdr:rowOff>
    </xdr:to>
    <xdr:sp macro="" textlink="">
      <xdr:nvSpPr>
        <xdr:cNvPr id="41" name="Rectangle 40">
          <a:extLst>
            <a:ext uri="{FF2B5EF4-FFF2-40B4-BE49-F238E27FC236}">
              <a16:creationId xmlns:a16="http://schemas.microsoft.com/office/drawing/2014/main" id="{5338CA62-2868-4F06-825E-4A9332D9F694}"/>
            </a:ext>
          </a:extLst>
        </xdr:cNvPr>
        <xdr:cNvSpPr/>
      </xdr:nvSpPr>
      <xdr:spPr>
        <a:xfrm>
          <a:off x="12912749" y="2756427"/>
          <a:ext cx="1271778" cy="303346"/>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D" sz="1400" b="1">
              <a:solidFill>
                <a:schemeClr val="bg1"/>
              </a:solidFill>
            </a:rPr>
            <a:t>YOY</a:t>
          </a:r>
          <a:r>
            <a:rPr lang="en-ID" sz="1400" b="1" baseline="0">
              <a:solidFill>
                <a:schemeClr val="bg1"/>
              </a:solidFill>
            </a:rPr>
            <a:t> GROWTH</a:t>
          </a:r>
          <a:endParaRPr lang="en-ID" sz="1400" b="1">
            <a:solidFill>
              <a:schemeClr val="bg1"/>
            </a:solidFill>
          </a:endParaRPr>
        </a:p>
      </xdr:txBody>
    </xdr:sp>
    <xdr:clientData/>
  </xdr:twoCellAnchor>
  <xdr:twoCellAnchor>
    <xdr:from>
      <xdr:col>26</xdr:col>
      <xdr:colOff>18006</xdr:colOff>
      <xdr:row>14</xdr:row>
      <xdr:rowOff>56840</xdr:rowOff>
    </xdr:from>
    <xdr:to>
      <xdr:col>28</xdr:col>
      <xdr:colOff>91109</xdr:colOff>
      <xdr:row>15</xdr:row>
      <xdr:rowOff>173119</xdr:rowOff>
    </xdr:to>
    <xdr:sp macro="" textlink="">
      <xdr:nvSpPr>
        <xdr:cNvPr id="44" name="Rectangle 43">
          <a:extLst>
            <a:ext uri="{FF2B5EF4-FFF2-40B4-BE49-F238E27FC236}">
              <a16:creationId xmlns:a16="http://schemas.microsoft.com/office/drawing/2014/main" id="{B026E44A-4E7E-4C83-9AEC-6E556163A6F4}"/>
            </a:ext>
          </a:extLst>
        </xdr:cNvPr>
        <xdr:cNvSpPr/>
      </xdr:nvSpPr>
      <xdr:spPr>
        <a:xfrm>
          <a:off x="15953745" y="2723840"/>
          <a:ext cx="1298929" cy="306779"/>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D" sz="1400" b="1">
              <a:solidFill>
                <a:schemeClr val="bg1"/>
              </a:solidFill>
            </a:rPr>
            <a:t>YOY</a:t>
          </a:r>
          <a:r>
            <a:rPr lang="en-ID" sz="1400" b="1" baseline="0">
              <a:solidFill>
                <a:schemeClr val="bg1"/>
              </a:solidFill>
            </a:rPr>
            <a:t> GROWTH</a:t>
          </a:r>
          <a:endParaRPr lang="en-ID" sz="1400" b="1">
            <a:solidFill>
              <a:schemeClr val="bg1"/>
            </a:solidFill>
          </a:endParaRPr>
        </a:p>
      </xdr:txBody>
    </xdr:sp>
    <xdr:clientData/>
  </xdr:twoCellAnchor>
  <mc:AlternateContent xmlns:mc="http://schemas.openxmlformats.org/markup-compatibility/2006">
    <mc:Choice xmlns:a14="http://schemas.microsoft.com/office/drawing/2010/main" Requires="a14">
      <xdr:twoCellAnchor editAs="oneCell">
        <xdr:from>
          <xdr:col>18</xdr:col>
          <xdr:colOff>407990</xdr:colOff>
          <xdr:row>14</xdr:row>
          <xdr:rowOff>83284</xdr:rowOff>
        </xdr:from>
        <xdr:to>
          <xdr:col>20</xdr:col>
          <xdr:colOff>172959</xdr:colOff>
          <xdr:row>16</xdr:row>
          <xdr:rowOff>9301</xdr:rowOff>
        </xdr:to>
        <xdr:pic>
          <xdr:nvPicPr>
            <xdr:cNvPr id="50" name="Picture 49">
              <a:extLst>
                <a:ext uri="{FF2B5EF4-FFF2-40B4-BE49-F238E27FC236}">
                  <a16:creationId xmlns:a16="http://schemas.microsoft.com/office/drawing/2014/main" id="{F59A6779-19FE-CB8A-5730-6A4B648CD90F}"/>
                </a:ext>
              </a:extLst>
            </xdr:cNvPr>
            <xdr:cNvPicPr>
              <a:picLocks noChangeAspect="1" noChangeArrowheads="1"/>
              <a:extLst>
                <a:ext uri="{84589F7E-364E-4C9E-8A38-B11213B215E9}">
                  <a14:cameraTool cellRange="'KPI YOY'!$C$7" spid="_x0000_s4160"/>
                </a:ext>
              </a:extLst>
            </xdr:cNvPicPr>
          </xdr:nvPicPr>
          <xdr:blipFill>
            <a:blip xmlns:r="http://schemas.openxmlformats.org/officeDocument/2006/relationships" r:embed="rId5"/>
            <a:srcRect/>
            <a:stretch>
              <a:fillRect/>
            </a:stretch>
          </xdr:blipFill>
          <xdr:spPr bwMode="auto">
            <a:xfrm>
              <a:off x="11374612" y="2726257"/>
              <a:ext cx="983482" cy="30358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306021</xdr:colOff>
          <xdr:row>14</xdr:row>
          <xdr:rowOff>102911</xdr:rowOff>
        </xdr:from>
        <xdr:to>
          <xdr:col>25</xdr:col>
          <xdr:colOff>33878</xdr:colOff>
          <xdr:row>16</xdr:row>
          <xdr:rowOff>26463</xdr:rowOff>
        </xdr:to>
        <xdr:pic>
          <xdr:nvPicPr>
            <xdr:cNvPr id="51" name="Picture 50">
              <a:extLst>
                <a:ext uri="{FF2B5EF4-FFF2-40B4-BE49-F238E27FC236}">
                  <a16:creationId xmlns:a16="http://schemas.microsoft.com/office/drawing/2014/main" id="{1BF86B4D-641A-779E-476D-532C58CAD021}"/>
                </a:ext>
              </a:extLst>
            </xdr:cNvPr>
            <xdr:cNvPicPr>
              <a:picLocks noChangeAspect="1" noChangeArrowheads="1"/>
              <a:extLst>
                <a:ext uri="{84589F7E-364E-4C9E-8A38-B11213B215E9}">
                  <a14:cameraTool cellRange="'KPI YOY'!$D$7" spid="_x0000_s4161"/>
                </a:ext>
              </a:extLst>
            </xdr:cNvPicPr>
          </xdr:nvPicPr>
          <xdr:blipFill>
            <a:blip xmlns:r="http://schemas.openxmlformats.org/officeDocument/2006/relationships" r:embed="rId6"/>
            <a:srcRect/>
            <a:stretch>
              <a:fillRect/>
            </a:stretch>
          </xdr:blipFill>
          <xdr:spPr bwMode="auto">
            <a:xfrm>
              <a:off x="14318926" y="2745884"/>
              <a:ext cx="946371" cy="3011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192865</xdr:colOff>
          <xdr:row>14</xdr:row>
          <xdr:rowOff>35683</xdr:rowOff>
        </xdr:from>
        <xdr:to>
          <xdr:col>29</xdr:col>
          <xdr:colOff>484157</xdr:colOff>
          <xdr:row>15</xdr:row>
          <xdr:rowOff>141724</xdr:rowOff>
        </xdr:to>
        <xdr:pic>
          <xdr:nvPicPr>
            <xdr:cNvPr id="52" name="Picture 51">
              <a:extLst>
                <a:ext uri="{FF2B5EF4-FFF2-40B4-BE49-F238E27FC236}">
                  <a16:creationId xmlns:a16="http://schemas.microsoft.com/office/drawing/2014/main" id="{8D1219E3-6CA8-2E34-9BF6-0E7BA6922B8D}"/>
                </a:ext>
              </a:extLst>
            </xdr:cNvPr>
            <xdr:cNvPicPr>
              <a:picLocks noChangeAspect="1" noChangeArrowheads="1"/>
              <a:extLst>
                <a:ext uri="{84589F7E-364E-4C9E-8A38-B11213B215E9}">
                  <a14:cameraTool cellRange="'KPI YOY'!$E$7" spid="_x0000_s4162"/>
                </a:ext>
              </a:extLst>
            </xdr:cNvPicPr>
          </xdr:nvPicPr>
          <xdr:blipFill>
            <a:blip xmlns:r="http://schemas.openxmlformats.org/officeDocument/2006/relationships" r:embed="rId7"/>
            <a:srcRect/>
            <a:stretch>
              <a:fillRect/>
            </a:stretch>
          </xdr:blipFill>
          <xdr:spPr bwMode="auto">
            <a:xfrm>
              <a:off x="17354430" y="2702683"/>
              <a:ext cx="904205" cy="29654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11</xdr:col>
      <xdr:colOff>42489</xdr:colOff>
      <xdr:row>18</xdr:row>
      <xdr:rowOff>40308</xdr:rowOff>
    </xdr:from>
    <xdr:to>
      <xdr:col>20</xdr:col>
      <xdr:colOff>358121</xdr:colOff>
      <xdr:row>33</xdr:row>
      <xdr:rowOff>85134</xdr:rowOff>
    </xdr:to>
    <xdr:sp macro="" textlink="">
      <xdr:nvSpPr>
        <xdr:cNvPr id="61" name="Rectangle: Rounded Corners 60">
          <a:extLst>
            <a:ext uri="{FF2B5EF4-FFF2-40B4-BE49-F238E27FC236}">
              <a16:creationId xmlns:a16="http://schemas.microsoft.com/office/drawing/2014/main" id="{D2A3F1AA-75BC-4F56-819B-67D3D1F4EED7}"/>
            </a:ext>
          </a:extLst>
        </xdr:cNvPr>
        <xdr:cNvSpPr/>
      </xdr:nvSpPr>
      <xdr:spPr>
        <a:xfrm>
          <a:off x="6719327" y="3402073"/>
          <a:ext cx="5778500" cy="2846296"/>
        </a:xfrm>
        <a:prstGeom prst="roundRect">
          <a:avLst>
            <a:gd name="adj" fmla="val 2803"/>
          </a:avLst>
        </a:prstGeom>
        <a:gradFill>
          <a:gsLst>
            <a:gs pos="0">
              <a:srgbClr val="330C4C">
                <a:alpha val="0"/>
              </a:srgbClr>
            </a:gs>
            <a:gs pos="51000">
              <a:srgbClr val="080934"/>
            </a:gs>
          </a:gsLst>
          <a:lin ang="6600000" scaled="0"/>
        </a:gradFill>
        <a:ln w="9525">
          <a:gradFill flip="none" rotWithShape="1">
            <a:gsLst>
              <a:gs pos="0">
                <a:srgbClr val="8F1AB8"/>
              </a:gs>
              <a:gs pos="55000">
                <a:srgbClr val="1A147D"/>
              </a:gs>
            </a:gsLst>
            <a:lin ang="8100000" scaled="1"/>
            <a:tileRect/>
          </a:gradFill>
        </a:ln>
        <a:effectLst>
          <a:outerShdw blurRad="254000" dist="101600" dir="5400000" algn="t" rotWithShape="0">
            <a:prstClr val="black">
              <a:alpha val="7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0" indent="0" algn="l" defTabSz="914400" rtl="0" eaLnBrk="1" latinLnBrk="0" hangingPunct="1"/>
          <a:endParaRPr lang="ru-RU" sz="1100" kern="1200">
            <a:solidFill>
              <a:schemeClr val="lt1"/>
            </a:solidFill>
            <a:latin typeface="+mn-lt"/>
            <a:ea typeface="+mn-ea"/>
            <a:cs typeface="+mn-cs"/>
          </a:endParaRPr>
        </a:p>
      </xdr:txBody>
    </xdr:sp>
    <xdr:clientData/>
  </xdr:twoCellAnchor>
  <xdr:twoCellAnchor>
    <xdr:from>
      <xdr:col>10</xdr:col>
      <xdr:colOff>580838</xdr:colOff>
      <xdr:row>18</xdr:row>
      <xdr:rowOff>56028</xdr:rowOff>
    </xdr:from>
    <xdr:to>
      <xdr:col>15</xdr:col>
      <xdr:colOff>143963</xdr:colOff>
      <xdr:row>19</xdr:row>
      <xdr:rowOff>107978</xdr:rowOff>
    </xdr:to>
    <xdr:sp macro="" textlink="">
      <xdr:nvSpPr>
        <xdr:cNvPr id="62" name="Shape 8">
          <a:extLst>
            <a:ext uri="{FF2B5EF4-FFF2-40B4-BE49-F238E27FC236}">
              <a16:creationId xmlns:a16="http://schemas.microsoft.com/office/drawing/2014/main" id="{B2253E96-47E4-4BAA-BF68-F702080E40A5}"/>
            </a:ext>
          </a:extLst>
        </xdr:cNvPr>
        <xdr:cNvSpPr/>
      </xdr:nvSpPr>
      <xdr:spPr>
        <a:xfrm>
          <a:off x="6650691" y="3417793"/>
          <a:ext cx="2598051" cy="238714"/>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clientData/>
  </xdr:twoCellAnchor>
  <xdr:twoCellAnchor>
    <xdr:from>
      <xdr:col>11</xdr:col>
      <xdr:colOff>235323</xdr:colOff>
      <xdr:row>20</xdr:row>
      <xdr:rowOff>5604</xdr:rowOff>
    </xdr:from>
    <xdr:to>
      <xdr:col>20</xdr:col>
      <xdr:colOff>123264</xdr:colOff>
      <xdr:row>32</xdr:row>
      <xdr:rowOff>125132</xdr:rowOff>
    </xdr:to>
    <xdr:graphicFrame macro="">
      <xdr:nvGraphicFramePr>
        <xdr:cNvPr id="63" name="Chart 62">
          <a:extLst>
            <a:ext uri="{FF2B5EF4-FFF2-40B4-BE49-F238E27FC236}">
              <a16:creationId xmlns:a16="http://schemas.microsoft.com/office/drawing/2014/main" id="{FFD4C588-38CE-411D-A1B6-84AB372B0E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195548</xdr:colOff>
      <xdr:row>18</xdr:row>
      <xdr:rowOff>53463</xdr:rowOff>
    </xdr:from>
    <xdr:to>
      <xdr:col>30</xdr:col>
      <xdr:colOff>224683</xdr:colOff>
      <xdr:row>33</xdr:row>
      <xdr:rowOff>57948</xdr:rowOff>
    </xdr:to>
    <xdr:sp macro="" textlink="">
      <xdr:nvSpPr>
        <xdr:cNvPr id="64" name="Rectangle: Rounded Corners 63">
          <a:extLst>
            <a:ext uri="{FF2B5EF4-FFF2-40B4-BE49-F238E27FC236}">
              <a16:creationId xmlns:a16="http://schemas.microsoft.com/office/drawing/2014/main" id="{EE13B111-0A15-4C27-A4FE-C414AC26D33E}"/>
            </a:ext>
          </a:extLst>
        </xdr:cNvPr>
        <xdr:cNvSpPr/>
      </xdr:nvSpPr>
      <xdr:spPr>
        <a:xfrm>
          <a:off x="12989940" y="3451571"/>
          <a:ext cx="5512446" cy="2836242"/>
        </a:xfrm>
        <a:prstGeom prst="roundRect">
          <a:avLst>
            <a:gd name="adj" fmla="val 2803"/>
          </a:avLst>
        </a:prstGeom>
        <a:gradFill>
          <a:gsLst>
            <a:gs pos="0">
              <a:srgbClr val="330C4C">
                <a:alpha val="0"/>
              </a:srgbClr>
            </a:gs>
            <a:gs pos="51000">
              <a:srgbClr val="080934"/>
            </a:gs>
          </a:gsLst>
          <a:lin ang="6600000" scaled="0"/>
        </a:gradFill>
        <a:ln w="9525">
          <a:gradFill flip="none" rotWithShape="1">
            <a:gsLst>
              <a:gs pos="0">
                <a:srgbClr val="8F1AB8"/>
              </a:gs>
              <a:gs pos="55000">
                <a:srgbClr val="1A147D"/>
              </a:gs>
            </a:gsLst>
            <a:lin ang="8100000" scaled="1"/>
            <a:tileRect/>
          </a:gradFill>
        </a:ln>
        <a:effectLst>
          <a:outerShdw blurRad="254000" dist="101600" dir="5400000" algn="t" rotWithShape="0">
            <a:prstClr val="black">
              <a:alpha val="7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0" indent="0" algn="l" defTabSz="914400" rtl="0" eaLnBrk="1" latinLnBrk="0" hangingPunct="1"/>
          <a:endParaRPr lang="ru-RU" sz="1100" kern="1200">
            <a:solidFill>
              <a:schemeClr val="lt1"/>
            </a:solidFill>
            <a:latin typeface="+mn-lt"/>
            <a:ea typeface="+mn-ea"/>
            <a:cs typeface="+mn-cs"/>
          </a:endParaRPr>
        </a:p>
      </xdr:txBody>
    </xdr:sp>
    <xdr:clientData/>
  </xdr:twoCellAnchor>
  <xdr:twoCellAnchor>
    <xdr:from>
      <xdr:col>21</xdr:col>
      <xdr:colOff>332360</xdr:colOff>
      <xdr:row>18</xdr:row>
      <xdr:rowOff>69891</xdr:rowOff>
    </xdr:from>
    <xdr:to>
      <xdr:col>29</xdr:col>
      <xdr:colOff>543737</xdr:colOff>
      <xdr:row>32</xdr:row>
      <xdr:rowOff>146091</xdr:rowOff>
    </xdr:to>
    <mc:AlternateContent xmlns:mc="http://schemas.openxmlformats.org/markup-compatibility/2006">
      <mc:Choice xmlns:cx1="http://schemas.microsoft.com/office/drawing/2015/9/8/chartex" Requires="cx1">
        <xdr:graphicFrame macro="">
          <xdr:nvGraphicFramePr>
            <xdr:cNvPr id="65" name="Chart 64">
              <a:extLst>
                <a:ext uri="{FF2B5EF4-FFF2-40B4-BE49-F238E27FC236}">
                  <a16:creationId xmlns:a16="http://schemas.microsoft.com/office/drawing/2014/main" id="{71511F86-A1EE-4D26-A70C-607D954D158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3126752" y="3467999"/>
              <a:ext cx="5085431" cy="2719173"/>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174183</xdr:colOff>
      <xdr:row>18</xdr:row>
      <xdr:rowOff>41997</xdr:rowOff>
    </xdr:from>
    <xdr:to>
      <xdr:col>24</xdr:col>
      <xdr:colOff>259809</xdr:colOff>
      <xdr:row>19</xdr:row>
      <xdr:rowOff>103884</xdr:rowOff>
    </xdr:to>
    <xdr:sp macro="" textlink="">
      <xdr:nvSpPr>
        <xdr:cNvPr id="66" name="Shape 11">
          <a:extLst>
            <a:ext uri="{FF2B5EF4-FFF2-40B4-BE49-F238E27FC236}">
              <a16:creationId xmlns:a16="http://schemas.microsoft.com/office/drawing/2014/main" id="{98D4322F-0489-4ABD-82CF-BE037E7FCC47}"/>
            </a:ext>
          </a:extLst>
        </xdr:cNvPr>
        <xdr:cNvSpPr/>
      </xdr:nvSpPr>
      <xdr:spPr>
        <a:xfrm>
          <a:off x="12968575" y="3440105"/>
          <a:ext cx="1913396" cy="250671"/>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clientData/>
  </xdr:twoCellAnchor>
  <xdr:twoCellAnchor>
    <xdr:from>
      <xdr:col>11</xdr:col>
      <xdr:colOff>200959</xdr:colOff>
      <xdr:row>34</xdr:row>
      <xdr:rowOff>173690</xdr:rowOff>
    </xdr:from>
    <xdr:to>
      <xdr:col>20</xdr:col>
      <xdr:colOff>420219</xdr:colOff>
      <xdr:row>49</xdr:row>
      <xdr:rowOff>106455</xdr:rowOff>
    </xdr:to>
    <xdr:sp macro="" textlink="">
      <xdr:nvSpPr>
        <xdr:cNvPr id="67" name="Rectangle: Rounded Corners 66">
          <a:extLst>
            <a:ext uri="{FF2B5EF4-FFF2-40B4-BE49-F238E27FC236}">
              <a16:creationId xmlns:a16="http://schemas.microsoft.com/office/drawing/2014/main" id="{0459E139-9B79-42D4-B9EA-C8C051AA3E5E}"/>
            </a:ext>
          </a:extLst>
        </xdr:cNvPr>
        <xdr:cNvSpPr/>
      </xdr:nvSpPr>
      <xdr:spPr>
        <a:xfrm>
          <a:off x="6877797" y="6523690"/>
          <a:ext cx="5682128" cy="2734236"/>
        </a:xfrm>
        <a:prstGeom prst="roundRect">
          <a:avLst>
            <a:gd name="adj" fmla="val 2803"/>
          </a:avLst>
        </a:prstGeom>
        <a:gradFill>
          <a:gsLst>
            <a:gs pos="0">
              <a:srgbClr val="330C4C">
                <a:alpha val="0"/>
              </a:srgbClr>
            </a:gs>
            <a:gs pos="51000">
              <a:srgbClr val="080934"/>
            </a:gs>
          </a:gsLst>
          <a:lin ang="6600000" scaled="0"/>
        </a:gradFill>
        <a:ln w="9525">
          <a:gradFill flip="none" rotWithShape="1">
            <a:gsLst>
              <a:gs pos="0">
                <a:srgbClr val="8F1AB8"/>
              </a:gs>
              <a:gs pos="55000">
                <a:srgbClr val="1A147D"/>
              </a:gs>
            </a:gsLst>
            <a:lin ang="8100000" scaled="1"/>
            <a:tileRect/>
          </a:gradFill>
        </a:ln>
        <a:effectLst>
          <a:outerShdw blurRad="254000" dist="101600" dir="5400000" algn="t" rotWithShape="0">
            <a:prstClr val="black">
              <a:alpha val="7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0" indent="0" algn="l" defTabSz="914400" rtl="0" eaLnBrk="1" latinLnBrk="0" hangingPunct="1"/>
          <a:endParaRPr lang="ru-RU" sz="1100" kern="1200">
            <a:solidFill>
              <a:schemeClr val="lt1"/>
            </a:solidFill>
            <a:latin typeface="+mn-lt"/>
            <a:ea typeface="+mn-ea"/>
            <a:cs typeface="+mn-cs"/>
          </a:endParaRPr>
        </a:p>
      </xdr:txBody>
    </xdr:sp>
    <xdr:clientData/>
  </xdr:twoCellAnchor>
  <xdr:twoCellAnchor>
    <xdr:from>
      <xdr:col>12</xdr:col>
      <xdr:colOff>423209</xdr:colOff>
      <xdr:row>37</xdr:row>
      <xdr:rowOff>35485</xdr:rowOff>
    </xdr:from>
    <xdr:to>
      <xdr:col>19</xdr:col>
      <xdr:colOff>427691</xdr:colOff>
      <xdr:row>49</xdr:row>
      <xdr:rowOff>163978</xdr:rowOff>
    </xdr:to>
    <xdr:graphicFrame macro="">
      <xdr:nvGraphicFramePr>
        <xdr:cNvPr id="69" name="Chart 68">
          <a:extLst>
            <a:ext uri="{FF2B5EF4-FFF2-40B4-BE49-F238E27FC236}">
              <a16:creationId xmlns:a16="http://schemas.microsoft.com/office/drawing/2014/main" id="{A0E62984-BE56-4B29-BC15-EB9AA0C24F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219635</xdr:colOff>
      <xdr:row>34</xdr:row>
      <xdr:rowOff>164352</xdr:rowOff>
    </xdr:from>
    <xdr:to>
      <xdr:col>15</xdr:col>
      <xdr:colOff>280014</xdr:colOff>
      <xdr:row>36</xdr:row>
      <xdr:rowOff>34328</xdr:rowOff>
    </xdr:to>
    <xdr:sp macro="" textlink="">
      <xdr:nvSpPr>
        <xdr:cNvPr id="70" name="Shape 14">
          <a:extLst>
            <a:ext uri="{FF2B5EF4-FFF2-40B4-BE49-F238E27FC236}">
              <a16:creationId xmlns:a16="http://schemas.microsoft.com/office/drawing/2014/main" id="{A208163E-8A87-4F86-B4A6-E019243F5980}"/>
            </a:ext>
          </a:extLst>
        </xdr:cNvPr>
        <xdr:cNvSpPr/>
      </xdr:nvSpPr>
      <xdr:spPr>
        <a:xfrm>
          <a:off x="6896473" y="6514352"/>
          <a:ext cx="2488320" cy="243505"/>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clientData/>
  </xdr:twoCellAnchor>
  <xdr:twoCellAnchor>
    <xdr:from>
      <xdr:col>21</xdr:col>
      <xdr:colOff>23896</xdr:colOff>
      <xdr:row>34</xdr:row>
      <xdr:rowOff>164664</xdr:rowOff>
    </xdr:from>
    <xdr:to>
      <xdr:col>30</xdr:col>
      <xdr:colOff>241287</xdr:colOff>
      <xdr:row>49</xdr:row>
      <xdr:rowOff>101166</xdr:rowOff>
    </xdr:to>
    <xdr:sp macro="" textlink="">
      <xdr:nvSpPr>
        <xdr:cNvPr id="71" name="Rectangle: Rounded Corners 70">
          <a:extLst>
            <a:ext uri="{FF2B5EF4-FFF2-40B4-BE49-F238E27FC236}">
              <a16:creationId xmlns:a16="http://schemas.microsoft.com/office/drawing/2014/main" id="{1020DC9B-AF16-4BFF-AE6B-E2749D3E438A}"/>
            </a:ext>
          </a:extLst>
        </xdr:cNvPr>
        <xdr:cNvSpPr/>
      </xdr:nvSpPr>
      <xdr:spPr>
        <a:xfrm>
          <a:off x="12692146" y="6641664"/>
          <a:ext cx="5646641" cy="2794002"/>
        </a:xfrm>
        <a:prstGeom prst="roundRect">
          <a:avLst>
            <a:gd name="adj" fmla="val 2803"/>
          </a:avLst>
        </a:prstGeom>
        <a:gradFill>
          <a:gsLst>
            <a:gs pos="0">
              <a:srgbClr val="330C4C">
                <a:alpha val="0"/>
              </a:srgbClr>
            </a:gs>
            <a:gs pos="51000">
              <a:srgbClr val="080934"/>
            </a:gs>
          </a:gsLst>
          <a:lin ang="6600000" scaled="0"/>
        </a:gradFill>
        <a:ln w="9525">
          <a:gradFill flip="none" rotWithShape="1">
            <a:gsLst>
              <a:gs pos="0">
                <a:srgbClr val="8F1AB8"/>
              </a:gs>
              <a:gs pos="55000">
                <a:srgbClr val="1A147D"/>
              </a:gs>
            </a:gsLst>
            <a:lin ang="8100000" scaled="1"/>
            <a:tileRect/>
          </a:gradFill>
        </a:ln>
        <a:effectLst>
          <a:outerShdw blurRad="254000" dist="101600" dir="5400000" algn="t" rotWithShape="0">
            <a:prstClr val="black">
              <a:alpha val="75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marL="0" indent="0" algn="l" defTabSz="914400" rtl="0" eaLnBrk="1" latinLnBrk="0" hangingPunct="1"/>
          <a:endParaRPr lang="ru-RU" sz="1100" kern="1200">
            <a:solidFill>
              <a:schemeClr val="lt1"/>
            </a:solidFill>
            <a:latin typeface="+mn-lt"/>
            <a:ea typeface="+mn-ea"/>
            <a:cs typeface="+mn-cs"/>
          </a:endParaRPr>
        </a:p>
      </xdr:txBody>
    </xdr:sp>
    <xdr:clientData/>
  </xdr:twoCellAnchor>
  <xdr:twoCellAnchor>
    <xdr:from>
      <xdr:col>21</xdr:col>
      <xdr:colOff>570389</xdr:colOff>
      <xdr:row>35</xdr:row>
      <xdr:rowOff>153904</xdr:rowOff>
    </xdr:from>
    <xdr:to>
      <xdr:col>29</xdr:col>
      <xdr:colOff>491947</xdr:colOff>
      <xdr:row>49</xdr:row>
      <xdr:rowOff>9722</xdr:rowOff>
    </xdr:to>
    <mc:AlternateContent xmlns:mc="http://schemas.openxmlformats.org/markup-compatibility/2006">
      <mc:Choice xmlns:cx4="http://schemas.microsoft.com/office/drawing/2016/5/10/chartex" Requires="cx4">
        <xdr:graphicFrame macro="">
          <xdr:nvGraphicFramePr>
            <xdr:cNvPr id="72" name="Chart 71">
              <a:extLst>
                <a:ext uri="{FF2B5EF4-FFF2-40B4-BE49-F238E27FC236}">
                  <a16:creationId xmlns:a16="http://schemas.microsoft.com/office/drawing/2014/main" id="{807C3537-5224-4B8F-9AA4-F44B0133D89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3364781" y="6761336"/>
              <a:ext cx="4795612" cy="2498791"/>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21</xdr:col>
      <xdr:colOff>16871</xdr:colOff>
      <xdr:row>34</xdr:row>
      <xdr:rowOff>161427</xdr:rowOff>
    </xdr:from>
    <xdr:ext cx="2628900" cy="257175"/>
    <xdr:sp macro="" textlink="">
      <xdr:nvSpPr>
        <xdr:cNvPr id="73" name="Shape 16">
          <a:extLst>
            <a:ext uri="{FF2B5EF4-FFF2-40B4-BE49-F238E27FC236}">
              <a16:creationId xmlns:a16="http://schemas.microsoft.com/office/drawing/2014/main" id="{71E071CA-9E5A-4DFE-A133-466AD8B66432}"/>
            </a:ext>
          </a:extLst>
        </xdr:cNvPr>
        <xdr:cNvSpPr/>
      </xdr:nvSpPr>
      <xdr:spPr>
        <a:xfrm>
          <a:off x="12796246" y="645851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mc:AlternateContent xmlns:mc="http://schemas.openxmlformats.org/markup-compatibility/2006">
    <mc:Choice xmlns:a14="http://schemas.microsoft.com/office/drawing/2010/main" Requires="a14">
      <xdr:twoCellAnchor editAs="oneCell">
        <xdr:from>
          <xdr:col>13</xdr:col>
          <xdr:colOff>465407</xdr:colOff>
          <xdr:row>14</xdr:row>
          <xdr:rowOff>97106</xdr:rowOff>
        </xdr:from>
        <xdr:to>
          <xdr:col>15</xdr:col>
          <xdr:colOff>175921</xdr:colOff>
          <xdr:row>16</xdr:row>
          <xdr:rowOff>13442</xdr:rowOff>
        </xdr:to>
        <xdr:pic>
          <xdr:nvPicPr>
            <xdr:cNvPr id="78" name="Picture 77">
              <a:extLst>
                <a:ext uri="{FF2B5EF4-FFF2-40B4-BE49-F238E27FC236}">
                  <a16:creationId xmlns:a16="http://schemas.microsoft.com/office/drawing/2014/main" id="{4AFF0104-AF87-3302-1B32-7FAEBE7C3C3B}"/>
                </a:ext>
              </a:extLst>
            </xdr:cNvPr>
            <xdr:cNvPicPr>
              <a:picLocks noChangeAspect="1" noChangeArrowheads="1"/>
              <a:extLst>
                <a:ext uri="{84589F7E-364E-4C9E-8A38-B11213B215E9}">
                  <a14:cameraTool cellRange="'KPI YOY'!$B$7" spid="_x0000_s4163"/>
                </a:ext>
              </a:extLst>
            </xdr:cNvPicPr>
          </xdr:nvPicPr>
          <xdr:blipFill>
            <a:blip xmlns:r="http://schemas.openxmlformats.org/officeDocument/2006/relationships" r:embed="rId12"/>
            <a:srcRect/>
            <a:stretch>
              <a:fillRect/>
            </a:stretch>
          </xdr:blipFill>
          <xdr:spPr bwMode="auto">
            <a:xfrm>
              <a:off x="8454117" y="2821461"/>
              <a:ext cx="939546" cy="305529"/>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7</xdr:col>
      <xdr:colOff>307737</xdr:colOff>
      <xdr:row>25</xdr:row>
      <xdr:rowOff>90838</xdr:rowOff>
    </xdr:from>
    <xdr:to>
      <xdr:col>10</xdr:col>
      <xdr:colOff>239020</xdr:colOff>
      <xdr:row>32</xdr:row>
      <xdr:rowOff>41335</xdr:rowOff>
    </xdr:to>
    <mc:AlternateContent xmlns:mc="http://schemas.openxmlformats.org/markup-compatibility/2006">
      <mc:Choice xmlns:a14="http://schemas.microsoft.com/office/drawing/2010/main" Requires="a14">
        <xdr:graphicFrame macro="">
          <xdr:nvGraphicFramePr>
            <xdr:cNvPr id="8" name="Region 2">
              <a:extLst>
                <a:ext uri="{FF2B5EF4-FFF2-40B4-BE49-F238E27FC236}">
                  <a16:creationId xmlns:a16="http://schemas.microsoft.com/office/drawing/2014/main" id="{F78AB5AA-34B3-4BEC-A940-8658811BB0EC}"/>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4561142" y="5017562"/>
              <a:ext cx="1754171" cy="132998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fPrintsWithSheet="0"/>
  </xdr:twoCellAnchor>
  <xdr:twoCellAnchor editAs="oneCell">
    <xdr:from>
      <xdr:col>7</xdr:col>
      <xdr:colOff>305320</xdr:colOff>
      <xdr:row>32</xdr:row>
      <xdr:rowOff>175140</xdr:rowOff>
    </xdr:from>
    <xdr:to>
      <xdr:col>10</xdr:col>
      <xdr:colOff>268210</xdr:colOff>
      <xdr:row>39</xdr:row>
      <xdr:rowOff>120431</xdr:rowOff>
    </xdr:to>
    <mc:AlternateContent xmlns:mc="http://schemas.openxmlformats.org/markup-compatibility/2006">
      <mc:Choice xmlns:a14="http://schemas.microsoft.com/office/drawing/2010/main" Requires="a14">
        <xdr:graphicFrame macro="">
          <xdr:nvGraphicFramePr>
            <xdr:cNvPr id="10" name="Year 2">
              <a:extLst>
                <a:ext uri="{FF2B5EF4-FFF2-40B4-BE49-F238E27FC236}">
                  <a16:creationId xmlns:a16="http://schemas.microsoft.com/office/drawing/2014/main" id="{75B09DEF-DEDC-4017-B46E-6B3FADDC7881}"/>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4558725" y="6481347"/>
              <a:ext cx="1785778" cy="1324774"/>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7</xdr:col>
      <xdr:colOff>292168</xdr:colOff>
      <xdr:row>19</xdr:row>
      <xdr:rowOff>77138</xdr:rowOff>
    </xdr:from>
    <xdr:to>
      <xdr:col>10</xdr:col>
      <xdr:colOff>234441</xdr:colOff>
      <xdr:row>24</xdr:row>
      <xdr:rowOff>86758</xdr:rowOff>
    </xdr:to>
    <mc:AlternateContent xmlns:mc="http://schemas.openxmlformats.org/markup-compatibility/2006">
      <mc:Choice xmlns:sle15="http://schemas.microsoft.com/office/drawing/2012/slicer" Requires="sle15">
        <xdr:graphicFrame macro="">
          <xdr:nvGraphicFramePr>
            <xdr:cNvPr id="14" name="Segment 3">
              <a:extLst>
                <a:ext uri="{FF2B5EF4-FFF2-40B4-BE49-F238E27FC236}">
                  <a16:creationId xmlns:a16="http://schemas.microsoft.com/office/drawing/2014/main" id="{75185FC6-64A2-4210-A50B-203EE0C7087D}"/>
                </a:ext>
              </a:extLst>
            </xdr:cNvPr>
            <xdr:cNvGraphicFramePr/>
          </xdr:nvGraphicFramePr>
          <xdr:xfrm>
            <a:off x="0" y="0"/>
            <a:ext cx="0" cy="0"/>
          </xdr:xfrm>
          <a:graphic>
            <a:graphicData uri="http://schemas.microsoft.com/office/drawing/2010/slicer">
              <sle:slicer xmlns:sle="http://schemas.microsoft.com/office/drawing/2010/slicer" name="Segment 3"/>
            </a:graphicData>
          </a:graphic>
        </xdr:graphicFrame>
      </mc:Choice>
      <mc:Fallback>
        <xdr:sp macro="" textlink="">
          <xdr:nvSpPr>
            <xdr:cNvPr id="0" name=""/>
            <xdr:cNvSpPr>
              <a:spLocks noTextEdit="1"/>
            </xdr:cNvSpPr>
          </xdr:nvSpPr>
          <xdr:spPr>
            <a:xfrm>
              <a:off x="4545573" y="3821448"/>
              <a:ext cx="1765161" cy="994965"/>
            </a:xfrm>
            <a:prstGeom prst="rect">
              <a:avLst/>
            </a:prstGeom>
            <a:solidFill>
              <a:prstClr val="white"/>
            </a:solidFill>
            <a:ln w="1">
              <a:solidFill>
                <a:prstClr val="green"/>
              </a:solidFill>
            </a:ln>
          </xdr:spPr>
          <xdr:txBody>
            <a:bodyPr vertOverflow="clip" horzOverflow="clip"/>
            <a:lstStyle/>
            <a:p>
              <a:r>
                <a:rPr lang="en-ID"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7</xdr:col>
      <xdr:colOff>302975</xdr:colOff>
      <xdr:row>17</xdr:row>
      <xdr:rowOff>117405</xdr:rowOff>
    </xdr:from>
    <xdr:to>
      <xdr:col>9</xdr:col>
      <xdr:colOff>257071</xdr:colOff>
      <xdr:row>19</xdr:row>
      <xdr:rowOff>117406</xdr:rowOff>
    </xdr:to>
    <xdr:sp macro="" textlink="">
      <xdr:nvSpPr>
        <xdr:cNvPr id="20" name="Rectangle: Rounded Corners 19">
          <a:extLst>
            <a:ext uri="{FF2B5EF4-FFF2-40B4-BE49-F238E27FC236}">
              <a16:creationId xmlns:a16="http://schemas.microsoft.com/office/drawing/2014/main" id="{9F4F8AE1-F8AC-A481-609C-A8D9C1E38084}"/>
            </a:ext>
          </a:extLst>
        </xdr:cNvPr>
        <xdr:cNvSpPr/>
      </xdr:nvSpPr>
      <xdr:spPr>
        <a:xfrm>
          <a:off x="4558826" y="3390357"/>
          <a:ext cx="1170054" cy="385054"/>
        </a:xfrm>
        <a:prstGeom prst="round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rtlCol="0" anchor="t"/>
        <a:lstStyle/>
        <a:p>
          <a:pPr algn="l"/>
          <a:r>
            <a:rPr lang="en-ID" sz="1800" b="1">
              <a:solidFill>
                <a:schemeClr val="bg1"/>
              </a:solidFill>
            </a:rPr>
            <a:t>Segment</a:t>
          </a:r>
        </a:p>
      </xdr:txBody>
    </xdr:sp>
    <xdr:clientData/>
  </xdr:twoCellAnchor>
  <xdr:twoCellAnchor>
    <xdr:from>
      <xdr:col>7</xdr:col>
      <xdr:colOff>299551</xdr:colOff>
      <xdr:row>23</xdr:row>
      <xdr:rowOff>143922</xdr:rowOff>
    </xdr:from>
    <xdr:to>
      <xdr:col>9</xdr:col>
      <xdr:colOff>253647</xdr:colOff>
      <xdr:row>25</xdr:row>
      <xdr:rowOff>143922</xdr:rowOff>
    </xdr:to>
    <xdr:sp macro="" textlink="">
      <xdr:nvSpPr>
        <xdr:cNvPr id="23" name="Rectangle: Rounded Corners 22">
          <a:extLst>
            <a:ext uri="{FF2B5EF4-FFF2-40B4-BE49-F238E27FC236}">
              <a16:creationId xmlns:a16="http://schemas.microsoft.com/office/drawing/2014/main" id="{3408565A-C2C8-4A86-A244-A680A3F16215}"/>
            </a:ext>
          </a:extLst>
        </xdr:cNvPr>
        <xdr:cNvSpPr/>
      </xdr:nvSpPr>
      <xdr:spPr>
        <a:xfrm>
          <a:off x="4555402" y="4572034"/>
          <a:ext cx="1170054" cy="385053"/>
        </a:xfrm>
        <a:prstGeom prst="round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rtlCol="0" anchor="t"/>
        <a:lstStyle/>
        <a:p>
          <a:pPr algn="l"/>
          <a:r>
            <a:rPr lang="en-ID" sz="1800" b="1">
              <a:solidFill>
                <a:schemeClr val="bg1"/>
              </a:solidFill>
            </a:rPr>
            <a:t>Region</a:t>
          </a:r>
        </a:p>
      </xdr:txBody>
    </xdr:sp>
    <xdr:clientData/>
  </xdr:twoCellAnchor>
  <xdr:twoCellAnchor>
    <xdr:from>
      <xdr:col>7</xdr:col>
      <xdr:colOff>326383</xdr:colOff>
      <xdr:row>31</xdr:row>
      <xdr:rowOff>69682</xdr:rowOff>
    </xdr:from>
    <xdr:to>
      <xdr:col>9</xdr:col>
      <xdr:colOff>280479</xdr:colOff>
      <xdr:row>33</xdr:row>
      <xdr:rowOff>69684</xdr:rowOff>
    </xdr:to>
    <xdr:sp macro="" textlink="">
      <xdr:nvSpPr>
        <xdr:cNvPr id="28" name="Rectangle: Rounded Corners 27">
          <a:extLst>
            <a:ext uri="{FF2B5EF4-FFF2-40B4-BE49-F238E27FC236}">
              <a16:creationId xmlns:a16="http://schemas.microsoft.com/office/drawing/2014/main" id="{5BDDBF6D-B335-4378-A8C5-21C39C1B84C3}"/>
            </a:ext>
          </a:extLst>
        </xdr:cNvPr>
        <xdr:cNvSpPr/>
      </xdr:nvSpPr>
      <xdr:spPr>
        <a:xfrm>
          <a:off x="4582234" y="6038006"/>
          <a:ext cx="1170054" cy="385056"/>
        </a:xfrm>
        <a:prstGeom prst="round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rtlCol="0" anchor="t"/>
        <a:lstStyle/>
        <a:p>
          <a:pPr algn="l"/>
          <a:r>
            <a:rPr lang="en-ID" sz="1800" b="1">
              <a:solidFill>
                <a:schemeClr val="bg1"/>
              </a:solidFill>
            </a:rPr>
            <a:t>Year</a:t>
          </a:r>
        </a:p>
      </xdr:txBody>
    </xdr:sp>
    <xdr:clientData/>
  </xdr:twoCellAnchor>
  <xdr:twoCellAnchor editAs="oneCell">
    <xdr:from>
      <xdr:col>8</xdr:col>
      <xdr:colOff>42753</xdr:colOff>
      <xdr:row>5</xdr:row>
      <xdr:rowOff>169752</xdr:rowOff>
    </xdr:from>
    <xdr:to>
      <xdr:col>9</xdr:col>
      <xdr:colOff>363397</xdr:colOff>
      <xdr:row>11</xdr:row>
      <xdr:rowOff>109724</xdr:rowOff>
    </xdr:to>
    <xdr:pic>
      <xdr:nvPicPr>
        <xdr:cNvPr id="38" name="Picture 37">
          <a:extLst>
            <a:ext uri="{FF2B5EF4-FFF2-40B4-BE49-F238E27FC236}">
              <a16:creationId xmlns:a16="http://schemas.microsoft.com/office/drawing/2014/main" id="{4716A402-243A-B4D0-36E8-EAB55E99FCB0}"/>
            </a:ext>
          </a:extLst>
        </xdr:cNvPr>
        <xdr:cNvPicPr>
          <a:picLocks noChangeAspect="1"/>
        </xdr:cNvPicPr>
      </xdr:nvPicPr>
      <xdr:blipFill>
        <a:blip xmlns:r="http://schemas.openxmlformats.org/officeDocument/2006/relationships" r:embed="rId13"/>
        <a:stretch>
          <a:fillRect/>
        </a:stretch>
      </xdr:blipFill>
      <xdr:spPr>
        <a:xfrm>
          <a:off x="4868753" y="1122252"/>
          <a:ext cx="923894" cy="1082972"/>
        </a:xfrm>
        <a:prstGeom prst="rect">
          <a:avLst/>
        </a:prstGeom>
      </xdr:spPr>
    </xdr:pic>
    <xdr:clientData/>
  </xdr:twoCellAnchor>
  <xdr:twoCellAnchor>
    <xdr:from>
      <xdr:col>7</xdr:col>
      <xdr:colOff>337191</xdr:colOff>
      <xdr:row>11</xdr:row>
      <xdr:rowOff>123492</xdr:rowOff>
    </xdr:from>
    <xdr:to>
      <xdr:col>10</xdr:col>
      <xdr:colOff>83933</xdr:colOff>
      <xdr:row>15</xdr:row>
      <xdr:rowOff>163778</xdr:rowOff>
    </xdr:to>
    <xdr:sp macro="" textlink="">
      <xdr:nvSpPr>
        <xdr:cNvPr id="40" name="Rectangle: Rounded Corners 39">
          <a:extLst>
            <a:ext uri="{FF2B5EF4-FFF2-40B4-BE49-F238E27FC236}">
              <a16:creationId xmlns:a16="http://schemas.microsoft.com/office/drawing/2014/main" id="{C3226582-4F49-45BE-A436-44265AC1CD1A}"/>
            </a:ext>
          </a:extLst>
        </xdr:cNvPr>
        <xdr:cNvSpPr/>
      </xdr:nvSpPr>
      <xdr:spPr>
        <a:xfrm>
          <a:off x="4559941" y="2218992"/>
          <a:ext cx="1556492" cy="802286"/>
        </a:xfrm>
        <a:prstGeom prst="round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rtlCol="0" anchor="t"/>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050" b="1">
              <a:solidFill>
                <a:schemeClr val="bg1"/>
              </a:solidFill>
              <a:effectLst/>
              <a:latin typeface="+mn-lt"/>
              <a:ea typeface="+mn-ea"/>
              <a:cs typeface="+mn-cs"/>
            </a:rPr>
            <a:t>ECOMMERCE SALES ANALYSIS DASHBOARD</a:t>
          </a:r>
          <a:endParaRPr lang="en-ID" sz="1050" b="1">
            <a:solidFill>
              <a:schemeClr val="bg1"/>
            </a:solidFill>
            <a:effectLst/>
          </a:endParaRPr>
        </a:p>
        <a:p>
          <a:pPr algn="ctr"/>
          <a:endParaRPr lang="en-ID" sz="1050" b="1">
            <a:solidFill>
              <a:schemeClr val="bg1"/>
            </a:solidFill>
          </a:endParaRP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Aqilah%20Fedura\Downloads\Chart80.xlsx" TargetMode="External"/><Relationship Id="rId1" Type="http://schemas.openxmlformats.org/officeDocument/2006/relationships/externalLinkPath" Target="/Users/Aqilah%20Fedura/Downloads/Chart8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SHBOARD"/>
      <sheetName val="DASHBOARD Light"/>
      <sheetName val="Weekly Sales Trends"/>
      <sheetName val="Weekly Sales Trends Light"/>
      <sheetName val="Revenue vs Expenses"/>
      <sheetName val="Revenue vs Expenses Light"/>
      <sheetName val="Product Trends"/>
      <sheetName val="Product Trends Light"/>
      <sheetName val="Processing"/>
      <sheetName val="Control"/>
      <sheetName val="Data"/>
      <sheetName val="Resour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qilah Fedura" refreshedDate="45833.637819212963" createdVersion="8" refreshedVersion="8" minRefreshableVersion="3" recordCount="9994" xr:uid="{2DFE73AA-955F-4045-9BC0-CB0EFE4D6C2D}">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1984238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x v="0"/>
    <x v="0"/>
    <x v="0"/>
    <n v="42420"/>
    <x v="0"/>
    <x v="0"/>
    <x v="0"/>
    <x v="0"/>
    <x v="0"/>
    <x v="0"/>
    <n v="2"/>
    <n v="0"/>
    <n v="41.913600000000002"/>
  </r>
  <r>
    <n v="2"/>
    <s v="CA-2013-152156"/>
    <x v="0"/>
    <x v="0"/>
    <d v="2013-11-12T00:00:00"/>
    <s v="Second Class"/>
    <s v="CG-12520"/>
    <s v="Claire Gute"/>
    <x v="0"/>
    <x v="0"/>
    <x v="0"/>
    <x v="0"/>
    <n v="42420"/>
    <x v="0"/>
    <x v="1"/>
    <x v="0"/>
    <x v="1"/>
    <x v="1"/>
    <x v="1"/>
    <n v="3"/>
    <n v="0"/>
    <n v="219.58199999999997"/>
  </r>
  <r>
    <n v="3"/>
    <s v="CA-2013-138688"/>
    <x v="0"/>
    <x v="1"/>
    <d v="2013-06-17T00:00:00"/>
    <s v="Second Class"/>
    <s v="DV-13045"/>
    <s v="Darrin Van Huff"/>
    <x v="1"/>
    <x v="0"/>
    <x v="1"/>
    <x v="1"/>
    <n v="90036"/>
    <x v="1"/>
    <x v="2"/>
    <x v="1"/>
    <x v="2"/>
    <x v="2"/>
    <x v="2"/>
    <n v="2"/>
    <n v="0"/>
    <n v="6.8713999999999995"/>
  </r>
  <r>
    <n v="4"/>
    <s v="US-2012-108966"/>
    <x v="1"/>
    <x v="2"/>
    <d v="2012-10-18T00:00:00"/>
    <s v="Standard Class"/>
    <s v="SO-20335"/>
    <s v="Sean O'Donnell"/>
    <x v="0"/>
    <x v="0"/>
    <x v="2"/>
    <x v="2"/>
    <n v="33311"/>
    <x v="0"/>
    <x v="3"/>
    <x v="0"/>
    <x v="3"/>
    <x v="3"/>
    <x v="3"/>
    <n v="5"/>
    <n v="0.45"/>
    <n v="-383.03100000000006"/>
  </r>
  <r>
    <n v="5"/>
    <s v="US-2012-108966"/>
    <x v="1"/>
    <x v="2"/>
    <d v="2012-10-18T00:00:00"/>
    <s v="Standard Class"/>
    <s v="SO-20335"/>
    <s v="Sean O'Donnell"/>
    <x v="0"/>
    <x v="0"/>
    <x v="2"/>
    <x v="2"/>
    <n v="33311"/>
    <x v="0"/>
    <x v="4"/>
    <x v="1"/>
    <x v="4"/>
    <x v="4"/>
    <x v="4"/>
    <n v="2"/>
    <n v="0.2"/>
    <n v="2.5163999999999991"/>
  </r>
  <r>
    <n v="6"/>
    <s v="CA-2011-115812"/>
    <x v="2"/>
    <x v="3"/>
    <d v="2011-06-14T00:00:00"/>
    <s v="Standard Class"/>
    <s v="BH-11710"/>
    <s v="Brosina Hoffman"/>
    <x v="0"/>
    <x v="0"/>
    <x v="1"/>
    <x v="1"/>
    <n v="90032"/>
    <x v="1"/>
    <x v="5"/>
    <x v="0"/>
    <x v="5"/>
    <x v="5"/>
    <x v="5"/>
    <n v="7"/>
    <n v="0"/>
    <n v="14.169399999999996"/>
  </r>
  <r>
    <n v="7"/>
    <s v="CA-2011-115812"/>
    <x v="2"/>
    <x v="3"/>
    <d v="2011-06-14T00:00:00"/>
    <s v="Standard Class"/>
    <s v="BH-11710"/>
    <s v="Brosina Hoffman"/>
    <x v="0"/>
    <x v="0"/>
    <x v="1"/>
    <x v="1"/>
    <n v="90032"/>
    <x v="1"/>
    <x v="6"/>
    <x v="1"/>
    <x v="6"/>
    <x v="6"/>
    <x v="6"/>
    <n v="4"/>
    <n v="0"/>
    <n v="1.9656000000000002"/>
  </r>
  <r>
    <n v="8"/>
    <s v="CA-2011-115812"/>
    <x v="2"/>
    <x v="3"/>
    <d v="2011-06-14T00:00:00"/>
    <s v="Standard Class"/>
    <s v="BH-11710"/>
    <s v="Brosina Hoffman"/>
    <x v="0"/>
    <x v="0"/>
    <x v="1"/>
    <x v="1"/>
    <n v="90032"/>
    <x v="1"/>
    <x v="7"/>
    <x v="2"/>
    <x v="7"/>
    <x v="7"/>
    <x v="7"/>
    <n v="6"/>
    <n v="0.2"/>
    <n v="90.715200000000038"/>
  </r>
  <r>
    <n v="9"/>
    <s v="CA-2011-115812"/>
    <x v="2"/>
    <x v="3"/>
    <d v="2011-06-14T00:00:00"/>
    <s v="Standard Class"/>
    <s v="BH-11710"/>
    <s v="Brosina Hoffman"/>
    <x v="0"/>
    <x v="0"/>
    <x v="1"/>
    <x v="1"/>
    <n v="90032"/>
    <x v="1"/>
    <x v="8"/>
    <x v="1"/>
    <x v="8"/>
    <x v="8"/>
    <x v="8"/>
    <n v="3"/>
    <n v="0.2"/>
    <n v="5.7824999999999998"/>
  </r>
  <r>
    <n v="10"/>
    <s v="CA-2011-115812"/>
    <x v="2"/>
    <x v="3"/>
    <d v="2011-06-14T00:00:00"/>
    <s v="Standard Class"/>
    <s v="BH-11710"/>
    <s v="Brosina Hoffman"/>
    <x v="0"/>
    <x v="0"/>
    <x v="1"/>
    <x v="1"/>
    <n v="90032"/>
    <x v="1"/>
    <x v="9"/>
    <x v="1"/>
    <x v="9"/>
    <x v="9"/>
    <x v="9"/>
    <n v="5"/>
    <n v="0"/>
    <n v="34.469999999999992"/>
  </r>
  <r>
    <n v="11"/>
    <s v="CA-2011-115812"/>
    <x v="2"/>
    <x v="3"/>
    <d v="2011-06-14T00:00:00"/>
    <s v="Standard Class"/>
    <s v="BH-11710"/>
    <s v="Brosina Hoffman"/>
    <x v="0"/>
    <x v="0"/>
    <x v="1"/>
    <x v="1"/>
    <n v="90032"/>
    <x v="1"/>
    <x v="10"/>
    <x v="0"/>
    <x v="3"/>
    <x v="10"/>
    <x v="10"/>
    <n v="9"/>
    <n v="0.2"/>
    <n v="85.309199999999805"/>
  </r>
  <r>
    <n v="12"/>
    <s v="CA-2011-115812"/>
    <x v="2"/>
    <x v="3"/>
    <d v="2011-06-14T00:00:00"/>
    <s v="Standard Class"/>
    <s v="BH-11710"/>
    <s v="Brosina Hoffman"/>
    <x v="0"/>
    <x v="0"/>
    <x v="1"/>
    <x v="1"/>
    <n v="90032"/>
    <x v="1"/>
    <x v="11"/>
    <x v="2"/>
    <x v="7"/>
    <x v="11"/>
    <x v="11"/>
    <n v="4"/>
    <n v="0.2"/>
    <n v="68.356800000000021"/>
  </r>
  <r>
    <n v="13"/>
    <s v="CA-2014-114412"/>
    <x v="3"/>
    <x v="4"/>
    <d v="2014-04-21T00:00:00"/>
    <s v="Standard Class"/>
    <s v="AA-10480"/>
    <s v="Andrew Allen"/>
    <x v="0"/>
    <x v="0"/>
    <x v="3"/>
    <x v="3"/>
    <n v="28027"/>
    <x v="0"/>
    <x v="12"/>
    <x v="1"/>
    <x v="10"/>
    <x v="12"/>
    <x v="12"/>
    <n v="3"/>
    <n v="0.2"/>
    <n v="5.4432"/>
  </r>
  <r>
    <n v="14"/>
    <s v="CA-2013-161389"/>
    <x v="0"/>
    <x v="5"/>
    <d v="2013-12-11T00:00:00"/>
    <s v="Standard Class"/>
    <s v="IM-15070"/>
    <s v="Irene Maddox"/>
    <x v="0"/>
    <x v="0"/>
    <x v="4"/>
    <x v="4"/>
    <n v="98103"/>
    <x v="1"/>
    <x v="13"/>
    <x v="1"/>
    <x v="8"/>
    <x v="13"/>
    <x v="13"/>
    <n v="3"/>
    <n v="0.2"/>
    <n v="132.59219999999993"/>
  </r>
  <r>
    <n v="15"/>
    <s v="US-2012-118983"/>
    <x v="1"/>
    <x v="6"/>
    <d v="2012-11-26T00:00:00"/>
    <s v="Standard Class"/>
    <s v="HP-14815"/>
    <s v="Harold Pawlan"/>
    <x v="2"/>
    <x v="0"/>
    <x v="5"/>
    <x v="5"/>
    <n v="76106"/>
    <x v="2"/>
    <x v="14"/>
    <x v="1"/>
    <x v="9"/>
    <x v="14"/>
    <x v="14"/>
    <n v="5"/>
    <n v="0.8"/>
    <n v="-123.858"/>
  </r>
  <r>
    <n v="16"/>
    <s v="US-2012-118983"/>
    <x v="1"/>
    <x v="6"/>
    <d v="2012-11-26T00:00:00"/>
    <s v="Standard Class"/>
    <s v="HP-14815"/>
    <s v="Harold Pawlan"/>
    <x v="2"/>
    <x v="0"/>
    <x v="5"/>
    <x v="5"/>
    <n v="76106"/>
    <x v="2"/>
    <x v="15"/>
    <x v="1"/>
    <x v="8"/>
    <x v="15"/>
    <x v="15"/>
    <n v="3"/>
    <n v="0.8"/>
    <n v="-3.8160000000000016"/>
  </r>
  <r>
    <n v="17"/>
    <s v="CA-2011-105893"/>
    <x v="2"/>
    <x v="7"/>
    <d v="2011-11-18T00:00:00"/>
    <s v="Standard Class"/>
    <s v="PK-19075"/>
    <s v="Pete Kriz"/>
    <x v="0"/>
    <x v="0"/>
    <x v="6"/>
    <x v="6"/>
    <n v="53711"/>
    <x v="2"/>
    <x v="16"/>
    <x v="1"/>
    <x v="4"/>
    <x v="16"/>
    <x v="16"/>
    <n v="6"/>
    <n v="0"/>
    <n v="13.317599999999999"/>
  </r>
  <r>
    <n v="18"/>
    <s v="CA-2011-167164"/>
    <x v="2"/>
    <x v="8"/>
    <d v="2011-05-15T00:00:00"/>
    <s v="Second Class"/>
    <s v="AG-10270"/>
    <s v="Alejandro Grove"/>
    <x v="0"/>
    <x v="0"/>
    <x v="7"/>
    <x v="7"/>
    <n v="84084"/>
    <x v="1"/>
    <x v="17"/>
    <x v="1"/>
    <x v="4"/>
    <x v="17"/>
    <x v="17"/>
    <n v="2"/>
    <n v="0"/>
    <n v="9.9899999999999949"/>
  </r>
  <r>
    <n v="19"/>
    <s v="CA-2011-143336"/>
    <x v="2"/>
    <x v="9"/>
    <d v="2011-09-01T00:00:00"/>
    <s v="Second Class"/>
    <s v="ZD-21925"/>
    <s v="Zuschuss Donatelli"/>
    <x v="0"/>
    <x v="0"/>
    <x v="8"/>
    <x v="1"/>
    <n v="94109"/>
    <x v="1"/>
    <x v="18"/>
    <x v="1"/>
    <x v="6"/>
    <x v="18"/>
    <x v="18"/>
    <n v="2"/>
    <n v="0"/>
    <n v="2.4823999999999993"/>
  </r>
  <r>
    <n v="20"/>
    <s v="CA-2011-143336"/>
    <x v="2"/>
    <x v="9"/>
    <d v="2011-09-01T00:00:00"/>
    <s v="Second Class"/>
    <s v="ZD-21925"/>
    <s v="Zuschuss Donatelli"/>
    <x v="0"/>
    <x v="0"/>
    <x v="8"/>
    <x v="1"/>
    <n v="94109"/>
    <x v="1"/>
    <x v="19"/>
    <x v="2"/>
    <x v="7"/>
    <x v="19"/>
    <x v="19"/>
    <n v="3"/>
    <n v="0.2"/>
    <n v="16.010999999999981"/>
  </r>
  <r>
    <n v="21"/>
    <s v="CA-2011-143336"/>
    <x v="2"/>
    <x v="9"/>
    <d v="2011-09-01T00:00:00"/>
    <s v="Second Class"/>
    <s v="ZD-21925"/>
    <s v="Zuschuss Donatelli"/>
    <x v="0"/>
    <x v="0"/>
    <x v="8"/>
    <x v="1"/>
    <n v="94109"/>
    <x v="1"/>
    <x v="20"/>
    <x v="1"/>
    <x v="8"/>
    <x v="20"/>
    <x v="20"/>
    <n v="4"/>
    <n v="0.2"/>
    <n v="7.3839999999999986"/>
  </r>
  <r>
    <n v="22"/>
    <s v="CA-2013-137330"/>
    <x v="0"/>
    <x v="10"/>
    <d v="2013-12-14T00:00:00"/>
    <s v="Standard Class"/>
    <s v="KB-16585"/>
    <s v="Ken Black"/>
    <x v="1"/>
    <x v="0"/>
    <x v="9"/>
    <x v="8"/>
    <n v="68025"/>
    <x v="2"/>
    <x v="21"/>
    <x v="1"/>
    <x v="6"/>
    <x v="21"/>
    <x v="21"/>
    <n v="7"/>
    <n v="0"/>
    <n v="5.0595999999999997"/>
  </r>
  <r>
    <n v="23"/>
    <s v="CA-2013-137330"/>
    <x v="0"/>
    <x v="10"/>
    <d v="2013-12-14T00:00:00"/>
    <s v="Standard Class"/>
    <s v="KB-16585"/>
    <s v="Ken Black"/>
    <x v="1"/>
    <x v="0"/>
    <x v="9"/>
    <x v="8"/>
    <n v="68025"/>
    <x v="2"/>
    <x v="22"/>
    <x v="1"/>
    <x v="9"/>
    <x v="22"/>
    <x v="22"/>
    <n v="7"/>
    <n v="0"/>
    <n v="15.688400000000001"/>
  </r>
  <r>
    <n v="24"/>
    <s v="US-2014-156909"/>
    <x v="3"/>
    <x v="11"/>
    <d v="2014-07-19T00:00:00"/>
    <s v="Second Class"/>
    <s v="SF-20065"/>
    <s v="Sandra Flanagan"/>
    <x v="0"/>
    <x v="0"/>
    <x v="10"/>
    <x v="9"/>
    <n v="19140"/>
    <x v="3"/>
    <x v="23"/>
    <x v="0"/>
    <x v="1"/>
    <x v="23"/>
    <x v="23"/>
    <n v="2"/>
    <n v="0.3"/>
    <n v="-1.0196000000000005"/>
  </r>
  <r>
    <n v="25"/>
    <s v="CA-2012-106320"/>
    <x v="1"/>
    <x v="12"/>
    <d v="2012-09-30T00:00:00"/>
    <s v="Standard Class"/>
    <s v="EB-13870"/>
    <s v="Emily Burns"/>
    <x v="0"/>
    <x v="0"/>
    <x v="11"/>
    <x v="7"/>
    <n v="84057"/>
    <x v="1"/>
    <x v="3"/>
    <x v="0"/>
    <x v="3"/>
    <x v="3"/>
    <x v="24"/>
    <n v="3"/>
    <n v="0"/>
    <n v="240.26490000000001"/>
  </r>
  <r>
    <n v="26"/>
    <s v="CA-2013-121755"/>
    <x v="0"/>
    <x v="13"/>
    <d v="2013-01-20T00:00:00"/>
    <s v="Second Class"/>
    <s v="EH-13945"/>
    <s v="Eric Hoffmann"/>
    <x v="0"/>
    <x v="0"/>
    <x v="1"/>
    <x v="1"/>
    <n v="90049"/>
    <x v="1"/>
    <x v="24"/>
    <x v="1"/>
    <x v="8"/>
    <x v="24"/>
    <x v="25"/>
    <n v="2"/>
    <n v="0.2"/>
    <n v="4.2224000000000004"/>
  </r>
  <r>
    <n v="27"/>
    <s v="CA-2013-121755"/>
    <x v="0"/>
    <x v="13"/>
    <d v="2013-01-20T00:00:00"/>
    <s v="Second Class"/>
    <s v="EH-13945"/>
    <s v="Eric Hoffmann"/>
    <x v="0"/>
    <x v="0"/>
    <x v="1"/>
    <x v="1"/>
    <n v="90049"/>
    <x v="1"/>
    <x v="25"/>
    <x v="2"/>
    <x v="11"/>
    <x v="25"/>
    <x v="26"/>
    <n v="3"/>
    <n v="0"/>
    <n v="11.774100000000004"/>
  </r>
  <r>
    <n v="28"/>
    <s v="US-2012-150630"/>
    <x v="1"/>
    <x v="14"/>
    <d v="2012-09-21T00:00:00"/>
    <s v="Standard Class"/>
    <s v="TB-21520"/>
    <s v="Tracy Blumstein"/>
    <x v="0"/>
    <x v="0"/>
    <x v="10"/>
    <x v="9"/>
    <n v="19140"/>
    <x v="3"/>
    <x v="26"/>
    <x v="0"/>
    <x v="0"/>
    <x v="26"/>
    <x v="27"/>
    <n v="7"/>
    <n v="0.5"/>
    <n v="-1665.0522000000001"/>
  </r>
  <r>
    <n v="29"/>
    <s v="US-2012-150630"/>
    <x v="1"/>
    <x v="14"/>
    <d v="2012-09-21T00:00:00"/>
    <s v="Standard Class"/>
    <s v="TB-21520"/>
    <s v="Tracy Blumstein"/>
    <x v="0"/>
    <x v="0"/>
    <x v="10"/>
    <x v="9"/>
    <n v="19140"/>
    <x v="3"/>
    <x v="27"/>
    <x v="1"/>
    <x v="8"/>
    <x v="27"/>
    <x v="28"/>
    <n v="2"/>
    <n v="0.7"/>
    <n v="-7.0532000000000004"/>
  </r>
  <r>
    <n v="30"/>
    <s v="US-2012-150630"/>
    <x v="1"/>
    <x v="14"/>
    <d v="2012-09-21T00:00:00"/>
    <s v="Standard Class"/>
    <s v="TB-21520"/>
    <s v="Tracy Blumstein"/>
    <x v="0"/>
    <x v="0"/>
    <x v="10"/>
    <x v="9"/>
    <n v="19140"/>
    <x v="3"/>
    <x v="28"/>
    <x v="0"/>
    <x v="5"/>
    <x v="28"/>
    <x v="29"/>
    <n v="3"/>
    <n v="0.2"/>
    <n v="15.524999999999991"/>
  </r>
  <r>
    <n v="31"/>
    <s v="US-2012-150630"/>
    <x v="1"/>
    <x v="14"/>
    <d v="2012-09-21T00:00:00"/>
    <s v="Standard Class"/>
    <s v="TB-21520"/>
    <s v="Tracy Blumstein"/>
    <x v="0"/>
    <x v="0"/>
    <x v="10"/>
    <x v="9"/>
    <n v="19140"/>
    <x v="3"/>
    <x v="29"/>
    <x v="1"/>
    <x v="12"/>
    <x v="29"/>
    <x v="30"/>
    <n v="2"/>
    <n v="0.2"/>
    <n v="1.1015999999999997"/>
  </r>
  <r>
    <n v="32"/>
    <s v="US-2012-150630"/>
    <x v="1"/>
    <x v="14"/>
    <d v="2012-09-21T00:00:00"/>
    <s v="Standard Class"/>
    <s v="TB-21520"/>
    <s v="Tracy Blumstein"/>
    <x v="0"/>
    <x v="0"/>
    <x v="10"/>
    <x v="9"/>
    <n v="19140"/>
    <x v="3"/>
    <x v="30"/>
    <x v="1"/>
    <x v="6"/>
    <x v="30"/>
    <x v="31"/>
    <n v="6"/>
    <n v="0.2"/>
    <n v="9.7091999999999885"/>
  </r>
  <r>
    <n v="33"/>
    <s v="US-2012-150630"/>
    <x v="1"/>
    <x v="14"/>
    <d v="2012-09-21T00:00:00"/>
    <s v="Standard Class"/>
    <s v="TB-21520"/>
    <s v="Tracy Blumstein"/>
    <x v="0"/>
    <x v="0"/>
    <x v="10"/>
    <x v="9"/>
    <n v="19140"/>
    <x v="3"/>
    <x v="31"/>
    <x v="1"/>
    <x v="8"/>
    <x v="31"/>
    <x v="32"/>
    <n v="6"/>
    <n v="0.7"/>
    <n v="-5.7149999999999999"/>
  </r>
  <r>
    <n v="34"/>
    <s v="US-2012-150630"/>
    <x v="1"/>
    <x v="14"/>
    <d v="2012-09-21T00:00:00"/>
    <s v="Standard Class"/>
    <s v="TB-21520"/>
    <s v="Tracy Blumstein"/>
    <x v="0"/>
    <x v="0"/>
    <x v="10"/>
    <x v="9"/>
    <n v="19140"/>
    <x v="3"/>
    <x v="32"/>
    <x v="1"/>
    <x v="6"/>
    <x v="32"/>
    <x v="33"/>
    <n v="2"/>
    <n v="0.2"/>
    <n v="3.5460000000000007"/>
  </r>
  <r>
    <n v="35"/>
    <s v="CA-2014-107727"/>
    <x v="3"/>
    <x v="15"/>
    <d v="2014-10-24T00:00:00"/>
    <s v="Second Class"/>
    <s v="MA-17560"/>
    <s v="Matt Abelman"/>
    <x v="2"/>
    <x v="0"/>
    <x v="12"/>
    <x v="5"/>
    <n v="77095"/>
    <x v="2"/>
    <x v="33"/>
    <x v="1"/>
    <x v="10"/>
    <x v="33"/>
    <x v="34"/>
    <n v="3"/>
    <n v="0.2"/>
    <n v="9.9467999999999979"/>
  </r>
  <r>
    <n v="36"/>
    <s v="CA-2013-117590"/>
    <x v="0"/>
    <x v="16"/>
    <d v="2013-12-11T00:00:00"/>
    <s v="First Class"/>
    <s v="GH-14485"/>
    <s v="Gene Hale"/>
    <x v="1"/>
    <x v="0"/>
    <x v="13"/>
    <x v="5"/>
    <n v="75080"/>
    <x v="2"/>
    <x v="34"/>
    <x v="2"/>
    <x v="7"/>
    <x v="34"/>
    <x v="35"/>
    <n v="7"/>
    <n v="0.2"/>
    <n v="123.47369999999989"/>
  </r>
  <r>
    <n v="37"/>
    <s v="CA-2013-117590"/>
    <x v="0"/>
    <x v="16"/>
    <d v="2013-12-11T00:00:00"/>
    <s v="First Class"/>
    <s v="GH-14485"/>
    <s v="Gene Hale"/>
    <x v="1"/>
    <x v="0"/>
    <x v="13"/>
    <x v="5"/>
    <n v="75080"/>
    <x v="2"/>
    <x v="35"/>
    <x v="0"/>
    <x v="5"/>
    <x v="35"/>
    <x v="36"/>
    <n v="5"/>
    <n v="0.6"/>
    <n v="-147.96300000000002"/>
  </r>
  <r>
    <n v="38"/>
    <s v="CA-2012-117415"/>
    <x v="1"/>
    <x v="17"/>
    <d v="2012-12-31T00:00:00"/>
    <s v="Standard Class"/>
    <s v="SN-20710"/>
    <s v="Steve Nguyen"/>
    <x v="2"/>
    <x v="0"/>
    <x v="12"/>
    <x v="5"/>
    <n v="77041"/>
    <x v="2"/>
    <x v="36"/>
    <x v="1"/>
    <x v="12"/>
    <x v="36"/>
    <x v="37"/>
    <n v="9"/>
    <n v="0.2"/>
    <n v="35.414999999999999"/>
  </r>
  <r>
    <n v="39"/>
    <s v="CA-2012-117415"/>
    <x v="1"/>
    <x v="17"/>
    <d v="2012-12-31T00:00:00"/>
    <s v="Standard Class"/>
    <s v="SN-20710"/>
    <s v="Steve Nguyen"/>
    <x v="2"/>
    <x v="0"/>
    <x v="12"/>
    <x v="5"/>
    <n v="77041"/>
    <x v="2"/>
    <x v="37"/>
    <x v="0"/>
    <x v="0"/>
    <x v="37"/>
    <x v="38"/>
    <n v="3"/>
    <n v="0.32"/>
    <n v="-46.976400000000012"/>
  </r>
  <r>
    <n v="40"/>
    <s v="CA-2012-117415"/>
    <x v="1"/>
    <x v="17"/>
    <d v="2012-12-31T00:00:00"/>
    <s v="Standard Class"/>
    <s v="SN-20710"/>
    <s v="Steve Nguyen"/>
    <x v="2"/>
    <x v="0"/>
    <x v="12"/>
    <x v="5"/>
    <n v="77041"/>
    <x v="2"/>
    <x v="38"/>
    <x v="0"/>
    <x v="1"/>
    <x v="38"/>
    <x v="39"/>
    <n v="3"/>
    <n v="0.3"/>
    <n v="-15.146999999999991"/>
  </r>
  <r>
    <n v="41"/>
    <s v="CA-2012-117415"/>
    <x v="1"/>
    <x v="17"/>
    <d v="2012-12-31T00:00:00"/>
    <s v="Standard Class"/>
    <s v="SN-20710"/>
    <s v="Steve Nguyen"/>
    <x v="2"/>
    <x v="0"/>
    <x v="12"/>
    <x v="5"/>
    <n v="77041"/>
    <x v="2"/>
    <x v="39"/>
    <x v="2"/>
    <x v="7"/>
    <x v="39"/>
    <x v="40"/>
    <n v="4"/>
    <n v="0.2"/>
    <n v="41.756399999999957"/>
  </r>
  <r>
    <n v="42"/>
    <s v="CA-2014-120999"/>
    <x v="3"/>
    <x v="18"/>
    <d v="2014-09-16T00:00:00"/>
    <s v="Standard Class"/>
    <s v="LC-16930"/>
    <s v="Linda Cazamias"/>
    <x v="1"/>
    <x v="0"/>
    <x v="14"/>
    <x v="10"/>
    <n v="60540"/>
    <x v="2"/>
    <x v="40"/>
    <x v="2"/>
    <x v="7"/>
    <x v="40"/>
    <x v="41"/>
    <n v="4"/>
    <n v="0.2"/>
    <n v="16.556399999999996"/>
  </r>
  <r>
    <n v="43"/>
    <s v="CA-2013-101343"/>
    <x v="0"/>
    <x v="19"/>
    <d v="2013-07-23T00:00:00"/>
    <s v="Standard Class"/>
    <s v="RA-19885"/>
    <s v="Ruben Ausman"/>
    <x v="1"/>
    <x v="0"/>
    <x v="1"/>
    <x v="1"/>
    <n v="90049"/>
    <x v="1"/>
    <x v="41"/>
    <x v="1"/>
    <x v="4"/>
    <x v="41"/>
    <x v="42"/>
    <n v="2"/>
    <n v="0"/>
    <n v="3.8939999999999912"/>
  </r>
  <r>
    <n v="44"/>
    <s v="CA-2014-139619"/>
    <x v="3"/>
    <x v="20"/>
    <d v="2014-09-24T00:00:00"/>
    <s v="Standard Class"/>
    <s v="ES-14080"/>
    <s v="Erin Smith"/>
    <x v="1"/>
    <x v="0"/>
    <x v="15"/>
    <x v="2"/>
    <n v="32935"/>
    <x v="0"/>
    <x v="42"/>
    <x v="1"/>
    <x v="4"/>
    <x v="42"/>
    <x v="43"/>
    <n v="2"/>
    <n v="0.2"/>
    <n v="9.5616000000000092"/>
  </r>
  <r>
    <n v="45"/>
    <s v="CA-2013-118255"/>
    <x v="0"/>
    <x v="21"/>
    <d v="2013-03-14T00:00:00"/>
    <s v="First Class"/>
    <s v="ON-18715"/>
    <s v="Odella Nelson"/>
    <x v="1"/>
    <x v="0"/>
    <x v="16"/>
    <x v="11"/>
    <n v="55122"/>
    <x v="2"/>
    <x v="43"/>
    <x v="2"/>
    <x v="11"/>
    <x v="43"/>
    <x v="44"/>
    <n v="2"/>
    <n v="0"/>
    <n v="19.7714"/>
  </r>
  <r>
    <n v="46"/>
    <s v="CA-2013-118255"/>
    <x v="0"/>
    <x v="21"/>
    <d v="2013-03-14T00:00:00"/>
    <s v="First Class"/>
    <s v="ON-18715"/>
    <s v="Odella Nelson"/>
    <x v="1"/>
    <x v="0"/>
    <x v="16"/>
    <x v="11"/>
    <n v="55122"/>
    <x v="2"/>
    <x v="44"/>
    <x v="1"/>
    <x v="8"/>
    <x v="44"/>
    <x v="45"/>
    <n v="2"/>
    <n v="0"/>
    <n v="8.2061999999999991"/>
  </r>
  <r>
    <n v="47"/>
    <s v="CA-2011-146703"/>
    <x v="2"/>
    <x v="22"/>
    <d v="2011-10-25T00:00:00"/>
    <s v="Second Class"/>
    <s v="PO-18865"/>
    <s v="Patrick O'Donnell"/>
    <x v="0"/>
    <x v="0"/>
    <x v="17"/>
    <x v="12"/>
    <n v="48185"/>
    <x v="2"/>
    <x v="45"/>
    <x v="1"/>
    <x v="4"/>
    <x v="45"/>
    <x v="46"/>
    <n v="4"/>
    <n v="0"/>
    <n v="8.4783999999999935"/>
  </r>
  <r>
    <n v="48"/>
    <s v="CA-2013-169194"/>
    <x v="0"/>
    <x v="23"/>
    <d v="2013-06-26T00:00:00"/>
    <s v="Standard Class"/>
    <s v="LH-16900"/>
    <s v="Lena Hernandez"/>
    <x v="0"/>
    <x v="0"/>
    <x v="18"/>
    <x v="13"/>
    <n v="19901"/>
    <x v="3"/>
    <x v="46"/>
    <x v="2"/>
    <x v="11"/>
    <x v="46"/>
    <x v="47"/>
    <n v="3"/>
    <n v="0"/>
    <n v="4.9500000000000011"/>
  </r>
  <r>
    <n v="49"/>
    <s v="CA-2013-169194"/>
    <x v="0"/>
    <x v="23"/>
    <d v="2013-06-26T00:00:00"/>
    <s v="Standard Class"/>
    <s v="LH-16900"/>
    <s v="Lena Hernandez"/>
    <x v="0"/>
    <x v="0"/>
    <x v="18"/>
    <x v="13"/>
    <n v="19901"/>
    <x v="3"/>
    <x v="47"/>
    <x v="2"/>
    <x v="7"/>
    <x v="47"/>
    <x v="48"/>
    <n v="2"/>
    <n v="0"/>
    <n v="6.104000000000001"/>
  </r>
  <r>
    <n v="50"/>
    <s v="CA-2012-115742"/>
    <x v="1"/>
    <x v="24"/>
    <d v="2012-04-22T00:00:00"/>
    <s v="Standard Class"/>
    <s v="DP-13000"/>
    <s v="Darren Powers"/>
    <x v="0"/>
    <x v="0"/>
    <x v="19"/>
    <x v="14"/>
    <n v="47150"/>
    <x v="2"/>
    <x v="48"/>
    <x v="1"/>
    <x v="8"/>
    <x v="48"/>
    <x v="49"/>
    <n v="6"/>
    <n v="0"/>
    <n v="17.9634"/>
  </r>
  <r>
    <n v="51"/>
    <s v="CA-2012-115742"/>
    <x v="1"/>
    <x v="24"/>
    <d v="2012-04-22T00:00:00"/>
    <s v="Standard Class"/>
    <s v="DP-13000"/>
    <s v="Darren Powers"/>
    <x v="0"/>
    <x v="0"/>
    <x v="19"/>
    <x v="14"/>
    <n v="47150"/>
    <x v="2"/>
    <x v="49"/>
    <x v="1"/>
    <x v="2"/>
    <x v="49"/>
    <x v="50"/>
    <n v="6"/>
    <n v="0"/>
    <n v="35.334599999999995"/>
  </r>
  <r>
    <n v="52"/>
    <s v="CA-2012-115742"/>
    <x v="1"/>
    <x v="24"/>
    <d v="2012-04-22T00:00:00"/>
    <s v="Standard Class"/>
    <s v="DP-13000"/>
    <s v="Darren Powers"/>
    <x v="0"/>
    <x v="0"/>
    <x v="19"/>
    <x v="14"/>
    <n v="47150"/>
    <x v="2"/>
    <x v="50"/>
    <x v="0"/>
    <x v="5"/>
    <x v="50"/>
    <x v="51"/>
    <n v="2"/>
    <n v="0"/>
    <n v="2.9567999999999999"/>
  </r>
  <r>
    <n v="53"/>
    <s v="CA-2012-115742"/>
    <x v="1"/>
    <x v="24"/>
    <d v="2012-04-22T00:00:00"/>
    <s v="Standard Class"/>
    <s v="DP-13000"/>
    <s v="Darren Powers"/>
    <x v="0"/>
    <x v="0"/>
    <x v="19"/>
    <x v="14"/>
    <n v="47150"/>
    <x v="2"/>
    <x v="51"/>
    <x v="0"/>
    <x v="1"/>
    <x v="51"/>
    <x v="52"/>
    <n v="1"/>
    <n v="0"/>
    <n v="17.098099999999988"/>
  </r>
  <r>
    <n v="54"/>
    <s v="CA-2013-105816"/>
    <x v="0"/>
    <x v="25"/>
    <d v="2013-12-18T00:00:00"/>
    <s v="Standard Class"/>
    <s v="JM-15265"/>
    <s v="Janet Molinari"/>
    <x v="1"/>
    <x v="0"/>
    <x v="20"/>
    <x v="15"/>
    <n v="10024"/>
    <x v="3"/>
    <x v="52"/>
    <x v="1"/>
    <x v="13"/>
    <x v="52"/>
    <x v="53"/>
    <n v="7"/>
    <n v="0"/>
    <n v="6.2566000000000006"/>
  </r>
  <r>
    <n v="55"/>
    <s v="CA-2013-105816"/>
    <x v="0"/>
    <x v="25"/>
    <d v="2013-12-18T00:00:00"/>
    <s v="Standard Class"/>
    <s v="JM-15265"/>
    <s v="Janet Molinari"/>
    <x v="1"/>
    <x v="0"/>
    <x v="20"/>
    <x v="15"/>
    <n v="10024"/>
    <x v="3"/>
    <x v="53"/>
    <x v="2"/>
    <x v="7"/>
    <x v="53"/>
    <x v="54"/>
    <n v="5"/>
    <n v="0"/>
    <n v="298.68549999999999"/>
  </r>
  <r>
    <n v="56"/>
    <s v="CA-2013-111682"/>
    <x v="0"/>
    <x v="26"/>
    <d v="2013-06-19T00:00:00"/>
    <s v="First Class"/>
    <s v="TB-21055"/>
    <s v="Ted Butterfield"/>
    <x v="0"/>
    <x v="0"/>
    <x v="21"/>
    <x v="15"/>
    <n v="12180"/>
    <x v="3"/>
    <x v="54"/>
    <x v="1"/>
    <x v="4"/>
    <x v="54"/>
    <x v="55"/>
    <n v="6"/>
    <n v="0"/>
    <n v="52.139999999999986"/>
  </r>
  <r>
    <n v="57"/>
    <s v="CA-2013-111682"/>
    <x v="0"/>
    <x v="26"/>
    <d v="2013-06-19T00:00:00"/>
    <s v="First Class"/>
    <s v="TB-21055"/>
    <s v="Ted Butterfield"/>
    <x v="0"/>
    <x v="0"/>
    <x v="21"/>
    <x v="15"/>
    <n v="12180"/>
    <x v="3"/>
    <x v="55"/>
    <x v="1"/>
    <x v="10"/>
    <x v="55"/>
    <x v="56"/>
    <n v="5"/>
    <n v="0"/>
    <n v="15.552000000000001"/>
  </r>
  <r>
    <n v="58"/>
    <s v="CA-2013-111682"/>
    <x v="0"/>
    <x v="26"/>
    <d v="2013-06-19T00:00:00"/>
    <s v="First Class"/>
    <s v="TB-21055"/>
    <s v="Ted Butterfield"/>
    <x v="0"/>
    <x v="0"/>
    <x v="21"/>
    <x v="15"/>
    <n v="12180"/>
    <x v="3"/>
    <x v="56"/>
    <x v="0"/>
    <x v="1"/>
    <x v="56"/>
    <x v="57"/>
    <n v="5"/>
    <n v="0.1"/>
    <n v="7.0980000000000061"/>
  </r>
  <r>
    <n v="59"/>
    <s v="CA-2013-111682"/>
    <x v="0"/>
    <x v="26"/>
    <d v="2013-06-19T00:00:00"/>
    <s v="First Class"/>
    <s v="TB-21055"/>
    <s v="Ted Butterfield"/>
    <x v="0"/>
    <x v="0"/>
    <x v="21"/>
    <x v="15"/>
    <n v="12180"/>
    <x v="3"/>
    <x v="57"/>
    <x v="1"/>
    <x v="10"/>
    <x v="57"/>
    <x v="58"/>
    <n v="2"/>
    <n v="0"/>
    <n v="6.9888000000000003"/>
  </r>
  <r>
    <n v="60"/>
    <s v="CA-2013-111682"/>
    <x v="0"/>
    <x v="26"/>
    <d v="2013-06-19T00:00:00"/>
    <s v="First Class"/>
    <s v="TB-21055"/>
    <s v="Ted Butterfield"/>
    <x v="0"/>
    <x v="0"/>
    <x v="21"/>
    <x v="15"/>
    <n v="12180"/>
    <x v="3"/>
    <x v="46"/>
    <x v="2"/>
    <x v="11"/>
    <x v="46"/>
    <x v="59"/>
    <n v="2"/>
    <n v="0"/>
    <n v="3.3000000000000007"/>
  </r>
  <r>
    <n v="61"/>
    <s v="CA-2013-111682"/>
    <x v="0"/>
    <x v="26"/>
    <d v="2013-06-19T00:00:00"/>
    <s v="First Class"/>
    <s v="TB-21055"/>
    <s v="Ted Butterfield"/>
    <x v="0"/>
    <x v="0"/>
    <x v="21"/>
    <x v="15"/>
    <n v="12180"/>
    <x v="3"/>
    <x v="58"/>
    <x v="1"/>
    <x v="8"/>
    <x v="58"/>
    <x v="60"/>
    <n v="4"/>
    <n v="0.2"/>
    <n v="16.361999999999998"/>
  </r>
  <r>
    <n v="62"/>
    <s v="CA-2013-111682"/>
    <x v="0"/>
    <x v="26"/>
    <d v="2013-06-19T00:00:00"/>
    <s v="First Class"/>
    <s v="TB-21055"/>
    <s v="Ted Butterfield"/>
    <x v="0"/>
    <x v="0"/>
    <x v="21"/>
    <x v="15"/>
    <n v="12180"/>
    <x v="3"/>
    <x v="59"/>
    <x v="1"/>
    <x v="6"/>
    <x v="59"/>
    <x v="61"/>
    <n v="1"/>
    <n v="0"/>
    <n v="0.84"/>
  </r>
  <r>
    <n v="63"/>
    <s v="CA-2012-135545"/>
    <x v="1"/>
    <x v="27"/>
    <d v="2012-11-30T00:00:00"/>
    <s v="Standard Class"/>
    <s v="KM-16720"/>
    <s v="Kunst Miller"/>
    <x v="0"/>
    <x v="0"/>
    <x v="1"/>
    <x v="1"/>
    <n v="90004"/>
    <x v="1"/>
    <x v="60"/>
    <x v="2"/>
    <x v="11"/>
    <x v="60"/>
    <x v="62"/>
    <n v="2"/>
    <n v="0"/>
    <n v="6.1512000000000011"/>
  </r>
  <r>
    <n v="64"/>
    <s v="CA-2012-135545"/>
    <x v="1"/>
    <x v="27"/>
    <d v="2012-11-30T00:00:00"/>
    <s v="Standard Class"/>
    <s v="KM-16720"/>
    <s v="Kunst Miller"/>
    <x v="0"/>
    <x v="0"/>
    <x v="1"/>
    <x v="1"/>
    <n v="90004"/>
    <x v="1"/>
    <x v="61"/>
    <x v="1"/>
    <x v="8"/>
    <x v="61"/>
    <x v="63"/>
    <n v="6"/>
    <n v="0.2"/>
    <n v="9.3612000000000002"/>
  </r>
  <r>
    <n v="65"/>
    <s v="CA-2012-135545"/>
    <x v="1"/>
    <x v="27"/>
    <d v="2012-11-30T00:00:00"/>
    <s v="Standard Class"/>
    <s v="KM-16720"/>
    <s v="Kunst Miller"/>
    <x v="0"/>
    <x v="0"/>
    <x v="1"/>
    <x v="1"/>
    <n v="90004"/>
    <x v="1"/>
    <x v="62"/>
    <x v="1"/>
    <x v="10"/>
    <x v="62"/>
    <x v="64"/>
    <n v="3"/>
    <n v="0"/>
    <n v="68.963099999999997"/>
  </r>
  <r>
    <n v="66"/>
    <s v="CA-2012-135545"/>
    <x v="1"/>
    <x v="27"/>
    <d v="2012-11-30T00:00:00"/>
    <s v="Standard Class"/>
    <s v="KM-16720"/>
    <s v="Kunst Miller"/>
    <x v="0"/>
    <x v="0"/>
    <x v="1"/>
    <x v="1"/>
    <n v="90004"/>
    <x v="1"/>
    <x v="63"/>
    <x v="0"/>
    <x v="5"/>
    <x v="63"/>
    <x v="65"/>
    <n v="4"/>
    <n v="0"/>
    <n v="22.332800000000006"/>
  </r>
  <r>
    <n v="67"/>
    <s v="US-2012-164175"/>
    <x v="1"/>
    <x v="28"/>
    <d v="2012-05-05T00:00:00"/>
    <s v="Standard Class"/>
    <s v="PS-18970"/>
    <s v="Paul Stevenson"/>
    <x v="2"/>
    <x v="0"/>
    <x v="22"/>
    <x v="10"/>
    <n v="60610"/>
    <x v="2"/>
    <x v="64"/>
    <x v="0"/>
    <x v="1"/>
    <x v="64"/>
    <x v="66"/>
    <n v="5"/>
    <n v="0.3"/>
    <n v="-15.222500000000011"/>
  </r>
  <r>
    <n v="68"/>
    <s v="CA-2011-106376"/>
    <x v="2"/>
    <x v="29"/>
    <d v="2011-12-10T00:00:00"/>
    <s v="Standard Class"/>
    <s v="BS-11590"/>
    <s v="Brendan Sweed"/>
    <x v="1"/>
    <x v="0"/>
    <x v="23"/>
    <x v="16"/>
    <n v="85234"/>
    <x v="1"/>
    <x v="65"/>
    <x v="1"/>
    <x v="6"/>
    <x v="65"/>
    <x v="67"/>
    <n v="8"/>
    <n v="0.2"/>
    <n v="111.30239999999998"/>
  </r>
  <r>
    <n v="69"/>
    <s v="CA-2011-106376"/>
    <x v="2"/>
    <x v="29"/>
    <d v="2011-12-10T00:00:00"/>
    <s v="Standard Class"/>
    <s v="BS-11590"/>
    <s v="Brendan Sweed"/>
    <x v="1"/>
    <x v="0"/>
    <x v="23"/>
    <x v="16"/>
    <n v="85234"/>
    <x v="1"/>
    <x v="66"/>
    <x v="2"/>
    <x v="7"/>
    <x v="66"/>
    <x v="68"/>
    <n v="4"/>
    <n v="0.2"/>
    <n v="62.988"/>
  </r>
  <r>
    <n v="70"/>
    <s v="CA-2013-119823"/>
    <x v="0"/>
    <x v="30"/>
    <d v="2013-06-07T00:00:00"/>
    <s v="First Class"/>
    <s v="KD-16270"/>
    <s v="Karen Daniels"/>
    <x v="0"/>
    <x v="0"/>
    <x v="24"/>
    <x v="17"/>
    <n v="22153"/>
    <x v="0"/>
    <x v="67"/>
    <x v="1"/>
    <x v="10"/>
    <x v="67"/>
    <x v="69"/>
    <n v="2"/>
    <n v="0"/>
    <n v="35.663599999999995"/>
  </r>
  <r>
    <n v="71"/>
    <s v="CA-2013-106075"/>
    <x v="0"/>
    <x v="31"/>
    <d v="2013-09-24T00:00:00"/>
    <s v="Standard Class"/>
    <s v="HM-14980"/>
    <s v="Henry MacAllister"/>
    <x v="0"/>
    <x v="0"/>
    <x v="20"/>
    <x v="15"/>
    <n v="10009"/>
    <x v="3"/>
    <x v="68"/>
    <x v="1"/>
    <x v="8"/>
    <x v="68"/>
    <x v="70"/>
    <n v="1"/>
    <n v="0.2"/>
    <n v="1.7309999999999999"/>
  </r>
  <r>
    <n v="72"/>
    <s v="CA-2014-114440"/>
    <x v="3"/>
    <x v="32"/>
    <d v="2014-09-18T00:00:00"/>
    <s v="Second Class"/>
    <s v="TB-21520"/>
    <s v="Tracy Blumstein"/>
    <x v="0"/>
    <x v="0"/>
    <x v="25"/>
    <x v="12"/>
    <n v="49201"/>
    <x v="2"/>
    <x v="69"/>
    <x v="1"/>
    <x v="10"/>
    <x v="69"/>
    <x v="71"/>
    <n v="3"/>
    <n v="0"/>
    <n v="8.7629999999999999"/>
  </r>
  <r>
    <n v="73"/>
    <s v="US-2012-134026"/>
    <x v="1"/>
    <x v="33"/>
    <d v="2012-05-02T00:00:00"/>
    <s v="Standard Class"/>
    <s v="JE-15745"/>
    <s v="Joel Eaton"/>
    <x v="0"/>
    <x v="0"/>
    <x v="26"/>
    <x v="18"/>
    <n v="38109"/>
    <x v="0"/>
    <x v="70"/>
    <x v="0"/>
    <x v="1"/>
    <x v="70"/>
    <x v="72"/>
    <n v="8"/>
    <n v="0.2"/>
    <n v="-114.39120000000003"/>
  </r>
  <r>
    <n v="74"/>
    <s v="US-2012-134026"/>
    <x v="1"/>
    <x v="33"/>
    <d v="2012-05-02T00:00:00"/>
    <s v="Standard Class"/>
    <s v="JE-15745"/>
    <s v="Joel Eaton"/>
    <x v="0"/>
    <x v="0"/>
    <x v="26"/>
    <x v="18"/>
    <n v="38109"/>
    <x v="0"/>
    <x v="71"/>
    <x v="0"/>
    <x v="5"/>
    <x v="71"/>
    <x v="73"/>
    <n v="2"/>
    <n v="0.2"/>
    <n v="1.2129999999999974"/>
  </r>
  <r>
    <n v="75"/>
    <s v="US-2012-134026"/>
    <x v="1"/>
    <x v="33"/>
    <d v="2012-05-02T00:00:00"/>
    <s v="Standard Class"/>
    <s v="JE-15745"/>
    <s v="Joel Eaton"/>
    <x v="0"/>
    <x v="0"/>
    <x v="26"/>
    <x v="18"/>
    <n v="38109"/>
    <x v="0"/>
    <x v="72"/>
    <x v="1"/>
    <x v="4"/>
    <x v="72"/>
    <x v="74"/>
    <n v="1"/>
    <n v="0.2"/>
    <n v="-18.196000000000002"/>
  </r>
  <r>
    <n v="76"/>
    <s v="US-2014-118038"/>
    <x v="3"/>
    <x v="34"/>
    <d v="2014-12-12T00:00:00"/>
    <s v="First Class"/>
    <s v="KB-16600"/>
    <s v="Ken Brennan"/>
    <x v="1"/>
    <x v="0"/>
    <x v="12"/>
    <x v="5"/>
    <n v="77041"/>
    <x v="2"/>
    <x v="73"/>
    <x v="1"/>
    <x v="8"/>
    <x v="73"/>
    <x v="75"/>
    <n v="3"/>
    <n v="0.8"/>
    <n v="-1.9344000000000006"/>
  </r>
  <r>
    <n v="77"/>
    <s v="US-2014-118038"/>
    <x v="3"/>
    <x v="34"/>
    <d v="2014-12-12T00:00:00"/>
    <s v="First Class"/>
    <s v="KB-16600"/>
    <s v="Ken Brennan"/>
    <x v="1"/>
    <x v="0"/>
    <x v="12"/>
    <x v="5"/>
    <n v="77041"/>
    <x v="2"/>
    <x v="74"/>
    <x v="0"/>
    <x v="5"/>
    <x v="74"/>
    <x v="76"/>
    <n v="3"/>
    <n v="0.6"/>
    <n v="-5.8248000000000015"/>
  </r>
  <r>
    <n v="78"/>
    <s v="US-2014-118038"/>
    <x v="3"/>
    <x v="34"/>
    <d v="2014-12-12T00:00:00"/>
    <s v="First Class"/>
    <s v="KB-16600"/>
    <s v="Ken Brennan"/>
    <x v="1"/>
    <x v="0"/>
    <x v="12"/>
    <x v="5"/>
    <n v="77041"/>
    <x v="2"/>
    <x v="75"/>
    <x v="1"/>
    <x v="4"/>
    <x v="75"/>
    <x v="77"/>
    <n v="3"/>
    <n v="0.2"/>
    <n v="2.724000000000002"/>
  </r>
  <r>
    <n v="79"/>
    <s v="US-2011-147606"/>
    <x v="2"/>
    <x v="35"/>
    <d v="2011-12-01T00:00:00"/>
    <s v="Second Class"/>
    <s v="JE-15745"/>
    <s v="Joel Eaton"/>
    <x v="0"/>
    <x v="0"/>
    <x v="12"/>
    <x v="5"/>
    <n v="77070"/>
    <x v="2"/>
    <x v="76"/>
    <x v="0"/>
    <x v="5"/>
    <x v="76"/>
    <x v="78"/>
    <n v="5"/>
    <n v="0.6"/>
    <n v="-14.475000000000001"/>
  </r>
  <r>
    <n v="80"/>
    <s v="CA-2013-127208"/>
    <x v="0"/>
    <x v="1"/>
    <d v="2013-06-16T00:00:00"/>
    <s v="First Class"/>
    <s v="SC-20770"/>
    <s v="Stewart Carmichael"/>
    <x v="1"/>
    <x v="0"/>
    <x v="27"/>
    <x v="19"/>
    <n v="35601"/>
    <x v="0"/>
    <x v="77"/>
    <x v="1"/>
    <x v="9"/>
    <x v="77"/>
    <x v="79"/>
    <n v="1"/>
    <n v="0"/>
    <n v="56.20320000000001"/>
  </r>
  <r>
    <n v="81"/>
    <s v="CA-2013-127208"/>
    <x v="0"/>
    <x v="1"/>
    <d v="2013-06-16T00:00:00"/>
    <s v="First Class"/>
    <s v="SC-20770"/>
    <s v="Stewart Carmichael"/>
    <x v="1"/>
    <x v="0"/>
    <x v="27"/>
    <x v="19"/>
    <n v="35601"/>
    <x v="0"/>
    <x v="78"/>
    <x v="1"/>
    <x v="8"/>
    <x v="78"/>
    <x v="80"/>
    <n v="3"/>
    <n v="0"/>
    <n v="8.0351999999999997"/>
  </r>
  <r>
    <n v="82"/>
    <s v="CA-2011-139451"/>
    <x v="2"/>
    <x v="36"/>
    <d v="2011-10-16T00:00:00"/>
    <s v="Standard Class"/>
    <s v="DN-13690"/>
    <s v="Duane Noonan"/>
    <x v="0"/>
    <x v="0"/>
    <x v="8"/>
    <x v="1"/>
    <n v="94122"/>
    <x v="1"/>
    <x v="79"/>
    <x v="1"/>
    <x v="6"/>
    <x v="79"/>
    <x v="81"/>
    <n v="5"/>
    <n v="0"/>
    <n v="4.1720000000000006"/>
  </r>
  <r>
    <n v="83"/>
    <s v="CA-2011-139451"/>
    <x v="2"/>
    <x v="36"/>
    <d v="2011-10-16T00:00:00"/>
    <s v="Standard Class"/>
    <s v="DN-13690"/>
    <s v="Duane Noonan"/>
    <x v="0"/>
    <x v="0"/>
    <x v="8"/>
    <x v="1"/>
    <n v="94122"/>
    <x v="1"/>
    <x v="80"/>
    <x v="1"/>
    <x v="4"/>
    <x v="80"/>
    <x v="82"/>
    <n v="1"/>
    <n v="0"/>
    <n v="6.2030999999999992"/>
  </r>
  <r>
    <n v="84"/>
    <s v="CA-2012-149734"/>
    <x v="1"/>
    <x v="37"/>
    <d v="2012-09-08T00:00:00"/>
    <s v="Standard Class"/>
    <s v="JC-16105"/>
    <s v="Julie Creighton"/>
    <x v="1"/>
    <x v="0"/>
    <x v="28"/>
    <x v="3"/>
    <n v="27707"/>
    <x v="0"/>
    <x v="81"/>
    <x v="1"/>
    <x v="12"/>
    <x v="81"/>
    <x v="83"/>
    <n v="7"/>
    <n v="0.2"/>
    <n v="62.807499999999976"/>
  </r>
  <r>
    <n v="85"/>
    <s v="US-2014-119662"/>
    <x v="3"/>
    <x v="38"/>
    <d v="2014-11-17T00:00:00"/>
    <s v="First Class"/>
    <s v="CS-12400"/>
    <s v="Christopher Schild"/>
    <x v="2"/>
    <x v="0"/>
    <x v="22"/>
    <x v="10"/>
    <n v="60623"/>
    <x v="2"/>
    <x v="82"/>
    <x v="1"/>
    <x v="4"/>
    <x v="82"/>
    <x v="84"/>
    <n v="3"/>
    <n v="0.2"/>
    <n v="-48.954900000000002"/>
  </r>
  <r>
    <n v="86"/>
    <s v="CA-2014-140088"/>
    <x v="3"/>
    <x v="39"/>
    <d v="2014-05-31T00:00:00"/>
    <s v="Second Class"/>
    <s v="PO-18865"/>
    <s v="Patrick O'Donnell"/>
    <x v="0"/>
    <x v="0"/>
    <x v="29"/>
    <x v="20"/>
    <n v="29203"/>
    <x v="0"/>
    <x v="83"/>
    <x v="0"/>
    <x v="1"/>
    <x v="83"/>
    <x v="85"/>
    <n v="2"/>
    <n v="0"/>
    <n v="33.215599999999995"/>
  </r>
  <r>
    <n v="87"/>
    <s v="CA-2014-155558"/>
    <x v="3"/>
    <x v="40"/>
    <d v="2014-11-03T00:00:00"/>
    <s v="Standard Class"/>
    <s v="PG-18895"/>
    <s v="Paul Gonzalez"/>
    <x v="0"/>
    <x v="0"/>
    <x v="30"/>
    <x v="11"/>
    <n v="55901"/>
    <x v="2"/>
    <x v="84"/>
    <x v="2"/>
    <x v="11"/>
    <x v="84"/>
    <x v="86"/>
    <n v="1"/>
    <n v="0"/>
    <n v="6.796599999999998"/>
  </r>
  <r>
    <n v="88"/>
    <s v="CA-2014-155558"/>
    <x v="3"/>
    <x v="40"/>
    <d v="2014-11-03T00:00:00"/>
    <s v="Standard Class"/>
    <s v="PG-18895"/>
    <s v="Paul Gonzalez"/>
    <x v="0"/>
    <x v="0"/>
    <x v="30"/>
    <x v="11"/>
    <n v="55901"/>
    <x v="2"/>
    <x v="85"/>
    <x v="1"/>
    <x v="2"/>
    <x v="85"/>
    <x v="51"/>
    <n v="2"/>
    <n v="0"/>
    <n v="2.9567999999999999"/>
  </r>
  <r>
    <n v="89"/>
    <s v="CA-2013-159695"/>
    <x v="0"/>
    <x v="41"/>
    <d v="2013-04-11T00:00:00"/>
    <s v="Second Class"/>
    <s v="GM-14455"/>
    <s v="Gary Mitchum"/>
    <x v="2"/>
    <x v="0"/>
    <x v="12"/>
    <x v="5"/>
    <n v="77095"/>
    <x v="2"/>
    <x v="86"/>
    <x v="1"/>
    <x v="4"/>
    <x v="86"/>
    <x v="87"/>
    <n v="7"/>
    <n v="0.2"/>
    <n v="13.857199999999999"/>
  </r>
  <r>
    <n v="90"/>
    <s v="CA-2013-109806"/>
    <x v="0"/>
    <x v="42"/>
    <d v="2013-09-23T00:00:00"/>
    <s v="Standard Class"/>
    <s v="JS-15685"/>
    <s v="Jim Sink"/>
    <x v="1"/>
    <x v="0"/>
    <x v="1"/>
    <x v="1"/>
    <n v="90036"/>
    <x v="1"/>
    <x v="87"/>
    <x v="1"/>
    <x v="6"/>
    <x v="87"/>
    <x v="88"/>
    <n v="3"/>
    <n v="0"/>
    <n v="6.6329999999999982"/>
  </r>
  <r>
    <n v="91"/>
    <s v="CA-2013-109806"/>
    <x v="0"/>
    <x v="42"/>
    <d v="2013-09-23T00:00:00"/>
    <s v="Standard Class"/>
    <s v="JS-15685"/>
    <s v="Jim Sink"/>
    <x v="1"/>
    <x v="0"/>
    <x v="1"/>
    <x v="1"/>
    <n v="90036"/>
    <x v="1"/>
    <x v="40"/>
    <x v="2"/>
    <x v="7"/>
    <x v="40"/>
    <x v="89"/>
    <n v="2"/>
    <n v="0.2"/>
    <n v="8.2781999999999982"/>
  </r>
  <r>
    <n v="92"/>
    <s v="CA-2013-109806"/>
    <x v="0"/>
    <x v="42"/>
    <d v="2013-09-23T00:00:00"/>
    <s v="Standard Class"/>
    <s v="JS-15685"/>
    <s v="Jim Sink"/>
    <x v="1"/>
    <x v="0"/>
    <x v="1"/>
    <x v="1"/>
    <n v="90036"/>
    <x v="1"/>
    <x v="88"/>
    <x v="1"/>
    <x v="10"/>
    <x v="88"/>
    <x v="90"/>
    <n v="1"/>
    <n v="0"/>
    <n v="3.1104000000000003"/>
  </r>
  <r>
    <n v="93"/>
    <s v="CA-2012-149587"/>
    <x v="1"/>
    <x v="43"/>
    <d v="2012-02-05T00:00:00"/>
    <s v="Second Class"/>
    <s v="KB-16315"/>
    <s v="Karl Braun"/>
    <x v="0"/>
    <x v="0"/>
    <x v="31"/>
    <x v="11"/>
    <n v="55407"/>
    <x v="2"/>
    <x v="89"/>
    <x v="1"/>
    <x v="10"/>
    <x v="89"/>
    <x v="91"/>
    <n v="2"/>
    <n v="0"/>
    <n v="6.2208000000000006"/>
  </r>
  <r>
    <n v="94"/>
    <s v="CA-2012-149587"/>
    <x v="1"/>
    <x v="43"/>
    <d v="2012-02-05T00:00:00"/>
    <s v="Second Class"/>
    <s v="KB-16315"/>
    <s v="Karl Braun"/>
    <x v="0"/>
    <x v="0"/>
    <x v="31"/>
    <x v="11"/>
    <n v="55407"/>
    <x v="2"/>
    <x v="90"/>
    <x v="0"/>
    <x v="5"/>
    <x v="90"/>
    <x v="92"/>
    <n v="3"/>
    <n v="0"/>
    <n v="16.535399999999996"/>
  </r>
  <r>
    <n v="95"/>
    <s v="CA-2012-149587"/>
    <x v="1"/>
    <x v="43"/>
    <d v="2012-02-05T00:00:00"/>
    <s v="Second Class"/>
    <s v="KB-16315"/>
    <s v="Karl Braun"/>
    <x v="0"/>
    <x v="0"/>
    <x v="31"/>
    <x v="11"/>
    <n v="55407"/>
    <x v="2"/>
    <x v="91"/>
    <x v="1"/>
    <x v="8"/>
    <x v="91"/>
    <x v="93"/>
    <n v="2"/>
    <n v="0"/>
    <n v="16.150400000000001"/>
  </r>
  <r>
    <n v="96"/>
    <s v="US-2014-109484"/>
    <x v="3"/>
    <x v="44"/>
    <d v="2014-11-13T00:00:00"/>
    <s v="Standard Class"/>
    <s v="RB-19705"/>
    <s v="Roger Barcio"/>
    <x v="2"/>
    <x v="0"/>
    <x v="32"/>
    <x v="21"/>
    <n v="97206"/>
    <x v="1"/>
    <x v="92"/>
    <x v="1"/>
    <x v="8"/>
    <x v="92"/>
    <x v="94"/>
    <n v="1"/>
    <n v="0.7"/>
    <n v="-3.7880000000000003"/>
  </r>
  <r>
    <n v="97"/>
    <s v="CA-2014-161018"/>
    <x v="3"/>
    <x v="45"/>
    <d v="2014-11-12T00:00:00"/>
    <s v="Second Class"/>
    <s v="PN-18775"/>
    <s v="Parhena Norris"/>
    <x v="2"/>
    <x v="0"/>
    <x v="20"/>
    <x v="15"/>
    <n v="10009"/>
    <x v="3"/>
    <x v="93"/>
    <x v="0"/>
    <x v="5"/>
    <x v="93"/>
    <x v="95"/>
    <n v="7"/>
    <n v="0"/>
    <n v="40.5426"/>
  </r>
  <r>
    <n v="98"/>
    <s v="CA-2014-157833"/>
    <x v="3"/>
    <x v="46"/>
    <d v="2014-06-21T00:00:00"/>
    <s v="First Class"/>
    <s v="KD-16345"/>
    <s v="Katherine Ducich"/>
    <x v="0"/>
    <x v="0"/>
    <x v="8"/>
    <x v="1"/>
    <n v="94122"/>
    <x v="1"/>
    <x v="94"/>
    <x v="1"/>
    <x v="8"/>
    <x v="94"/>
    <x v="96"/>
    <n v="3"/>
    <n v="0.2"/>
    <n v="17.959199999999999"/>
  </r>
  <r>
    <n v="99"/>
    <s v="CA-2013-149223"/>
    <x v="0"/>
    <x v="47"/>
    <d v="2013-09-12T00:00:00"/>
    <s v="Standard Class"/>
    <s v="ER-13855"/>
    <s v="Elpida Rittenbach"/>
    <x v="1"/>
    <x v="0"/>
    <x v="33"/>
    <x v="11"/>
    <n v="55106"/>
    <x v="2"/>
    <x v="95"/>
    <x v="1"/>
    <x v="9"/>
    <x v="95"/>
    <x v="42"/>
    <n v="6"/>
    <n v="0"/>
    <n v="22.585199999999993"/>
  </r>
  <r>
    <n v="100"/>
    <s v="CA-2013-158568"/>
    <x v="0"/>
    <x v="48"/>
    <d v="2013-09-03T00:00:00"/>
    <s v="Standard Class"/>
    <s v="RB-19465"/>
    <s v="Rick Bensley"/>
    <x v="2"/>
    <x v="0"/>
    <x v="22"/>
    <x v="10"/>
    <n v="60610"/>
    <x v="2"/>
    <x v="96"/>
    <x v="1"/>
    <x v="10"/>
    <x v="96"/>
    <x v="97"/>
    <n v="7"/>
    <n v="0.2"/>
    <n v="22.618399999999994"/>
  </r>
  <r>
    <n v="101"/>
    <s v="CA-2013-158568"/>
    <x v="0"/>
    <x v="48"/>
    <d v="2013-09-03T00:00:00"/>
    <s v="Standard Class"/>
    <s v="RB-19465"/>
    <s v="Rick Bensley"/>
    <x v="2"/>
    <x v="0"/>
    <x v="22"/>
    <x v="10"/>
    <n v="60610"/>
    <x v="2"/>
    <x v="97"/>
    <x v="2"/>
    <x v="11"/>
    <x v="97"/>
    <x v="98"/>
    <n v="3"/>
    <n v="0.2"/>
    <n v="-10.797300000000011"/>
  </r>
  <r>
    <n v="102"/>
    <s v="CA-2013-158568"/>
    <x v="0"/>
    <x v="48"/>
    <d v="2013-09-03T00:00:00"/>
    <s v="Standard Class"/>
    <s v="RB-19465"/>
    <s v="Rick Bensley"/>
    <x v="2"/>
    <x v="0"/>
    <x v="22"/>
    <x v="10"/>
    <n v="60610"/>
    <x v="2"/>
    <x v="98"/>
    <x v="1"/>
    <x v="8"/>
    <x v="98"/>
    <x v="99"/>
    <n v="3"/>
    <n v="0.8"/>
    <n v="-3.0396000000000001"/>
  </r>
  <r>
    <n v="103"/>
    <s v="CA-2013-129903"/>
    <x v="0"/>
    <x v="49"/>
    <d v="2013-12-05T00:00:00"/>
    <s v="Second Class"/>
    <s v="GZ-14470"/>
    <s v="Gary Zandusky"/>
    <x v="0"/>
    <x v="0"/>
    <x v="30"/>
    <x v="11"/>
    <n v="55901"/>
    <x v="2"/>
    <x v="99"/>
    <x v="1"/>
    <x v="10"/>
    <x v="99"/>
    <x v="100"/>
    <n v="4"/>
    <n v="0"/>
    <n v="11.720800000000001"/>
  </r>
  <r>
    <n v="104"/>
    <s v="US-2012-156867"/>
    <x v="1"/>
    <x v="50"/>
    <d v="2012-11-17T00:00:00"/>
    <s v="Standard Class"/>
    <s v="LC-16870"/>
    <s v="Lena Cacioppo"/>
    <x v="0"/>
    <x v="0"/>
    <x v="34"/>
    <x v="22"/>
    <n v="80013"/>
    <x v="1"/>
    <x v="100"/>
    <x v="2"/>
    <x v="11"/>
    <x v="100"/>
    <x v="101"/>
    <n v="6"/>
    <n v="0.2"/>
    <n v="-26.875800000000012"/>
  </r>
  <r>
    <n v="105"/>
    <s v="US-2012-156867"/>
    <x v="1"/>
    <x v="50"/>
    <d v="2012-11-17T00:00:00"/>
    <s v="Standard Class"/>
    <s v="LC-16870"/>
    <s v="Lena Cacioppo"/>
    <x v="0"/>
    <x v="0"/>
    <x v="34"/>
    <x v="22"/>
    <n v="80013"/>
    <x v="1"/>
    <x v="101"/>
    <x v="0"/>
    <x v="5"/>
    <x v="101"/>
    <x v="102"/>
    <n v="3"/>
    <n v="0.2"/>
    <n v="-3.8385000000000105"/>
  </r>
  <r>
    <n v="106"/>
    <s v="US-2012-156867"/>
    <x v="1"/>
    <x v="50"/>
    <d v="2012-11-17T00:00:00"/>
    <s v="Standard Class"/>
    <s v="LC-16870"/>
    <s v="Lena Cacioppo"/>
    <x v="0"/>
    <x v="0"/>
    <x v="34"/>
    <x v="22"/>
    <n v="80013"/>
    <x v="1"/>
    <x v="102"/>
    <x v="1"/>
    <x v="8"/>
    <x v="102"/>
    <x v="103"/>
    <n v="3"/>
    <n v="0.7"/>
    <n v="-25.817399999999999"/>
  </r>
  <r>
    <n v="107"/>
    <s v="CA-2014-119004"/>
    <x v="3"/>
    <x v="51"/>
    <d v="2014-11-29T00:00:00"/>
    <s v="Standard Class"/>
    <s v="JM-15250"/>
    <s v="Janet Martin"/>
    <x v="0"/>
    <x v="0"/>
    <x v="35"/>
    <x v="3"/>
    <n v="28205"/>
    <x v="0"/>
    <x v="103"/>
    <x v="2"/>
    <x v="11"/>
    <x v="103"/>
    <x v="104"/>
    <n v="8"/>
    <n v="0.2"/>
    <n v="17.601600000000001"/>
  </r>
  <r>
    <n v="108"/>
    <s v="CA-2014-119004"/>
    <x v="3"/>
    <x v="51"/>
    <d v="2014-11-29T00:00:00"/>
    <s v="Standard Class"/>
    <s v="JM-15250"/>
    <s v="Janet Martin"/>
    <x v="0"/>
    <x v="0"/>
    <x v="35"/>
    <x v="3"/>
    <n v="28205"/>
    <x v="0"/>
    <x v="104"/>
    <x v="2"/>
    <x v="7"/>
    <x v="104"/>
    <x v="105"/>
    <n v="1"/>
    <n v="0.2"/>
    <n v="2.0993999999999993"/>
  </r>
  <r>
    <n v="109"/>
    <s v="CA-2014-119004"/>
    <x v="3"/>
    <x v="51"/>
    <d v="2014-11-29T00:00:00"/>
    <s v="Standard Class"/>
    <s v="JM-15250"/>
    <s v="Janet Martin"/>
    <x v="0"/>
    <x v="0"/>
    <x v="35"/>
    <x v="3"/>
    <n v="28205"/>
    <x v="0"/>
    <x v="105"/>
    <x v="1"/>
    <x v="6"/>
    <x v="105"/>
    <x v="106"/>
    <n v="1"/>
    <n v="0.2"/>
    <n v="1.0737999999999999"/>
  </r>
  <r>
    <n v="110"/>
    <s v="CA-2012-129476"/>
    <x v="1"/>
    <x v="52"/>
    <d v="2012-10-20T00:00:00"/>
    <s v="Standard Class"/>
    <s v="PA-19060"/>
    <s v="Pete Armstrong"/>
    <x v="2"/>
    <x v="0"/>
    <x v="36"/>
    <x v="10"/>
    <n v="60462"/>
    <x v="2"/>
    <x v="106"/>
    <x v="2"/>
    <x v="11"/>
    <x v="106"/>
    <x v="107"/>
    <n v="5"/>
    <n v="0.2"/>
    <n v="67.991999999999962"/>
  </r>
  <r>
    <n v="111"/>
    <s v="CA-2014-146780"/>
    <x v="3"/>
    <x v="53"/>
    <d v="2014-12-31T00:00:00"/>
    <s v="Standard Class"/>
    <s v="CV-12805"/>
    <s v="Cynthia Voltz"/>
    <x v="1"/>
    <x v="0"/>
    <x v="20"/>
    <x v="15"/>
    <n v="10035"/>
    <x v="3"/>
    <x v="107"/>
    <x v="0"/>
    <x v="5"/>
    <x v="107"/>
    <x v="108"/>
    <n v="2"/>
    <n v="0"/>
    <n v="10.909600000000001"/>
  </r>
  <r>
    <n v="112"/>
    <s v="CA-2013-128867"/>
    <x v="0"/>
    <x v="54"/>
    <d v="2013-11-11T00:00:00"/>
    <s v="Standard Class"/>
    <s v="CL-12565"/>
    <s v="Clay Ludtke"/>
    <x v="0"/>
    <x v="0"/>
    <x v="37"/>
    <x v="23"/>
    <n v="50322"/>
    <x v="2"/>
    <x v="108"/>
    <x v="1"/>
    <x v="6"/>
    <x v="108"/>
    <x v="109"/>
    <n v="2"/>
    <n v="0"/>
    <n v="22.78799999999999"/>
  </r>
  <r>
    <n v="113"/>
    <s v="CA-2013-128867"/>
    <x v="0"/>
    <x v="54"/>
    <d v="2013-11-11T00:00:00"/>
    <s v="Standard Class"/>
    <s v="CL-12565"/>
    <s v="Clay Ludtke"/>
    <x v="0"/>
    <x v="0"/>
    <x v="37"/>
    <x v="23"/>
    <n v="50322"/>
    <x v="2"/>
    <x v="109"/>
    <x v="1"/>
    <x v="8"/>
    <x v="109"/>
    <x v="77"/>
    <n v="6"/>
    <n v="0"/>
    <n v="13.3476"/>
  </r>
  <r>
    <n v="114"/>
    <s v="CA-2011-115259"/>
    <x v="2"/>
    <x v="55"/>
    <d v="2011-08-27T00:00:00"/>
    <s v="Second Class"/>
    <s v="RC-19960"/>
    <s v="Ryan Crowe"/>
    <x v="0"/>
    <x v="0"/>
    <x v="38"/>
    <x v="24"/>
    <n v="43229"/>
    <x v="3"/>
    <x v="110"/>
    <x v="1"/>
    <x v="13"/>
    <x v="110"/>
    <x v="110"/>
    <n v="14"/>
    <n v="0.2"/>
    <n v="14.534799999999997"/>
  </r>
  <r>
    <n v="115"/>
    <s v="CA-2011-115259"/>
    <x v="2"/>
    <x v="55"/>
    <d v="2011-08-27T00:00:00"/>
    <s v="Second Class"/>
    <s v="RC-19960"/>
    <s v="Ryan Crowe"/>
    <x v="0"/>
    <x v="0"/>
    <x v="38"/>
    <x v="24"/>
    <n v="43229"/>
    <x v="3"/>
    <x v="111"/>
    <x v="1"/>
    <x v="12"/>
    <x v="111"/>
    <x v="111"/>
    <n v="2"/>
    <n v="0.2"/>
    <n v="1.6519999999999997"/>
  </r>
  <r>
    <n v="116"/>
    <s v="CA-2011-115259"/>
    <x v="2"/>
    <x v="55"/>
    <d v="2011-08-27T00:00:00"/>
    <s v="Second Class"/>
    <s v="RC-19960"/>
    <s v="Ryan Crowe"/>
    <x v="0"/>
    <x v="0"/>
    <x v="38"/>
    <x v="24"/>
    <n v="43229"/>
    <x v="3"/>
    <x v="112"/>
    <x v="1"/>
    <x v="10"/>
    <x v="112"/>
    <x v="112"/>
    <n v="3"/>
    <n v="0.2"/>
    <n v="7.4924999999999988"/>
  </r>
  <r>
    <n v="117"/>
    <s v="CA-2011-115259"/>
    <x v="2"/>
    <x v="55"/>
    <d v="2011-08-27T00:00:00"/>
    <s v="Second Class"/>
    <s v="RC-19960"/>
    <s v="Ryan Crowe"/>
    <x v="0"/>
    <x v="0"/>
    <x v="38"/>
    <x v="24"/>
    <n v="43229"/>
    <x v="3"/>
    <x v="113"/>
    <x v="1"/>
    <x v="12"/>
    <x v="113"/>
    <x v="113"/>
    <n v="6"/>
    <n v="0.2"/>
    <n v="44.031599999999997"/>
  </r>
  <r>
    <n v="118"/>
    <s v="CA-2012-110457"/>
    <x v="1"/>
    <x v="56"/>
    <d v="2012-03-06T00:00:00"/>
    <s v="Standard Class"/>
    <s v="DK-13090"/>
    <s v="Dave Kipp"/>
    <x v="0"/>
    <x v="0"/>
    <x v="4"/>
    <x v="4"/>
    <n v="98103"/>
    <x v="1"/>
    <x v="114"/>
    <x v="0"/>
    <x v="3"/>
    <x v="114"/>
    <x v="114"/>
    <n v="3"/>
    <n v="0"/>
    <n v="165.38129999999995"/>
  </r>
  <r>
    <n v="119"/>
    <s v="US-2012-136476"/>
    <x v="1"/>
    <x v="57"/>
    <d v="2012-04-10T00:00:00"/>
    <s v="Standard Class"/>
    <s v="GG-14650"/>
    <s v="Greg Guthrie"/>
    <x v="1"/>
    <x v="0"/>
    <x v="39"/>
    <x v="18"/>
    <n v="37620"/>
    <x v="0"/>
    <x v="115"/>
    <x v="1"/>
    <x v="8"/>
    <x v="115"/>
    <x v="115"/>
    <n v="1"/>
    <n v="0.7"/>
    <n v="-115.71559999999999"/>
  </r>
  <r>
    <n v="120"/>
    <s v="CA-2013-103730"/>
    <x v="0"/>
    <x v="1"/>
    <d v="2013-06-16T00:00:00"/>
    <s v="First Class"/>
    <s v="SC-20725"/>
    <s v="Steven Cartwright"/>
    <x v="0"/>
    <x v="0"/>
    <x v="40"/>
    <x v="13"/>
    <n v="19805"/>
    <x v="3"/>
    <x v="116"/>
    <x v="0"/>
    <x v="5"/>
    <x v="116"/>
    <x v="116"/>
    <n v="3"/>
    <n v="0"/>
    <n v="18.345599999999997"/>
  </r>
  <r>
    <n v="121"/>
    <s v="CA-2013-103730"/>
    <x v="0"/>
    <x v="1"/>
    <d v="2013-06-16T00:00:00"/>
    <s v="First Class"/>
    <s v="SC-20725"/>
    <s v="Steven Cartwright"/>
    <x v="0"/>
    <x v="0"/>
    <x v="40"/>
    <x v="13"/>
    <n v="19805"/>
    <x v="3"/>
    <x v="8"/>
    <x v="1"/>
    <x v="8"/>
    <x v="8"/>
    <x v="117"/>
    <n v="4"/>
    <n v="0"/>
    <n v="13.878"/>
  </r>
  <r>
    <n v="122"/>
    <s v="CA-2013-103730"/>
    <x v="0"/>
    <x v="1"/>
    <d v="2013-06-16T00:00:00"/>
    <s v="First Class"/>
    <s v="SC-20725"/>
    <s v="Steven Cartwright"/>
    <x v="0"/>
    <x v="0"/>
    <x v="40"/>
    <x v="13"/>
    <n v="19805"/>
    <x v="3"/>
    <x v="117"/>
    <x v="1"/>
    <x v="4"/>
    <x v="117"/>
    <x v="118"/>
    <n v="6"/>
    <n v="0"/>
    <n v="63.436800000000005"/>
  </r>
  <r>
    <n v="123"/>
    <s v="CA-2013-103730"/>
    <x v="0"/>
    <x v="1"/>
    <d v="2013-06-16T00:00:00"/>
    <s v="First Class"/>
    <s v="SC-20725"/>
    <s v="Steven Cartwright"/>
    <x v="0"/>
    <x v="0"/>
    <x v="40"/>
    <x v="13"/>
    <n v="19805"/>
    <x v="3"/>
    <x v="118"/>
    <x v="1"/>
    <x v="12"/>
    <x v="118"/>
    <x v="119"/>
    <n v="9"/>
    <n v="0"/>
    <n v="51.758999999999993"/>
  </r>
  <r>
    <n v="124"/>
    <s v="CA-2013-103730"/>
    <x v="0"/>
    <x v="1"/>
    <d v="2013-06-16T00:00:00"/>
    <s v="First Class"/>
    <s v="SC-20725"/>
    <s v="Steven Cartwright"/>
    <x v="0"/>
    <x v="0"/>
    <x v="40"/>
    <x v="13"/>
    <n v="19805"/>
    <x v="3"/>
    <x v="119"/>
    <x v="2"/>
    <x v="7"/>
    <x v="119"/>
    <x v="120"/>
    <n v="7"/>
    <n v="0"/>
    <n v="19.731599999999997"/>
  </r>
  <r>
    <n v="125"/>
    <s v="US-2011-152030"/>
    <x v="2"/>
    <x v="58"/>
    <d v="2011-12-28T00:00:00"/>
    <s v="Second Class"/>
    <s v="AD-10180"/>
    <s v="Alan Dominguez"/>
    <x v="2"/>
    <x v="0"/>
    <x v="12"/>
    <x v="5"/>
    <n v="77041"/>
    <x v="2"/>
    <x v="120"/>
    <x v="0"/>
    <x v="1"/>
    <x v="120"/>
    <x v="121"/>
    <n v="3"/>
    <n v="0.3"/>
    <n v="-8.5794000000000779"/>
  </r>
  <r>
    <n v="126"/>
    <s v="US-2011-134614"/>
    <x v="2"/>
    <x v="59"/>
    <d v="2011-09-25T00:00:00"/>
    <s v="Standard Class"/>
    <s v="PF-19165"/>
    <s v="Philip Fox"/>
    <x v="0"/>
    <x v="0"/>
    <x v="41"/>
    <x v="10"/>
    <n v="61701"/>
    <x v="2"/>
    <x v="121"/>
    <x v="0"/>
    <x v="3"/>
    <x v="121"/>
    <x v="122"/>
    <n v="6"/>
    <n v="0.5"/>
    <n v="-407.68200000000013"/>
  </r>
  <r>
    <n v="127"/>
    <s v="US-2014-107272"/>
    <x v="3"/>
    <x v="60"/>
    <d v="2014-11-13T00:00:00"/>
    <s v="Standard Class"/>
    <s v="TS-21610"/>
    <s v="Troy Staebel"/>
    <x v="0"/>
    <x v="0"/>
    <x v="42"/>
    <x v="16"/>
    <n v="85023"/>
    <x v="1"/>
    <x v="122"/>
    <x v="1"/>
    <x v="8"/>
    <x v="122"/>
    <x v="123"/>
    <n v="2"/>
    <n v="0.7"/>
    <n v="-1.8308"/>
  </r>
  <r>
    <n v="128"/>
    <s v="US-2014-107272"/>
    <x v="3"/>
    <x v="60"/>
    <d v="2014-11-13T00:00:00"/>
    <s v="Standard Class"/>
    <s v="TS-21610"/>
    <s v="Troy Staebel"/>
    <x v="0"/>
    <x v="0"/>
    <x v="42"/>
    <x v="16"/>
    <n v="85023"/>
    <x v="1"/>
    <x v="123"/>
    <x v="1"/>
    <x v="4"/>
    <x v="123"/>
    <x v="124"/>
    <n v="7"/>
    <n v="0.2"/>
    <n v="30.498999999999981"/>
  </r>
  <r>
    <n v="129"/>
    <s v="US-2013-125969"/>
    <x v="0"/>
    <x v="61"/>
    <d v="2013-11-11T00:00:00"/>
    <s v="Second Class"/>
    <s v="LS-16975"/>
    <s v="Lindsay Shagiari"/>
    <x v="2"/>
    <x v="0"/>
    <x v="1"/>
    <x v="1"/>
    <n v="90004"/>
    <x v="1"/>
    <x v="64"/>
    <x v="0"/>
    <x v="1"/>
    <x v="124"/>
    <x v="125"/>
    <n v="2"/>
    <n v="0.2"/>
    <n v="-9.1601999999999961"/>
  </r>
  <r>
    <n v="130"/>
    <s v="US-2013-125969"/>
    <x v="0"/>
    <x v="61"/>
    <d v="2013-11-11T00:00:00"/>
    <s v="Second Class"/>
    <s v="LS-16975"/>
    <s v="Lindsay Shagiari"/>
    <x v="2"/>
    <x v="0"/>
    <x v="1"/>
    <x v="1"/>
    <n v="90004"/>
    <x v="1"/>
    <x v="124"/>
    <x v="0"/>
    <x v="5"/>
    <x v="125"/>
    <x v="126"/>
    <n v="3"/>
    <n v="0"/>
    <n v="26.241599999999977"/>
  </r>
  <r>
    <n v="131"/>
    <s v="US-2014-164147"/>
    <x v="3"/>
    <x v="62"/>
    <d v="2014-02-06T00:00:00"/>
    <s v="First Class"/>
    <s v="DW-13585"/>
    <s v="Dorothy Wardle"/>
    <x v="1"/>
    <x v="0"/>
    <x v="38"/>
    <x v="24"/>
    <n v="43229"/>
    <x v="3"/>
    <x v="125"/>
    <x v="2"/>
    <x v="7"/>
    <x v="126"/>
    <x v="127"/>
    <n v="5"/>
    <n v="0.4"/>
    <n v="-11.993999999999993"/>
  </r>
  <r>
    <n v="132"/>
    <s v="US-2014-164147"/>
    <x v="3"/>
    <x v="62"/>
    <d v="2014-02-06T00:00:00"/>
    <s v="First Class"/>
    <s v="DW-13585"/>
    <s v="Dorothy Wardle"/>
    <x v="1"/>
    <x v="0"/>
    <x v="38"/>
    <x v="24"/>
    <n v="43229"/>
    <x v="3"/>
    <x v="126"/>
    <x v="1"/>
    <x v="10"/>
    <x v="127"/>
    <x v="128"/>
    <n v="2"/>
    <n v="0.2"/>
    <n v="29.363999999999997"/>
  </r>
  <r>
    <n v="133"/>
    <s v="US-2014-164147"/>
    <x v="3"/>
    <x v="62"/>
    <d v="2014-02-06T00:00:00"/>
    <s v="First Class"/>
    <s v="DW-13585"/>
    <s v="Dorothy Wardle"/>
    <x v="1"/>
    <x v="0"/>
    <x v="38"/>
    <x v="24"/>
    <n v="43229"/>
    <x v="3"/>
    <x v="127"/>
    <x v="1"/>
    <x v="13"/>
    <x v="33"/>
    <x v="129"/>
    <n v="9"/>
    <n v="0.2"/>
    <n v="6.9731999999999976"/>
  </r>
  <r>
    <n v="134"/>
    <s v="CA-2013-145583"/>
    <x v="0"/>
    <x v="63"/>
    <d v="2013-10-20T00:00:00"/>
    <s v="Standard Class"/>
    <s v="LC-16885"/>
    <s v="Lena Creighton"/>
    <x v="0"/>
    <x v="0"/>
    <x v="43"/>
    <x v="1"/>
    <n v="95661"/>
    <x v="1"/>
    <x v="128"/>
    <x v="1"/>
    <x v="10"/>
    <x v="128"/>
    <x v="130"/>
    <n v="3"/>
    <n v="0"/>
    <n v="9.6191999999999993"/>
  </r>
  <r>
    <n v="135"/>
    <s v="CA-2013-145583"/>
    <x v="0"/>
    <x v="63"/>
    <d v="2013-10-20T00:00:00"/>
    <s v="Standard Class"/>
    <s v="LC-16885"/>
    <s v="Lena Creighton"/>
    <x v="0"/>
    <x v="0"/>
    <x v="43"/>
    <x v="1"/>
    <n v="95661"/>
    <x v="1"/>
    <x v="129"/>
    <x v="1"/>
    <x v="10"/>
    <x v="129"/>
    <x v="131"/>
    <n v="1"/>
    <n v="0"/>
    <n v="16.656799999999997"/>
  </r>
  <r>
    <n v="136"/>
    <s v="CA-2013-145583"/>
    <x v="0"/>
    <x v="63"/>
    <d v="2013-10-20T00:00:00"/>
    <s v="Standard Class"/>
    <s v="LC-16885"/>
    <s v="Lena Creighton"/>
    <x v="0"/>
    <x v="0"/>
    <x v="43"/>
    <x v="1"/>
    <n v="95661"/>
    <x v="1"/>
    <x v="130"/>
    <x v="1"/>
    <x v="6"/>
    <x v="130"/>
    <x v="132"/>
    <n v="4"/>
    <n v="0"/>
    <n v="3.4559999999999995"/>
  </r>
  <r>
    <n v="137"/>
    <s v="CA-2013-145583"/>
    <x v="0"/>
    <x v="63"/>
    <d v="2013-10-20T00:00:00"/>
    <s v="Standard Class"/>
    <s v="LC-16885"/>
    <s v="Lena Creighton"/>
    <x v="0"/>
    <x v="0"/>
    <x v="43"/>
    <x v="1"/>
    <n v="95661"/>
    <x v="1"/>
    <x v="131"/>
    <x v="1"/>
    <x v="13"/>
    <x v="131"/>
    <x v="133"/>
    <n v="2"/>
    <n v="0"/>
    <n v="1.9697999999999998"/>
  </r>
  <r>
    <n v="138"/>
    <s v="CA-2013-145583"/>
    <x v="0"/>
    <x v="63"/>
    <d v="2013-10-20T00:00:00"/>
    <s v="Standard Class"/>
    <s v="LC-16885"/>
    <s v="Lena Creighton"/>
    <x v="0"/>
    <x v="0"/>
    <x v="43"/>
    <x v="1"/>
    <n v="95661"/>
    <x v="1"/>
    <x v="132"/>
    <x v="1"/>
    <x v="8"/>
    <x v="132"/>
    <x v="134"/>
    <n v="3"/>
    <n v="0.2"/>
    <n v="26.661599999999996"/>
  </r>
  <r>
    <n v="139"/>
    <s v="CA-2013-145583"/>
    <x v="0"/>
    <x v="63"/>
    <d v="2013-10-20T00:00:00"/>
    <s v="Standard Class"/>
    <s v="LC-16885"/>
    <s v="Lena Creighton"/>
    <x v="0"/>
    <x v="0"/>
    <x v="43"/>
    <x v="1"/>
    <n v="95661"/>
    <x v="1"/>
    <x v="133"/>
    <x v="1"/>
    <x v="14"/>
    <x v="133"/>
    <x v="135"/>
    <n v="6"/>
    <n v="0"/>
    <n v="18.446400000000004"/>
  </r>
  <r>
    <n v="140"/>
    <s v="CA-2013-145583"/>
    <x v="0"/>
    <x v="63"/>
    <d v="2013-10-20T00:00:00"/>
    <s v="Standard Class"/>
    <s v="LC-16885"/>
    <s v="Lena Creighton"/>
    <x v="0"/>
    <x v="0"/>
    <x v="43"/>
    <x v="1"/>
    <n v="95661"/>
    <x v="1"/>
    <x v="50"/>
    <x v="0"/>
    <x v="5"/>
    <x v="50"/>
    <x v="136"/>
    <n v="14"/>
    <n v="0"/>
    <n v="20.697599999999998"/>
  </r>
  <r>
    <n v="141"/>
    <s v="CA-2013-110366"/>
    <x v="0"/>
    <x v="64"/>
    <d v="2013-09-08T00:00:00"/>
    <s v="Second Class"/>
    <s v="JD-15895"/>
    <s v="Jonathan Doherty"/>
    <x v="1"/>
    <x v="0"/>
    <x v="10"/>
    <x v="9"/>
    <n v="19140"/>
    <x v="3"/>
    <x v="28"/>
    <x v="0"/>
    <x v="5"/>
    <x v="28"/>
    <x v="137"/>
    <n v="2"/>
    <n v="0.2"/>
    <n v="10.349999999999994"/>
  </r>
  <r>
    <n v="142"/>
    <s v="CA-2014-106180"/>
    <x v="3"/>
    <x v="65"/>
    <d v="2014-09-24T00:00:00"/>
    <s v="Standard Class"/>
    <s v="SH-19975"/>
    <s v="Sally Hughsby"/>
    <x v="1"/>
    <x v="0"/>
    <x v="8"/>
    <x v="1"/>
    <n v="94122"/>
    <x v="1"/>
    <x v="134"/>
    <x v="1"/>
    <x v="6"/>
    <x v="134"/>
    <x v="138"/>
    <n v="3"/>
    <n v="0"/>
    <n v="2.3814000000000002"/>
  </r>
  <r>
    <n v="143"/>
    <s v="CA-2014-106180"/>
    <x v="3"/>
    <x v="65"/>
    <d v="2014-09-24T00:00:00"/>
    <s v="Standard Class"/>
    <s v="SH-19975"/>
    <s v="Sally Hughsby"/>
    <x v="1"/>
    <x v="0"/>
    <x v="8"/>
    <x v="1"/>
    <n v="94122"/>
    <x v="1"/>
    <x v="135"/>
    <x v="1"/>
    <x v="12"/>
    <x v="135"/>
    <x v="139"/>
    <n v="3"/>
    <n v="0"/>
    <n v="5.1042000000000005"/>
  </r>
  <r>
    <n v="144"/>
    <s v="CA-2014-106180"/>
    <x v="3"/>
    <x v="65"/>
    <d v="2014-09-24T00:00:00"/>
    <s v="Standard Class"/>
    <s v="SH-19975"/>
    <s v="Sally Hughsby"/>
    <x v="1"/>
    <x v="0"/>
    <x v="8"/>
    <x v="1"/>
    <n v="94122"/>
    <x v="1"/>
    <x v="136"/>
    <x v="1"/>
    <x v="10"/>
    <x v="136"/>
    <x v="140"/>
    <n v="3"/>
    <n v="0"/>
    <n v="68.975999999999999"/>
  </r>
  <r>
    <n v="145"/>
    <s v="CA-2014-155376"/>
    <x v="3"/>
    <x v="66"/>
    <d v="2014-12-28T00:00:00"/>
    <s v="Standard Class"/>
    <s v="SG-20080"/>
    <s v="Sandra Glassco"/>
    <x v="0"/>
    <x v="0"/>
    <x v="44"/>
    <x v="25"/>
    <n v="64055"/>
    <x v="2"/>
    <x v="137"/>
    <x v="1"/>
    <x v="9"/>
    <x v="137"/>
    <x v="141"/>
    <n v="3"/>
    <n v="0"/>
    <n v="218.25179999999997"/>
  </r>
  <r>
    <n v="146"/>
    <s v="CA-2012-110744"/>
    <x v="1"/>
    <x v="67"/>
    <d v="2012-09-12T00:00:00"/>
    <s v="Standard Class"/>
    <s v="HA-14920"/>
    <s v="Helen Andreada"/>
    <x v="0"/>
    <x v="0"/>
    <x v="45"/>
    <x v="1"/>
    <n v="91104"/>
    <x v="1"/>
    <x v="82"/>
    <x v="1"/>
    <x v="4"/>
    <x v="82"/>
    <x v="142"/>
    <n v="7"/>
    <n v="0"/>
    <n v="20.157899999999998"/>
  </r>
  <r>
    <n v="147"/>
    <s v="CA-2011-110072"/>
    <x v="2"/>
    <x v="68"/>
    <d v="2011-10-28T00:00:00"/>
    <s v="Standard Class"/>
    <s v="MG-17680"/>
    <s v="Maureen Gastineau"/>
    <x v="2"/>
    <x v="0"/>
    <x v="46"/>
    <x v="24"/>
    <n v="43055"/>
    <x v="3"/>
    <x v="138"/>
    <x v="0"/>
    <x v="5"/>
    <x v="138"/>
    <x v="143"/>
    <n v="4"/>
    <n v="0.2"/>
    <n v="12.90959999999999"/>
  </r>
  <r>
    <n v="148"/>
    <s v="CA-2013-114489"/>
    <x v="0"/>
    <x v="5"/>
    <d v="2013-12-10T00:00:00"/>
    <s v="Standard Class"/>
    <s v="JE-16165"/>
    <s v="Justin Ellison"/>
    <x v="1"/>
    <x v="0"/>
    <x v="47"/>
    <x v="6"/>
    <n v="53132"/>
    <x v="2"/>
    <x v="139"/>
    <x v="2"/>
    <x v="7"/>
    <x v="139"/>
    <x v="144"/>
    <n v="11"/>
    <n v="0"/>
    <n v="103.80150000000003"/>
  </r>
  <r>
    <n v="149"/>
    <s v="CA-2013-114489"/>
    <x v="0"/>
    <x v="5"/>
    <d v="2013-12-10T00:00:00"/>
    <s v="Standard Class"/>
    <s v="JE-16165"/>
    <s v="Justin Ellison"/>
    <x v="1"/>
    <x v="0"/>
    <x v="47"/>
    <x v="6"/>
    <n v="53132"/>
    <x v="2"/>
    <x v="140"/>
    <x v="2"/>
    <x v="7"/>
    <x v="140"/>
    <x v="145"/>
    <n v="3"/>
    <n v="0"/>
    <n v="5.9987999999999815"/>
  </r>
  <r>
    <n v="150"/>
    <s v="CA-2013-114489"/>
    <x v="0"/>
    <x v="5"/>
    <d v="2013-12-10T00:00:00"/>
    <s v="Standard Class"/>
    <s v="JE-16165"/>
    <s v="Justin Ellison"/>
    <x v="1"/>
    <x v="0"/>
    <x v="47"/>
    <x v="6"/>
    <n v="53132"/>
    <x v="2"/>
    <x v="1"/>
    <x v="0"/>
    <x v="1"/>
    <x v="1"/>
    <x v="146"/>
    <n v="8"/>
    <n v="0"/>
    <n v="585.55199999999991"/>
  </r>
  <r>
    <n v="151"/>
    <s v="CA-2013-114489"/>
    <x v="0"/>
    <x v="5"/>
    <d v="2013-12-10T00:00:00"/>
    <s v="Standard Class"/>
    <s v="JE-16165"/>
    <s v="Justin Ellison"/>
    <x v="1"/>
    <x v="0"/>
    <x v="47"/>
    <x v="6"/>
    <n v="53132"/>
    <x v="2"/>
    <x v="141"/>
    <x v="1"/>
    <x v="8"/>
    <x v="141"/>
    <x v="147"/>
    <n v="5"/>
    <n v="0"/>
    <n v="80.628500000000003"/>
  </r>
  <r>
    <n v="152"/>
    <s v="CA-2013-158834"/>
    <x v="0"/>
    <x v="69"/>
    <d v="2013-03-17T00:00:00"/>
    <s v="First Class"/>
    <s v="TW-21025"/>
    <s v="Tamara Willingham"/>
    <x v="2"/>
    <x v="0"/>
    <x v="48"/>
    <x v="16"/>
    <n v="85254"/>
    <x v="1"/>
    <x v="142"/>
    <x v="1"/>
    <x v="9"/>
    <x v="142"/>
    <x v="148"/>
    <n v="5"/>
    <n v="0.2"/>
    <n v="17.765999999999991"/>
  </r>
  <r>
    <n v="153"/>
    <s v="CA-2013-158834"/>
    <x v="0"/>
    <x v="69"/>
    <d v="2013-03-17T00:00:00"/>
    <s v="First Class"/>
    <s v="TW-21025"/>
    <s v="Tamara Willingham"/>
    <x v="2"/>
    <x v="0"/>
    <x v="48"/>
    <x v="16"/>
    <n v="85254"/>
    <x v="1"/>
    <x v="143"/>
    <x v="2"/>
    <x v="7"/>
    <x v="143"/>
    <x v="149"/>
    <n v="2"/>
    <n v="0.2"/>
    <n v="15.238799999999991"/>
  </r>
  <r>
    <n v="154"/>
    <s v="CA-2012-124919"/>
    <x v="1"/>
    <x v="70"/>
    <d v="2012-06-02T00:00:00"/>
    <s v="First Class"/>
    <s v="SP-20650"/>
    <s v="Stephanie Phelps"/>
    <x v="1"/>
    <x v="0"/>
    <x v="49"/>
    <x v="1"/>
    <n v="95123"/>
    <x v="1"/>
    <x v="144"/>
    <x v="1"/>
    <x v="10"/>
    <x v="144"/>
    <x v="150"/>
    <n v="7"/>
    <n v="0"/>
    <n v="26.270999999999994"/>
  </r>
  <r>
    <n v="155"/>
    <s v="CA-2012-124919"/>
    <x v="1"/>
    <x v="70"/>
    <d v="2012-06-02T00:00:00"/>
    <s v="First Class"/>
    <s v="SP-20650"/>
    <s v="Stephanie Phelps"/>
    <x v="1"/>
    <x v="0"/>
    <x v="49"/>
    <x v="1"/>
    <n v="95123"/>
    <x v="1"/>
    <x v="145"/>
    <x v="1"/>
    <x v="10"/>
    <x v="145"/>
    <x v="151"/>
    <n v="4"/>
    <n v="0"/>
    <n v="48.539199999999994"/>
  </r>
  <r>
    <n v="156"/>
    <s v="CA-2012-124919"/>
    <x v="1"/>
    <x v="70"/>
    <d v="2012-06-02T00:00:00"/>
    <s v="First Class"/>
    <s v="SP-20650"/>
    <s v="Stephanie Phelps"/>
    <x v="1"/>
    <x v="0"/>
    <x v="49"/>
    <x v="1"/>
    <n v="95123"/>
    <x v="1"/>
    <x v="146"/>
    <x v="1"/>
    <x v="4"/>
    <x v="146"/>
    <x v="152"/>
    <n v="6"/>
    <n v="0"/>
    <n v="21.028799999999997"/>
  </r>
  <r>
    <n v="157"/>
    <s v="CA-2012-118948"/>
    <x v="1"/>
    <x v="71"/>
    <d v="2012-06-03T00:00:00"/>
    <s v="Standard Class"/>
    <s v="NK-18490"/>
    <s v="Neil Knudson"/>
    <x v="2"/>
    <x v="0"/>
    <x v="4"/>
    <x v="4"/>
    <n v="98105"/>
    <x v="1"/>
    <x v="147"/>
    <x v="1"/>
    <x v="6"/>
    <x v="147"/>
    <x v="153"/>
    <n v="3"/>
    <n v="0"/>
    <n v="1.7901"/>
  </r>
  <r>
    <n v="158"/>
    <s v="CA-2011-104269"/>
    <x v="2"/>
    <x v="72"/>
    <d v="2011-03-06T00:00:00"/>
    <s v="Second Class"/>
    <s v="DB-13060"/>
    <s v="Dave Brooks"/>
    <x v="0"/>
    <x v="0"/>
    <x v="4"/>
    <x v="4"/>
    <n v="98115"/>
    <x v="1"/>
    <x v="120"/>
    <x v="0"/>
    <x v="1"/>
    <x v="120"/>
    <x v="154"/>
    <n v="2"/>
    <n v="0.2"/>
    <n v="51.476399999999941"/>
  </r>
  <r>
    <n v="159"/>
    <s v="CA-2013-114104"/>
    <x v="0"/>
    <x v="73"/>
    <d v="2013-11-25T00:00:00"/>
    <s v="Standard Class"/>
    <s v="NP-18670"/>
    <s v="Nora Paige"/>
    <x v="0"/>
    <x v="0"/>
    <x v="50"/>
    <x v="26"/>
    <n v="73034"/>
    <x v="2"/>
    <x v="148"/>
    <x v="1"/>
    <x v="2"/>
    <x v="148"/>
    <x v="2"/>
    <n v="2"/>
    <n v="0"/>
    <n v="6.8713999999999995"/>
  </r>
  <r>
    <n v="160"/>
    <s v="CA-2013-114104"/>
    <x v="0"/>
    <x v="73"/>
    <d v="2013-11-25T00:00:00"/>
    <s v="Standard Class"/>
    <s v="NP-18670"/>
    <s v="Nora Paige"/>
    <x v="0"/>
    <x v="0"/>
    <x v="50"/>
    <x v="26"/>
    <n v="73034"/>
    <x v="2"/>
    <x v="149"/>
    <x v="2"/>
    <x v="7"/>
    <x v="149"/>
    <x v="155"/>
    <n v="7"/>
    <n v="0"/>
    <n v="236.23250000000002"/>
  </r>
  <r>
    <n v="161"/>
    <s v="CA-2013-162733"/>
    <x v="0"/>
    <x v="74"/>
    <d v="2013-05-13T00:00:00"/>
    <s v="First Class"/>
    <s v="TT-21070"/>
    <s v="Ted Trevino"/>
    <x v="0"/>
    <x v="0"/>
    <x v="1"/>
    <x v="1"/>
    <n v="90045"/>
    <x v="1"/>
    <x v="150"/>
    <x v="1"/>
    <x v="10"/>
    <x v="150"/>
    <x v="156"/>
    <n v="1"/>
    <n v="0"/>
    <n v="2.6909999999999998"/>
  </r>
  <r>
    <n v="162"/>
    <s v="CA-2012-119697"/>
    <x v="1"/>
    <x v="75"/>
    <d v="2012-12-31T00:00:00"/>
    <s v="Second Class"/>
    <s v="EM-13960"/>
    <s v="Eric Murdock"/>
    <x v="0"/>
    <x v="0"/>
    <x v="10"/>
    <x v="9"/>
    <n v="19134"/>
    <x v="3"/>
    <x v="151"/>
    <x v="2"/>
    <x v="11"/>
    <x v="151"/>
    <x v="157"/>
    <n v="2"/>
    <n v="0.2"/>
    <n v="1.359599999999995"/>
  </r>
  <r>
    <n v="163"/>
    <s v="CA-2013-154508"/>
    <x v="0"/>
    <x v="76"/>
    <d v="2013-11-21T00:00:00"/>
    <s v="Standard Class"/>
    <s v="RD-19900"/>
    <s v="Ruben Dartt"/>
    <x v="0"/>
    <x v="0"/>
    <x v="51"/>
    <x v="27"/>
    <n v="88220"/>
    <x v="1"/>
    <x v="152"/>
    <x v="1"/>
    <x v="12"/>
    <x v="33"/>
    <x v="158"/>
    <n v="5"/>
    <n v="0"/>
    <n v="13.347999999999997"/>
  </r>
  <r>
    <n v="164"/>
    <s v="CA-2013-113817"/>
    <x v="0"/>
    <x v="77"/>
    <d v="2013-11-12T00:00:00"/>
    <s v="Standard Class"/>
    <s v="MJ-17740"/>
    <s v="Max Jones"/>
    <x v="0"/>
    <x v="0"/>
    <x v="4"/>
    <x v="4"/>
    <n v="98115"/>
    <x v="1"/>
    <x v="153"/>
    <x v="1"/>
    <x v="8"/>
    <x v="152"/>
    <x v="159"/>
    <n v="2"/>
    <n v="0.2"/>
    <n v="9.6879999999999988"/>
  </r>
  <r>
    <n v="165"/>
    <s v="CA-2011-139892"/>
    <x v="2"/>
    <x v="78"/>
    <d v="2011-09-12T00:00:00"/>
    <s v="Standard Class"/>
    <s v="BM-11140"/>
    <s v="Becky Martin"/>
    <x v="0"/>
    <x v="0"/>
    <x v="52"/>
    <x v="5"/>
    <n v="78207"/>
    <x v="2"/>
    <x v="154"/>
    <x v="1"/>
    <x v="6"/>
    <x v="153"/>
    <x v="160"/>
    <n v="3"/>
    <n v="0.2"/>
    <n v="2.7324000000000002"/>
  </r>
  <r>
    <n v="166"/>
    <s v="CA-2011-139892"/>
    <x v="2"/>
    <x v="78"/>
    <d v="2011-09-12T00:00:00"/>
    <s v="Standard Class"/>
    <s v="BM-11140"/>
    <s v="Becky Martin"/>
    <x v="0"/>
    <x v="0"/>
    <x v="52"/>
    <x v="5"/>
    <n v="78207"/>
    <x v="2"/>
    <x v="155"/>
    <x v="2"/>
    <x v="15"/>
    <x v="154"/>
    <x v="161"/>
    <n v="8"/>
    <n v="0.4"/>
    <n v="-1359.992000000002"/>
  </r>
  <r>
    <n v="167"/>
    <s v="CA-2011-139892"/>
    <x v="2"/>
    <x v="78"/>
    <d v="2011-09-12T00:00:00"/>
    <s v="Standard Class"/>
    <s v="BM-11140"/>
    <s v="Becky Martin"/>
    <x v="0"/>
    <x v="0"/>
    <x v="52"/>
    <x v="5"/>
    <n v="78207"/>
    <x v="2"/>
    <x v="156"/>
    <x v="1"/>
    <x v="4"/>
    <x v="155"/>
    <x v="162"/>
    <n v="3"/>
    <n v="0.2"/>
    <n v="-58.634699999999995"/>
  </r>
  <r>
    <n v="168"/>
    <s v="CA-2011-139892"/>
    <x v="2"/>
    <x v="78"/>
    <d v="2011-09-12T00:00:00"/>
    <s v="Standard Class"/>
    <s v="BM-11140"/>
    <s v="Becky Martin"/>
    <x v="0"/>
    <x v="0"/>
    <x v="52"/>
    <x v="5"/>
    <n v="78207"/>
    <x v="2"/>
    <x v="157"/>
    <x v="0"/>
    <x v="1"/>
    <x v="156"/>
    <x v="163"/>
    <n v="9"/>
    <n v="0.3"/>
    <n v="-24.858000000000175"/>
  </r>
  <r>
    <n v="169"/>
    <s v="CA-2011-139892"/>
    <x v="2"/>
    <x v="78"/>
    <d v="2011-09-12T00:00:00"/>
    <s v="Standard Class"/>
    <s v="BM-11140"/>
    <s v="Becky Martin"/>
    <x v="0"/>
    <x v="0"/>
    <x v="52"/>
    <x v="5"/>
    <n v="78207"/>
    <x v="2"/>
    <x v="158"/>
    <x v="1"/>
    <x v="6"/>
    <x v="157"/>
    <x v="164"/>
    <n v="6"/>
    <n v="0.2"/>
    <n v="6.8135999999999974"/>
  </r>
  <r>
    <n v="170"/>
    <s v="CA-2011-139892"/>
    <x v="2"/>
    <x v="78"/>
    <d v="2011-09-12T00:00:00"/>
    <s v="Standard Class"/>
    <s v="BM-11140"/>
    <s v="Becky Martin"/>
    <x v="0"/>
    <x v="0"/>
    <x v="52"/>
    <x v="5"/>
    <n v="78207"/>
    <x v="2"/>
    <x v="159"/>
    <x v="1"/>
    <x v="9"/>
    <x v="158"/>
    <x v="165"/>
    <n v="5"/>
    <n v="0.8"/>
    <n v="-453.84900000000005"/>
  </r>
  <r>
    <n v="171"/>
    <s v="CA-2011-139892"/>
    <x v="2"/>
    <x v="78"/>
    <d v="2011-09-12T00:00:00"/>
    <s v="Standard Class"/>
    <s v="BM-11140"/>
    <s v="Becky Martin"/>
    <x v="0"/>
    <x v="0"/>
    <x v="52"/>
    <x v="5"/>
    <n v="78207"/>
    <x v="2"/>
    <x v="160"/>
    <x v="2"/>
    <x v="7"/>
    <x v="159"/>
    <x v="166"/>
    <n v="3"/>
    <n v="0.2"/>
    <n v="8.998500000000007"/>
  </r>
  <r>
    <n v="172"/>
    <s v="CA-2011-118962"/>
    <x v="2"/>
    <x v="79"/>
    <d v="2011-08-09T00:00:00"/>
    <s v="Standard Class"/>
    <s v="CS-12130"/>
    <s v="Chad Sievert"/>
    <x v="0"/>
    <x v="0"/>
    <x v="1"/>
    <x v="1"/>
    <n v="90004"/>
    <x v="1"/>
    <x v="161"/>
    <x v="1"/>
    <x v="10"/>
    <x v="160"/>
    <x v="167"/>
    <n v="3"/>
    <n v="0"/>
    <n v="9.841800000000001"/>
  </r>
  <r>
    <n v="173"/>
    <s v="CA-2011-118962"/>
    <x v="2"/>
    <x v="79"/>
    <d v="2011-08-09T00:00:00"/>
    <s v="Standard Class"/>
    <s v="CS-12130"/>
    <s v="Chad Sievert"/>
    <x v="0"/>
    <x v="0"/>
    <x v="1"/>
    <x v="1"/>
    <n v="90004"/>
    <x v="1"/>
    <x v="162"/>
    <x v="1"/>
    <x v="10"/>
    <x v="161"/>
    <x v="168"/>
    <n v="2"/>
    <n v="0"/>
    <n v="53.260799999999996"/>
  </r>
  <r>
    <n v="174"/>
    <s v="CA-2011-118962"/>
    <x v="2"/>
    <x v="79"/>
    <d v="2011-08-09T00:00:00"/>
    <s v="Standard Class"/>
    <s v="CS-12130"/>
    <s v="Chad Sievert"/>
    <x v="0"/>
    <x v="0"/>
    <x v="1"/>
    <x v="1"/>
    <n v="90004"/>
    <x v="1"/>
    <x v="163"/>
    <x v="0"/>
    <x v="1"/>
    <x v="162"/>
    <x v="169"/>
    <n v="7"/>
    <n v="0.2"/>
    <n v="21.259"/>
  </r>
  <r>
    <n v="175"/>
    <s v="US-2011-100853"/>
    <x v="2"/>
    <x v="80"/>
    <d v="2011-09-19T00:00:00"/>
    <s v="Standard Class"/>
    <s v="JB-15400"/>
    <s v="Jennifer Braxton"/>
    <x v="1"/>
    <x v="0"/>
    <x v="22"/>
    <x v="10"/>
    <n v="60623"/>
    <x v="2"/>
    <x v="164"/>
    <x v="1"/>
    <x v="9"/>
    <x v="163"/>
    <x v="170"/>
    <n v="2"/>
    <n v="0.8"/>
    <n v="-131.12000000000003"/>
  </r>
  <r>
    <n v="176"/>
    <s v="US-2011-100853"/>
    <x v="2"/>
    <x v="80"/>
    <d v="2011-09-19T00:00:00"/>
    <s v="Standard Class"/>
    <s v="JB-15400"/>
    <s v="Jennifer Braxton"/>
    <x v="1"/>
    <x v="0"/>
    <x v="22"/>
    <x v="10"/>
    <n v="60623"/>
    <x v="2"/>
    <x v="165"/>
    <x v="1"/>
    <x v="2"/>
    <x v="164"/>
    <x v="171"/>
    <n v="4"/>
    <n v="0.2"/>
    <n v="6.5519999999999987"/>
  </r>
  <r>
    <n v="177"/>
    <s v="US-2014-152366"/>
    <x v="3"/>
    <x v="81"/>
    <d v="2014-04-26T00:00:00"/>
    <s v="Second Class"/>
    <s v="SJ-20500"/>
    <s v="Shirley Jackson"/>
    <x v="0"/>
    <x v="0"/>
    <x v="12"/>
    <x v="5"/>
    <n v="77036"/>
    <x v="2"/>
    <x v="166"/>
    <x v="1"/>
    <x v="9"/>
    <x v="165"/>
    <x v="172"/>
    <n v="4"/>
    <n v="0.8"/>
    <n v="-243.16000000000008"/>
  </r>
  <r>
    <n v="178"/>
    <s v="US-2012-101511"/>
    <x v="1"/>
    <x v="82"/>
    <d v="2012-11-23T00:00:00"/>
    <s v="Second Class"/>
    <s v="JE-15745"/>
    <s v="Joel Eaton"/>
    <x v="0"/>
    <x v="0"/>
    <x v="46"/>
    <x v="24"/>
    <n v="43055"/>
    <x v="3"/>
    <x v="167"/>
    <x v="0"/>
    <x v="1"/>
    <x v="166"/>
    <x v="173"/>
    <n v="7"/>
    <n v="0.3"/>
    <n v="-11.337199999999939"/>
  </r>
  <r>
    <n v="179"/>
    <s v="US-2012-101511"/>
    <x v="1"/>
    <x v="82"/>
    <d v="2012-11-23T00:00:00"/>
    <s v="Second Class"/>
    <s v="JE-15745"/>
    <s v="Joel Eaton"/>
    <x v="0"/>
    <x v="0"/>
    <x v="46"/>
    <x v="24"/>
    <n v="43055"/>
    <x v="3"/>
    <x v="168"/>
    <x v="1"/>
    <x v="14"/>
    <x v="167"/>
    <x v="174"/>
    <n v="5"/>
    <n v="0.2"/>
    <n v="-3.771500000000001"/>
  </r>
  <r>
    <n v="180"/>
    <s v="CA-2012-137225"/>
    <x v="1"/>
    <x v="83"/>
    <d v="2012-12-19T00:00:00"/>
    <s v="Standard Class"/>
    <s v="JK-15640"/>
    <s v="Jim Kriz"/>
    <x v="2"/>
    <x v="0"/>
    <x v="20"/>
    <x v="15"/>
    <n v="10009"/>
    <x v="3"/>
    <x v="169"/>
    <x v="1"/>
    <x v="6"/>
    <x v="168"/>
    <x v="175"/>
    <n v="1"/>
    <n v="0"/>
    <n v="1.4104000000000001"/>
  </r>
  <r>
    <n v="181"/>
    <s v="CA-2011-166191"/>
    <x v="2"/>
    <x v="29"/>
    <d v="2011-12-09T00:00:00"/>
    <s v="Second Class"/>
    <s v="DK-13150"/>
    <s v="David Kendrick"/>
    <x v="1"/>
    <x v="0"/>
    <x v="27"/>
    <x v="10"/>
    <n v="62521"/>
    <x v="2"/>
    <x v="170"/>
    <x v="1"/>
    <x v="4"/>
    <x v="169"/>
    <x v="176"/>
    <n v="2"/>
    <n v="0.2"/>
    <n v="1.8612000000000002"/>
  </r>
  <r>
    <n v="182"/>
    <s v="CA-2011-166191"/>
    <x v="2"/>
    <x v="29"/>
    <d v="2011-12-09T00:00:00"/>
    <s v="Second Class"/>
    <s v="DK-13150"/>
    <s v="David Kendrick"/>
    <x v="1"/>
    <x v="0"/>
    <x v="27"/>
    <x v="10"/>
    <n v="62521"/>
    <x v="2"/>
    <x v="171"/>
    <x v="2"/>
    <x v="11"/>
    <x v="170"/>
    <x v="177"/>
    <n v="7"/>
    <n v="0.2"/>
    <n v="76.639499999999984"/>
  </r>
  <r>
    <n v="183"/>
    <s v="CA-2011-158274"/>
    <x v="2"/>
    <x v="84"/>
    <d v="2011-11-24T00:00:00"/>
    <s v="Second Class"/>
    <s v="RM-19675"/>
    <s v="Robert Marley"/>
    <x v="2"/>
    <x v="0"/>
    <x v="53"/>
    <x v="28"/>
    <n v="71203"/>
    <x v="0"/>
    <x v="172"/>
    <x v="2"/>
    <x v="7"/>
    <x v="171"/>
    <x v="178"/>
    <n v="4"/>
    <n v="0"/>
    <n v="131.02960000000002"/>
  </r>
  <r>
    <n v="184"/>
    <s v="CA-2011-158274"/>
    <x v="2"/>
    <x v="84"/>
    <d v="2011-11-24T00:00:00"/>
    <s v="Second Class"/>
    <s v="RM-19675"/>
    <s v="Robert Marley"/>
    <x v="2"/>
    <x v="0"/>
    <x v="53"/>
    <x v="28"/>
    <n v="71203"/>
    <x v="0"/>
    <x v="173"/>
    <x v="2"/>
    <x v="7"/>
    <x v="172"/>
    <x v="179"/>
    <n v="5"/>
    <n v="0"/>
    <n v="41.986000000000004"/>
  </r>
  <r>
    <n v="185"/>
    <s v="CA-2011-158274"/>
    <x v="2"/>
    <x v="84"/>
    <d v="2011-11-24T00:00:00"/>
    <s v="Second Class"/>
    <s v="RM-19675"/>
    <s v="Robert Marley"/>
    <x v="2"/>
    <x v="0"/>
    <x v="53"/>
    <x v="28"/>
    <n v="71203"/>
    <x v="0"/>
    <x v="174"/>
    <x v="2"/>
    <x v="11"/>
    <x v="173"/>
    <x v="180"/>
    <n v="2"/>
    <n v="0"/>
    <n v="7.25"/>
  </r>
  <r>
    <n v="186"/>
    <s v="CA-2013-105018"/>
    <x v="0"/>
    <x v="85"/>
    <d v="2013-12-03T00:00:00"/>
    <s v="Standard Class"/>
    <s v="SK-19990"/>
    <s v="Sally Knutson"/>
    <x v="0"/>
    <x v="0"/>
    <x v="54"/>
    <x v="29"/>
    <n v="6824"/>
    <x v="3"/>
    <x v="175"/>
    <x v="1"/>
    <x v="8"/>
    <x v="174"/>
    <x v="181"/>
    <n v="2"/>
    <n v="0"/>
    <n v="3.4367999999999999"/>
  </r>
  <r>
    <n v="187"/>
    <s v="CA-2011-123260"/>
    <x v="2"/>
    <x v="86"/>
    <d v="2011-08-30T00:00:00"/>
    <s v="Standard Class"/>
    <s v="FM-14290"/>
    <s v="Frank Merwin"/>
    <x v="2"/>
    <x v="0"/>
    <x v="1"/>
    <x v="1"/>
    <n v="90032"/>
    <x v="1"/>
    <x v="176"/>
    <x v="2"/>
    <x v="11"/>
    <x v="175"/>
    <x v="182"/>
    <n v="8"/>
    <n v="0"/>
    <n v="22.984000000000009"/>
  </r>
  <r>
    <n v="188"/>
    <s v="CA-2013-157000"/>
    <x v="0"/>
    <x v="87"/>
    <d v="2013-07-23T00:00:00"/>
    <s v="Standard Class"/>
    <s v="AM-10360"/>
    <s v="Alice McCarthy"/>
    <x v="1"/>
    <x v="0"/>
    <x v="55"/>
    <x v="5"/>
    <n v="75051"/>
    <x v="2"/>
    <x v="177"/>
    <x v="1"/>
    <x v="4"/>
    <x v="176"/>
    <x v="183"/>
    <n v="3"/>
    <n v="0.2"/>
    <n v="3.7224000000000004"/>
  </r>
  <r>
    <n v="189"/>
    <s v="CA-2013-157000"/>
    <x v="0"/>
    <x v="87"/>
    <d v="2013-07-23T00:00:00"/>
    <s v="Standard Class"/>
    <s v="AM-10360"/>
    <s v="Alice McCarthy"/>
    <x v="1"/>
    <x v="0"/>
    <x v="55"/>
    <x v="5"/>
    <n v="75051"/>
    <x v="2"/>
    <x v="144"/>
    <x v="1"/>
    <x v="10"/>
    <x v="144"/>
    <x v="184"/>
    <n v="3"/>
    <n v="0.2"/>
    <n v="6.2549999999999963"/>
  </r>
  <r>
    <n v="190"/>
    <s v="CA-2012-102281"/>
    <x v="1"/>
    <x v="88"/>
    <d v="2012-10-14T00:00:00"/>
    <s v="First Class"/>
    <s v="MP-17470"/>
    <s v="Mark Packer"/>
    <x v="2"/>
    <x v="0"/>
    <x v="20"/>
    <x v="15"/>
    <n v="10035"/>
    <x v="3"/>
    <x v="178"/>
    <x v="0"/>
    <x v="0"/>
    <x v="177"/>
    <x v="185"/>
    <n v="4"/>
    <n v="0.2"/>
    <n v="112.39199999999991"/>
  </r>
  <r>
    <n v="191"/>
    <s v="CA-2012-102281"/>
    <x v="1"/>
    <x v="88"/>
    <d v="2012-10-14T00:00:00"/>
    <s v="First Class"/>
    <s v="MP-17470"/>
    <s v="Mark Packer"/>
    <x v="2"/>
    <x v="0"/>
    <x v="20"/>
    <x v="15"/>
    <n v="10035"/>
    <x v="3"/>
    <x v="179"/>
    <x v="2"/>
    <x v="7"/>
    <x v="178"/>
    <x v="186"/>
    <n v="6"/>
    <n v="0"/>
    <n v="20.092800000000004"/>
  </r>
  <r>
    <n v="192"/>
    <s v="CA-2012-102281"/>
    <x v="1"/>
    <x v="88"/>
    <d v="2012-10-14T00:00:00"/>
    <s v="First Class"/>
    <s v="MP-17470"/>
    <s v="Mark Packer"/>
    <x v="2"/>
    <x v="0"/>
    <x v="20"/>
    <x v="15"/>
    <n v="10035"/>
    <x v="3"/>
    <x v="180"/>
    <x v="1"/>
    <x v="10"/>
    <x v="179"/>
    <x v="187"/>
    <n v="8"/>
    <n v="0"/>
    <n v="24.883200000000002"/>
  </r>
  <r>
    <n v="193"/>
    <s v="CA-2012-102281"/>
    <x v="1"/>
    <x v="88"/>
    <d v="2012-10-14T00:00:00"/>
    <s v="First Class"/>
    <s v="MP-17470"/>
    <s v="Mark Packer"/>
    <x v="2"/>
    <x v="0"/>
    <x v="20"/>
    <x v="15"/>
    <n v="10035"/>
    <x v="3"/>
    <x v="37"/>
    <x v="0"/>
    <x v="0"/>
    <x v="37"/>
    <x v="188"/>
    <n v="3"/>
    <n v="0.2"/>
    <n v="46.976400000000012"/>
  </r>
  <r>
    <n v="194"/>
    <s v="CA-2012-102281"/>
    <x v="1"/>
    <x v="88"/>
    <d v="2012-10-14T00:00:00"/>
    <s v="First Class"/>
    <s v="MP-17470"/>
    <s v="Mark Packer"/>
    <x v="2"/>
    <x v="0"/>
    <x v="20"/>
    <x v="15"/>
    <n v="10035"/>
    <x v="3"/>
    <x v="181"/>
    <x v="1"/>
    <x v="6"/>
    <x v="180"/>
    <x v="189"/>
    <n v="5"/>
    <n v="0"/>
    <n v="6.5669999999999984"/>
  </r>
  <r>
    <n v="195"/>
    <s v="CA-2012-131457"/>
    <x v="1"/>
    <x v="89"/>
    <d v="2012-11-06T00:00:00"/>
    <s v="Standard Class"/>
    <s v="MZ-17515"/>
    <s v="Mary Zewe"/>
    <x v="1"/>
    <x v="0"/>
    <x v="56"/>
    <x v="1"/>
    <n v="92374"/>
    <x v="1"/>
    <x v="29"/>
    <x v="1"/>
    <x v="12"/>
    <x v="29"/>
    <x v="190"/>
    <n v="7"/>
    <n v="0"/>
    <n v="6.7115999999999989"/>
  </r>
  <r>
    <n v="196"/>
    <s v="CA-2011-140004"/>
    <x v="2"/>
    <x v="90"/>
    <d v="2011-03-25T00:00:00"/>
    <s v="Standard Class"/>
    <s v="CB-12025"/>
    <s v="Cassandra Brandow"/>
    <x v="0"/>
    <x v="0"/>
    <x v="57"/>
    <x v="24"/>
    <n v="45011"/>
    <x v="3"/>
    <x v="182"/>
    <x v="1"/>
    <x v="6"/>
    <x v="181"/>
    <x v="191"/>
    <n v="2"/>
    <n v="0.2"/>
    <n v="1.2037999999999995"/>
  </r>
  <r>
    <n v="197"/>
    <s v="CA-2011-140004"/>
    <x v="2"/>
    <x v="90"/>
    <d v="2011-03-25T00:00:00"/>
    <s v="Standard Class"/>
    <s v="CB-12025"/>
    <s v="Cassandra Brandow"/>
    <x v="0"/>
    <x v="0"/>
    <x v="57"/>
    <x v="24"/>
    <n v="45011"/>
    <x v="3"/>
    <x v="183"/>
    <x v="1"/>
    <x v="6"/>
    <x v="182"/>
    <x v="192"/>
    <n v="3"/>
    <n v="0.2"/>
    <n v="1.5876000000000006"/>
  </r>
  <r>
    <n v="198"/>
    <s v="CA-2014-107720"/>
    <x v="3"/>
    <x v="44"/>
    <d v="2014-11-14T00:00:00"/>
    <s v="Standard Class"/>
    <s v="VM-21685"/>
    <s v="Valerie Mitchum"/>
    <x v="2"/>
    <x v="0"/>
    <x v="58"/>
    <x v="30"/>
    <n v="7090"/>
    <x v="3"/>
    <x v="184"/>
    <x v="1"/>
    <x v="4"/>
    <x v="183"/>
    <x v="193"/>
    <n v="3"/>
    <n v="0"/>
    <n v="12.0276"/>
  </r>
  <r>
    <n v="199"/>
    <s v="US-2014-124303"/>
    <x v="3"/>
    <x v="91"/>
    <d v="2014-07-14T00:00:00"/>
    <s v="Standard Class"/>
    <s v="FH-14365"/>
    <s v="Fred Hopkins"/>
    <x v="1"/>
    <x v="0"/>
    <x v="10"/>
    <x v="9"/>
    <n v="19120"/>
    <x v="3"/>
    <x v="185"/>
    <x v="1"/>
    <x v="8"/>
    <x v="184"/>
    <x v="194"/>
    <n v="2"/>
    <n v="0.7"/>
    <n v="-2.2585999999999995"/>
  </r>
  <r>
    <n v="200"/>
    <s v="US-2014-124303"/>
    <x v="3"/>
    <x v="91"/>
    <d v="2014-07-14T00:00:00"/>
    <s v="Standard Class"/>
    <s v="FH-14365"/>
    <s v="Fred Hopkins"/>
    <x v="1"/>
    <x v="0"/>
    <x v="10"/>
    <x v="9"/>
    <n v="19120"/>
    <x v="3"/>
    <x v="186"/>
    <x v="1"/>
    <x v="10"/>
    <x v="185"/>
    <x v="195"/>
    <n v="3"/>
    <n v="0.2"/>
    <n v="5.8203000000000005"/>
  </r>
  <r>
    <n v="201"/>
    <s v="CA-2014-105074"/>
    <x v="3"/>
    <x v="92"/>
    <d v="2014-06-30T00:00:00"/>
    <s v="Standard Class"/>
    <s v="MB-17305"/>
    <s v="Maria Bertelson"/>
    <x v="0"/>
    <x v="0"/>
    <x v="59"/>
    <x v="24"/>
    <n v="44312"/>
    <x v="3"/>
    <x v="187"/>
    <x v="1"/>
    <x v="10"/>
    <x v="186"/>
    <x v="196"/>
    <n v="3"/>
    <n v="0.2"/>
    <n v="6.794999999999999"/>
  </r>
  <r>
    <n v="202"/>
    <s v="CA-2011-133690"/>
    <x v="2"/>
    <x v="93"/>
    <d v="2011-08-05T00:00:00"/>
    <s v="First Class"/>
    <s v="BS-11755"/>
    <s v="Bruce Stewart"/>
    <x v="0"/>
    <x v="0"/>
    <x v="60"/>
    <x v="22"/>
    <n v="80219"/>
    <x v="1"/>
    <x v="188"/>
    <x v="0"/>
    <x v="3"/>
    <x v="187"/>
    <x v="197"/>
    <n v="2"/>
    <n v="0.5"/>
    <n v="-161.875"/>
  </r>
  <r>
    <n v="203"/>
    <s v="CA-2011-133690"/>
    <x v="2"/>
    <x v="93"/>
    <d v="2011-08-05T00:00:00"/>
    <s v="First Class"/>
    <s v="BS-11755"/>
    <s v="Bruce Stewart"/>
    <x v="0"/>
    <x v="0"/>
    <x v="60"/>
    <x v="22"/>
    <n v="80219"/>
    <x v="1"/>
    <x v="189"/>
    <x v="1"/>
    <x v="9"/>
    <x v="188"/>
    <x v="198"/>
    <n v="1"/>
    <n v="0.2"/>
    <n v="0.29249999999999987"/>
  </r>
  <r>
    <n v="204"/>
    <s v="US-2014-116701"/>
    <x v="3"/>
    <x v="94"/>
    <d v="2014-12-22T00:00:00"/>
    <s v="Second Class"/>
    <s v="LC-17140"/>
    <s v="Logan Currie"/>
    <x v="0"/>
    <x v="0"/>
    <x v="61"/>
    <x v="5"/>
    <n v="75220"/>
    <x v="2"/>
    <x v="190"/>
    <x v="1"/>
    <x v="9"/>
    <x v="189"/>
    <x v="199"/>
    <n v="2"/>
    <n v="0.8"/>
    <n v="-178.96680000000001"/>
  </r>
  <r>
    <n v="205"/>
    <s v="CA-2014-126382"/>
    <x v="3"/>
    <x v="95"/>
    <d v="2014-06-08T00:00:00"/>
    <s v="Standard Class"/>
    <s v="HK-14890"/>
    <s v="Heather Kirkland"/>
    <x v="1"/>
    <x v="0"/>
    <x v="47"/>
    <x v="18"/>
    <n v="37064"/>
    <x v="0"/>
    <x v="191"/>
    <x v="0"/>
    <x v="5"/>
    <x v="190"/>
    <x v="200"/>
    <n v="7"/>
    <n v="0.2"/>
    <n v="9.6712000000000025"/>
  </r>
  <r>
    <n v="206"/>
    <s v="CA-2014-108329"/>
    <x v="3"/>
    <x v="34"/>
    <d v="2014-12-15T00:00:00"/>
    <s v="Standard Class"/>
    <s v="LE-16810"/>
    <s v="Laurel Elliston"/>
    <x v="0"/>
    <x v="0"/>
    <x v="62"/>
    <x v="1"/>
    <n v="90604"/>
    <x v="1"/>
    <x v="192"/>
    <x v="2"/>
    <x v="7"/>
    <x v="191"/>
    <x v="201"/>
    <n v="4"/>
    <n v="0.2"/>
    <n v="44.476800000000026"/>
  </r>
  <r>
    <n v="207"/>
    <s v="CA-2014-135860"/>
    <x v="3"/>
    <x v="96"/>
    <d v="2014-12-08T00:00:00"/>
    <s v="Standard Class"/>
    <s v="JH-15985"/>
    <s v="Joseph Holt"/>
    <x v="0"/>
    <x v="0"/>
    <x v="63"/>
    <x v="12"/>
    <n v="48601"/>
    <x v="2"/>
    <x v="193"/>
    <x v="1"/>
    <x v="4"/>
    <x v="192"/>
    <x v="202"/>
    <n v="4"/>
    <n v="0"/>
    <n v="5.8743999999999943"/>
  </r>
  <r>
    <n v="208"/>
    <s v="CA-2014-135860"/>
    <x v="3"/>
    <x v="96"/>
    <d v="2014-12-08T00:00:00"/>
    <s v="Standard Class"/>
    <s v="JH-15985"/>
    <s v="Joseph Holt"/>
    <x v="0"/>
    <x v="0"/>
    <x v="63"/>
    <x v="12"/>
    <n v="48601"/>
    <x v="2"/>
    <x v="194"/>
    <x v="2"/>
    <x v="7"/>
    <x v="193"/>
    <x v="203"/>
    <n v="2"/>
    <n v="0"/>
    <n v="35.634600000000006"/>
  </r>
  <r>
    <n v="209"/>
    <s v="CA-2014-135860"/>
    <x v="3"/>
    <x v="96"/>
    <d v="2014-12-08T00:00:00"/>
    <s v="Standard Class"/>
    <s v="JH-15985"/>
    <s v="Joseph Holt"/>
    <x v="0"/>
    <x v="0"/>
    <x v="63"/>
    <x v="12"/>
    <n v="48601"/>
    <x v="2"/>
    <x v="122"/>
    <x v="1"/>
    <x v="8"/>
    <x v="122"/>
    <x v="204"/>
    <n v="4"/>
    <n v="0"/>
    <n v="7.4824000000000002"/>
  </r>
  <r>
    <n v="210"/>
    <s v="CA-2014-135860"/>
    <x v="3"/>
    <x v="96"/>
    <d v="2014-12-08T00:00:00"/>
    <s v="Standard Class"/>
    <s v="JH-15985"/>
    <s v="Joseph Holt"/>
    <x v="0"/>
    <x v="0"/>
    <x v="63"/>
    <x v="12"/>
    <n v="48601"/>
    <x v="2"/>
    <x v="195"/>
    <x v="1"/>
    <x v="13"/>
    <x v="194"/>
    <x v="205"/>
    <n v="9"/>
    <n v="0"/>
    <n v="16.209899999999998"/>
  </r>
  <r>
    <n v="211"/>
    <s v="CA-2014-135860"/>
    <x v="3"/>
    <x v="96"/>
    <d v="2014-12-08T00:00:00"/>
    <s v="Standard Class"/>
    <s v="JH-15985"/>
    <s v="Joseph Holt"/>
    <x v="0"/>
    <x v="0"/>
    <x v="63"/>
    <x v="12"/>
    <n v="48601"/>
    <x v="2"/>
    <x v="196"/>
    <x v="1"/>
    <x v="4"/>
    <x v="195"/>
    <x v="206"/>
    <n v="1"/>
    <n v="0"/>
    <n v="3.6795999999999935"/>
  </r>
  <r>
    <n v="212"/>
    <s v="CA-2012-101007"/>
    <x v="1"/>
    <x v="97"/>
    <d v="2012-02-13T00:00:00"/>
    <s v="Second Class"/>
    <s v="MS-17980"/>
    <s v="Michael Stewart"/>
    <x v="1"/>
    <x v="0"/>
    <x v="61"/>
    <x v="5"/>
    <n v="75220"/>
    <x v="2"/>
    <x v="197"/>
    <x v="2"/>
    <x v="11"/>
    <x v="196"/>
    <x v="207"/>
    <n v="2"/>
    <n v="0.2"/>
    <n v="6.4999999999999991"/>
  </r>
  <r>
    <n v="213"/>
    <s v="CA-2012-146262"/>
    <x v="1"/>
    <x v="98"/>
    <d v="2012-01-09T00:00:00"/>
    <s v="Standard Class"/>
    <s v="VW-21775"/>
    <s v="Victoria Wilson"/>
    <x v="1"/>
    <x v="0"/>
    <x v="64"/>
    <x v="24"/>
    <n v="44256"/>
    <x v="3"/>
    <x v="198"/>
    <x v="1"/>
    <x v="2"/>
    <x v="197"/>
    <x v="208"/>
    <n v="2"/>
    <n v="0.2"/>
    <n v="8.879999999999999"/>
  </r>
  <r>
    <n v="214"/>
    <s v="CA-2012-146262"/>
    <x v="1"/>
    <x v="98"/>
    <d v="2012-01-09T00:00:00"/>
    <s v="Standard Class"/>
    <s v="VW-21775"/>
    <s v="Victoria Wilson"/>
    <x v="1"/>
    <x v="0"/>
    <x v="64"/>
    <x v="24"/>
    <n v="44256"/>
    <x v="3"/>
    <x v="199"/>
    <x v="0"/>
    <x v="0"/>
    <x v="198"/>
    <x v="209"/>
    <n v="5"/>
    <n v="0.5"/>
    <n v="-244.32300000000006"/>
  </r>
  <r>
    <n v="215"/>
    <s v="CA-2012-146262"/>
    <x v="1"/>
    <x v="98"/>
    <d v="2012-01-09T00:00:00"/>
    <s v="Standard Class"/>
    <s v="VW-21775"/>
    <s v="Victoria Wilson"/>
    <x v="1"/>
    <x v="0"/>
    <x v="64"/>
    <x v="24"/>
    <n v="44256"/>
    <x v="3"/>
    <x v="104"/>
    <x v="2"/>
    <x v="7"/>
    <x v="104"/>
    <x v="210"/>
    <n v="3"/>
    <n v="0.4"/>
    <n v="-14.695800000000006"/>
  </r>
  <r>
    <n v="216"/>
    <s v="CA-2012-146262"/>
    <x v="1"/>
    <x v="98"/>
    <d v="2012-01-09T00:00:00"/>
    <s v="Standard Class"/>
    <s v="VW-21775"/>
    <s v="Victoria Wilson"/>
    <x v="1"/>
    <x v="0"/>
    <x v="64"/>
    <x v="24"/>
    <n v="44256"/>
    <x v="3"/>
    <x v="200"/>
    <x v="2"/>
    <x v="15"/>
    <x v="199"/>
    <x v="211"/>
    <n v="9"/>
    <n v="0.7"/>
    <n v="-950.40000000000009"/>
  </r>
  <r>
    <n v="217"/>
    <s v="CA-2012-146262"/>
    <x v="1"/>
    <x v="98"/>
    <d v="2012-01-09T00:00:00"/>
    <s v="Standard Class"/>
    <s v="VW-21775"/>
    <s v="Victoria Wilson"/>
    <x v="1"/>
    <x v="0"/>
    <x v="64"/>
    <x v="24"/>
    <n v="44256"/>
    <x v="3"/>
    <x v="201"/>
    <x v="2"/>
    <x v="11"/>
    <x v="200"/>
    <x v="212"/>
    <n v="2"/>
    <n v="0.2"/>
    <n v="4.4792000000000058"/>
  </r>
  <r>
    <n v="218"/>
    <s v="CA-2013-130162"/>
    <x v="0"/>
    <x v="99"/>
    <d v="2013-11-02T00:00:00"/>
    <s v="Standard Class"/>
    <s v="JH-15910"/>
    <s v="Jonathan Howell"/>
    <x v="0"/>
    <x v="0"/>
    <x v="1"/>
    <x v="1"/>
    <n v="90032"/>
    <x v="1"/>
    <x v="177"/>
    <x v="1"/>
    <x v="4"/>
    <x v="176"/>
    <x v="213"/>
    <n v="6"/>
    <n v="0"/>
    <n v="26.056800000000003"/>
  </r>
  <r>
    <n v="219"/>
    <s v="CA-2013-130162"/>
    <x v="0"/>
    <x v="99"/>
    <d v="2013-11-02T00:00:00"/>
    <s v="Standard Class"/>
    <s v="JH-15910"/>
    <s v="Jonathan Howell"/>
    <x v="0"/>
    <x v="0"/>
    <x v="1"/>
    <x v="1"/>
    <n v="90032"/>
    <x v="1"/>
    <x v="202"/>
    <x v="2"/>
    <x v="7"/>
    <x v="201"/>
    <x v="214"/>
    <n v="3"/>
    <n v="0.2"/>
    <n v="22.678200000000018"/>
  </r>
  <r>
    <n v="220"/>
    <s v="CA-2012-169397"/>
    <x v="1"/>
    <x v="100"/>
    <d v="2012-12-27T00:00:00"/>
    <s v="First Class"/>
    <s v="JB-15925"/>
    <s v="Joni Blumstein"/>
    <x v="0"/>
    <x v="0"/>
    <x v="65"/>
    <x v="24"/>
    <n v="43017"/>
    <x v="3"/>
    <x v="203"/>
    <x v="1"/>
    <x v="13"/>
    <x v="202"/>
    <x v="215"/>
    <n v="2"/>
    <n v="0.2"/>
    <n v="1.8147999999999997"/>
  </r>
  <r>
    <n v="221"/>
    <s v="CA-2012-169397"/>
    <x v="1"/>
    <x v="100"/>
    <d v="2012-12-27T00:00:00"/>
    <s v="First Class"/>
    <s v="JB-15925"/>
    <s v="Joni Blumstein"/>
    <x v="0"/>
    <x v="0"/>
    <x v="65"/>
    <x v="24"/>
    <n v="43017"/>
    <x v="3"/>
    <x v="204"/>
    <x v="1"/>
    <x v="10"/>
    <x v="203"/>
    <x v="216"/>
    <n v="6"/>
    <n v="0.2"/>
    <n v="8.2302"/>
  </r>
  <r>
    <n v="222"/>
    <s v="CA-2012-169397"/>
    <x v="1"/>
    <x v="100"/>
    <d v="2012-12-27T00:00:00"/>
    <s v="First Class"/>
    <s v="JB-15925"/>
    <s v="Joni Blumstein"/>
    <x v="0"/>
    <x v="0"/>
    <x v="65"/>
    <x v="24"/>
    <n v="43017"/>
    <x v="3"/>
    <x v="91"/>
    <x v="1"/>
    <x v="8"/>
    <x v="91"/>
    <x v="217"/>
    <n v="4"/>
    <n v="0.7"/>
    <n v="-13.843199999999996"/>
  </r>
  <r>
    <n v="223"/>
    <s v="CA-2012-169397"/>
    <x v="1"/>
    <x v="100"/>
    <d v="2012-12-27T00:00:00"/>
    <s v="First Class"/>
    <s v="JB-15925"/>
    <s v="Joni Blumstein"/>
    <x v="0"/>
    <x v="0"/>
    <x v="65"/>
    <x v="24"/>
    <n v="43017"/>
    <x v="3"/>
    <x v="205"/>
    <x v="0"/>
    <x v="5"/>
    <x v="204"/>
    <x v="218"/>
    <n v="4"/>
    <n v="0.2"/>
    <n v="19.084800000000005"/>
  </r>
  <r>
    <n v="224"/>
    <s v="CA-2012-169397"/>
    <x v="1"/>
    <x v="100"/>
    <d v="2012-12-27T00:00:00"/>
    <s v="First Class"/>
    <s v="JB-15925"/>
    <s v="Joni Blumstein"/>
    <x v="0"/>
    <x v="0"/>
    <x v="65"/>
    <x v="24"/>
    <n v="43017"/>
    <x v="3"/>
    <x v="206"/>
    <x v="2"/>
    <x v="15"/>
    <x v="205"/>
    <x v="219"/>
    <n v="4"/>
    <n v="0.7"/>
    <n v="-383.99040000000002"/>
  </r>
  <r>
    <n v="225"/>
    <s v="CA-2012-169397"/>
    <x v="1"/>
    <x v="100"/>
    <d v="2012-12-27T00:00:00"/>
    <s v="First Class"/>
    <s v="JB-15925"/>
    <s v="Joni Blumstein"/>
    <x v="0"/>
    <x v="0"/>
    <x v="65"/>
    <x v="24"/>
    <n v="43017"/>
    <x v="3"/>
    <x v="207"/>
    <x v="1"/>
    <x v="6"/>
    <x v="206"/>
    <x v="220"/>
    <n v="2"/>
    <n v="0.2"/>
    <n v="2.7168000000000001"/>
  </r>
  <r>
    <n v="226"/>
    <s v="CA-2012-163055"/>
    <x v="1"/>
    <x v="101"/>
    <d v="2012-08-16T00:00:00"/>
    <s v="Standard Class"/>
    <s v="DS-13180"/>
    <s v="David Smith"/>
    <x v="1"/>
    <x v="0"/>
    <x v="66"/>
    <x v="12"/>
    <n v="48227"/>
    <x v="2"/>
    <x v="208"/>
    <x v="1"/>
    <x v="6"/>
    <x v="207"/>
    <x v="221"/>
    <n v="1"/>
    <n v="0"/>
    <n v="0.96800000000000019"/>
  </r>
  <r>
    <n v="227"/>
    <s v="CA-2012-163055"/>
    <x v="1"/>
    <x v="101"/>
    <d v="2012-08-16T00:00:00"/>
    <s v="Standard Class"/>
    <s v="DS-13180"/>
    <s v="David Smith"/>
    <x v="1"/>
    <x v="0"/>
    <x v="66"/>
    <x v="12"/>
    <n v="48227"/>
    <x v="2"/>
    <x v="209"/>
    <x v="0"/>
    <x v="3"/>
    <x v="208"/>
    <x v="222"/>
    <n v="5"/>
    <n v="0"/>
    <n v="136.93899999999999"/>
  </r>
  <r>
    <n v="228"/>
    <s v="CA-2012-163055"/>
    <x v="1"/>
    <x v="101"/>
    <d v="2012-08-16T00:00:00"/>
    <s v="Standard Class"/>
    <s v="DS-13180"/>
    <s v="David Smith"/>
    <x v="1"/>
    <x v="0"/>
    <x v="66"/>
    <x v="12"/>
    <n v="48227"/>
    <x v="2"/>
    <x v="210"/>
    <x v="1"/>
    <x v="4"/>
    <x v="209"/>
    <x v="223"/>
    <n v="1"/>
    <n v="0"/>
    <n v="0.21979999999999933"/>
  </r>
  <r>
    <n v="229"/>
    <s v="US-2012-145436"/>
    <x v="1"/>
    <x v="102"/>
    <d v="2012-03-04T00:00:00"/>
    <s v="Standard Class"/>
    <s v="VD-21670"/>
    <s v="Valerie Dominguez"/>
    <x v="0"/>
    <x v="0"/>
    <x v="29"/>
    <x v="18"/>
    <n v="38401"/>
    <x v="0"/>
    <x v="211"/>
    <x v="0"/>
    <x v="1"/>
    <x v="210"/>
    <x v="224"/>
    <n v="2"/>
    <n v="0.2"/>
    <n v="-28.274400000000021"/>
  </r>
  <r>
    <n v="230"/>
    <s v="US-2012-145436"/>
    <x v="1"/>
    <x v="102"/>
    <d v="2012-03-04T00:00:00"/>
    <s v="Standard Class"/>
    <s v="VD-21670"/>
    <s v="Valerie Dominguez"/>
    <x v="0"/>
    <x v="0"/>
    <x v="29"/>
    <x v="18"/>
    <n v="38401"/>
    <x v="0"/>
    <x v="212"/>
    <x v="0"/>
    <x v="1"/>
    <x v="211"/>
    <x v="225"/>
    <n v="8"/>
    <n v="0.2"/>
    <n v="43.840799999999973"/>
  </r>
  <r>
    <n v="231"/>
    <s v="US-2011-156216"/>
    <x v="2"/>
    <x v="103"/>
    <d v="2011-09-17T00:00:00"/>
    <s v="Standard Class"/>
    <s v="EA-14035"/>
    <s v="Erin Ashbrook"/>
    <x v="1"/>
    <x v="0"/>
    <x v="35"/>
    <x v="3"/>
    <n v="28205"/>
    <x v="0"/>
    <x v="213"/>
    <x v="1"/>
    <x v="8"/>
    <x v="212"/>
    <x v="226"/>
    <n v="7"/>
    <n v="0.7"/>
    <n v="-12.431999999999999"/>
  </r>
  <r>
    <n v="232"/>
    <s v="US-2014-100930"/>
    <x v="3"/>
    <x v="104"/>
    <d v="2014-04-13T00:00:00"/>
    <s v="Standard Class"/>
    <s v="CS-12400"/>
    <s v="Christopher Schild"/>
    <x v="2"/>
    <x v="0"/>
    <x v="67"/>
    <x v="2"/>
    <n v="33614"/>
    <x v="0"/>
    <x v="214"/>
    <x v="0"/>
    <x v="3"/>
    <x v="213"/>
    <x v="227"/>
    <n v="2"/>
    <n v="0.45"/>
    <n v="-102.04800000000003"/>
  </r>
  <r>
    <n v="233"/>
    <s v="US-2014-100930"/>
    <x v="3"/>
    <x v="104"/>
    <d v="2014-04-13T00:00:00"/>
    <s v="Standard Class"/>
    <s v="CS-12400"/>
    <s v="Christopher Schild"/>
    <x v="2"/>
    <x v="0"/>
    <x v="67"/>
    <x v="2"/>
    <n v="33614"/>
    <x v="0"/>
    <x v="215"/>
    <x v="0"/>
    <x v="3"/>
    <x v="214"/>
    <x v="228"/>
    <n v="3"/>
    <n v="0.45"/>
    <n v="-248.24579999999992"/>
  </r>
  <r>
    <n v="234"/>
    <s v="US-2014-100930"/>
    <x v="3"/>
    <x v="104"/>
    <d v="2014-04-13T00:00:00"/>
    <s v="Standard Class"/>
    <s v="CS-12400"/>
    <s v="Christopher Schild"/>
    <x v="2"/>
    <x v="0"/>
    <x v="67"/>
    <x v="2"/>
    <n v="33614"/>
    <x v="0"/>
    <x v="213"/>
    <x v="1"/>
    <x v="8"/>
    <x v="212"/>
    <x v="229"/>
    <n v="2"/>
    <n v="0.7"/>
    <n v="-3.5519999999999996"/>
  </r>
  <r>
    <n v="235"/>
    <s v="US-2014-100930"/>
    <x v="3"/>
    <x v="104"/>
    <d v="2014-04-13T00:00:00"/>
    <s v="Standard Class"/>
    <s v="CS-12400"/>
    <s v="Christopher Schild"/>
    <x v="2"/>
    <x v="0"/>
    <x v="67"/>
    <x v="2"/>
    <n v="33614"/>
    <x v="0"/>
    <x v="216"/>
    <x v="0"/>
    <x v="5"/>
    <x v="215"/>
    <x v="230"/>
    <n v="3"/>
    <n v="0.2"/>
    <n v="0"/>
  </r>
  <r>
    <n v="236"/>
    <s v="US-2014-100930"/>
    <x v="3"/>
    <x v="104"/>
    <d v="2014-04-13T00:00:00"/>
    <s v="Standard Class"/>
    <s v="CS-12400"/>
    <s v="Christopher Schild"/>
    <x v="2"/>
    <x v="0"/>
    <x v="67"/>
    <x v="2"/>
    <n v="33614"/>
    <x v="0"/>
    <x v="217"/>
    <x v="2"/>
    <x v="11"/>
    <x v="216"/>
    <x v="231"/>
    <n v="3"/>
    <n v="0.2"/>
    <n v="-7.724700000000098"/>
  </r>
  <r>
    <n v="237"/>
    <s v="CA-2014-160514"/>
    <x v="3"/>
    <x v="105"/>
    <d v="2014-11-17T00:00:00"/>
    <s v="Standard Class"/>
    <s v="DB-13120"/>
    <s v="David Bremer"/>
    <x v="1"/>
    <x v="0"/>
    <x v="68"/>
    <x v="1"/>
    <n v="95051"/>
    <x v="1"/>
    <x v="218"/>
    <x v="1"/>
    <x v="10"/>
    <x v="217"/>
    <x v="232"/>
    <n v="2"/>
    <n v="0"/>
    <n v="4.7519999999999998"/>
  </r>
  <r>
    <n v="238"/>
    <s v="CA-2013-157749"/>
    <x v="0"/>
    <x v="30"/>
    <d v="2013-06-10T00:00:00"/>
    <s v="Second Class"/>
    <s v="KL-16645"/>
    <s v="Ken Lonsdale"/>
    <x v="0"/>
    <x v="0"/>
    <x v="22"/>
    <x v="10"/>
    <n v="60610"/>
    <x v="2"/>
    <x v="219"/>
    <x v="1"/>
    <x v="10"/>
    <x v="218"/>
    <x v="233"/>
    <n v="5"/>
    <n v="0.2"/>
    <n v="9.3960000000000008"/>
  </r>
  <r>
    <n v="239"/>
    <s v="CA-2013-157749"/>
    <x v="0"/>
    <x v="30"/>
    <d v="2013-06-10T00:00:00"/>
    <s v="Second Class"/>
    <s v="KL-16645"/>
    <s v="Ken Lonsdale"/>
    <x v="0"/>
    <x v="0"/>
    <x v="22"/>
    <x v="10"/>
    <n v="60610"/>
    <x v="2"/>
    <x v="220"/>
    <x v="0"/>
    <x v="5"/>
    <x v="219"/>
    <x v="234"/>
    <n v="5"/>
    <n v="0.6"/>
    <n v="-356.72799999999995"/>
  </r>
  <r>
    <n v="240"/>
    <s v="CA-2013-157749"/>
    <x v="0"/>
    <x v="30"/>
    <d v="2013-06-10T00:00:00"/>
    <s v="Second Class"/>
    <s v="KL-16645"/>
    <s v="Ken Lonsdale"/>
    <x v="0"/>
    <x v="0"/>
    <x v="22"/>
    <x v="10"/>
    <n v="60610"/>
    <x v="2"/>
    <x v="221"/>
    <x v="0"/>
    <x v="5"/>
    <x v="33"/>
    <x v="235"/>
    <n v="3"/>
    <n v="0.6"/>
    <n v="-4.6751999999999985"/>
  </r>
  <r>
    <n v="241"/>
    <s v="CA-2013-157749"/>
    <x v="0"/>
    <x v="30"/>
    <d v="2013-06-10T00:00:00"/>
    <s v="Second Class"/>
    <s v="KL-16645"/>
    <s v="Ken Lonsdale"/>
    <x v="0"/>
    <x v="0"/>
    <x v="22"/>
    <x v="10"/>
    <n v="60610"/>
    <x v="2"/>
    <x v="222"/>
    <x v="2"/>
    <x v="7"/>
    <x v="220"/>
    <x v="236"/>
    <n v="2"/>
    <n v="0.2"/>
    <n v="11.194399999999998"/>
  </r>
  <r>
    <n v="242"/>
    <s v="CA-2013-157749"/>
    <x v="0"/>
    <x v="30"/>
    <d v="2013-06-10T00:00:00"/>
    <s v="Second Class"/>
    <s v="KL-16645"/>
    <s v="Ken Lonsdale"/>
    <x v="0"/>
    <x v="0"/>
    <x v="22"/>
    <x v="10"/>
    <n v="60610"/>
    <x v="2"/>
    <x v="223"/>
    <x v="0"/>
    <x v="3"/>
    <x v="221"/>
    <x v="237"/>
    <n v="5"/>
    <n v="0.5"/>
    <n v="-120.51299999999998"/>
  </r>
  <r>
    <n v="243"/>
    <s v="CA-2013-157749"/>
    <x v="0"/>
    <x v="30"/>
    <d v="2013-06-10T00:00:00"/>
    <s v="Second Class"/>
    <s v="KL-16645"/>
    <s v="Ken Lonsdale"/>
    <x v="0"/>
    <x v="0"/>
    <x v="22"/>
    <x v="10"/>
    <n v="60610"/>
    <x v="2"/>
    <x v="224"/>
    <x v="0"/>
    <x v="5"/>
    <x v="222"/>
    <x v="238"/>
    <n v="3"/>
    <n v="0.6"/>
    <n v="-2.8307999999999995"/>
  </r>
  <r>
    <n v="244"/>
    <s v="CA-2013-157749"/>
    <x v="0"/>
    <x v="30"/>
    <d v="2013-06-10T00:00:00"/>
    <s v="Second Class"/>
    <s v="KL-16645"/>
    <s v="Ken Lonsdale"/>
    <x v="0"/>
    <x v="0"/>
    <x v="22"/>
    <x v="10"/>
    <n v="60610"/>
    <x v="2"/>
    <x v="182"/>
    <x v="1"/>
    <x v="6"/>
    <x v="181"/>
    <x v="191"/>
    <n v="2"/>
    <n v="0.2"/>
    <n v="1.2037999999999995"/>
  </r>
  <r>
    <n v="245"/>
    <s v="CA-2011-131926"/>
    <x v="2"/>
    <x v="106"/>
    <d v="2011-06-06T00:00:00"/>
    <s v="Second Class"/>
    <s v="DW-13480"/>
    <s v="Dianna Wilson"/>
    <x v="2"/>
    <x v="0"/>
    <x v="69"/>
    <x v="11"/>
    <n v="55044"/>
    <x v="2"/>
    <x v="120"/>
    <x v="0"/>
    <x v="1"/>
    <x v="120"/>
    <x v="239"/>
    <n v="7"/>
    <n v="0"/>
    <n v="580.53939999999989"/>
  </r>
  <r>
    <n v="246"/>
    <s v="CA-2011-131926"/>
    <x v="2"/>
    <x v="106"/>
    <d v="2011-06-06T00:00:00"/>
    <s v="Second Class"/>
    <s v="DW-13480"/>
    <s v="Dianna Wilson"/>
    <x v="2"/>
    <x v="0"/>
    <x v="69"/>
    <x v="11"/>
    <n v="55044"/>
    <x v="2"/>
    <x v="225"/>
    <x v="1"/>
    <x v="4"/>
    <x v="223"/>
    <x v="240"/>
    <n v="2"/>
    <n v="0"/>
    <n v="41.680000000000007"/>
  </r>
  <r>
    <n v="247"/>
    <s v="CA-2011-131926"/>
    <x v="2"/>
    <x v="106"/>
    <d v="2011-06-06T00:00:00"/>
    <s v="Second Class"/>
    <s v="DW-13480"/>
    <s v="Dianna Wilson"/>
    <x v="2"/>
    <x v="0"/>
    <x v="69"/>
    <x v="11"/>
    <n v="55044"/>
    <x v="2"/>
    <x v="226"/>
    <x v="1"/>
    <x v="10"/>
    <x v="224"/>
    <x v="241"/>
    <n v="6"/>
    <n v="0"/>
    <n v="23.94"/>
  </r>
  <r>
    <n v="248"/>
    <s v="CA-2011-131926"/>
    <x v="2"/>
    <x v="106"/>
    <d v="2011-06-06T00:00:00"/>
    <s v="Second Class"/>
    <s v="DW-13480"/>
    <s v="Dianna Wilson"/>
    <x v="2"/>
    <x v="0"/>
    <x v="69"/>
    <x v="11"/>
    <n v="55044"/>
    <x v="2"/>
    <x v="227"/>
    <x v="1"/>
    <x v="9"/>
    <x v="225"/>
    <x v="242"/>
    <n v="5"/>
    <n v="0"/>
    <n v="496.07249999999993"/>
  </r>
  <r>
    <n v="249"/>
    <s v="CA-2011-131926"/>
    <x v="2"/>
    <x v="106"/>
    <d v="2011-06-06T00:00:00"/>
    <s v="Second Class"/>
    <s v="DW-13480"/>
    <s v="Dianna Wilson"/>
    <x v="2"/>
    <x v="0"/>
    <x v="69"/>
    <x v="11"/>
    <n v="55044"/>
    <x v="2"/>
    <x v="180"/>
    <x v="1"/>
    <x v="10"/>
    <x v="179"/>
    <x v="243"/>
    <n v="4"/>
    <n v="0"/>
    <n v="12.441600000000001"/>
  </r>
  <r>
    <n v="250"/>
    <s v="CA-2013-154739"/>
    <x v="0"/>
    <x v="107"/>
    <d v="2013-12-16T00:00:00"/>
    <s v="Second Class"/>
    <s v="LH-17155"/>
    <s v="Logan Haushalter"/>
    <x v="0"/>
    <x v="0"/>
    <x v="8"/>
    <x v="1"/>
    <n v="94109"/>
    <x v="1"/>
    <x v="228"/>
    <x v="0"/>
    <x v="1"/>
    <x v="226"/>
    <x v="244"/>
    <n v="2"/>
    <n v="0.2"/>
    <n v="28.137200000000007"/>
  </r>
  <r>
    <n v="251"/>
    <s v="CA-2013-145625"/>
    <x v="0"/>
    <x v="108"/>
    <d v="2013-09-18T00:00:00"/>
    <s v="Standard Class"/>
    <s v="KC-16540"/>
    <s v="Kelly Collister"/>
    <x v="0"/>
    <x v="0"/>
    <x v="70"/>
    <x v="1"/>
    <n v="92037"/>
    <x v="1"/>
    <x v="229"/>
    <x v="1"/>
    <x v="10"/>
    <x v="227"/>
    <x v="245"/>
    <n v="1"/>
    <n v="0"/>
    <n v="3.5766999999999998"/>
  </r>
  <r>
    <n v="252"/>
    <s v="CA-2013-145625"/>
    <x v="0"/>
    <x v="108"/>
    <d v="2013-09-18T00:00:00"/>
    <s v="Standard Class"/>
    <s v="KC-16540"/>
    <s v="Kelly Collister"/>
    <x v="0"/>
    <x v="0"/>
    <x v="70"/>
    <x v="1"/>
    <n v="92037"/>
    <x v="1"/>
    <x v="217"/>
    <x v="2"/>
    <x v="11"/>
    <x v="216"/>
    <x v="246"/>
    <n v="13"/>
    <n v="0"/>
    <n v="636.0002999999997"/>
  </r>
  <r>
    <n v="253"/>
    <s v="CA-2013-146941"/>
    <x v="0"/>
    <x v="107"/>
    <d v="2013-12-14T00:00:00"/>
    <s v="First Class"/>
    <s v="DL-13315"/>
    <s v="Delfina Latchford"/>
    <x v="0"/>
    <x v="0"/>
    <x v="20"/>
    <x v="15"/>
    <n v="10024"/>
    <x v="3"/>
    <x v="230"/>
    <x v="1"/>
    <x v="4"/>
    <x v="228"/>
    <x v="247"/>
    <n v="6"/>
    <n v="0"/>
    <n v="22.562400000000004"/>
  </r>
  <r>
    <n v="254"/>
    <s v="CA-2013-146941"/>
    <x v="0"/>
    <x v="107"/>
    <d v="2013-12-14T00:00:00"/>
    <s v="First Class"/>
    <s v="DL-13315"/>
    <s v="Delfina Latchford"/>
    <x v="0"/>
    <x v="0"/>
    <x v="20"/>
    <x v="15"/>
    <n v="10024"/>
    <x v="3"/>
    <x v="231"/>
    <x v="1"/>
    <x v="12"/>
    <x v="229"/>
    <x v="248"/>
    <n v="4"/>
    <n v="0"/>
    <n v="162.864"/>
  </r>
  <r>
    <n v="255"/>
    <s v="US-2012-159982"/>
    <x v="1"/>
    <x v="109"/>
    <d v="2012-12-04T00:00:00"/>
    <s v="Standard Class"/>
    <s v="DR-12880"/>
    <s v="Dan Reichenbach"/>
    <x v="1"/>
    <x v="0"/>
    <x v="22"/>
    <x v="10"/>
    <n v="60623"/>
    <x v="2"/>
    <x v="224"/>
    <x v="0"/>
    <x v="5"/>
    <x v="222"/>
    <x v="249"/>
    <n v="9"/>
    <n v="0.6"/>
    <n v="-8.4923999999999982"/>
  </r>
  <r>
    <n v="256"/>
    <s v="US-2012-159982"/>
    <x v="1"/>
    <x v="109"/>
    <d v="2012-12-04T00:00:00"/>
    <s v="Standard Class"/>
    <s v="DR-12880"/>
    <s v="Dan Reichenbach"/>
    <x v="1"/>
    <x v="0"/>
    <x v="22"/>
    <x v="10"/>
    <n v="60623"/>
    <x v="2"/>
    <x v="232"/>
    <x v="1"/>
    <x v="4"/>
    <x v="230"/>
    <x v="250"/>
    <n v="2"/>
    <n v="0.2"/>
    <n v="-19.562399999999997"/>
  </r>
  <r>
    <n v="257"/>
    <s v="US-2012-159982"/>
    <x v="1"/>
    <x v="109"/>
    <d v="2012-12-04T00:00:00"/>
    <s v="Standard Class"/>
    <s v="DR-12880"/>
    <s v="Dan Reichenbach"/>
    <x v="1"/>
    <x v="0"/>
    <x v="22"/>
    <x v="10"/>
    <n v="60623"/>
    <x v="2"/>
    <x v="146"/>
    <x v="1"/>
    <x v="4"/>
    <x v="146"/>
    <x v="251"/>
    <n v="5"/>
    <n v="0.2"/>
    <n v="4.0439999999999969"/>
  </r>
  <r>
    <n v="258"/>
    <s v="US-2012-159982"/>
    <x v="1"/>
    <x v="109"/>
    <d v="2012-12-04T00:00:00"/>
    <s v="Standard Class"/>
    <s v="DR-12880"/>
    <s v="Dan Reichenbach"/>
    <x v="1"/>
    <x v="0"/>
    <x v="22"/>
    <x v="10"/>
    <n v="60623"/>
    <x v="2"/>
    <x v="233"/>
    <x v="2"/>
    <x v="7"/>
    <x v="231"/>
    <x v="252"/>
    <n v="6"/>
    <n v="0.2"/>
    <n v="56.691599999999966"/>
  </r>
  <r>
    <n v="259"/>
    <s v="CA-2014-163139"/>
    <x v="3"/>
    <x v="96"/>
    <d v="2014-12-04T00:00:00"/>
    <s v="Second Class"/>
    <s v="CC-12670"/>
    <s v="Craig Carreira"/>
    <x v="0"/>
    <x v="0"/>
    <x v="20"/>
    <x v="15"/>
    <n v="10009"/>
    <x v="3"/>
    <x v="234"/>
    <x v="2"/>
    <x v="11"/>
    <x v="232"/>
    <x v="253"/>
    <n v="3"/>
    <n v="0"/>
    <n v="6.9258000000000006"/>
  </r>
  <r>
    <n v="260"/>
    <s v="CA-2014-163139"/>
    <x v="3"/>
    <x v="96"/>
    <d v="2014-12-04T00:00:00"/>
    <s v="Second Class"/>
    <s v="CC-12670"/>
    <s v="Craig Carreira"/>
    <x v="0"/>
    <x v="0"/>
    <x v="20"/>
    <x v="15"/>
    <n v="10009"/>
    <x v="3"/>
    <x v="235"/>
    <x v="1"/>
    <x v="4"/>
    <x v="233"/>
    <x v="254"/>
    <n v="3"/>
    <n v="0"/>
    <n v="6.6465000000000174"/>
  </r>
  <r>
    <n v="261"/>
    <s v="CA-2014-163139"/>
    <x v="3"/>
    <x v="96"/>
    <d v="2014-12-04T00:00:00"/>
    <s v="Second Class"/>
    <s v="CC-12670"/>
    <s v="Craig Carreira"/>
    <x v="0"/>
    <x v="0"/>
    <x v="20"/>
    <x v="15"/>
    <n v="10009"/>
    <x v="3"/>
    <x v="236"/>
    <x v="1"/>
    <x v="8"/>
    <x v="234"/>
    <x v="255"/>
    <n v="5"/>
    <n v="0.2"/>
    <n v="6.1319999999999988"/>
  </r>
  <r>
    <n v="262"/>
    <s v="US-2014-155299"/>
    <x v="3"/>
    <x v="110"/>
    <d v="2014-06-13T00:00:00"/>
    <s v="Standard Class"/>
    <s v="Dl-13600"/>
    <s v="Dorris liebe"/>
    <x v="1"/>
    <x v="0"/>
    <x v="45"/>
    <x v="5"/>
    <n v="77506"/>
    <x v="2"/>
    <x v="237"/>
    <x v="1"/>
    <x v="9"/>
    <x v="235"/>
    <x v="256"/>
    <n v="2"/>
    <n v="0.8"/>
    <n v="-4.4660000000000002"/>
  </r>
  <r>
    <n v="263"/>
    <s v="US-2011-106992"/>
    <x v="2"/>
    <x v="111"/>
    <d v="2011-09-21T00:00:00"/>
    <s v="Second Class"/>
    <s v="SB-20290"/>
    <s v="Sean Braxton"/>
    <x v="1"/>
    <x v="0"/>
    <x v="12"/>
    <x v="5"/>
    <n v="77036"/>
    <x v="2"/>
    <x v="155"/>
    <x v="2"/>
    <x v="15"/>
    <x v="154"/>
    <x v="257"/>
    <n v="3"/>
    <n v="0.4"/>
    <n v="-509.99700000000075"/>
  </r>
  <r>
    <n v="264"/>
    <s v="US-2011-106992"/>
    <x v="2"/>
    <x v="111"/>
    <d v="2011-09-21T00:00:00"/>
    <s v="Second Class"/>
    <s v="SB-20290"/>
    <s v="Sean Braxton"/>
    <x v="1"/>
    <x v="0"/>
    <x v="12"/>
    <x v="5"/>
    <n v="77036"/>
    <x v="2"/>
    <x v="238"/>
    <x v="2"/>
    <x v="15"/>
    <x v="236"/>
    <x v="258"/>
    <n v="7"/>
    <n v="0.4"/>
    <n v="-251.99579999999992"/>
  </r>
  <r>
    <n v="265"/>
    <s v="CA-2013-125318"/>
    <x v="0"/>
    <x v="112"/>
    <d v="2013-06-14T00:00:00"/>
    <s v="Standard Class"/>
    <s v="RC-19825"/>
    <s v="Roy Collins"/>
    <x v="0"/>
    <x v="0"/>
    <x v="22"/>
    <x v="10"/>
    <n v="60610"/>
    <x v="2"/>
    <x v="239"/>
    <x v="2"/>
    <x v="7"/>
    <x v="237"/>
    <x v="259"/>
    <n v="4"/>
    <n v="0.2"/>
    <n v="28.7196"/>
  </r>
  <r>
    <n v="266"/>
    <s v="CA-2012-155040"/>
    <x v="1"/>
    <x v="113"/>
    <d v="2012-11-15T00:00:00"/>
    <s v="Standard Class"/>
    <s v="AH-10210"/>
    <s v="Alan Hwang"/>
    <x v="0"/>
    <x v="0"/>
    <x v="71"/>
    <x v="1"/>
    <n v="94513"/>
    <x v="1"/>
    <x v="240"/>
    <x v="2"/>
    <x v="11"/>
    <x v="238"/>
    <x v="260"/>
    <n v="2"/>
    <n v="0"/>
    <n v="35.156000000000006"/>
  </r>
  <r>
    <n v="267"/>
    <s v="CA-2014-136826"/>
    <x v="3"/>
    <x v="114"/>
    <d v="2014-06-21T00:00:00"/>
    <s v="Standard Class"/>
    <s v="CB-12535"/>
    <s v="Claudia Bergmann"/>
    <x v="1"/>
    <x v="0"/>
    <x v="72"/>
    <x v="3"/>
    <n v="27514"/>
    <x v="0"/>
    <x v="241"/>
    <x v="1"/>
    <x v="6"/>
    <x v="239"/>
    <x v="261"/>
    <n v="3"/>
    <n v="0.2"/>
    <n v="4.7303999999999995"/>
  </r>
  <r>
    <n v="268"/>
    <s v="CA-2013-111010"/>
    <x v="0"/>
    <x v="115"/>
    <d v="2013-01-28T00:00:00"/>
    <s v="Standard Class"/>
    <s v="PG-18895"/>
    <s v="Paul Gonzalez"/>
    <x v="0"/>
    <x v="0"/>
    <x v="73"/>
    <x v="30"/>
    <n v="7960"/>
    <x v="3"/>
    <x v="242"/>
    <x v="1"/>
    <x v="13"/>
    <x v="240"/>
    <x v="262"/>
    <n v="6"/>
    <n v="0"/>
    <n v="0.3024"/>
  </r>
  <r>
    <n v="269"/>
    <s v="US-2014-145366"/>
    <x v="3"/>
    <x v="34"/>
    <d v="2014-12-14T00:00:00"/>
    <s v="Standard Class"/>
    <s v="CA-12310"/>
    <s v="Christine Abelman"/>
    <x v="1"/>
    <x v="0"/>
    <x v="74"/>
    <x v="24"/>
    <n v="45231"/>
    <x v="3"/>
    <x v="243"/>
    <x v="1"/>
    <x v="4"/>
    <x v="241"/>
    <x v="263"/>
    <n v="1"/>
    <n v="0.2"/>
    <n v="-7.4416000000000011"/>
  </r>
  <r>
    <n v="270"/>
    <s v="US-2014-145366"/>
    <x v="3"/>
    <x v="34"/>
    <d v="2014-12-14T00:00:00"/>
    <s v="Standard Class"/>
    <s v="CA-12310"/>
    <s v="Christine Abelman"/>
    <x v="1"/>
    <x v="0"/>
    <x v="74"/>
    <x v="24"/>
    <n v="45231"/>
    <x v="3"/>
    <x v="244"/>
    <x v="1"/>
    <x v="12"/>
    <x v="242"/>
    <x v="264"/>
    <n v="3"/>
    <n v="0.2"/>
    <n v="21.591000000000001"/>
  </r>
  <r>
    <n v="271"/>
    <s v="CA-2014-163979"/>
    <x v="3"/>
    <x v="116"/>
    <d v="2015-01-03T00:00:00"/>
    <s v="Second Class"/>
    <s v="KH-16690"/>
    <s v="Kristen Hastings"/>
    <x v="1"/>
    <x v="0"/>
    <x v="8"/>
    <x v="1"/>
    <n v="94110"/>
    <x v="1"/>
    <x v="245"/>
    <x v="1"/>
    <x v="4"/>
    <x v="243"/>
    <x v="265"/>
    <n v="4"/>
    <n v="0"/>
    <n v="210.4935999999999"/>
  </r>
  <r>
    <n v="272"/>
    <s v="CA-2012-155334"/>
    <x v="1"/>
    <x v="117"/>
    <d v="2012-07-31T00:00:00"/>
    <s v="First Class"/>
    <s v="HA-14920"/>
    <s v="Helen Andreada"/>
    <x v="0"/>
    <x v="0"/>
    <x v="8"/>
    <x v="1"/>
    <n v="94109"/>
    <x v="1"/>
    <x v="246"/>
    <x v="2"/>
    <x v="11"/>
    <x v="244"/>
    <x v="266"/>
    <n v="7"/>
    <n v="0"/>
    <n v="92.369200000000021"/>
  </r>
  <r>
    <n v="273"/>
    <s v="CA-2012-155334"/>
    <x v="1"/>
    <x v="117"/>
    <d v="2012-07-31T00:00:00"/>
    <s v="First Class"/>
    <s v="HA-14920"/>
    <s v="Helen Andreada"/>
    <x v="0"/>
    <x v="0"/>
    <x v="8"/>
    <x v="1"/>
    <n v="94109"/>
    <x v="1"/>
    <x v="247"/>
    <x v="0"/>
    <x v="5"/>
    <x v="245"/>
    <x v="267"/>
    <n v="3"/>
    <n v="0"/>
    <n v="2.3232000000000004"/>
  </r>
  <r>
    <n v="274"/>
    <s v="CA-2012-155334"/>
    <x v="1"/>
    <x v="117"/>
    <d v="2012-07-31T00:00:00"/>
    <s v="First Class"/>
    <s v="HA-14920"/>
    <s v="Helen Andreada"/>
    <x v="0"/>
    <x v="0"/>
    <x v="8"/>
    <x v="1"/>
    <n v="94109"/>
    <x v="1"/>
    <x v="248"/>
    <x v="1"/>
    <x v="8"/>
    <x v="246"/>
    <x v="268"/>
    <n v="3"/>
    <n v="0.2"/>
    <n v="4.0949999999999989"/>
  </r>
  <r>
    <n v="275"/>
    <s v="CA-2014-118136"/>
    <x v="3"/>
    <x v="118"/>
    <d v="2014-09-18T00:00:00"/>
    <s v="First Class"/>
    <s v="BB-10990"/>
    <s v="Barry Blumstein"/>
    <x v="1"/>
    <x v="0"/>
    <x v="75"/>
    <x v="1"/>
    <n v="90301"/>
    <x v="1"/>
    <x v="249"/>
    <x v="1"/>
    <x v="10"/>
    <x v="247"/>
    <x v="138"/>
    <n v="2"/>
    <n v="0"/>
    <n v="4.0571999999999999"/>
  </r>
  <r>
    <n v="276"/>
    <s v="CA-2014-118136"/>
    <x v="3"/>
    <x v="118"/>
    <d v="2014-09-18T00:00:00"/>
    <s v="First Class"/>
    <s v="BB-10990"/>
    <s v="Barry Blumstein"/>
    <x v="1"/>
    <x v="0"/>
    <x v="75"/>
    <x v="1"/>
    <n v="90301"/>
    <x v="1"/>
    <x v="250"/>
    <x v="1"/>
    <x v="6"/>
    <x v="248"/>
    <x v="156"/>
    <n v="1"/>
    <n v="0"/>
    <n v="1.5548000000000002"/>
  </r>
  <r>
    <n v="277"/>
    <s v="CA-2014-132976"/>
    <x v="3"/>
    <x v="119"/>
    <d v="2014-10-18T00:00:00"/>
    <s v="Standard Class"/>
    <s v="AG-10495"/>
    <s v="Andrew Gjertsen"/>
    <x v="1"/>
    <x v="0"/>
    <x v="10"/>
    <x v="9"/>
    <n v="19140"/>
    <x v="3"/>
    <x v="251"/>
    <x v="1"/>
    <x v="10"/>
    <x v="249"/>
    <x v="25"/>
    <n v="2"/>
    <n v="0.2"/>
    <n v="4.0768000000000004"/>
  </r>
  <r>
    <n v="278"/>
    <s v="CA-2014-132976"/>
    <x v="3"/>
    <x v="119"/>
    <d v="2014-10-18T00:00:00"/>
    <s v="Standard Class"/>
    <s v="AG-10495"/>
    <s v="Andrew Gjertsen"/>
    <x v="1"/>
    <x v="0"/>
    <x v="10"/>
    <x v="9"/>
    <n v="19140"/>
    <x v="3"/>
    <x v="252"/>
    <x v="1"/>
    <x v="10"/>
    <x v="250"/>
    <x v="269"/>
    <n v="4"/>
    <n v="0.2"/>
    <n v="5.9071999999999987"/>
  </r>
  <r>
    <n v="279"/>
    <s v="CA-2014-132976"/>
    <x v="3"/>
    <x v="119"/>
    <d v="2014-10-18T00:00:00"/>
    <s v="Standard Class"/>
    <s v="AG-10495"/>
    <s v="Andrew Gjertsen"/>
    <x v="1"/>
    <x v="0"/>
    <x v="10"/>
    <x v="9"/>
    <n v="19140"/>
    <x v="3"/>
    <x v="253"/>
    <x v="1"/>
    <x v="4"/>
    <x v="251"/>
    <x v="270"/>
    <n v="6"/>
    <n v="0.2"/>
    <n v="5.9711999999999996"/>
  </r>
  <r>
    <n v="280"/>
    <s v="CA-2014-132976"/>
    <x v="3"/>
    <x v="119"/>
    <d v="2014-10-18T00:00:00"/>
    <s v="Standard Class"/>
    <s v="AG-10495"/>
    <s v="Andrew Gjertsen"/>
    <x v="1"/>
    <x v="0"/>
    <x v="10"/>
    <x v="9"/>
    <n v="19140"/>
    <x v="3"/>
    <x v="254"/>
    <x v="1"/>
    <x v="2"/>
    <x v="252"/>
    <x v="271"/>
    <n v="3"/>
    <n v="0.2"/>
    <n v="8.6940000000000008"/>
  </r>
  <r>
    <n v="281"/>
    <s v="US-2012-161991"/>
    <x v="1"/>
    <x v="120"/>
    <d v="2012-09-28T00:00:00"/>
    <s v="Second Class"/>
    <s v="SC-20725"/>
    <s v="Steven Cartwright"/>
    <x v="0"/>
    <x v="0"/>
    <x v="12"/>
    <x v="5"/>
    <n v="77070"/>
    <x v="2"/>
    <x v="255"/>
    <x v="1"/>
    <x v="8"/>
    <x v="253"/>
    <x v="272"/>
    <n v="5"/>
    <n v="0.8"/>
    <n v="-3.4320000000000004"/>
  </r>
  <r>
    <n v="282"/>
    <s v="US-2012-161991"/>
    <x v="1"/>
    <x v="120"/>
    <d v="2012-09-28T00:00:00"/>
    <s v="Second Class"/>
    <s v="SC-20725"/>
    <s v="Steven Cartwright"/>
    <x v="0"/>
    <x v="0"/>
    <x v="12"/>
    <x v="5"/>
    <n v="77070"/>
    <x v="2"/>
    <x v="256"/>
    <x v="2"/>
    <x v="7"/>
    <x v="254"/>
    <x v="273"/>
    <n v="7"/>
    <n v="0.2"/>
    <n v="376.11"/>
  </r>
  <r>
    <n v="283"/>
    <s v="CA-2012-130890"/>
    <x v="1"/>
    <x v="121"/>
    <d v="2012-11-06T00:00:00"/>
    <s v="Standard Class"/>
    <s v="JO-15280"/>
    <s v="Jas O'Carroll"/>
    <x v="0"/>
    <x v="0"/>
    <x v="1"/>
    <x v="1"/>
    <n v="90004"/>
    <x v="1"/>
    <x v="257"/>
    <x v="0"/>
    <x v="3"/>
    <x v="255"/>
    <x v="274"/>
    <n v="5"/>
    <n v="0.2"/>
    <n v="51.942000000000007"/>
  </r>
  <r>
    <n v="284"/>
    <s v="CA-2012-130883"/>
    <x v="1"/>
    <x v="120"/>
    <d v="2012-10-02T00:00:00"/>
    <s v="Standard Class"/>
    <s v="TB-21520"/>
    <s v="Tracy Blumstein"/>
    <x v="0"/>
    <x v="0"/>
    <x v="32"/>
    <x v="21"/>
    <n v="97206"/>
    <x v="1"/>
    <x v="258"/>
    <x v="1"/>
    <x v="10"/>
    <x v="33"/>
    <x v="275"/>
    <n v="5"/>
    <n v="0.2"/>
    <n v="47.843999999999994"/>
  </r>
  <r>
    <n v="285"/>
    <s v="CA-2012-130883"/>
    <x v="1"/>
    <x v="120"/>
    <d v="2012-10-02T00:00:00"/>
    <s v="Standard Class"/>
    <s v="TB-21520"/>
    <s v="Tracy Blumstein"/>
    <x v="0"/>
    <x v="0"/>
    <x v="32"/>
    <x v="21"/>
    <n v="97206"/>
    <x v="1"/>
    <x v="259"/>
    <x v="2"/>
    <x v="11"/>
    <x v="256"/>
    <x v="276"/>
    <n v="5"/>
    <n v="0.2"/>
    <n v="47.959999999999987"/>
  </r>
  <r>
    <n v="286"/>
    <s v="CA-2012-130883"/>
    <x v="1"/>
    <x v="120"/>
    <d v="2012-10-02T00:00:00"/>
    <s v="Standard Class"/>
    <s v="TB-21520"/>
    <s v="Tracy Blumstein"/>
    <x v="0"/>
    <x v="0"/>
    <x v="32"/>
    <x v="21"/>
    <n v="97206"/>
    <x v="1"/>
    <x v="260"/>
    <x v="1"/>
    <x v="10"/>
    <x v="257"/>
    <x v="277"/>
    <n v="6"/>
    <n v="0.2"/>
    <n v="10.8864"/>
  </r>
  <r>
    <n v="287"/>
    <s v="CA-2013-112697"/>
    <x v="0"/>
    <x v="122"/>
    <d v="2013-12-21T00:00:00"/>
    <s v="Second Class"/>
    <s v="AH-10195"/>
    <s v="Alan Haines"/>
    <x v="1"/>
    <x v="0"/>
    <x v="76"/>
    <x v="2"/>
    <n v="33319"/>
    <x v="0"/>
    <x v="261"/>
    <x v="1"/>
    <x v="8"/>
    <x v="258"/>
    <x v="278"/>
    <n v="7"/>
    <n v="0.7"/>
    <n v="-169.3719999999999"/>
  </r>
  <r>
    <n v="288"/>
    <s v="CA-2013-112697"/>
    <x v="0"/>
    <x v="122"/>
    <d v="2013-12-21T00:00:00"/>
    <s v="Second Class"/>
    <s v="AH-10195"/>
    <s v="Alan Haines"/>
    <x v="1"/>
    <x v="0"/>
    <x v="76"/>
    <x v="2"/>
    <n v="33319"/>
    <x v="0"/>
    <x v="166"/>
    <x v="1"/>
    <x v="9"/>
    <x v="165"/>
    <x v="279"/>
    <n v="2"/>
    <n v="0.2"/>
    <n v="24.315999999999974"/>
  </r>
  <r>
    <n v="289"/>
    <s v="CA-2013-112697"/>
    <x v="0"/>
    <x v="122"/>
    <d v="2013-12-21T00:00:00"/>
    <s v="Second Class"/>
    <s v="AH-10195"/>
    <s v="Alan Haines"/>
    <x v="1"/>
    <x v="0"/>
    <x v="76"/>
    <x v="2"/>
    <n v="33319"/>
    <x v="0"/>
    <x v="262"/>
    <x v="1"/>
    <x v="14"/>
    <x v="259"/>
    <x v="280"/>
    <n v="5"/>
    <n v="0.2"/>
    <n v="-204.31449999999995"/>
  </r>
  <r>
    <n v="290"/>
    <s v="CA-2013-110772"/>
    <x v="0"/>
    <x v="73"/>
    <d v="2013-11-25T00:00:00"/>
    <s v="Second Class"/>
    <s v="NZ-18565"/>
    <s v="Nick Zandusky"/>
    <x v="2"/>
    <x v="0"/>
    <x v="38"/>
    <x v="24"/>
    <n v="43229"/>
    <x v="3"/>
    <x v="263"/>
    <x v="1"/>
    <x v="13"/>
    <x v="260"/>
    <x v="281"/>
    <n v="7"/>
    <n v="0.2"/>
    <n v="6.6835999999999993"/>
  </r>
  <r>
    <n v="291"/>
    <s v="CA-2013-110772"/>
    <x v="0"/>
    <x v="73"/>
    <d v="2013-11-25T00:00:00"/>
    <s v="Second Class"/>
    <s v="NZ-18565"/>
    <s v="Nick Zandusky"/>
    <x v="2"/>
    <x v="0"/>
    <x v="38"/>
    <x v="24"/>
    <n v="43229"/>
    <x v="3"/>
    <x v="264"/>
    <x v="1"/>
    <x v="2"/>
    <x v="261"/>
    <x v="282"/>
    <n v="8"/>
    <n v="0.2"/>
    <n v="6.2423999999999999"/>
  </r>
  <r>
    <n v="292"/>
    <s v="CA-2013-110772"/>
    <x v="0"/>
    <x v="73"/>
    <d v="2013-11-25T00:00:00"/>
    <s v="Second Class"/>
    <s v="NZ-18565"/>
    <s v="Nick Zandusky"/>
    <x v="2"/>
    <x v="0"/>
    <x v="38"/>
    <x v="24"/>
    <n v="43229"/>
    <x v="3"/>
    <x v="265"/>
    <x v="2"/>
    <x v="11"/>
    <x v="262"/>
    <x v="283"/>
    <n v="2"/>
    <n v="0.2"/>
    <n v="54.396600000000007"/>
  </r>
  <r>
    <n v="293"/>
    <s v="CA-2013-110772"/>
    <x v="0"/>
    <x v="73"/>
    <d v="2013-11-25T00:00:00"/>
    <s v="Second Class"/>
    <s v="NZ-18565"/>
    <s v="Nick Zandusky"/>
    <x v="2"/>
    <x v="0"/>
    <x v="38"/>
    <x v="24"/>
    <n v="43229"/>
    <x v="3"/>
    <x v="266"/>
    <x v="0"/>
    <x v="0"/>
    <x v="263"/>
    <x v="284"/>
    <n v="3"/>
    <n v="0.5"/>
    <n v="-48.703199999999995"/>
  </r>
  <r>
    <n v="294"/>
    <s v="CA-2011-111451"/>
    <x v="2"/>
    <x v="58"/>
    <d v="2011-12-28T00:00:00"/>
    <s v="First Class"/>
    <s v="KL-16555"/>
    <s v="Kelly Lampkin"/>
    <x v="1"/>
    <x v="0"/>
    <x v="77"/>
    <x v="22"/>
    <n v="80906"/>
    <x v="1"/>
    <x v="267"/>
    <x v="0"/>
    <x v="5"/>
    <x v="264"/>
    <x v="285"/>
    <n v="8"/>
    <n v="0.2"/>
    <n v="78.859200000000001"/>
  </r>
  <r>
    <n v="295"/>
    <s v="CA-2011-111451"/>
    <x v="2"/>
    <x v="58"/>
    <d v="2011-12-28T00:00:00"/>
    <s v="First Class"/>
    <s v="KL-16555"/>
    <s v="Kelly Lampkin"/>
    <x v="1"/>
    <x v="0"/>
    <x v="77"/>
    <x v="22"/>
    <n v="80906"/>
    <x v="1"/>
    <x v="268"/>
    <x v="0"/>
    <x v="1"/>
    <x v="265"/>
    <x v="286"/>
    <n v="3"/>
    <n v="0.2"/>
    <n v="20.155800000000013"/>
  </r>
  <r>
    <n v="296"/>
    <s v="CA-2011-111451"/>
    <x v="2"/>
    <x v="58"/>
    <d v="2011-12-28T00:00:00"/>
    <s v="First Class"/>
    <s v="KL-16555"/>
    <s v="Kelly Lampkin"/>
    <x v="1"/>
    <x v="0"/>
    <x v="77"/>
    <x v="22"/>
    <n v="80906"/>
    <x v="1"/>
    <x v="269"/>
    <x v="0"/>
    <x v="5"/>
    <x v="266"/>
    <x v="287"/>
    <n v="3"/>
    <n v="0.2"/>
    <n v="-24.564599999999999"/>
  </r>
  <r>
    <n v="297"/>
    <s v="CA-2011-111451"/>
    <x v="2"/>
    <x v="58"/>
    <d v="2011-12-28T00:00:00"/>
    <s v="First Class"/>
    <s v="KL-16555"/>
    <s v="Kelly Lampkin"/>
    <x v="1"/>
    <x v="0"/>
    <x v="77"/>
    <x v="22"/>
    <n v="80906"/>
    <x v="1"/>
    <x v="270"/>
    <x v="1"/>
    <x v="8"/>
    <x v="267"/>
    <x v="288"/>
    <n v="5"/>
    <n v="0.7"/>
    <n v="-62.88000000000001"/>
  </r>
  <r>
    <n v="298"/>
    <s v="CA-2011-111451"/>
    <x v="2"/>
    <x v="58"/>
    <d v="2011-12-28T00:00:00"/>
    <s v="First Class"/>
    <s v="KL-16555"/>
    <s v="Kelly Lampkin"/>
    <x v="1"/>
    <x v="0"/>
    <x v="77"/>
    <x v="22"/>
    <n v="80906"/>
    <x v="1"/>
    <x v="271"/>
    <x v="1"/>
    <x v="13"/>
    <x v="268"/>
    <x v="289"/>
    <n v="3"/>
    <n v="0.2"/>
    <n v="9.2987999999999964"/>
  </r>
  <r>
    <n v="299"/>
    <s v="CA-2013-142545"/>
    <x v="0"/>
    <x v="99"/>
    <d v="2013-11-04T00:00:00"/>
    <s v="Standard Class"/>
    <s v="JD-15895"/>
    <s v="Jonathan Doherty"/>
    <x v="1"/>
    <x v="0"/>
    <x v="78"/>
    <x v="30"/>
    <n v="7109"/>
    <x v="3"/>
    <x v="272"/>
    <x v="1"/>
    <x v="10"/>
    <x v="269"/>
    <x v="56"/>
    <n v="5"/>
    <n v="0"/>
    <n v="15.552000000000001"/>
  </r>
  <r>
    <n v="300"/>
    <s v="CA-2013-142545"/>
    <x v="0"/>
    <x v="99"/>
    <d v="2013-11-04T00:00:00"/>
    <s v="Standard Class"/>
    <s v="JD-15895"/>
    <s v="Jonathan Doherty"/>
    <x v="1"/>
    <x v="0"/>
    <x v="78"/>
    <x v="30"/>
    <n v="7109"/>
    <x v="3"/>
    <x v="273"/>
    <x v="1"/>
    <x v="4"/>
    <x v="270"/>
    <x v="290"/>
    <n v="8"/>
    <n v="0"/>
    <n v="10.824800000000096"/>
  </r>
  <r>
    <n v="301"/>
    <s v="CA-2013-142545"/>
    <x v="0"/>
    <x v="99"/>
    <d v="2013-11-04T00:00:00"/>
    <s v="Standard Class"/>
    <s v="JD-15895"/>
    <s v="Jonathan Doherty"/>
    <x v="1"/>
    <x v="0"/>
    <x v="78"/>
    <x v="30"/>
    <n v="7109"/>
    <x v="3"/>
    <x v="274"/>
    <x v="1"/>
    <x v="10"/>
    <x v="271"/>
    <x v="291"/>
    <n v="3"/>
    <n v="0"/>
    <n v="27.316799999999997"/>
  </r>
  <r>
    <n v="302"/>
    <s v="CA-2013-142545"/>
    <x v="0"/>
    <x v="99"/>
    <d v="2013-11-04T00:00:00"/>
    <s v="Standard Class"/>
    <s v="JD-15895"/>
    <s v="Jonathan Doherty"/>
    <x v="1"/>
    <x v="0"/>
    <x v="78"/>
    <x v="30"/>
    <n v="7109"/>
    <x v="3"/>
    <x v="275"/>
    <x v="0"/>
    <x v="5"/>
    <x v="272"/>
    <x v="292"/>
    <n v="4"/>
    <n v="0"/>
    <n v="38.023999999999994"/>
  </r>
  <r>
    <n v="303"/>
    <s v="CA-2013-142545"/>
    <x v="0"/>
    <x v="99"/>
    <d v="2013-11-04T00:00:00"/>
    <s v="Standard Class"/>
    <s v="JD-15895"/>
    <s v="Jonathan Doherty"/>
    <x v="1"/>
    <x v="0"/>
    <x v="78"/>
    <x v="30"/>
    <n v="7109"/>
    <x v="3"/>
    <x v="276"/>
    <x v="1"/>
    <x v="8"/>
    <x v="273"/>
    <x v="293"/>
    <n v="1"/>
    <n v="0"/>
    <n v="6.5687999999999995"/>
  </r>
  <r>
    <n v="304"/>
    <s v="US-2014-152380"/>
    <x v="3"/>
    <x v="123"/>
    <d v="2014-11-24T00:00:00"/>
    <s v="Standard Class"/>
    <s v="JH-15910"/>
    <s v="Jonathan Howell"/>
    <x v="0"/>
    <x v="0"/>
    <x v="22"/>
    <x v="10"/>
    <n v="60623"/>
    <x v="2"/>
    <x v="277"/>
    <x v="0"/>
    <x v="3"/>
    <x v="274"/>
    <x v="294"/>
    <n v="3"/>
    <n v="0.5"/>
    <n v="-131.44500000000005"/>
  </r>
  <r>
    <n v="305"/>
    <s v="CA-2012-144253"/>
    <x v="1"/>
    <x v="124"/>
    <d v="2012-05-09T00:00:00"/>
    <s v="Second Class"/>
    <s v="AS-10225"/>
    <s v="Alan Schoenberger"/>
    <x v="1"/>
    <x v="0"/>
    <x v="20"/>
    <x v="15"/>
    <n v="10024"/>
    <x v="3"/>
    <x v="278"/>
    <x v="0"/>
    <x v="5"/>
    <x v="275"/>
    <x v="295"/>
    <n v="2"/>
    <n v="0"/>
    <n v="12.863999999999999"/>
  </r>
  <r>
    <n v="306"/>
    <s v="CA-2011-130960"/>
    <x v="2"/>
    <x v="125"/>
    <d v="2012-01-04T00:00:00"/>
    <s v="Standard Class"/>
    <s v="KB-16600"/>
    <s v="Ken Brennan"/>
    <x v="1"/>
    <x v="0"/>
    <x v="79"/>
    <x v="12"/>
    <n v="48180"/>
    <x v="2"/>
    <x v="279"/>
    <x v="1"/>
    <x v="6"/>
    <x v="276"/>
    <x v="296"/>
    <n v="3"/>
    <n v="0"/>
    <n v="2.8535999999999988"/>
  </r>
  <r>
    <n v="307"/>
    <s v="CA-2011-111003"/>
    <x v="2"/>
    <x v="106"/>
    <d v="2011-06-06T00:00:00"/>
    <s v="Standard Class"/>
    <s v="CR-12625"/>
    <s v="Corey Roper"/>
    <x v="2"/>
    <x v="0"/>
    <x v="80"/>
    <x v="30"/>
    <n v="8701"/>
    <x v="3"/>
    <x v="280"/>
    <x v="1"/>
    <x v="8"/>
    <x v="277"/>
    <x v="297"/>
    <n v="3"/>
    <n v="0"/>
    <n v="20.9208"/>
  </r>
  <r>
    <n v="308"/>
    <s v="CA-2011-111003"/>
    <x v="2"/>
    <x v="106"/>
    <d v="2011-06-06T00:00:00"/>
    <s v="Standard Class"/>
    <s v="CR-12625"/>
    <s v="Corey Roper"/>
    <x v="2"/>
    <x v="0"/>
    <x v="80"/>
    <x v="30"/>
    <n v="8701"/>
    <x v="3"/>
    <x v="281"/>
    <x v="1"/>
    <x v="6"/>
    <x v="278"/>
    <x v="298"/>
    <n v="6"/>
    <n v="0"/>
    <n v="83.867999999999967"/>
  </r>
  <r>
    <n v="309"/>
    <s v="CA-2014-126774"/>
    <x v="3"/>
    <x v="4"/>
    <d v="2014-04-18T00:00:00"/>
    <s v="First Class"/>
    <s v="SH-20395"/>
    <s v="Shahid Hopkins"/>
    <x v="0"/>
    <x v="0"/>
    <x v="81"/>
    <x v="17"/>
    <n v="22204"/>
    <x v="0"/>
    <x v="282"/>
    <x v="1"/>
    <x v="6"/>
    <x v="279"/>
    <x v="299"/>
    <n v="1"/>
    <n v="0"/>
    <n v="2.0049000000000001"/>
  </r>
  <r>
    <n v="310"/>
    <s v="CA-2013-142902"/>
    <x v="0"/>
    <x v="126"/>
    <d v="2013-09-15T00:00:00"/>
    <s v="Second Class"/>
    <s v="BP-11185"/>
    <s v="Ben Peterman"/>
    <x v="1"/>
    <x v="0"/>
    <x v="82"/>
    <x v="22"/>
    <n v="80004"/>
    <x v="1"/>
    <x v="283"/>
    <x v="0"/>
    <x v="5"/>
    <x v="280"/>
    <x v="300"/>
    <n v="4"/>
    <n v="0.2"/>
    <n v="3.5948000000000011"/>
  </r>
  <r>
    <n v="311"/>
    <s v="CA-2013-142902"/>
    <x v="0"/>
    <x v="126"/>
    <d v="2013-09-15T00:00:00"/>
    <s v="Second Class"/>
    <s v="BP-11185"/>
    <s v="Ben Peterman"/>
    <x v="1"/>
    <x v="0"/>
    <x v="82"/>
    <x v="22"/>
    <n v="80004"/>
    <x v="1"/>
    <x v="284"/>
    <x v="0"/>
    <x v="1"/>
    <x v="281"/>
    <x v="301"/>
    <n v="2"/>
    <n v="0.2"/>
    <n v="52.511399999999981"/>
  </r>
  <r>
    <n v="312"/>
    <s v="CA-2013-142902"/>
    <x v="0"/>
    <x v="126"/>
    <d v="2013-09-15T00:00:00"/>
    <s v="Second Class"/>
    <s v="BP-11185"/>
    <s v="Ben Peterman"/>
    <x v="1"/>
    <x v="0"/>
    <x v="82"/>
    <x v="22"/>
    <n v="80004"/>
    <x v="1"/>
    <x v="285"/>
    <x v="0"/>
    <x v="5"/>
    <x v="282"/>
    <x v="302"/>
    <n v="1"/>
    <n v="0.2"/>
    <n v="1.7135999999999978"/>
  </r>
  <r>
    <n v="313"/>
    <s v="CA-2013-142902"/>
    <x v="0"/>
    <x v="126"/>
    <d v="2013-09-15T00:00:00"/>
    <s v="Second Class"/>
    <s v="BP-11185"/>
    <s v="Ben Peterman"/>
    <x v="1"/>
    <x v="0"/>
    <x v="82"/>
    <x v="22"/>
    <n v="80004"/>
    <x v="1"/>
    <x v="286"/>
    <x v="1"/>
    <x v="2"/>
    <x v="283"/>
    <x v="303"/>
    <n v="3"/>
    <n v="0.2"/>
    <n v="2.0358000000000001"/>
  </r>
  <r>
    <n v="314"/>
    <s v="CA-2011-120887"/>
    <x v="2"/>
    <x v="127"/>
    <d v="2011-10-03T00:00:00"/>
    <s v="Standard Class"/>
    <s v="TS-21205"/>
    <s v="Thomas Seio"/>
    <x v="1"/>
    <x v="0"/>
    <x v="83"/>
    <x v="30"/>
    <n v="7601"/>
    <x v="3"/>
    <x v="287"/>
    <x v="0"/>
    <x v="5"/>
    <x v="284"/>
    <x v="304"/>
    <n v="3"/>
    <n v="0"/>
    <n v="37.642200000000003"/>
  </r>
  <r>
    <n v="315"/>
    <s v="CA-2011-167850"/>
    <x v="2"/>
    <x v="128"/>
    <d v="2011-08-16T00:00:00"/>
    <s v="Standard Class"/>
    <s v="AG-10525"/>
    <s v="Andy Gerbode"/>
    <x v="1"/>
    <x v="0"/>
    <x v="84"/>
    <x v="2"/>
    <n v="33710"/>
    <x v="0"/>
    <x v="288"/>
    <x v="2"/>
    <x v="7"/>
    <x v="285"/>
    <x v="305"/>
    <n v="2"/>
    <n v="0.2"/>
    <n v="22.297999999999973"/>
  </r>
  <r>
    <n v="316"/>
    <s v="CA-2011-167850"/>
    <x v="2"/>
    <x v="128"/>
    <d v="2011-08-16T00:00:00"/>
    <s v="Standard Class"/>
    <s v="AG-10525"/>
    <s v="Andy Gerbode"/>
    <x v="1"/>
    <x v="0"/>
    <x v="84"/>
    <x v="2"/>
    <n v="33710"/>
    <x v="0"/>
    <x v="289"/>
    <x v="1"/>
    <x v="10"/>
    <x v="286"/>
    <x v="12"/>
    <n v="3"/>
    <n v="0.2"/>
    <n v="5.4432"/>
  </r>
  <r>
    <n v="317"/>
    <s v="CA-2011-164259"/>
    <x v="2"/>
    <x v="129"/>
    <d v="2011-12-30T00:00:00"/>
    <s v="First Class"/>
    <s v="SP-20860"/>
    <s v="Sung Pak"/>
    <x v="1"/>
    <x v="0"/>
    <x v="10"/>
    <x v="9"/>
    <n v="19143"/>
    <x v="3"/>
    <x v="290"/>
    <x v="1"/>
    <x v="6"/>
    <x v="287"/>
    <x v="306"/>
    <n v="4"/>
    <n v="0.2"/>
    <n v="8.674399999999995"/>
  </r>
  <r>
    <n v="318"/>
    <s v="CA-2011-164973"/>
    <x v="2"/>
    <x v="130"/>
    <d v="2011-11-09T00:00:00"/>
    <s v="Standard Class"/>
    <s v="NM-18445"/>
    <s v="Nathan Mautz"/>
    <x v="2"/>
    <x v="0"/>
    <x v="20"/>
    <x v="15"/>
    <n v="10024"/>
    <x v="3"/>
    <x v="291"/>
    <x v="0"/>
    <x v="1"/>
    <x v="288"/>
    <x v="307"/>
    <n v="1"/>
    <n v="0.1"/>
    <n v="24.156800000000004"/>
  </r>
  <r>
    <n v="319"/>
    <s v="CA-2011-164973"/>
    <x v="2"/>
    <x v="130"/>
    <d v="2011-11-09T00:00:00"/>
    <s v="Standard Class"/>
    <s v="NM-18445"/>
    <s v="Nathan Mautz"/>
    <x v="2"/>
    <x v="0"/>
    <x v="20"/>
    <x v="15"/>
    <n v="10024"/>
    <x v="3"/>
    <x v="292"/>
    <x v="2"/>
    <x v="15"/>
    <x v="289"/>
    <x v="308"/>
    <n v="2"/>
    <n v="0"/>
    <n v="1995.99"/>
  </r>
  <r>
    <n v="320"/>
    <s v="CA-2011-164973"/>
    <x v="2"/>
    <x v="130"/>
    <d v="2011-11-09T00:00:00"/>
    <s v="Standard Class"/>
    <s v="NM-18445"/>
    <s v="Nathan Mautz"/>
    <x v="2"/>
    <x v="0"/>
    <x v="20"/>
    <x v="15"/>
    <n v="10024"/>
    <x v="3"/>
    <x v="40"/>
    <x v="2"/>
    <x v="7"/>
    <x v="40"/>
    <x v="309"/>
    <n v="6"/>
    <n v="0"/>
    <n v="80.022599999999997"/>
  </r>
  <r>
    <n v="321"/>
    <s v="CA-2011-164973"/>
    <x v="2"/>
    <x v="130"/>
    <d v="2011-11-09T00:00:00"/>
    <s v="Standard Class"/>
    <s v="NM-18445"/>
    <s v="Nathan Mautz"/>
    <x v="2"/>
    <x v="0"/>
    <x v="20"/>
    <x v="15"/>
    <n v="10024"/>
    <x v="3"/>
    <x v="293"/>
    <x v="2"/>
    <x v="11"/>
    <x v="290"/>
    <x v="310"/>
    <n v="4"/>
    <n v="0"/>
    <n v="129.6"/>
  </r>
  <r>
    <n v="322"/>
    <s v="CA-2011-164973"/>
    <x v="2"/>
    <x v="130"/>
    <d v="2011-11-09T00:00:00"/>
    <s v="Standard Class"/>
    <s v="NM-18445"/>
    <s v="Nathan Mautz"/>
    <x v="2"/>
    <x v="0"/>
    <x v="20"/>
    <x v="15"/>
    <n v="10024"/>
    <x v="3"/>
    <x v="123"/>
    <x v="1"/>
    <x v="4"/>
    <x v="123"/>
    <x v="311"/>
    <n v="1"/>
    <n v="0"/>
    <n v="13.070999999999998"/>
  </r>
  <r>
    <n v="323"/>
    <s v="CA-2011-156601"/>
    <x v="2"/>
    <x v="111"/>
    <d v="2011-09-24T00:00:00"/>
    <s v="Standard Class"/>
    <s v="FA-14230"/>
    <s v="Frank Atkinson"/>
    <x v="1"/>
    <x v="0"/>
    <x v="85"/>
    <x v="1"/>
    <n v="90805"/>
    <x v="1"/>
    <x v="294"/>
    <x v="1"/>
    <x v="13"/>
    <x v="291"/>
    <x v="181"/>
    <n v="2"/>
    <n v="0"/>
    <n v="3.58"/>
  </r>
  <r>
    <n v="324"/>
    <s v="CA-2013-162138"/>
    <x v="0"/>
    <x v="131"/>
    <d v="2013-04-28T00:00:00"/>
    <s v="Standard Class"/>
    <s v="GK-14620"/>
    <s v="Grace Kelly"/>
    <x v="1"/>
    <x v="0"/>
    <x v="86"/>
    <x v="1"/>
    <n v="92345"/>
    <x v="1"/>
    <x v="270"/>
    <x v="1"/>
    <x v="8"/>
    <x v="267"/>
    <x v="312"/>
    <n v="6"/>
    <n v="0.2"/>
    <n v="81.744"/>
  </r>
  <r>
    <n v="325"/>
    <s v="CA-2013-162138"/>
    <x v="0"/>
    <x v="131"/>
    <d v="2013-04-28T00:00:00"/>
    <s v="Standard Class"/>
    <s v="GK-14620"/>
    <s v="Grace Kelly"/>
    <x v="1"/>
    <x v="0"/>
    <x v="86"/>
    <x v="1"/>
    <n v="92345"/>
    <x v="1"/>
    <x v="295"/>
    <x v="2"/>
    <x v="11"/>
    <x v="292"/>
    <x v="313"/>
    <n v="1"/>
    <n v="0"/>
    <n v="34.996499999999997"/>
  </r>
  <r>
    <n v="326"/>
    <s v="CA-2014-153339"/>
    <x v="3"/>
    <x v="132"/>
    <d v="2014-11-06T00:00:00"/>
    <s v="Second Class"/>
    <s v="DJ-13510"/>
    <s v="Don Jones"/>
    <x v="1"/>
    <x v="0"/>
    <x v="87"/>
    <x v="18"/>
    <n v="37130"/>
    <x v="0"/>
    <x v="296"/>
    <x v="0"/>
    <x v="5"/>
    <x v="293"/>
    <x v="314"/>
    <n v="1"/>
    <n v="0.2"/>
    <n v="0.99949999999999894"/>
  </r>
  <r>
    <n v="327"/>
    <s v="US-2013-141544"/>
    <x v="0"/>
    <x v="133"/>
    <d v="2013-09-02T00:00:00"/>
    <s v="First Class"/>
    <s v="PO-18850"/>
    <s v="Patrick O'Brill"/>
    <x v="0"/>
    <x v="0"/>
    <x v="10"/>
    <x v="9"/>
    <n v="19143"/>
    <x v="3"/>
    <x v="297"/>
    <x v="2"/>
    <x v="7"/>
    <x v="294"/>
    <x v="315"/>
    <n v="3"/>
    <n v="0.4"/>
    <n v="-67.876199999999997"/>
  </r>
  <r>
    <n v="328"/>
    <s v="US-2013-141544"/>
    <x v="0"/>
    <x v="133"/>
    <d v="2013-09-02T00:00:00"/>
    <s v="First Class"/>
    <s v="PO-18850"/>
    <s v="Patrick O'Brill"/>
    <x v="0"/>
    <x v="0"/>
    <x v="10"/>
    <x v="9"/>
    <n v="19143"/>
    <x v="3"/>
    <x v="298"/>
    <x v="1"/>
    <x v="4"/>
    <x v="295"/>
    <x v="316"/>
    <n v="2"/>
    <n v="0.2"/>
    <n v="3.3889999999999993"/>
  </r>
  <r>
    <n v="329"/>
    <s v="US-2013-141544"/>
    <x v="0"/>
    <x v="133"/>
    <d v="2013-09-02T00:00:00"/>
    <s v="First Class"/>
    <s v="PO-18850"/>
    <s v="Patrick O'Brill"/>
    <x v="0"/>
    <x v="0"/>
    <x v="10"/>
    <x v="9"/>
    <n v="19143"/>
    <x v="3"/>
    <x v="299"/>
    <x v="0"/>
    <x v="1"/>
    <x v="296"/>
    <x v="317"/>
    <n v="4"/>
    <n v="0.3"/>
    <n v="-258.50160000000011"/>
  </r>
  <r>
    <n v="330"/>
    <s v="US-2013-141544"/>
    <x v="0"/>
    <x v="133"/>
    <d v="2013-09-02T00:00:00"/>
    <s v="First Class"/>
    <s v="PO-18850"/>
    <s v="Patrick O'Brill"/>
    <x v="0"/>
    <x v="0"/>
    <x v="10"/>
    <x v="9"/>
    <n v="19143"/>
    <x v="3"/>
    <x v="300"/>
    <x v="1"/>
    <x v="2"/>
    <x v="297"/>
    <x v="318"/>
    <n v="10"/>
    <n v="0.2"/>
    <n v="33.830999999999989"/>
  </r>
  <r>
    <n v="331"/>
    <s v="US-2013-141544"/>
    <x v="0"/>
    <x v="133"/>
    <d v="2013-09-02T00:00:00"/>
    <s v="First Class"/>
    <s v="PO-18850"/>
    <s v="Patrick O'Brill"/>
    <x v="0"/>
    <x v="0"/>
    <x v="10"/>
    <x v="9"/>
    <n v="19143"/>
    <x v="3"/>
    <x v="301"/>
    <x v="1"/>
    <x v="8"/>
    <x v="298"/>
    <x v="319"/>
    <n v="6"/>
    <n v="0.7"/>
    <n v="-27.693600000000004"/>
  </r>
  <r>
    <n v="332"/>
    <s v="US-2013-150147"/>
    <x v="0"/>
    <x v="134"/>
    <d v="2013-04-30T00:00:00"/>
    <s v="Second Class"/>
    <s v="JL-15850"/>
    <s v="John Lucas"/>
    <x v="0"/>
    <x v="0"/>
    <x v="10"/>
    <x v="9"/>
    <n v="19134"/>
    <x v="3"/>
    <x v="302"/>
    <x v="2"/>
    <x v="7"/>
    <x v="299"/>
    <x v="320"/>
    <n v="2"/>
    <n v="0.4"/>
    <n v="-20.700000000000003"/>
  </r>
  <r>
    <n v="333"/>
    <s v="US-2013-150147"/>
    <x v="0"/>
    <x v="134"/>
    <d v="2013-04-30T00:00:00"/>
    <s v="Second Class"/>
    <s v="JL-15850"/>
    <s v="John Lucas"/>
    <x v="0"/>
    <x v="0"/>
    <x v="10"/>
    <x v="9"/>
    <n v="19134"/>
    <x v="3"/>
    <x v="303"/>
    <x v="1"/>
    <x v="8"/>
    <x v="300"/>
    <x v="321"/>
    <n v="2"/>
    <n v="0.7"/>
    <n v="-13.815999999999995"/>
  </r>
  <r>
    <n v="334"/>
    <s v="US-2013-150147"/>
    <x v="0"/>
    <x v="134"/>
    <d v="2013-04-30T00:00:00"/>
    <s v="Second Class"/>
    <s v="JL-15850"/>
    <s v="John Lucas"/>
    <x v="0"/>
    <x v="0"/>
    <x v="10"/>
    <x v="9"/>
    <n v="19134"/>
    <x v="3"/>
    <x v="304"/>
    <x v="1"/>
    <x v="8"/>
    <x v="301"/>
    <x v="322"/>
    <n v="3"/>
    <n v="0.7"/>
    <n v="-3.4271999999999991"/>
  </r>
  <r>
    <n v="335"/>
    <s v="CA-2012-137946"/>
    <x v="1"/>
    <x v="135"/>
    <d v="2012-09-04T00:00:00"/>
    <s v="Second Class"/>
    <s v="DB-13615"/>
    <s v="Doug Bickford"/>
    <x v="0"/>
    <x v="0"/>
    <x v="1"/>
    <x v="1"/>
    <n v="90045"/>
    <x v="1"/>
    <x v="305"/>
    <x v="1"/>
    <x v="8"/>
    <x v="302"/>
    <x v="323"/>
    <n v="1"/>
    <n v="0.2"/>
    <n v="1.6037999999999997"/>
  </r>
  <r>
    <n v="336"/>
    <s v="CA-2012-137946"/>
    <x v="1"/>
    <x v="135"/>
    <d v="2012-09-04T00:00:00"/>
    <s v="Second Class"/>
    <s v="DB-13615"/>
    <s v="Doug Bickford"/>
    <x v="0"/>
    <x v="0"/>
    <x v="1"/>
    <x v="1"/>
    <n v="90045"/>
    <x v="1"/>
    <x v="306"/>
    <x v="2"/>
    <x v="16"/>
    <x v="303"/>
    <x v="324"/>
    <n v="2"/>
    <n v="0.2"/>
    <n v="335.99440000000004"/>
  </r>
  <r>
    <n v="337"/>
    <s v="CA-2012-137946"/>
    <x v="1"/>
    <x v="135"/>
    <d v="2012-09-04T00:00:00"/>
    <s v="Second Class"/>
    <s v="DB-13615"/>
    <s v="Doug Bickford"/>
    <x v="0"/>
    <x v="0"/>
    <x v="1"/>
    <x v="1"/>
    <n v="90045"/>
    <x v="1"/>
    <x v="307"/>
    <x v="1"/>
    <x v="8"/>
    <x v="304"/>
    <x v="325"/>
    <n v="4"/>
    <n v="0.2"/>
    <n v="4.4899999999999984"/>
  </r>
  <r>
    <n v="338"/>
    <s v="CA-2011-129924"/>
    <x v="2"/>
    <x v="136"/>
    <d v="2011-07-17T00:00:00"/>
    <s v="Standard Class"/>
    <s v="AC-10420"/>
    <s v="Alyssa Crouse"/>
    <x v="1"/>
    <x v="0"/>
    <x v="8"/>
    <x v="1"/>
    <n v="94122"/>
    <x v="1"/>
    <x v="308"/>
    <x v="1"/>
    <x v="8"/>
    <x v="305"/>
    <x v="326"/>
    <n v="2"/>
    <n v="0.2"/>
    <n v="2.7956000000000003"/>
  </r>
  <r>
    <n v="339"/>
    <s v="CA-2011-129924"/>
    <x v="2"/>
    <x v="136"/>
    <d v="2011-07-17T00:00:00"/>
    <s v="Standard Class"/>
    <s v="AC-10420"/>
    <s v="Alyssa Crouse"/>
    <x v="1"/>
    <x v="0"/>
    <x v="8"/>
    <x v="1"/>
    <n v="94122"/>
    <x v="1"/>
    <x v="309"/>
    <x v="0"/>
    <x v="3"/>
    <x v="306"/>
    <x v="327"/>
    <n v="3"/>
    <n v="0.2"/>
    <n v="-17.458800000000053"/>
  </r>
  <r>
    <n v="340"/>
    <s v="CA-2012-128167"/>
    <x v="1"/>
    <x v="137"/>
    <d v="2012-06-26T00:00:00"/>
    <s v="Second Class"/>
    <s v="KL-16645"/>
    <s v="Ken Lonsdale"/>
    <x v="0"/>
    <x v="0"/>
    <x v="88"/>
    <x v="7"/>
    <n v="84041"/>
    <x v="1"/>
    <x v="310"/>
    <x v="1"/>
    <x v="13"/>
    <x v="307"/>
    <x v="328"/>
    <n v="4"/>
    <n v="0"/>
    <n v="2.3311999999999999"/>
  </r>
  <r>
    <n v="341"/>
    <s v="CA-2011-122336"/>
    <x v="2"/>
    <x v="138"/>
    <d v="2011-04-17T00:00:00"/>
    <s v="Second Class"/>
    <s v="JD-15895"/>
    <s v="Jonathan Doherty"/>
    <x v="1"/>
    <x v="0"/>
    <x v="10"/>
    <x v="9"/>
    <n v="19140"/>
    <x v="3"/>
    <x v="311"/>
    <x v="1"/>
    <x v="6"/>
    <x v="308"/>
    <x v="329"/>
    <n v="4"/>
    <n v="0.2"/>
    <n v="1.1159999999999979"/>
  </r>
  <r>
    <n v="342"/>
    <s v="CA-2011-122336"/>
    <x v="2"/>
    <x v="138"/>
    <d v="2011-04-17T00:00:00"/>
    <s v="Second Class"/>
    <s v="JD-15895"/>
    <s v="Jonathan Doherty"/>
    <x v="1"/>
    <x v="0"/>
    <x v="10"/>
    <x v="9"/>
    <n v="19140"/>
    <x v="3"/>
    <x v="13"/>
    <x v="1"/>
    <x v="8"/>
    <x v="13"/>
    <x v="330"/>
    <n v="10"/>
    <n v="0.7"/>
    <n v="-407.97599999999989"/>
  </r>
  <r>
    <n v="343"/>
    <s v="CA-2011-122336"/>
    <x v="2"/>
    <x v="138"/>
    <d v="2011-04-17T00:00:00"/>
    <s v="Second Class"/>
    <s v="JD-15895"/>
    <s v="Jonathan Doherty"/>
    <x v="1"/>
    <x v="0"/>
    <x v="10"/>
    <x v="9"/>
    <n v="19140"/>
    <x v="3"/>
    <x v="127"/>
    <x v="1"/>
    <x v="13"/>
    <x v="33"/>
    <x v="331"/>
    <n v="13"/>
    <n v="0.2"/>
    <n v="10.072399999999996"/>
  </r>
  <r>
    <n v="344"/>
    <s v="CA-2011-122336"/>
    <x v="2"/>
    <x v="138"/>
    <d v="2011-04-17T00:00:00"/>
    <s v="Second Class"/>
    <s v="JD-15895"/>
    <s v="Jonathan Doherty"/>
    <x v="1"/>
    <x v="0"/>
    <x v="10"/>
    <x v="9"/>
    <n v="19140"/>
    <x v="3"/>
    <x v="312"/>
    <x v="2"/>
    <x v="7"/>
    <x v="309"/>
    <x v="332"/>
    <n v="12"/>
    <n v="0.4"/>
    <n v="8.3915999999999897"/>
  </r>
  <r>
    <n v="345"/>
    <s v="US-2012-120712"/>
    <x v="1"/>
    <x v="139"/>
    <d v="2012-12-24T00:00:00"/>
    <s v="Standard Class"/>
    <s v="CS-12130"/>
    <s v="Chad Sievert"/>
    <x v="0"/>
    <x v="0"/>
    <x v="89"/>
    <x v="5"/>
    <n v="78745"/>
    <x v="2"/>
    <x v="17"/>
    <x v="1"/>
    <x v="4"/>
    <x v="17"/>
    <x v="333"/>
    <n v="4"/>
    <n v="0.2"/>
    <n v="-2.2200000000000131"/>
  </r>
  <r>
    <n v="346"/>
    <s v="CA-2014-169901"/>
    <x v="3"/>
    <x v="140"/>
    <d v="2014-06-20T00:00:00"/>
    <s v="Standard Class"/>
    <s v="CC-12550"/>
    <s v="Clay Cheatham"/>
    <x v="0"/>
    <x v="0"/>
    <x v="8"/>
    <x v="1"/>
    <n v="94122"/>
    <x v="1"/>
    <x v="125"/>
    <x v="2"/>
    <x v="7"/>
    <x v="126"/>
    <x v="334"/>
    <n v="3"/>
    <n v="0.2"/>
    <n v="4.7976000000000028"/>
  </r>
  <r>
    <n v="347"/>
    <s v="CA-2014-134306"/>
    <x v="3"/>
    <x v="141"/>
    <d v="2014-07-13T00:00:00"/>
    <s v="Standard Class"/>
    <s v="TD-20995"/>
    <s v="Tamara Dahlen"/>
    <x v="0"/>
    <x v="0"/>
    <x v="90"/>
    <x v="31"/>
    <n v="1852"/>
    <x v="3"/>
    <x v="183"/>
    <x v="1"/>
    <x v="6"/>
    <x v="182"/>
    <x v="262"/>
    <n v="3"/>
    <n v="0"/>
    <n v="3.0996000000000006"/>
  </r>
  <r>
    <n v="348"/>
    <s v="CA-2014-134306"/>
    <x v="3"/>
    <x v="141"/>
    <d v="2014-07-13T00:00:00"/>
    <s v="Standard Class"/>
    <s v="TD-20995"/>
    <s v="Tamara Dahlen"/>
    <x v="0"/>
    <x v="0"/>
    <x v="90"/>
    <x v="31"/>
    <n v="1852"/>
    <x v="3"/>
    <x v="33"/>
    <x v="1"/>
    <x v="10"/>
    <x v="33"/>
    <x v="335"/>
    <n v="2"/>
    <n v="0"/>
    <n v="11.543199999999999"/>
  </r>
  <r>
    <n v="349"/>
    <s v="CA-2014-134306"/>
    <x v="3"/>
    <x v="141"/>
    <d v="2014-07-13T00:00:00"/>
    <s v="Standard Class"/>
    <s v="TD-20995"/>
    <s v="Tamara Dahlen"/>
    <x v="0"/>
    <x v="0"/>
    <x v="90"/>
    <x v="31"/>
    <n v="1852"/>
    <x v="3"/>
    <x v="313"/>
    <x v="1"/>
    <x v="6"/>
    <x v="310"/>
    <x v="91"/>
    <n v="2"/>
    <n v="0"/>
    <n v="4.1471999999999998"/>
  </r>
  <r>
    <n v="350"/>
    <s v="CA-2013-129714"/>
    <x v="0"/>
    <x v="142"/>
    <d v="2013-09-04T00:00:00"/>
    <s v="First Class"/>
    <s v="AB-10060"/>
    <s v="Adam Bellavance"/>
    <x v="2"/>
    <x v="0"/>
    <x v="20"/>
    <x v="15"/>
    <n v="10009"/>
    <x v="3"/>
    <x v="234"/>
    <x v="2"/>
    <x v="11"/>
    <x v="232"/>
    <x v="336"/>
    <n v="1"/>
    <n v="0"/>
    <n v="2.3086000000000002"/>
  </r>
  <r>
    <n v="351"/>
    <s v="CA-2013-129714"/>
    <x v="0"/>
    <x v="142"/>
    <d v="2013-09-04T00:00:00"/>
    <s v="First Class"/>
    <s v="AB-10060"/>
    <s v="Adam Bellavance"/>
    <x v="2"/>
    <x v="0"/>
    <x v="20"/>
    <x v="15"/>
    <n v="10009"/>
    <x v="3"/>
    <x v="314"/>
    <x v="1"/>
    <x v="10"/>
    <x v="311"/>
    <x v="335"/>
    <n v="2"/>
    <n v="0"/>
    <n v="11.543199999999999"/>
  </r>
  <r>
    <n v="352"/>
    <s v="CA-2013-129714"/>
    <x v="0"/>
    <x v="142"/>
    <d v="2013-09-04T00:00:00"/>
    <s v="First Class"/>
    <s v="AB-10060"/>
    <s v="Adam Bellavance"/>
    <x v="2"/>
    <x v="0"/>
    <x v="20"/>
    <x v="15"/>
    <n v="10009"/>
    <x v="3"/>
    <x v="315"/>
    <x v="1"/>
    <x v="8"/>
    <x v="312"/>
    <x v="337"/>
    <n v="1"/>
    <n v="0.2"/>
    <n v="1.0668"/>
  </r>
  <r>
    <n v="353"/>
    <s v="CA-2013-129714"/>
    <x v="0"/>
    <x v="142"/>
    <d v="2013-09-04T00:00:00"/>
    <s v="First Class"/>
    <s v="AB-10060"/>
    <s v="Adam Bellavance"/>
    <x v="2"/>
    <x v="0"/>
    <x v="20"/>
    <x v="15"/>
    <n v="10009"/>
    <x v="3"/>
    <x v="314"/>
    <x v="1"/>
    <x v="10"/>
    <x v="311"/>
    <x v="338"/>
    <n v="4"/>
    <n v="0"/>
    <n v="23.086399999999998"/>
  </r>
  <r>
    <n v="354"/>
    <s v="CA-2013-129714"/>
    <x v="0"/>
    <x v="142"/>
    <d v="2013-09-04T00:00:00"/>
    <s v="First Class"/>
    <s v="AB-10060"/>
    <s v="Adam Bellavance"/>
    <x v="2"/>
    <x v="0"/>
    <x v="20"/>
    <x v="15"/>
    <n v="10009"/>
    <x v="3"/>
    <x v="316"/>
    <x v="1"/>
    <x v="8"/>
    <x v="313"/>
    <x v="339"/>
    <n v="4"/>
    <n v="0.2"/>
    <n v="1415.4295999999997"/>
  </r>
  <r>
    <n v="355"/>
    <s v="CA-2013-138520"/>
    <x v="0"/>
    <x v="143"/>
    <d v="2013-04-14T00:00:00"/>
    <s v="Standard Class"/>
    <s v="JL-15505"/>
    <s v="Jeremy Lonsdale"/>
    <x v="0"/>
    <x v="0"/>
    <x v="20"/>
    <x v="15"/>
    <n v="10035"/>
    <x v="3"/>
    <x v="317"/>
    <x v="0"/>
    <x v="0"/>
    <x v="314"/>
    <x v="340"/>
    <n v="6"/>
    <n v="0.2"/>
    <n v="-4.8588000000000022"/>
  </r>
  <r>
    <n v="356"/>
    <s v="CA-2013-138520"/>
    <x v="0"/>
    <x v="143"/>
    <d v="2013-04-14T00:00:00"/>
    <s v="Standard Class"/>
    <s v="JL-15505"/>
    <s v="Jeremy Lonsdale"/>
    <x v="0"/>
    <x v="0"/>
    <x v="20"/>
    <x v="15"/>
    <n v="10035"/>
    <x v="3"/>
    <x v="318"/>
    <x v="1"/>
    <x v="12"/>
    <x v="315"/>
    <x v="341"/>
    <n v="2"/>
    <n v="0"/>
    <n v="3.7995999999999999"/>
  </r>
  <r>
    <n v="357"/>
    <s v="CA-2013-138520"/>
    <x v="0"/>
    <x v="143"/>
    <d v="2013-04-14T00:00:00"/>
    <s v="Standard Class"/>
    <s v="JL-15505"/>
    <s v="Jeremy Lonsdale"/>
    <x v="0"/>
    <x v="0"/>
    <x v="20"/>
    <x v="15"/>
    <n v="10035"/>
    <x v="3"/>
    <x v="319"/>
    <x v="1"/>
    <x v="6"/>
    <x v="316"/>
    <x v="342"/>
    <n v="4"/>
    <n v="0"/>
    <n v="6.9863999999999997"/>
  </r>
  <r>
    <n v="358"/>
    <s v="CA-2013-138520"/>
    <x v="0"/>
    <x v="143"/>
    <d v="2013-04-14T00:00:00"/>
    <s v="Standard Class"/>
    <s v="JL-15505"/>
    <s v="Jeremy Lonsdale"/>
    <x v="0"/>
    <x v="0"/>
    <x v="20"/>
    <x v="15"/>
    <n v="10035"/>
    <x v="3"/>
    <x v="320"/>
    <x v="1"/>
    <x v="10"/>
    <x v="317"/>
    <x v="343"/>
    <n v="5"/>
    <n v="0"/>
    <n v="15.823999999999998"/>
  </r>
  <r>
    <n v="359"/>
    <s v="CA-2013-130001"/>
    <x v="0"/>
    <x v="131"/>
    <d v="2013-04-29T00:00:00"/>
    <s v="Standard Class"/>
    <s v="HK-14890"/>
    <s v="Heather Kirkland"/>
    <x v="1"/>
    <x v="0"/>
    <x v="35"/>
    <x v="3"/>
    <n v="28205"/>
    <x v="0"/>
    <x v="187"/>
    <x v="1"/>
    <x v="10"/>
    <x v="186"/>
    <x v="344"/>
    <n v="5"/>
    <n v="0.2"/>
    <n v="11.324999999999996"/>
  </r>
  <r>
    <n v="360"/>
    <s v="CA-2014-155698"/>
    <x v="3"/>
    <x v="144"/>
    <d v="2014-03-12T00:00:00"/>
    <s v="First Class"/>
    <s v="VB-21745"/>
    <s v="Victoria Brennan"/>
    <x v="1"/>
    <x v="0"/>
    <x v="38"/>
    <x v="32"/>
    <n v="31907"/>
    <x v="0"/>
    <x v="321"/>
    <x v="1"/>
    <x v="9"/>
    <x v="318"/>
    <x v="345"/>
    <n v="8"/>
    <n v="0"/>
    <n v="168.4384"/>
  </r>
  <r>
    <n v="361"/>
    <s v="CA-2014-155698"/>
    <x v="3"/>
    <x v="144"/>
    <d v="2014-03-12T00:00:00"/>
    <s v="First Class"/>
    <s v="VB-21745"/>
    <s v="Victoria Brennan"/>
    <x v="1"/>
    <x v="0"/>
    <x v="38"/>
    <x v="32"/>
    <n v="31907"/>
    <x v="0"/>
    <x v="322"/>
    <x v="1"/>
    <x v="2"/>
    <x v="319"/>
    <x v="346"/>
    <n v="2"/>
    <n v="0"/>
    <n v="9.9359999999999999"/>
  </r>
  <r>
    <n v="362"/>
    <s v="CA-2014-144904"/>
    <x v="3"/>
    <x v="145"/>
    <d v="2014-10-02T00:00:00"/>
    <s v="Standard Class"/>
    <s v="KW-16435"/>
    <s v="Katrina Willman"/>
    <x v="0"/>
    <x v="0"/>
    <x v="20"/>
    <x v="15"/>
    <n v="10009"/>
    <x v="3"/>
    <x v="322"/>
    <x v="1"/>
    <x v="2"/>
    <x v="319"/>
    <x v="346"/>
    <n v="2"/>
    <n v="0"/>
    <n v="9.9359999999999999"/>
  </r>
  <r>
    <n v="363"/>
    <s v="CA-2014-144904"/>
    <x v="3"/>
    <x v="145"/>
    <d v="2014-10-02T00:00:00"/>
    <s v="Standard Class"/>
    <s v="KW-16435"/>
    <s v="Katrina Willman"/>
    <x v="0"/>
    <x v="0"/>
    <x v="20"/>
    <x v="15"/>
    <n v="10009"/>
    <x v="3"/>
    <x v="323"/>
    <x v="0"/>
    <x v="1"/>
    <x v="320"/>
    <x v="347"/>
    <n v="3"/>
    <n v="0.1"/>
    <n v="86.870400000000004"/>
  </r>
  <r>
    <n v="364"/>
    <s v="CA-2014-144904"/>
    <x v="3"/>
    <x v="145"/>
    <d v="2014-10-02T00:00:00"/>
    <s v="Standard Class"/>
    <s v="KW-16435"/>
    <s v="Katrina Willman"/>
    <x v="0"/>
    <x v="0"/>
    <x v="20"/>
    <x v="15"/>
    <n v="10009"/>
    <x v="3"/>
    <x v="324"/>
    <x v="1"/>
    <x v="6"/>
    <x v="321"/>
    <x v="348"/>
    <n v="2"/>
    <n v="0"/>
    <n v="1.4455999999999998"/>
  </r>
  <r>
    <n v="365"/>
    <s v="CA-2014-144904"/>
    <x v="3"/>
    <x v="145"/>
    <d v="2014-10-02T00:00:00"/>
    <s v="Standard Class"/>
    <s v="KW-16435"/>
    <s v="Katrina Willman"/>
    <x v="0"/>
    <x v="0"/>
    <x v="20"/>
    <x v="15"/>
    <n v="10009"/>
    <x v="3"/>
    <x v="325"/>
    <x v="0"/>
    <x v="5"/>
    <x v="322"/>
    <x v="349"/>
    <n v="8"/>
    <n v="0"/>
    <n v="20.732800000000001"/>
  </r>
  <r>
    <n v="366"/>
    <s v="CA-2011-123344"/>
    <x v="2"/>
    <x v="146"/>
    <d v="2011-09-29T00:00:00"/>
    <s v="Standard Class"/>
    <s v="JD-16060"/>
    <s v="Julia Dunbar"/>
    <x v="0"/>
    <x v="0"/>
    <x v="8"/>
    <x v="1"/>
    <n v="94109"/>
    <x v="1"/>
    <x v="45"/>
    <x v="1"/>
    <x v="4"/>
    <x v="45"/>
    <x v="46"/>
    <n v="4"/>
    <n v="0"/>
    <n v="8.4783999999999935"/>
  </r>
  <r>
    <n v="367"/>
    <s v="CA-2013-155516"/>
    <x v="0"/>
    <x v="147"/>
    <d v="2013-10-22T00:00:00"/>
    <s v="Same Day"/>
    <s v="MK-17905"/>
    <s v="Michael Kennedy"/>
    <x v="1"/>
    <x v="0"/>
    <x v="91"/>
    <x v="29"/>
    <n v="6040"/>
    <x v="3"/>
    <x v="326"/>
    <x v="1"/>
    <x v="8"/>
    <x v="323"/>
    <x v="350"/>
    <n v="4"/>
    <n v="0"/>
    <n v="10.44"/>
  </r>
  <r>
    <n v="368"/>
    <s v="CA-2013-155516"/>
    <x v="0"/>
    <x v="147"/>
    <d v="2013-10-22T00:00:00"/>
    <s v="Same Day"/>
    <s v="MK-17905"/>
    <s v="Michael Kennedy"/>
    <x v="1"/>
    <x v="0"/>
    <x v="91"/>
    <x v="29"/>
    <n v="6040"/>
    <x v="3"/>
    <x v="327"/>
    <x v="1"/>
    <x v="14"/>
    <x v="33"/>
    <x v="351"/>
    <n v="2"/>
    <n v="0"/>
    <n v="0.14719999999999978"/>
  </r>
  <r>
    <n v="369"/>
    <s v="CA-2013-155516"/>
    <x v="0"/>
    <x v="147"/>
    <d v="2013-10-22T00:00:00"/>
    <s v="Same Day"/>
    <s v="MK-17905"/>
    <s v="Michael Kennedy"/>
    <x v="1"/>
    <x v="0"/>
    <x v="91"/>
    <x v="29"/>
    <n v="6040"/>
    <x v="3"/>
    <x v="328"/>
    <x v="1"/>
    <x v="4"/>
    <x v="324"/>
    <x v="352"/>
    <n v="7"/>
    <n v="0"/>
    <n v="29.341200000000008"/>
  </r>
  <r>
    <n v="370"/>
    <s v="CA-2013-155516"/>
    <x v="0"/>
    <x v="147"/>
    <d v="2013-10-22T00:00:00"/>
    <s v="Same Day"/>
    <s v="MK-17905"/>
    <s v="Michael Kennedy"/>
    <x v="1"/>
    <x v="0"/>
    <x v="91"/>
    <x v="29"/>
    <n v="6040"/>
    <x v="3"/>
    <x v="37"/>
    <x v="0"/>
    <x v="0"/>
    <x v="37"/>
    <x v="353"/>
    <n v="4"/>
    <n v="0"/>
    <n v="271.41920000000005"/>
  </r>
  <r>
    <n v="371"/>
    <s v="CA-2014-104745"/>
    <x v="3"/>
    <x v="148"/>
    <d v="2014-06-05T00:00:00"/>
    <s v="Standard Class"/>
    <s v="GT-14755"/>
    <s v="Guy Thornton"/>
    <x v="0"/>
    <x v="0"/>
    <x v="92"/>
    <x v="5"/>
    <n v="78550"/>
    <x v="2"/>
    <x v="329"/>
    <x v="1"/>
    <x v="10"/>
    <x v="325"/>
    <x v="233"/>
    <n v="5"/>
    <n v="0.2"/>
    <n v="9.3960000000000008"/>
  </r>
  <r>
    <n v="372"/>
    <s v="CA-2014-104745"/>
    <x v="3"/>
    <x v="148"/>
    <d v="2014-06-05T00:00:00"/>
    <s v="Standard Class"/>
    <s v="GT-14755"/>
    <s v="Guy Thornton"/>
    <x v="0"/>
    <x v="0"/>
    <x v="92"/>
    <x v="5"/>
    <n v="78550"/>
    <x v="2"/>
    <x v="330"/>
    <x v="1"/>
    <x v="4"/>
    <x v="326"/>
    <x v="354"/>
    <n v="3"/>
    <n v="0.2"/>
    <n v="4.6746000000000016"/>
  </r>
  <r>
    <n v="373"/>
    <s v="US-2011-119137"/>
    <x v="2"/>
    <x v="149"/>
    <d v="2011-07-27T00:00:00"/>
    <s v="Standard Class"/>
    <s v="AG-10900"/>
    <s v="Arthur Gainer"/>
    <x v="0"/>
    <x v="0"/>
    <x v="93"/>
    <x v="16"/>
    <n v="85705"/>
    <x v="1"/>
    <x v="304"/>
    <x v="1"/>
    <x v="8"/>
    <x v="301"/>
    <x v="355"/>
    <n v="5"/>
    <n v="0.7"/>
    <n v="-5.7119999999999997"/>
  </r>
  <r>
    <n v="374"/>
    <s v="US-2011-119137"/>
    <x v="2"/>
    <x v="149"/>
    <d v="2011-07-27T00:00:00"/>
    <s v="Standard Class"/>
    <s v="AG-10900"/>
    <s v="Arthur Gainer"/>
    <x v="0"/>
    <x v="0"/>
    <x v="93"/>
    <x v="16"/>
    <n v="85705"/>
    <x v="1"/>
    <x v="331"/>
    <x v="2"/>
    <x v="11"/>
    <x v="327"/>
    <x v="356"/>
    <n v="8"/>
    <n v="0.2"/>
    <n v="179.1887999999999"/>
  </r>
  <r>
    <n v="375"/>
    <s v="US-2011-119137"/>
    <x v="2"/>
    <x v="149"/>
    <d v="2011-07-27T00:00:00"/>
    <s v="Standard Class"/>
    <s v="AG-10900"/>
    <s v="Arthur Gainer"/>
    <x v="0"/>
    <x v="0"/>
    <x v="93"/>
    <x v="16"/>
    <n v="85705"/>
    <x v="1"/>
    <x v="332"/>
    <x v="1"/>
    <x v="6"/>
    <x v="328"/>
    <x v="357"/>
    <n v="1"/>
    <n v="0.2"/>
    <n v="0.92399999999999993"/>
  </r>
  <r>
    <n v="376"/>
    <s v="US-2011-119137"/>
    <x v="2"/>
    <x v="149"/>
    <d v="2011-07-27T00:00:00"/>
    <s v="Standard Class"/>
    <s v="AG-10900"/>
    <s v="Arthur Gainer"/>
    <x v="0"/>
    <x v="0"/>
    <x v="93"/>
    <x v="16"/>
    <n v="85705"/>
    <x v="1"/>
    <x v="333"/>
    <x v="2"/>
    <x v="11"/>
    <x v="329"/>
    <x v="358"/>
    <n v="10"/>
    <n v="0.2"/>
    <n v="-29.940000000000012"/>
  </r>
  <r>
    <n v="377"/>
    <s v="US-2013-134656"/>
    <x v="0"/>
    <x v="150"/>
    <d v="2013-10-02T00:00:00"/>
    <s v="First Class"/>
    <s v="MM-18280"/>
    <s v="Muhammed MacIntyre"/>
    <x v="1"/>
    <x v="0"/>
    <x v="94"/>
    <x v="10"/>
    <n v="62301"/>
    <x v="2"/>
    <x v="334"/>
    <x v="1"/>
    <x v="10"/>
    <x v="330"/>
    <x v="306"/>
    <n v="4"/>
    <n v="0.2"/>
    <n v="30.979999999999993"/>
  </r>
  <r>
    <n v="378"/>
    <s v="US-2014-134481"/>
    <x v="3"/>
    <x v="151"/>
    <d v="2014-09-02T00:00:00"/>
    <s v="Standard Class"/>
    <s v="AR-10405"/>
    <s v="Allen Rosenblatt"/>
    <x v="1"/>
    <x v="0"/>
    <x v="47"/>
    <x v="31"/>
    <n v="2038"/>
    <x v="3"/>
    <x v="335"/>
    <x v="0"/>
    <x v="3"/>
    <x v="331"/>
    <x v="359"/>
    <n v="7"/>
    <n v="0.3"/>
    <n v="-297.68479999999983"/>
  </r>
  <r>
    <n v="379"/>
    <s v="CA-2012-130792"/>
    <x v="1"/>
    <x v="152"/>
    <d v="2012-05-05T00:00:00"/>
    <s v="Standard Class"/>
    <s v="RA-19915"/>
    <s v="Russell Applegate"/>
    <x v="0"/>
    <x v="0"/>
    <x v="12"/>
    <x v="5"/>
    <n v="77095"/>
    <x v="2"/>
    <x v="336"/>
    <x v="1"/>
    <x v="9"/>
    <x v="332"/>
    <x v="360"/>
    <n v="3"/>
    <n v="0.8"/>
    <n v="-20.332200000000007"/>
  </r>
  <r>
    <n v="380"/>
    <s v="CA-2012-130792"/>
    <x v="1"/>
    <x v="152"/>
    <d v="2012-05-05T00:00:00"/>
    <s v="Standard Class"/>
    <s v="RA-19915"/>
    <s v="Russell Applegate"/>
    <x v="0"/>
    <x v="0"/>
    <x v="12"/>
    <x v="5"/>
    <n v="77095"/>
    <x v="2"/>
    <x v="337"/>
    <x v="1"/>
    <x v="4"/>
    <x v="333"/>
    <x v="361"/>
    <n v="3"/>
    <n v="0.2"/>
    <n v="2.6810999999999954"/>
  </r>
  <r>
    <n v="381"/>
    <s v="CA-2012-130792"/>
    <x v="1"/>
    <x v="152"/>
    <d v="2012-05-05T00:00:00"/>
    <s v="Standard Class"/>
    <s v="RA-19915"/>
    <s v="Russell Applegate"/>
    <x v="0"/>
    <x v="0"/>
    <x v="12"/>
    <x v="5"/>
    <n v="77095"/>
    <x v="2"/>
    <x v="338"/>
    <x v="1"/>
    <x v="8"/>
    <x v="334"/>
    <x v="362"/>
    <n v="4"/>
    <n v="0.8"/>
    <n v="-18.872800000000009"/>
  </r>
  <r>
    <n v="382"/>
    <s v="CA-2013-134775"/>
    <x v="0"/>
    <x v="99"/>
    <d v="2013-10-30T00:00:00"/>
    <s v="First Class"/>
    <s v="AS-10285"/>
    <s v="Alejandro Savely"/>
    <x v="1"/>
    <x v="0"/>
    <x v="8"/>
    <x v="1"/>
    <n v="94109"/>
    <x v="1"/>
    <x v="339"/>
    <x v="1"/>
    <x v="10"/>
    <x v="335"/>
    <x v="363"/>
    <n v="7"/>
    <n v="0"/>
    <n v="25.48"/>
  </r>
  <r>
    <n v="383"/>
    <s v="CA-2013-134775"/>
    <x v="0"/>
    <x v="99"/>
    <d v="2013-10-30T00:00:00"/>
    <s v="First Class"/>
    <s v="AS-10285"/>
    <s v="Alejandro Savely"/>
    <x v="1"/>
    <x v="0"/>
    <x v="8"/>
    <x v="1"/>
    <n v="94109"/>
    <x v="1"/>
    <x v="340"/>
    <x v="1"/>
    <x v="8"/>
    <x v="336"/>
    <x v="364"/>
    <n v="3"/>
    <n v="0.2"/>
    <n v="17.337599999999998"/>
  </r>
  <r>
    <n v="384"/>
    <s v="CA-2012-125395"/>
    <x v="1"/>
    <x v="153"/>
    <d v="2012-06-29T00:00:00"/>
    <s v="Second Class"/>
    <s v="LA-16780"/>
    <s v="Laura Armstrong"/>
    <x v="1"/>
    <x v="0"/>
    <x v="79"/>
    <x v="12"/>
    <n v="48180"/>
    <x v="2"/>
    <x v="341"/>
    <x v="2"/>
    <x v="11"/>
    <x v="337"/>
    <x v="365"/>
    <n v="2"/>
    <n v="0"/>
    <n v="8.7989999999999995"/>
  </r>
  <r>
    <n v="385"/>
    <s v="US-2012-168935"/>
    <x v="1"/>
    <x v="154"/>
    <d v="2012-12-02T00:00:00"/>
    <s v="Standard Class"/>
    <s v="DO-13435"/>
    <s v="Denny Ordway"/>
    <x v="0"/>
    <x v="0"/>
    <x v="95"/>
    <x v="2"/>
    <n v="33024"/>
    <x v="0"/>
    <x v="342"/>
    <x v="0"/>
    <x v="3"/>
    <x v="338"/>
    <x v="366"/>
    <n v="3"/>
    <n v="0.45"/>
    <n v="-157.00949999999997"/>
  </r>
  <r>
    <n v="386"/>
    <s v="US-2012-168935"/>
    <x v="1"/>
    <x v="154"/>
    <d v="2012-12-02T00:00:00"/>
    <s v="Standard Class"/>
    <s v="DO-13435"/>
    <s v="Denny Ordway"/>
    <x v="0"/>
    <x v="0"/>
    <x v="95"/>
    <x v="2"/>
    <n v="33024"/>
    <x v="0"/>
    <x v="343"/>
    <x v="2"/>
    <x v="11"/>
    <x v="339"/>
    <x v="367"/>
    <n v="3"/>
    <n v="0.2"/>
    <n v="-1.049700000000005"/>
  </r>
  <r>
    <n v="387"/>
    <s v="CA-2012-122756"/>
    <x v="1"/>
    <x v="155"/>
    <d v="2012-12-07T00:00:00"/>
    <s v="Standard Class"/>
    <s v="DK-13225"/>
    <s v="Dean Katz"/>
    <x v="1"/>
    <x v="0"/>
    <x v="10"/>
    <x v="9"/>
    <n v="19140"/>
    <x v="3"/>
    <x v="344"/>
    <x v="2"/>
    <x v="15"/>
    <x v="340"/>
    <x v="368"/>
    <n v="4"/>
    <n v="0.7"/>
    <n v="-337.63799999999981"/>
  </r>
  <r>
    <n v="388"/>
    <s v="CA-2012-122756"/>
    <x v="1"/>
    <x v="155"/>
    <d v="2012-12-07T00:00:00"/>
    <s v="Standard Class"/>
    <s v="DK-13225"/>
    <s v="Dean Katz"/>
    <x v="1"/>
    <x v="0"/>
    <x v="10"/>
    <x v="9"/>
    <n v="19140"/>
    <x v="3"/>
    <x v="345"/>
    <x v="0"/>
    <x v="5"/>
    <x v="341"/>
    <x v="369"/>
    <n v="1"/>
    <n v="0.2"/>
    <n v="0.77700000000000025"/>
  </r>
  <r>
    <n v="389"/>
    <s v="CA-2011-115973"/>
    <x v="2"/>
    <x v="156"/>
    <d v="2011-11-26T00:00:00"/>
    <s v="First Class"/>
    <s v="NG-18430"/>
    <s v="Nathan Gelder"/>
    <x v="0"/>
    <x v="0"/>
    <x v="74"/>
    <x v="24"/>
    <n v="45231"/>
    <x v="3"/>
    <x v="346"/>
    <x v="1"/>
    <x v="6"/>
    <x v="342"/>
    <x v="370"/>
    <n v="1"/>
    <n v="0.2"/>
    <n v="0.42639999999999978"/>
  </r>
  <r>
    <n v="390"/>
    <s v="CA-2014-101798"/>
    <x v="3"/>
    <x v="157"/>
    <d v="2014-12-16T00:00:00"/>
    <s v="Standard Class"/>
    <s v="MV-18190"/>
    <s v="Mike Vittorini"/>
    <x v="0"/>
    <x v="0"/>
    <x v="20"/>
    <x v="15"/>
    <n v="10009"/>
    <x v="3"/>
    <x v="347"/>
    <x v="1"/>
    <x v="8"/>
    <x v="343"/>
    <x v="371"/>
    <n v="4"/>
    <n v="0.2"/>
    <n v="7.8839999999999986"/>
  </r>
  <r>
    <n v="391"/>
    <s v="CA-2014-101798"/>
    <x v="3"/>
    <x v="157"/>
    <d v="2014-12-16T00:00:00"/>
    <s v="Standard Class"/>
    <s v="MV-18190"/>
    <s v="Mike Vittorini"/>
    <x v="0"/>
    <x v="0"/>
    <x v="20"/>
    <x v="15"/>
    <n v="10009"/>
    <x v="3"/>
    <x v="84"/>
    <x v="2"/>
    <x v="11"/>
    <x v="84"/>
    <x v="372"/>
    <n v="2"/>
    <n v="0"/>
    <n v="13.593199999999996"/>
  </r>
  <r>
    <n v="392"/>
    <s v="US-2011-135972"/>
    <x v="2"/>
    <x v="158"/>
    <d v="2011-09-23T00:00:00"/>
    <s v="Second Class"/>
    <s v="JG-15115"/>
    <s v="Jack Garza"/>
    <x v="0"/>
    <x v="0"/>
    <x v="96"/>
    <x v="4"/>
    <n v="98198"/>
    <x v="1"/>
    <x v="348"/>
    <x v="2"/>
    <x v="7"/>
    <x v="344"/>
    <x v="373"/>
    <n v="2"/>
    <n v="0.2"/>
    <n v="27.718199999999968"/>
  </r>
  <r>
    <n v="393"/>
    <s v="US-2011-135972"/>
    <x v="2"/>
    <x v="158"/>
    <d v="2011-09-23T00:00:00"/>
    <s v="Second Class"/>
    <s v="JG-15115"/>
    <s v="Jack Garza"/>
    <x v="0"/>
    <x v="0"/>
    <x v="96"/>
    <x v="4"/>
    <n v="98198"/>
    <x v="1"/>
    <x v="349"/>
    <x v="2"/>
    <x v="16"/>
    <x v="345"/>
    <x v="374"/>
    <n v="3"/>
    <n v="0"/>
    <n v="701.98829999999998"/>
  </r>
  <r>
    <n v="394"/>
    <s v="US-2011-134971"/>
    <x v="2"/>
    <x v="159"/>
    <d v="2011-06-10T00:00:00"/>
    <s v="Second Class"/>
    <s v="BP-11095"/>
    <s v="Bart Pistole"/>
    <x v="1"/>
    <x v="0"/>
    <x v="97"/>
    <x v="10"/>
    <n v="61604"/>
    <x v="2"/>
    <x v="350"/>
    <x v="1"/>
    <x v="8"/>
    <x v="346"/>
    <x v="375"/>
    <n v="3"/>
    <n v="0.8"/>
    <n v="-20.5623"/>
  </r>
  <r>
    <n v="395"/>
    <s v="CA-2014-102946"/>
    <x v="3"/>
    <x v="160"/>
    <d v="2014-07-06T00:00:00"/>
    <s v="Standard Class"/>
    <s v="VP-21730"/>
    <s v="Victor Preis"/>
    <x v="2"/>
    <x v="0"/>
    <x v="98"/>
    <x v="33"/>
    <n v="89115"/>
    <x v="1"/>
    <x v="351"/>
    <x v="1"/>
    <x v="8"/>
    <x v="347"/>
    <x v="376"/>
    <n v="3"/>
    <n v="0.2"/>
    <n v="25.579799999999992"/>
  </r>
  <r>
    <n v="396"/>
    <s v="CA-2014-165603"/>
    <x v="3"/>
    <x v="161"/>
    <d v="2014-10-20T00:00:00"/>
    <s v="Second Class"/>
    <s v="SS-20140"/>
    <s v="Saphhira Shifley"/>
    <x v="1"/>
    <x v="0"/>
    <x v="99"/>
    <x v="34"/>
    <n v="2886"/>
    <x v="3"/>
    <x v="352"/>
    <x v="1"/>
    <x v="4"/>
    <x v="348"/>
    <x v="377"/>
    <n v="2"/>
    <n v="0"/>
    <n v="9.4923999999999964"/>
  </r>
  <r>
    <n v="397"/>
    <s v="CA-2014-165603"/>
    <x v="3"/>
    <x v="161"/>
    <d v="2014-10-20T00:00:00"/>
    <s v="Second Class"/>
    <s v="SS-20140"/>
    <s v="Saphhira Shifley"/>
    <x v="1"/>
    <x v="0"/>
    <x v="99"/>
    <x v="34"/>
    <n v="2886"/>
    <x v="3"/>
    <x v="353"/>
    <x v="1"/>
    <x v="10"/>
    <x v="349"/>
    <x v="91"/>
    <n v="2"/>
    <n v="0"/>
    <n v="6.2208000000000006"/>
  </r>
  <r>
    <n v="398"/>
    <s v="CA-2012-122259"/>
    <x v="1"/>
    <x v="89"/>
    <d v="2012-11-04T00:00:00"/>
    <s v="Standard Class"/>
    <s v="HP-14815"/>
    <s v="Harold Pawlan"/>
    <x v="2"/>
    <x v="0"/>
    <x v="25"/>
    <x v="12"/>
    <n v="49201"/>
    <x v="2"/>
    <x v="354"/>
    <x v="1"/>
    <x v="14"/>
    <x v="350"/>
    <x v="378"/>
    <n v="4"/>
    <n v="0"/>
    <n v="21.035999999999994"/>
  </r>
  <r>
    <n v="399"/>
    <s v="CA-2013-108987"/>
    <x v="0"/>
    <x v="162"/>
    <d v="2013-09-11T00:00:00"/>
    <s v="Second Class"/>
    <s v="AG-10675"/>
    <s v="Anna Gayman"/>
    <x v="0"/>
    <x v="0"/>
    <x v="12"/>
    <x v="5"/>
    <n v="77036"/>
    <x v="2"/>
    <x v="355"/>
    <x v="1"/>
    <x v="4"/>
    <x v="351"/>
    <x v="379"/>
    <n v="3"/>
    <n v="0.2"/>
    <n v="3.5951999999999984"/>
  </r>
  <r>
    <n v="400"/>
    <s v="CA-2013-108987"/>
    <x v="0"/>
    <x v="162"/>
    <d v="2013-09-11T00:00:00"/>
    <s v="Second Class"/>
    <s v="AG-10675"/>
    <s v="Anna Gayman"/>
    <x v="0"/>
    <x v="0"/>
    <x v="12"/>
    <x v="5"/>
    <n v="77036"/>
    <x v="2"/>
    <x v="26"/>
    <x v="0"/>
    <x v="0"/>
    <x v="26"/>
    <x v="380"/>
    <n v="4"/>
    <n v="0.32"/>
    <n v="-317.15280000000007"/>
  </r>
  <r>
    <n v="401"/>
    <s v="CA-2013-108987"/>
    <x v="0"/>
    <x v="162"/>
    <d v="2013-09-11T00:00:00"/>
    <s v="Second Class"/>
    <s v="AG-10675"/>
    <s v="Anna Gayman"/>
    <x v="0"/>
    <x v="0"/>
    <x v="12"/>
    <x v="5"/>
    <n v="77036"/>
    <x v="2"/>
    <x v="356"/>
    <x v="1"/>
    <x v="4"/>
    <x v="352"/>
    <x v="381"/>
    <n v="4"/>
    <n v="0.2"/>
    <n v="-32.783999999999999"/>
  </r>
  <r>
    <n v="402"/>
    <s v="CA-2013-108987"/>
    <x v="0"/>
    <x v="162"/>
    <d v="2013-09-11T00:00:00"/>
    <s v="Second Class"/>
    <s v="AG-10675"/>
    <s v="Anna Gayman"/>
    <x v="0"/>
    <x v="0"/>
    <x v="12"/>
    <x v="5"/>
    <n v="77036"/>
    <x v="2"/>
    <x v="357"/>
    <x v="2"/>
    <x v="11"/>
    <x v="353"/>
    <x v="382"/>
    <n v="2"/>
    <n v="0.2"/>
    <n v="0.71979999999999933"/>
  </r>
  <r>
    <n v="403"/>
    <s v="CA-2011-113166"/>
    <x v="2"/>
    <x v="163"/>
    <d v="2011-12-26T00:00:00"/>
    <s v="First Class"/>
    <s v="LF-17185"/>
    <s v="Luke Foster"/>
    <x v="0"/>
    <x v="0"/>
    <x v="100"/>
    <x v="2"/>
    <n v="33180"/>
    <x v="0"/>
    <x v="358"/>
    <x v="1"/>
    <x v="10"/>
    <x v="354"/>
    <x v="383"/>
    <n v="2"/>
    <n v="0.2"/>
    <n v="3.4683999999999999"/>
  </r>
  <r>
    <n v="404"/>
    <s v="CA-2011-155208"/>
    <x v="2"/>
    <x v="164"/>
    <d v="2011-04-20T00:00:00"/>
    <s v="Standard Class"/>
    <s v="SP-20650"/>
    <s v="Stephanie Phelps"/>
    <x v="1"/>
    <x v="0"/>
    <x v="40"/>
    <x v="3"/>
    <n v="28403"/>
    <x v="0"/>
    <x v="359"/>
    <x v="1"/>
    <x v="6"/>
    <x v="355"/>
    <x v="384"/>
    <n v="6"/>
    <n v="0.2"/>
    <n v="9.7680000000000007"/>
  </r>
  <r>
    <n v="405"/>
    <s v="CA-2014-117933"/>
    <x v="3"/>
    <x v="165"/>
    <d v="2014-12-30T00:00:00"/>
    <s v="Standard Class"/>
    <s v="RF-19840"/>
    <s v="Roy Französisch"/>
    <x v="0"/>
    <x v="0"/>
    <x v="20"/>
    <x v="15"/>
    <n v="10024"/>
    <x v="3"/>
    <x v="360"/>
    <x v="1"/>
    <x v="9"/>
    <x v="33"/>
    <x v="385"/>
    <n v="3"/>
    <n v="0"/>
    <n v="9.6956999999999987"/>
  </r>
  <r>
    <n v="406"/>
    <s v="CA-2014-117457"/>
    <x v="3"/>
    <x v="166"/>
    <d v="2014-12-13T00:00:00"/>
    <s v="Standard Class"/>
    <s v="KH-16510"/>
    <s v="Keith Herrera"/>
    <x v="0"/>
    <x v="0"/>
    <x v="8"/>
    <x v="1"/>
    <n v="94110"/>
    <x v="1"/>
    <x v="357"/>
    <x v="2"/>
    <x v="11"/>
    <x v="353"/>
    <x v="386"/>
    <n v="5"/>
    <n v="0"/>
    <n v="37.789500000000004"/>
  </r>
  <r>
    <n v="407"/>
    <s v="CA-2014-117457"/>
    <x v="3"/>
    <x v="166"/>
    <d v="2014-12-13T00:00:00"/>
    <s v="Standard Class"/>
    <s v="KH-16510"/>
    <s v="Keith Herrera"/>
    <x v="0"/>
    <x v="0"/>
    <x v="8"/>
    <x v="1"/>
    <n v="94110"/>
    <x v="1"/>
    <x v="361"/>
    <x v="2"/>
    <x v="16"/>
    <x v="356"/>
    <x v="387"/>
    <n v="3"/>
    <n v="0.2"/>
    <n v="434.99130000000002"/>
  </r>
  <r>
    <n v="408"/>
    <s v="CA-2014-117457"/>
    <x v="3"/>
    <x v="166"/>
    <d v="2014-12-13T00:00:00"/>
    <s v="Standard Class"/>
    <s v="KH-16510"/>
    <s v="Keith Herrera"/>
    <x v="0"/>
    <x v="0"/>
    <x v="8"/>
    <x v="1"/>
    <n v="94110"/>
    <x v="1"/>
    <x v="362"/>
    <x v="1"/>
    <x v="10"/>
    <x v="357"/>
    <x v="388"/>
    <n v="5"/>
    <n v="0"/>
    <n v="13.3035"/>
  </r>
  <r>
    <n v="409"/>
    <s v="CA-2014-117457"/>
    <x v="3"/>
    <x v="166"/>
    <d v="2014-12-13T00:00:00"/>
    <s v="Standard Class"/>
    <s v="KH-16510"/>
    <s v="Keith Herrera"/>
    <x v="0"/>
    <x v="0"/>
    <x v="8"/>
    <x v="1"/>
    <n v="94110"/>
    <x v="1"/>
    <x v="363"/>
    <x v="0"/>
    <x v="3"/>
    <x v="358"/>
    <x v="389"/>
    <n v="7"/>
    <n v="0.2"/>
    <n v="-112.95269999999994"/>
  </r>
  <r>
    <n v="410"/>
    <s v="CA-2014-117457"/>
    <x v="3"/>
    <x v="166"/>
    <d v="2014-12-13T00:00:00"/>
    <s v="Standard Class"/>
    <s v="KH-16510"/>
    <s v="Keith Herrera"/>
    <x v="0"/>
    <x v="0"/>
    <x v="8"/>
    <x v="1"/>
    <n v="94110"/>
    <x v="1"/>
    <x v="364"/>
    <x v="1"/>
    <x v="10"/>
    <x v="359"/>
    <x v="390"/>
    <n v="1"/>
    <n v="0"/>
    <n v="4.6463999999999999"/>
  </r>
  <r>
    <n v="411"/>
    <s v="CA-2014-117457"/>
    <x v="3"/>
    <x v="166"/>
    <d v="2014-12-13T00:00:00"/>
    <s v="Standard Class"/>
    <s v="KH-16510"/>
    <s v="Keith Herrera"/>
    <x v="0"/>
    <x v="0"/>
    <x v="8"/>
    <x v="1"/>
    <n v="94110"/>
    <x v="1"/>
    <x v="365"/>
    <x v="1"/>
    <x v="2"/>
    <x v="360"/>
    <x v="391"/>
    <n v="9"/>
    <n v="0"/>
    <n v="13.608000000000001"/>
  </r>
  <r>
    <n v="412"/>
    <s v="CA-2014-117457"/>
    <x v="3"/>
    <x v="166"/>
    <d v="2014-12-13T00:00:00"/>
    <s v="Standard Class"/>
    <s v="KH-16510"/>
    <s v="Keith Herrera"/>
    <x v="0"/>
    <x v="0"/>
    <x v="8"/>
    <x v="1"/>
    <n v="94110"/>
    <x v="1"/>
    <x v="314"/>
    <x v="1"/>
    <x v="10"/>
    <x v="361"/>
    <x v="392"/>
    <n v="1"/>
    <n v="0"/>
    <n v="27.430199999999999"/>
  </r>
  <r>
    <n v="413"/>
    <s v="CA-2014-117457"/>
    <x v="3"/>
    <x v="166"/>
    <d v="2014-12-13T00:00:00"/>
    <s v="Standard Class"/>
    <s v="KH-16510"/>
    <s v="Keith Herrera"/>
    <x v="0"/>
    <x v="0"/>
    <x v="8"/>
    <x v="1"/>
    <n v="94110"/>
    <x v="1"/>
    <x v="366"/>
    <x v="0"/>
    <x v="0"/>
    <x v="362"/>
    <x v="393"/>
    <n v="13"/>
    <n v="0.15"/>
    <n v="31.454799999999949"/>
  </r>
  <r>
    <n v="414"/>
    <s v="CA-2014-117457"/>
    <x v="3"/>
    <x v="166"/>
    <d v="2014-12-13T00:00:00"/>
    <s v="Standard Class"/>
    <s v="KH-16510"/>
    <s v="Keith Herrera"/>
    <x v="0"/>
    <x v="0"/>
    <x v="8"/>
    <x v="1"/>
    <n v="94110"/>
    <x v="1"/>
    <x v="367"/>
    <x v="0"/>
    <x v="1"/>
    <x v="363"/>
    <x v="394"/>
    <n v="2"/>
    <n v="0.2"/>
    <n v="-18.454800000000013"/>
  </r>
  <r>
    <n v="415"/>
    <s v="CA-2014-142636"/>
    <x v="3"/>
    <x v="132"/>
    <d v="2014-11-08T00:00:00"/>
    <s v="Standard Class"/>
    <s v="KC-16675"/>
    <s v="Kimberly Carter"/>
    <x v="1"/>
    <x v="0"/>
    <x v="4"/>
    <x v="4"/>
    <n v="98105"/>
    <x v="1"/>
    <x v="368"/>
    <x v="1"/>
    <x v="10"/>
    <x v="364"/>
    <x v="395"/>
    <n v="7"/>
    <n v="0"/>
    <n v="65.734199999999987"/>
  </r>
  <r>
    <n v="416"/>
    <s v="CA-2014-142636"/>
    <x v="3"/>
    <x v="132"/>
    <d v="2014-11-08T00:00:00"/>
    <s v="Standard Class"/>
    <s v="KC-16675"/>
    <s v="Kimberly Carter"/>
    <x v="1"/>
    <x v="0"/>
    <x v="4"/>
    <x v="4"/>
    <n v="98105"/>
    <x v="1"/>
    <x v="268"/>
    <x v="0"/>
    <x v="1"/>
    <x v="265"/>
    <x v="396"/>
    <n v="4"/>
    <n v="0.2"/>
    <n v="26.874400000000023"/>
  </r>
  <r>
    <n v="417"/>
    <s v="CA-2014-122105"/>
    <x v="3"/>
    <x v="92"/>
    <d v="2014-06-29T00:00:00"/>
    <s v="Standard Class"/>
    <s v="CJ-12010"/>
    <s v="Caroline Jumper"/>
    <x v="0"/>
    <x v="0"/>
    <x v="101"/>
    <x v="1"/>
    <n v="92646"/>
    <x v="1"/>
    <x v="369"/>
    <x v="1"/>
    <x v="6"/>
    <x v="365"/>
    <x v="397"/>
    <n v="8"/>
    <n v="0"/>
    <n v="25.898399999999995"/>
  </r>
  <r>
    <n v="418"/>
    <s v="CA-2013-148796"/>
    <x v="0"/>
    <x v="167"/>
    <d v="2013-04-19T00:00:00"/>
    <s v="Standard Class"/>
    <s v="PB-19150"/>
    <s v="Philip Brown"/>
    <x v="0"/>
    <x v="0"/>
    <x v="1"/>
    <x v="1"/>
    <n v="90004"/>
    <x v="1"/>
    <x v="370"/>
    <x v="0"/>
    <x v="1"/>
    <x v="366"/>
    <x v="398"/>
    <n v="5"/>
    <n v="0.2"/>
    <n v="38.379999999999981"/>
  </r>
  <r>
    <n v="419"/>
    <s v="CA-2014-154816"/>
    <x v="3"/>
    <x v="44"/>
    <d v="2014-11-11T00:00:00"/>
    <s v="Standard Class"/>
    <s v="VB-21745"/>
    <s v="Victoria Brennan"/>
    <x v="1"/>
    <x v="0"/>
    <x v="102"/>
    <x v="0"/>
    <n v="40475"/>
    <x v="0"/>
    <x v="371"/>
    <x v="1"/>
    <x v="10"/>
    <x v="367"/>
    <x v="399"/>
    <n v="1"/>
    <n v="0"/>
    <n v="2.8322000000000003"/>
  </r>
  <r>
    <n v="420"/>
    <s v="CA-2014-110478"/>
    <x v="3"/>
    <x v="168"/>
    <d v="2014-03-10T00:00:00"/>
    <s v="Standard Class"/>
    <s v="SP-20860"/>
    <s v="Sung Pak"/>
    <x v="1"/>
    <x v="0"/>
    <x v="1"/>
    <x v="1"/>
    <n v="90045"/>
    <x v="1"/>
    <x v="372"/>
    <x v="1"/>
    <x v="6"/>
    <x v="368"/>
    <x v="400"/>
    <n v="4"/>
    <n v="0"/>
    <n v="2.702799999999999"/>
  </r>
  <r>
    <n v="421"/>
    <s v="CA-2014-110478"/>
    <x v="3"/>
    <x v="168"/>
    <d v="2014-03-10T00:00:00"/>
    <s v="Standard Class"/>
    <s v="SP-20860"/>
    <s v="Sung Pak"/>
    <x v="1"/>
    <x v="0"/>
    <x v="1"/>
    <x v="1"/>
    <n v="90045"/>
    <x v="1"/>
    <x v="373"/>
    <x v="1"/>
    <x v="12"/>
    <x v="369"/>
    <x v="401"/>
    <n v="1"/>
    <n v="0"/>
    <n v="7.0149999999999988"/>
  </r>
  <r>
    <n v="422"/>
    <s v="CA-2011-142048"/>
    <x v="2"/>
    <x v="169"/>
    <d v="2011-06-25T00:00:00"/>
    <s v="First Class"/>
    <s v="JE-15745"/>
    <s v="Joel Eaton"/>
    <x v="0"/>
    <x v="0"/>
    <x v="103"/>
    <x v="22"/>
    <n v="80027"/>
    <x v="1"/>
    <x v="374"/>
    <x v="2"/>
    <x v="11"/>
    <x v="370"/>
    <x v="402"/>
    <n v="6"/>
    <n v="0.2"/>
    <n v="56.566200000000009"/>
  </r>
  <r>
    <n v="423"/>
    <s v="CA-2014-125388"/>
    <x v="3"/>
    <x v="15"/>
    <d v="2014-10-24T00:00:00"/>
    <s v="Standard Class"/>
    <s v="MP-17965"/>
    <s v="Michael Paige"/>
    <x v="1"/>
    <x v="0"/>
    <x v="104"/>
    <x v="31"/>
    <n v="1841"/>
    <x v="3"/>
    <x v="375"/>
    <x v="0"/>
    <x v="5"/>
    <x v="371"/>
    <x v="403"/>
    <n v="4"/>
    <n v="0"/>
    <n v="14.705600000000004"/>
  </r>
  <r>
    <n v="424"/>
    <s v="CA-2014-125388"/>
    <x v="3"/>
    <x v="15"/>
    <d v="2014-10-24T00:00:00"/>
    <s v="Standard Class"/>
    <s v="MP-17965"/>
    <s v="Michael Paige"/>
    <x v="1"/>
    <x v="0"/>
    <x v="104"/>
    <x v="31"/>
    <n v="1841"/>
    <x v="3"/>
    <x v="376"/>
    <x v="1"/>
    <x v="4"/>
    <x v="372"/>
    <x v="404"/>
    <n v="3"/>
    <n v="0"/>
    <n v="8.5019999999999989"/>
  </r>
  <r>
    <n v="425"/>
    <s v="CA-2014-155705"/>
    <x v="3"/>
    <x v="170"/>
    <d v="2014-08-24T00:00:00"/>
    <s v="Second Class"/>
    <s v="NF-18385"/>
    <s v="Natalie Fritzler"/>
    <x v="0"/>
    <x v="0"/>
    <x v="25"/>
    <x v="35"/>
    <n v="39212"/>
    <x v="0"/>
    <x v="377"/>
    <x v="0"/>
    <x v="1"/>
    <x v="373"/>
    <x v="405"/>
    <n v="4"/>
    <n v="0"/>
    <n v="225.26400000000001"/>
  </r>
  <r>
    <n v="426"/>
    <s v="CA-2014-149160"/>
    <x v="3"/>
    <x v="51"/>
    <d v="2014-11-27T00:00:00"/>
    <s v="Second Class"/>
    <s v="JM-15265"/>
    <s v="Janet Molinari"/>
    <x v="1"/>
    <x v="0"/>
    <x v="105"/>
    <x v="12"/>
    <n v="48187"/>
    <x v="2"/>
    <x v="378"/>
    <x v="0"/>
    <x v="5"/>
    <x v="374"/>
    <x v="158"/>
    <n v="2"/>
    <n v="0"/>
    <n v="11.076000000000001"/>
  </r>
  <r>
    <n v="427"/>
    <s v="CA-2014-149160"/>
    <x v="3"/>
    <x v="51"/>
    <d v="2014-11-27T00:00:00"/>
    <s v="Second Class"/>
    <s v="JM-15265"/>
    <s v="Janet Molinari"/>
    <x v="1"/>
    <x v="0"/>
    <x v="105"/>
    <x v="12"/>
    <n v="48187"/>
    <x v="2"/>
    <x v="379"/>
    <x v="1"/>
    <x v="8"/>
    <x v="375"/>
    <x v="406"/>
    <n v="8"/>
    <n v="0"/>
    <n v="138.20160000000001"/>
  </r>
  <r>
    <n v="428"/>
    <s v="CA-2011-101476"/>
    <x v="2"/>
    <x v="171"/>
    <d v="2011-09-13T00:00:00"/>
    <s v="First Class"/>
    <s v="SD-20485"/>
    <s v="Shirley Daniels"/>
    <x v="2"/>
    <x v="0"/>
    <x v="106"/>
    <x v="15"/>
    <n v="10801"/>
    <x v="3"/>
    <x v="380"/>
    <x v="2"/>
    <x v="15"/>
    <x v="376"/>
    <x v="407"/>
    <n v="1"/>
    <n v="0"/>
    <n v="30.095700000000001"/>
  </r>
  <r>
    <n v="429"/>
    <s v="CA-2014-152275"/>
    <x v="3"/>
    <x v="172"/>
    <d v="2014-10-09T00:00:00"/>
    <s v="Standard Class"/>
    <s v="KH-16630"/>
    <s v="Ken Heidel"/>
    <x v="1"/>
    <x v="0"/>
    <x v="52"/>
    <x v="5"/>
    <n v="78207"/>
    <x v="2"/>
    <x v="381"/>
    <x v="1"/>
    <x v="6"/>
    <x v="377"/>
    <x v="408"/>
    <n v="6"/>
    <n v="0.2"/>
    <n v="0.50039999999999996"/>
  </r>
  <r>
    <n v="430"/>
    <s v="US-2013-123750"/>
    <x v="0"/>
    <x v="173"/>
    <d v="2013-04-22T00:00:00"/>
    <s v="Standard Class"/>
    <s v="RB-19795"/>
    <s v="Ross Baird"/>
    <x v="2"/>
    <x v="0"/>
    <x v="107"/>
    <x v="3"/>
    <n v="28052"/>
    <x v="0"/>
    <x v="382"/>
    <x v="1"/>
    <x v="8"/>
    <x v="378"/>
    <x v="409"/>
    <n v="2"/>
    <n v="0.7"/>
    <n v="-145.35079999999999"/>
  </r>
  <r>
    <n v="431"/>
    <s v="US-2013-123750"/>
    <x v="0"/>
    <x v="173"/>
    <d v="2013-04-22T00:00:00"/>
    <s v="Standard Class"/>
    <s v="RB-19795"/>
    <s v="Ross Baird"/>
    <x v="2"/>
    <x v="0"/>
    <x v="107"/>
    <x v="3"/>
    <n v="28052"/>
    <x v="0"/>
    <x v="171"/>
    <x v="2"/>
    <x v="11"/>
    <x v="170"/>
    <x v="177"/>
    <n v="7"/>
    <n v="0.2"/>
    <n v="76.639499999999984"/>
  </r>
  <r>
    <n v="432"/>
    <s v="US-2013-123750"/>
    <x v="0"/>
    <x v="173"/>
    <d v="2013-04-22T00:00:00"/>
    <s v="Standard Class"/>
    <s v="RB-19795"/>
    <s v="Ross Baird"/>
    <x v="2"/>
    <x v="0"/>
    <x v="107"/>
    <x v="3"/>
    <n v="28052"/>
    <x v="0"/>
    <x v="171"/>
    <x v="2"/>
    <x v="11"/>
    <x v="170"/>
    <x v="410"/>
    <n v="5"/>
    <n v="0.2"/>
    <n v="54.742499999999978"/>
  </r>
  <r>
    <n v="433"/>
    <s v="US-2013-123750"/>
    <x v="0"/>
    <x v="173"/>
    <d v="2013-04-22T00:00:00"/>
    <s v="Standard Class"/>
    <s v="RB-19795"/>
    <s v="Ross Baird"/>
    <x v="2"/>
    <x v="0"/>
    <x v="107"/>
    <x v="3"/>
    <n v="28052"/>
    <x v="0"/>
    <x v="383"/>
    <x v="1"/>
    <x v="4"/>
    <x v="379"/>
    <x v="411"/>
    <n v="2"/>
    <n v="0.2"/>
    <n v="-0.7748000000000006"/>
  </r>
  <r>
    <n v="434"/>
    <s v="CA-2013-127369"/>
    <x v="0"/>
    <x v="112"/>
    <d v="2013-06-08T00:00:00"/>
    <s v="First Class"/>
    <s v="DB-13060"/>
    <s v="Dave Brooks"/>
    <x v="0"/>
    <x v="0"/>
    <x v="90"/>
    <x v="31"/>
    <n v="1852"/>
    <x v="3"/>
    <x v="384"/>
    <x v="1"/>
    <x v="4"/>
    <x v="380"/>
    <x v="412"/>
    <n v="5"/>
    <n v="0"/>
    <n v="207.14699999999993"/>
  </r>
  <r>
    <n v="435"/>
    <s v="US-2011-150574"/>
    <x v="2"/>
    <x v="174"/>
    <d v="2011-12-25T00:00:00"/>
    <s v="Standard Class"/>
    <s v="MK-18160"/>
    <s v="Mike Kennedy"/>
    <x v="0"/>
    <x v="0"/>
    <x v="108"/>
    <x v="2"/>
    <n v="32216"/>
    <x v="0"/>
    <x v="385"/>
    <x v="1"/>
    <x v="8"/>
    <x v="381"/>
    <x v="413"/>
    <n v="2"/>
    <n v="0.7"/>
    <n v="-3.6891999999999996"/>
  </r>
  <r>
    <n v="436"/>
    <s v="US-2011-150574"/>
    <x v="2"/>
    <x v="174"/>
    <d v="2011-12-25T00:00:00"/>
    <s v="Standard Class"/>
    <s v="MK-18160"/>
    <s v="Mike Kennedy"/>
    <x v="0"/>
    <x v="0"/>
    <x v="108"/>
    <x v="2"/>
    <n v="32216"/>
    <x v="0"/>
    <x v="386"/>
    <x v="2"/>
    <x v="11"/>
    <x v="382"/>
    <x v="414"/>
    <n v="5"/>
    <n v="0.2"/>
    <n v="-18.584999999999994"/>
  </r>
  <r>
    <n v="437"/>
    <s v="CA-2013-147375"/>
    <x v="0"/>
    <x v="1"/>
    <d v="2013-06-15T00:00:00"/>
    <s v="Second Class"/>
    <s v="PO-19180"/>
    <s v="Philisse Overcash"/>
    <x v="2"/>
    <x v="0"/>
    <x v="22"/>
    <x v="10"/>
    <n v="60623"/>
    <x v="2"/>
    <x v="387"/>
    <x v="2"/>
    <x v="15"/>
    <x v="383"/>
    <x v="415"/>
    <n v="3"/>
    <n v="0.3"/>
    <n v="43.199100000000044"/>
  </r>
  <r>
    <n v="438"/>
    <s v="CA-2013-147375"/>
    <x v="0"/>
    <x v="1"/>
    <d v="2013-06-15T00:00:00"/>
    <s v="Second Class"/>
    <s v="PO-19180"/>
    <s v="Philisse Overcash"/>
    <x v="2"/>
    <x v="0"/>
    <x v="22"/>
    <x v="10"/>
    <n v="60623"/>
    <x v="2"/>
    <x v="314"/>
    <x v="1"/>
    <x v="10"/>
    <x v="361"/>
    <x v="416"/>
    <n v="7"/>
    <n v="0.2"/>
    <n v="113.63939999999998"/>
  </r>
  <r>
    <n v="439"/>
    <s v="CA-2014-130043"/>
    <x v="3"/>
    <x v="175"/>
    <d v="2014-09-20T00:00:00"/>
    <s v="Standard Class"/>
    <s v="BB-11545"/>
    <s v="Brenda Bowman"/>
    <x v="1"/>
    <x v="0"/>
    <x v="12"/>
    <x v="5"/>
    <n v="77070"/>
    <x v="2"/>
    <x v="388"/>
    <x v="1"/>
    <x v="10"/>
    <x v="384"/>
    <x v="417"/>
    <n v="8"/>
    <n v="0.2"/>
    <n v="11.553600000000003"/>
  </r>
  <r>
    <n v="440"/>
    <s v="CA-2014-157252"/>
    <x v="3"/>
    <x v="176"/>
    <d v="2014-01-24T00:00:00"/>
    <s v="Second Class"/>
    <s v="CV-12805"/>
    <s v="Cynthia Voltz"/>
    <x v="1"/>
    <x v="0"/>
    <x v="20"/>
    <x v="15"/>
    <n v="10024"/>
    <x v="3"/>
    <x v="389"/>
    <x v="0"/>
    <x v="1"/>
    <x v="385"/>
    <x v="418"/>
    <n v="3"/>
    <n v="0.1"/>
    <n v="2.3093999999999895"/>
  </r>
  <r>
    <n v="441"/>
    <s v="CA-2013-115756"/>
    <x v="0"/>
    <x v="64"/>
    <d v="2013-09-08T00:00:00"/>
    <s v="Second Class"/>
    <s v="PK-19075"/>
    <s v="Pete Kriz"/>
    <x v="0"/>
    <x v="0"/>
    <x v="66"/>
    <x v="12"/>
    <n v="48227"/>
    <x v="2"/>
    <x v="390"/>
    <x v="0"/>
    <x v="5"/>
    <x v="386"/>
    <x v="419"/>
    <n v="1"/>
    <n v="0"/>
    <n v="3.6659999999999986"/>
  </r>
  <r>
    <n v="442"/>
    <s v="CA-2013-115756"/>
    <x v="0"/>
    <x v="64"/>
    <d v="2013-09-08T00:00:00"/>
    <s v="Second Class"/>
    <s v="PK-19075"/>
    <s v="Pete Kriz"/>
    <x v="0"/>
    <x v="0"/>
    <x v="66"/>
    <x v="12"/>
    <n v="48227"/>
    <x v="2"/>
    <x v="391"/>
    <x v="1"/>
    <x v="4"/>
    <x v="387"/>
    <x v="420"/>
    <n v="3"/>
    <n v="0"/>
    <n v="23.392800000000008"/>
  </r>
  <r>
    <n v="443"/>
    <s v="CA-2013-115756"/>
    <x v="0"/>
    <x v="64"/>
    <d v="2013-09-08T00:00:00"/>
    <s v="Second Class"/>
    <s v="PK-19075"/>
    <s v="Pete Kriz"/>
    <x v="0"/>
    <x v="0"/>
    <x v="66"/>
    <x v="12"/>
    <n v="48227"/>
    <x v="2"/>
    <x v="392"/>
    <x v="1"/>
    <x v="4"/>
    <x v="388"/>
    <x v="421"/>
    <n v="3"/>
    <n v="0"/>
    <n v="20.575499999999998"/>
  </r>
  <r>
    <n v="444"/>
    <s v="CA-2013-115756"/>
    <x v="0"/>
    <x v="64"/>
    <d v="2013-09-08T00:00:00"/>
    <s v="Second Class"/>
    <s v="PK-19075"/>
    <s v="Pete Kriz"/>
    <x v="0"/>
    <x v="0"/>
    <x v="66"/>
    <x v="12"/>
    <n v="48227"/>
    <x v="2"/>
    <x v="393"/>
    <x v="1"/>
    <x v="10"/>
    <x v="389"/>
    <x v="422"/>
    <n v="4"/>
    <n v="0"/>
    <n v="42.025599999999997"/>
  </r>
  <r>
    <n v="445"/>
    <s v="CA-2013-115756"/>
    <x v="0"/>
    <x v="64"/>
    <d v="2013-09-08T00:00:00"/>
    <s v="Second Class"/>
    <s v="PK-19075"/>
    <s v="Pete Kriz"/>
    <x v="0"/>
    <x v="0"/>
    <x v="66"/>
    <x v="12"/>
    <n v="48227"/>
    <x v="2"/>
    <x v="394"/>
    <x v="0"/>
    <x v="1"/>
    <x v="390"/>
    <x v="423"/>
    <n v="3"/>
    <n v="0"/>
    <n v="29.152800000000013"/>
  </r>
  <r>
    <n v="446"/>
    <s v="CA-2013-115756"/>
    <x v="0"/>
    <x v="64"/>
    <d v="2013-09-08T00:00:00"/>
    <s v="Second Class"/>
    <s v="PK-19075"/>
    <s v="Pete Kriz"/>
    <x v="0"/>
    <x v="0"/>
    <x v="66"/>
    <x v="12"/>
    <n v="48227"/>
    <x v="2"/>
    <x v="395"/>
    <x v="1"/>
    <x v="2"/>
    <x v="391"/>
    <x v="424"/>
    <n v="7"/>
    <n v="0"/>
    <n v="10.584"/>
  </r>
  <r>
    <n v="447"/>
    <s v="CA-2014-154214"/>
    <x v="3"/>
    <x v="177"/>
    <d v="2014-03-26T00:00:00"/>
    <s v="Second Class"/>
    <s v="TB-21595"/>
    <s v="Troy Blackwell"/>
    <x v="0"/>
    <x v="0"/>
    <x v="38"/>
    <x v="14"/>
    <n v="47201"/>
    <x v="2"/>
    <x v="396"/>
    <x v="0"/>
    <x v="5"/>
    <x v="392"/>
    <x v="425"/>
    <n v="1"/>
    <n v="0"/>
    <n v="1.3676999999999999"/>
  </r>
  <r>
    <n v="448"/>
    <s v="CA-2013-166674"/>
    <x v="0"/>
    <x v="178"/>
    <d v="2013-04-04T00:00:00"/>
    <s v="Second Class"/>
    <s v="RB-19360"/>
    <s v="Raymond Buch"/>
    <x v="0"/>
    <x v="0"/>
    <x v="109"/>
    <x v="15"/>
    <n v="13021"/>
    <x v="3"/>
    <x v="397"/>
    <x v="1"/>
    <x v="6"/>
    <x v="393"/>
    <x v="426"/>
    <n v="3"/>
    <n v="0"/>
    <n v="15.475200000000001"/>
  </r>
  <r>
    <n v="449"/>
    <s v="CA-2013-166674"/>
    <x v="0"/>
    <x v="178"/>
    <d v="2013-04-04T00:00:00"/>
    <s v="Second Class"/>
    <s v="RB-19360"/>
    <s v="Raymond Buch"/>
    <x v="0"/>
    <x v="0"/>
    <x v="109"/>
    <x v="15"/>
    <n v="13021"/>
    <x v="3"/>
    <x v="398"/>
    <x v="1"/>
    <x v="4"/>
    <x v="394"/>
    <x v="427"/>
    <n v="3"/>
    <n v="0"/>
    <n v="9.716399999999993"/>
  </r>
  <r>
    <n v="450"/>
    <s v="CA-2013-166674"/>
    <x v="0"/>
    <x v="178"/>
    <d v="2013-04-04T00:00:00"/>
    <s v="Second Class"/>
    <s v="RB-19360"/>
    <s v="Raymond Buch"/>
    <x v="0"/>
    <x v="0"/>
    <x v="109"/>
    <x v="15"/>
    <n v="13021"/>
    <x v="3"/>
    <x v="399"/>
    <x v="1"/>
    <x v="6"/>
    <x v="395"/>
    <x v="428"/>
    <n v="6"/>
    <n v="0"/>
    <n v="71.247600000000006"/>
  </r>
  <r>
    <n v="451"/>
    <s v="CA-2013-166674"/>
    <x v="0"/>
    <x v="178"/>
    <d v="2013-04-04T00:00:00"/>
    <s v="Second Class"/>
    <s v="RB-19360"/>
    <s v="Raymond Buch"/>
    <x v="0"/>
    <x v="0"/>
    <x v="109"/>
    <x v="15"/>
    <n v="13021"/>
    <x v="3"/>
    <x v="400"/>
    <x v="1"/>
    <x v="6"/>
    <x v="396"/>
    <x v="429"/>
    <n v="3"/>
    <n v="0"/>
    <n v="7.9248000000000012"/>
  </r>
  <r>
    <n v="452"/>
    <s v="CA-2013-166674"/>
    <x v="0"/>
    <x v="178"/>
    <d v="2013-04-04T00:00:00"/>
    <s v="Second Class"/>
    <s v="RB-19360"/>
    <s v="Raymond Buch"/>
    <x v="0"/>
    <x v="0"/>
    <x v="109"/>
    <x v="15"/>
    <n v="13021"/>
    <x v="3"/>
    <x v="401"/>
    <x v="1"/>
    <x v="6"/>
    <x v="397"/>
    <x v="296"/>
    <n v="3"/>
    <n v="0"/>
    <n v="2.8535999999999988"/>
  </r>
  <r>
    <n v="453"/>
    <s v="CA-2013-166674"/>
    <x v="0"/>
    <x v="178"/>
    <d v="2013-04-04T00:00:00"/>
    <s v="Second Class"/>
    <s v="RB-19360"/>
    <s v="Raymond Buch"/>
    <x v="0"/>
    <x v="0"/>
    <x v="109"/>
    <x v="15"/>
    <n v="13021"/>
    <x v="3"/>
    <x v="402"/>
    <x v="2"/>
    <x v="7"/>
    <x v="398"/>
    <x v="430"/>
    <n v="4"/>
    <n v="0"/>
    <n v="9.1311999999999998"/>
  </r>
  <r>
    <n v="454"/>
    <s v="CA-2014-147277"/>
    <x v="3"/>
    <x v="179"/>
    <d v="2014-10-25T00:00:00"/>
    <s v="Standard Class"/>
    <s v="EB-13705"/>
    <s v="Ed Braxton"/>
    <x v="1"/>
    <x v="0"/>
    <x v="59"/>
    <x v="24"/>
    <n v="44312"/>
    <x v="3"/>
    <x v="10"/>
    <x v="0"/>
    <x v="3"/>
    <x v="10"/>
    <x v="431"/>
    <n v="2"/>
    <n v="0.4"/>
    <n v="-75.830400000000054"/>
  </r>
  <r>
    <n v="455"/>
    <s v="CA-2014-147277"/>
    <x v="3"/>
    <x v="179"/>
    <d v="2014-10-25T00:00:00"/>
    <s v="Standard Class"/>
    <s v="EB-13705"/>
    <s v="Ed Braxton"/>
    <x v="1"/>
    <x v="0"/>
    <x v="59"/>
    <x v="24"/>
    <n v="44312"/>
    <x v="3"/>
    <x v="403"/>
    <x v="1"/>
    <x v="4"/>
    <x v="399"/>
    <x v="432"/>
    <n v="2"/>
    <n v="0.2"/>
    <n v="66.540799999999962"/>
  </r>
  <r>
    <n v="456"/>
    <s v="CA-2013-100153"/>
    <x v="0"/>
    <x v="180"/>
    <d v="2013-12-18T00:00:00"/>
    <s v="Standard Class"/>
    <s v="KH-16630"/>
    <s v="Ken Heidel"/>
    <x v="1"/>
    <x v="0"/>
    <x v="110"/>
    <x v="26"/>
    <n v="73071"/>
    <x v="2"/>
    <x v="404"/>
    <x v="2"/>
    <x v="11"/>
    <x v="400"/>
    <x v="433"/>
    <n v="4"/>
    <n v="0"/>
    <n v="24.913200000000003"/>
  </r>
  <r>
    <n v="457"/>
    <s v="US-2011-110674"/>
    <x v="2"/>
    <x v="181"/>
    <d v="2011-02-19T00:00:00"/>
    <s v="Standard Class"/>
    <s v="SC-20095"/>
    <s v="Sanjit Chand"/>
    <x v="0"/>
    <x v="0"/>
    <x v="3"/>
    <x v="1"/>
    <n v="94521"/>
    <x v="1"/>
    <x v="405"/>
    <x v="0"/>
    <x v="1"/>
    <x v="401"/>
    <x v="434"/>
    <n v="2"/>
    <n v="0.2"/>
    <n v="-24.294000000000018"/>
  </r>
  <r>
    <n v="458"/>
    <s v="US-2013-157945"/>
    <x v="0"/>
    <x v="182"/>
    <d v="2013-10-02T00:00:00"/>
    <s v="Standard Class"/>
    <s v="NF-18385"/>
    <s v="Natalie Fritzler"/>
    <x v="0"/>
    <x v="0"/>
    <x v="27"/>
    <x v="10"/>
    <n v="62521"/>
    <x v="2"/>
    <x v="406"/>
    <x v="0"/>
    <x v="1"/>
    <x v="402"/>
    <x v="435"/>
    <n v="3"/>
    <n v="0.3"/>
    <n v="-96.11460000000011"/>
  </r>
  <r>
    <n v="459"/>
    <s v="US-2013-157945"/>
    <x v="0"/>
    <x v="182"/>
    <d v="2013-10-02T00:00:00"/>
    <s v="Standard Class"/>
    <s v="NF-18385"/>
    <s v="Natalie Fritzler"/>
    <x v="0"/>
    <x v="0"/>
    <x v="27"/>
    <x v="10"/>
    <n v="62521"/>
    <x v="2"/>
    <x v="407"/>
    <x v="1"/>
    <x v="12"/>
    <x v="33"/>
    <x v="436"/>
    <n v="2"/>
    <n v="0.2"/>
    <n v="3.3479999999999999"/>
  </r>
  <r>
    <n v="460"/>
    <s v="CA-2012-109638"/>
    <x v="1"/>
    <x v="83"/>
    <d v="2012-12-22T00:00:00"/>
    <s v="Standard Class"/>
    <s v="JH-15985"/>
    <s v="Joseph Holt"/>
    <x v="0"/>
    <x v="0"/>
    <x v="4"/>
    <x v="4"/>
    <n v="98115"/>
    <x v="1"/>
    <x v="408"/>
    <x v="1"/>
    <x v="9"/>
    <x v="403"/>
    <x v="437"/>
    <n v="4"/>
    <n v="0"/>
    <n v="36.372"/>
  </r>
  <r>
    <n v="461"/>
    <s v="CA-2012-109638"/>
    <x v="1"/>
    <x v="83"/>
    <d v="2012-12-22T00:00:00"/>
    <s v="Standard Class"/>
    <s v="JH-15985"/>
    <s v="Joseph Holt"/>
    <x v="0"/>
    <x v="0"/>
    <x v="4"/>
    <x v="4"/>
    <n v="98115"/>
    <x v="1"/>
    <x v="409"/>
    <x v="2"/>
    <x v="11"/>
    <x v="404"/>
    <x v="438"/>
    <n v="9"/>
    <n v="0"/>
    <n v="377.96220000000005"/>
  </r>
  <r>
    <n v="462"/>
    <s v="CA-2012-109638"/>
    <x v="1"/>
    <x v="83"/>
    <d v="2012-12-22T00:00:00"/>
    <s v="Standard Class"/>
    <s v="JH-15985"/>
    <s v="Joseph Holt"/>
    <x v="0"/>
    <x v="0"/>
    <x v="4"/>
    <x v="4"/>
    <n v="98115"/>
    <x v="1"/>
    <x v="410"/>
    <x v="1"/>
    <x v="8"/>
    <x v="405"/>
    <x v="96"/>
    <n v="3"/>
    <n v="0.2"/>
    <n v="18.600599999999996"/>
  </r>
  <r>
    <n v="463"/>
    <s v="CA-2013-109869"/>
    <x v="0"/>
    <x v="183"/>
    <d v="2013-04-30T00:00:00"/>
    <s v="Standard Class"/>
    <s v="TN-21040"/>
    <s v="Tanja Norvell"/>
    <x v="2"/>
    <x v="0"/>
    <x v="42"/>
    <x v="16"/>
    <n v="85023"/>
    <x v="1"/>
    <x v="325"/>
    <x v="0"/>
    <x v="5"/>
    <x v="322"/>
    <x v="439"/>
    <n v="5"/>
    <n v="0.2"/>
    <n v="7.0680000000000005"/>
  </r>
  <r>
    <n v="464"/>
    <s v="CA-2013-109869"/>
    <x v="0"/>
    <x v="183"/>
    <d v="2013-04-30T00:00:00"/>
    <s v="Standard Class"/>
    <s v="TN-21040"/>
    <s v="Tanja Norvell"/>
    <x v="2"/>
    <x v="0"/>
    <x v="42"/>
    <x v="16"/>
    <n v="85023"/>
    <x v="1"/>
    <x v="411"/>
    <x v="0"/>
    <x v="3"/>
    <x v="406"/>
    <x v="440"/>
    <n v="6"/>
    <n v="0.5"/>
    <n v="-814.4831999999999"/>
  </r>
  <r>
    <n v="465"/>
    <s v="CA-2013-109869"/>
    <x v="0"/>
    <x v="183"/>
    <d v="2013-04-30T00:00:00"/>
    <s v="Standard Class"/>
    <s v="TN-21040"/>
    <s v="Tanja Norvell"/>
    <x v="2"/>
    <x v="0"/>
    <x v="42"/>
    <x v="16"/>
    <n v="85023"/>
    <x v="1"/>
    <x v="412"/>
    <x v="1"/>
    <x v="8"/>
    <x v="407"/>
    <x v="441"/>
    <n v="5"/>
    <n v="0.7"/>
    <n v="-20.888999999999989"/>
  </r>
  <r>
    <n v="466"/>
    <s v="CA-2013-109869"/>
    <x v="0"/>
    <x v="183"/>
    <d v="2013-04-30T00:00:00"/>
    <s v="Standard Class"/>
    <s v="TN-21040"/>
    <s v="Tanja Norvell"/>
    <x v="2"/>
    <x v="0"/>
    <x v="42"/>
    <x v="16"/>
    <n v="85023"/>
    <x v="1"/>
    <x v="413"/>
    <x v="1"/>
    <x v="14"/>
    <x v="408"/>
    <x v="442"/>
    <n v="2"/>
    <n v="0.2"/>
    <n v="-34.758000000000017"/>
  </r>
  <r>
    <n v="467"/>
    <s v="CA-2013-109869"/>
    <x v="0"/>
    <x v="183"/>
    <d v="2013-04-30T00:00:00"/>
    <s v="Standard Class"/>
    <s v="TN-21040"/>
    <s v="Tanja Norvell"/>
    <x v="2"/>
    <x v="0"/>
    <x v="42"/>
    <x v="16"/>
    <n v="85023"/>
    <x v="1"/>
    <x v="414"/>
    <x v="1"/>
    <x v="9"/>
    <x v="409"/>
    <x v="443"/>
    <n v="2"/>
    <n v="0.2"/>
    <n v="5.8704000000000001"/>
  </r>
  <r>
    <n v="468"/>
    <s v="US-2012-101399"/>
    <x v="1"/>
    <x v="184"/>
    <d v="2012-01-24T00:00:00"/>
    <s v="Standard Class"/>
    <s v="JS-15940"/>
    <s v="Joni Sundaresam"/>
    <x v="2"/>
    <x v="0"/>
    <x v="111"/>
    <x v="10"/>
    <n v="60068"/>
    <x v="2"/>
    <x v="269"/>
    <x v="0"/>
    <x v="5"/>
    <x v="266"/>
    <x v="444"/>
    <n v="7"/>
    <n v="0.6"/>
    <n v="-312.06139999999994"/>
  </r>
  <r>
    <n v="469"/>
    <s v="CA-2014-154907"/>
    <x v="3"/>
    <x v="185"/>
    <d v="2014-04-05T00:00:00"/>
    <s v="Standard Class"/>
    <s v="DS-13180"/>
    <s v="David Smith"/>
    <x v="1"/>
    <x v="0"/>
    <x v="112"/>
    <x v="5"/>
    <n v="79109"/>
    <x v="2"/>
    <x v="415"/>
    <x v="0"/>
    <x v="0"/>
    <x v="410"/>
    <x v="445"/>
    <n v="2"/>
    <n v="0.32"/>
    <n v="-36.235200000000006"/>
  </r>
  <r>
    <n v="470"/>
    <s v="US-2013-100419"/>
    <x v="0"/>
    <x v="186"/>
    <d v="2013-12-21T00:00:00"/>
    <s v="Second Class"/>
    <s v="CC-12670"/>
    <s v="Craig Carreira"/>
    <x v="0"/>
    <x v="0"/>
    <x v="22"/>
    <x v="10"/>
    <n v="60610"/>
    <x v="2"/>
    <x v="416"/>
    <x v="1"/>
    <x v="8"/>
    <x v="411"/>
    <x v="446"/>
    <n v="3"/>
    <n v="0.8"/>
    <n v="-7.9001999999999999"/>
  </r>
  <r>
    <n v="471"/>
    <s v="CA-2012-154144"/>
    <x v="1"/>
    <x v="139"/>
    <d v="2012-12-24T00:00:00"/>
    <s v="Standard Class"/>
    <s v="MH-17785"/>
    <s v="Maya Herman"/>
    <x v="1"/>
    <x v="0"/>
    <x v="113"/>
    <x v="15"/>
    <n v="11757"/>
    <x v="3"/>
    <x v="417"/>
    <x v="1"/>
    <x v="10"/>
    <x v="412"/>
    <x v="447"/>
    <n v="1"/>
    <n v="0"/>
    <n v="26.630399999999998"/>
  </r>
  <r>
    <n v="472"/>
    <s v="CA-2011-144666"/>
    <x v="2"/>
    <x v="187"/>
    <d v="2011-11-11T00:00:00"/>
    <s v="Second Class"/>
    <s v="JP-15520"/>
    <s v="Jeremy Pistek"/>
    <x v="0"/>
    <x v="0"/>
    <x v="8"/>
    <x v="1"/>
    <n v="94110"/>
    <x v="1"/>
    <x v="418"/>
    <x v="1"/>
    <x v="4"/>
    <x v="413"/>
    <x v="448"/>
    <n v="3"/>
    <n v="0"/>
    <n v="3.4091999999999842"/>
  </r>
  <r>
    <n v="473"/>
    <s v="CA-2011-144666"/>
    <x v="2"/>
    <x v="187"/>
    <d v="2011-11-11T00:00:00"/>
    <s v="Second Class"/>
    <s v="JP-15520"/>
    <s v="Jeremy Pistek"/>
    <x v="0"/>
    <x v="0"/>
    <x v="8"/>
    <x v="1"/>
    <n v="94110"/>
    <x v="1"/>
    <x v="419"/>
    <x v="0"/>
    <x v="0"/>
    <x v="414"/>
    <x v="449"/>
    <n v="2"/>
    <n v="0.15"/>
    <n v="10.478399999999979"/>
  </r>
  <r>
    <n v="474"/>
    <s v="CA-2011-144666"/>
    <x v="2"/>
    <x v="187"/>
    <d v="2011-11-11T00:00:00"/>
    <s v="Second Class"/>
    <s v="JP-15520"/>
    <s v="Jeremy Pistek"/>
    <x v="0"/>
    <x v="0"/>
    <x v="8"/>
    <x v="1"/>
    <n v="94110"/>
    <x v="1"/>
    <x v="420"/>
    <x v="2"/>
    <x v="7"/>
    <x v="415"/>
    <x v="450"/>
    <n v="4"/>
    <n v="0.2"/>
    <n v="87.995999999999924"/>
  </r>
  <r>
    <n v="475"/>
    <s v="CA-2011-144666"/>
    <x v="2"/>
    <x v="187"/>
    <d v="2011-11-11T00:00:00"/>
    <s v="Second Class"/>
    <s v="JP-15520"/>
    <s v="Jeremy Pistek"/>
    <x v="0"/>
    <x v="0"/>
    <x v="8"/>
    <x v="1"/>
    <n v="94110"/>
    <x v="1"/>
    <x v="421"/>
    <x v="1"/>
    <x v="4"/>
    <x v="416"/>
    <x v="451"/>
    <n v="6"/>
    <n v="0"/>
    <n v="24.980400000000007"/>
  </r>
  <r>
    <n v="476"/>
    <s v="CA-2011-144666"/>
    <x v="2"/>
    <x v="187"/>
    <d v="2011-11-11T00:00:00"/>
    <s v="Second Class"/>
    <s v="JP-15520"/>
    <s v="Jeremy Pistek"/>
    <x v="0"/>
    <x v="0"/>
    <x v="8"/>
    <x v="1"/>
    <n v="94110"/>
    <x v="1"/>
    <x v="422"/>
    <x v="1"/>
    <x v="10"/>
    <x v="417"/>
    <x v="452"/>
    <n v="7"/>
    <n v="0"/>
    <n v="28.818999999999996"/>
  </r>
  <r>
    <n v="477"/>
    <s v="CA-2011-144666"/>
    <x v="2"/>
    <x v="187"/>
    <d v="2011-11-11T00:00:00"/>
    <s v="Second Class"/>
    <s v="JP-15520"/>
    <s v="Jeremy Pistek"/>
    <x v="0"/>
    <x v="0"/>
    <x v="8"/>
    <x v="1"/>
    <n v="94110"/>
    <x v="1"/>
    <x v="423"/>
    <x v="1"/>
    <x v="10"/>
    <x v="418"/>
    <x v="453"/>
    <n v="5"/>
    <n v="0"/>
    <n v="45.527999999999992"/>
  </r>
  <r>
    <n v="478"/>
    <s v="CA-2013-103891"/>
    <x v="0"/>
    <x v="188"/>
    <d v="2013-07-20T00:00:00"/>
    <s v="Standard Class"/>
    <s v="KH-16690"/>
    <s v="Kristen Hastings"/>
    <x v="1"/>
    <x v="0"/>
    <x v="1"/>
    <x v="1"/>
    <n v="90008"/>
    <x v="1"/>
    <x v="424"/>
    <x v="2"/>
    <x v="7"/>
    <x v="419"/>
    <x v="454"/>
    <n v="6"/>
    <n v="0.2"/>
    <n v="7.1819999999999951"/>
  </r>
  <r>
    <n v="479"/>
    <s v="CA-2013-152632"/>
    <x v="0"/>
    <x v="189"/>
    <d v="2013-11-03T00:00:00"/>
    <s v="Standard Class"/>
    <s v="JE-15475"/>
    <s v="Jeremy Ellison"/>
    <x v="0"/>
    <x v="0"/>
    <x v="21"/>
    <x v="15"/>
    <n v="12180"/>
    <x v="3"/>
    <x v="278"/>
    <x v="0"/>
    <x v="5"/>
    <x v="275"/>
    <x v="455"/>
    <n v="3"/>
    <n v="0"/>
    <n v="19.295999999999999"/>
  </r>
  <r>
    <n v="480"/>
    <s v="CA-2013-100790"/>
    <x v="0"/>
    <x v="190"/>
    <d v="2013-07-03T00:00:00"/>
    <s v="Standard Class"/>
    <s v="JG-15805"/>
    <s v="John Grady"/>
    <x v="1"/>
    <x v="0"/>
    <x v="20"/>
    <x v="15"/>
    <n v="10024"/>
    <x v="3"/>
    <x v="425"/>
    <x v="1"/>
    <x v="6"/>
    <x v="420"/>
    <x v="456"/>
    <n v="5"/>
    <n v="0"/>
    <n v="6.6150000000000002"/>
  </r>
  <r>
    <n v="481"/>
    <s v="CA-2013-100790"/>
    <x v="0"/>
    <x v="190"/>
    <d v="2013-07-03T00:00:00"/>
    <s v="Standard Class"/>
    <s v="JG-15805"/>
    <s v="John Grady"/>
    <x v="1"/>
    <x v="0"/>
    <x v="20"/>
    <x v="15"/>
    <n v="10024"/>
    <x v="3"/>
    <x v="426"/>
    <x v="1"/>
    <x v="4"/>
    <x v="421"/>
    <x v="457"/>
    <n v="5"/>
    <n v="0"/>
    <n v="84.51"/>
  </r>
  <r>
    <n v="482"/>
    <s v="CA-2011-134677"/>
    <x v="2"/>
    <x v="191"/>
    <d v="2011-10-10T00:00:00"/>
    <s v="Standard Class"/>
    <s v="XP-21865"/>
    <s v="Xylona Preis"/>
    <x v="0"/>
    <x v="0"/>
    <x v="70"/>
    <x v="1"/>
    <n v="92024"/>
    <x v="1"/>
    <x v="427"/>
    <x v="2"/>
    <x v="11"/>
    <x v="422"/>
    <x v="458"/>
    <n v="3"/>
    <n v="0"/>
    <n v="1.9088999999999996"/>
  </r>
  <r>
    <n v="483"/>
    <s v="CA-2011-127691"/>
    <x v="2"/>
    <x v="192"/>
    <d v="2011-07-27T00:00:00"/>
    <s v="Standard Class"/>
    <s v="EM-14065"/>
    <s v="Erin Mull"/>
    <x v="0"/>
    <x v="0"/>
    <x v="20"/>
    <x v="15"/>
    <n v="10024"/>
    <x v="3"/>
    <x v="79"/>
    <x v="1"/>
    <x v="6"/>
    <x v="79"/>
    <x v="459"/>
    <n v="2"/>
    <n v="0"/>
    <n v="1.6688000000000001"/>
  </r>
  <r>
    <n v="484"/>
    <s v="CA-2011-127691"/>
    <x v="2"/>
    <x v="192"/>
    <d v="2011-07-27T00:00:00"/>
    <s v="Standard Class"/>
    <s v="EM-14065"/>
    <s v="Erin Mull"/>
    <x v="0"/>
    <x v="0"/>
    <x v="20"/>
    <x v="15"/>
    <n v="10024"/>
    <x v="3"/>
    <x v="428"/>
    <x v="2"/>
    <x v="11"/>
    <x v="423"/>
    <x v="460"/>
    <n v="2"/>
    <n v="0"/>
    <n v="57.592799999999997"/>
  </r>
  <r>
    <n v="485"/>
    <s v="CA-2014-140963"/>
    <x v="3"/>
    <x v="193"/>
    <d v="2014-06-14T00:00:00"/>
    <s v="First Class"/>
    <s v="MT-18070"/>
    <s v="Michelle Tran"/>
    <x v="2"/>
    <x v="0"/>
    <x v="1"/>
    <x v="1"/>
    <n v="90045"/>
    <x v="1"/>
    <x v="429"/>
    <x v="1"/>
    <x v="2"/>
    <x v="424"/>
    <x v="461"/>
    <n v="2"/>
    <n v="0"/>
    <n v="14.8"/>
  </r>
  <r>
    <n v="486"/>
    <s v="CA-2014-140963"/>
    <x v="3"/>
    <x v="193"/>
    <d v="2014-06-14T00:00:00"/>
    <s v="First Class"/>
    <s v="MT-18070"/>
    <s v="Michelle Tran"/>
    <x v="2"/>
    <x v="0"/>
    <x v="1"/>
    <x v="1"/>
    <n v="90045"/>
    <x v="1"/>
    <x v="430"/>
    <x v="0"/>
    <x v="0"/>
    <x v="425"/>
    <x v="462"/>
    <n v="5"/>
    <n v="0.15"/>
    <n v="-30.24499999999999"/>
  </r>
  <r>
    <n v="487"/>
    <s v="CA-2014-140963"/>
    <x v="3"/>
    <x v="193"/>
    <d v="2014-06-14T00:00:00"/>
    <s v="First Class"/>
    <s v="MT-18070"/>
    <s v="Michelle Tran"/>
    <x v="2"/>
    <x v="0"/>
    <x v="1"/>
    <x v="1"/>
    <n v="90045"/>
    <x v="1"/>
    <x v="431"/>
    <x v="2"/>
    <x v="7"/>
    <x v="426"/>
    <x v="463"/>
    <n v="5"/>
    <n v="0.2"/>
    <n v="17.497500000000016"/>
  </r>
  <r>
    <n v="488"/>
    <s v="CA-2011-154627"/>
    <x v="2"/>
    <x v="194"/>
    <d v="2011-10-31T00:00:00"/>
    <s v="First Class"/>
    <s v="SA-20830"/>
    <s v="Sue Ann Reed"/>
    <x v="0"/>
    <x v="0"/>
    <x v="22"/>
    <x v="10"/>
    <n v="60610"/>
    <x v="2"/>
    <x v="432"/>
    <x v="2"/>
    <x v="7"/>
    <x v="427"/>
    <x v="464"/>
    <n v="6"/>
    <n v="0.2"/>
    <n v="341.99399999999969"/>
  </r>
  <r>
    <n v="489"/>
    <s v="CA-2011-133753"/>
    <x v="2"/>
    <x v="3"/>
    <d v="2011-06-13T00:00:00"/>
    <s v="Second Class"/>
    <s v="CW-11905"/>
    <s v="Carl Weiss"/>
    <x v="2"/>
    <x v="0"/>
    <x v="114"/>
    <x v="5"/>
    <n v="77340"/>
    <x v="2"/>
    <x v="433"/>
    <x v="2"/>
    <x v="7"/>
    <x v="428"/>
    <x v="465"/>
    <n v="1"/>
    <n v="0.2"/>
    <n v="0.59940000000000015"/>
  </r>
  <r>
    <n v="490"/>
    <s v="CA-2011-133753"/>
    <x v="2"/>
    <x v="3"/>
    <d v="2011-06-13T00:00:00"/>
    <s v="Second Class"/>
    <s v="CW-11905"/>
    <s v="Carl Weiss"/>
    <x v="2"/>
    <x v="0"/>
    <x v="114"/>
    <x v="5"/>
    <n v="77340"/>
    <x v="2"/>
    <x v="434"/>
    <x v="2"/>
    <x v="11"/>
    <x v="429"/>
    <x v="466"/>
    <n v="2"/>
    <n v="0.2"/>
    <n v="10.397399999999998"/>
  </r>
  <r>
    <n v="491"/>
    <s v="CA-2011-133753"/>
    <x v="2"/>
    <x v="3"/>
    <d v="2011-06-13T00:00:00"/>
    <s v="Second Class"/>
    <s v="CW-11905"/>
    <s v="Carl Weiss"/>
    <x v="2"/>
    <x v="0"/>
    <x v="114"/>
    <x v="5"/>
    <n v="77340"/>
    <x v="2"/>
    <x v="399"/>
    <x v="1"/>
    <x v="6"/>
    <x v="395"/>
    <x v="467"/>
    <n v="2"/>
    <n v="0.2"/>
    <n v="6.1572000000000031"/>
  </r>
  <r>
    <n v="492"/>
    <s v="CA-2011-113362"/>
    <x v="2"/>
    <x v="80"/>
    <d v="2011-09-19T00:00:00"/>
    <s v="Standard Class"/>
    <s v="AJ-10960"/>
    <s v="Astrea Jones"/>
    <x v="0"/>
    <x v="0"/>
    <x v="30"/>
    <x v="15"/>
    <n v="14609"/>
    <x v="3"/>
    <x v="435"/>
    <x v="1"/>
    <x v="4"/>
    <x v="430"/>
    <x v="468"/>
    <n v="5"/>
    <n v="0"/>
    <n v="8.9829999999999899"/>
  </r>
  <r>
    <n v="493"/>
    <s v="CA-2011-113362"/>
    <x v="2"/>
    <x v="80"/>
    <d v="2011-09-19T00:00:00"/>
    <s v="Standard Class"/>
    <s v="AJ-10960"/>
    <s v="Astrea Jones"/>
    <x v="0"/>
    <x v="0"/>
    <x v="30"/>
    <x v="15"/>
    <n v="14609"/>
    <x v="3"/>
    <x v="436"/>
    <x v="1"/>
    <x v="12"/>
    <x v="431"/>
    <x v="469"/>
    <n v="3"/>
    <n v="0"/>
    <n v="5.0921999999999992"/>
  </r>
  <r>
    <n v="494"/>
    <s v="CA-2013-169166"/>
    <x v="0"/>
    <x v="195"/>
    <d v="2013-05-15T00:00:00"/>
    <s v="Standard Class"/>
    <s v="SS-20590"/>
    <s v="Sonia Sunley"/>
    <x v="0"/>
    <x v="0"/>
    <x v="4"/>
    <x v="4"/>
    <n v="98115"/>
    <x v="1"/>
    <x v="437"/>
    <x v="2"/>
    <x v="11"/>
    <x v="432"/>
    <x v="470"/>
    <n v="2"/>
    <n v="0"/>
    <n v="13.157200000000003"/>
  </r>
  <r>
    <n v="495"/>
    <s v="US-2013-120929"/>
    <x v="0"/>
    <x v="196"/>
    <d v="2013-03-22T00:00:00"/>
    <s v="Second Class"/>
    <s v="RO-19780"/>
    <s v="Rose O'Brian"/>
    <x v="0"/>
    <x v="0"/>
    <x v="26"/>
    <x v="18"/>
    <n v="38109"/>
    <x v="0"/>
    <x v="438"/>
    <x v="0"/>
    <x v="3"/>
    <x v="433"/>
    <x v="471"/>
    <n v="3"/>
    <n v="0.4"/>
    <n v="-94.941000000000017"/>
  </r>
  <r>
    <n v="496"/>
    <s v="CA-2012-134782"/>
    <x v="1"/>
    <x v="17"/>
    <d v="2012-12-31T00:00:00"/>
    <s v="Standard Class"/>
    <s v="MD-17350"/>
    <s v="Maribeth Dona"/>
    <x v="0"/>
    <x v="0"/>
    <x v="115"/>
    <x v="36"/>
    <n v="72701"/>
    <x v="0"/>
    <x v="439"/>
    <x v="1"/>
    <x v="12"/>
    <x v="434"/>
    <x v="472"/>
    <n v="2"/>
    <n v="0"/>
    <n v="51.655799999999999"/>
  </r>
  <r>
    <n v="497"/>
    <s v="CA-2013-126158"/>
    <x v="0"/>
    <x v="197"/>
    <d v="2013-08-01T00:00:00"/>
    <s v="Standard Class"/>
    <s v="SC-20095"/>
    <s v="Sanjit Chand"/>
    <x v="0"/>
    <x v="0"/>
    <x v="116"/>
    <x v="1"/>
    <n v="92627"/>
    <x v="1"/>
    <x v="440"/>
    <x v="1"/>
    <x v="8"/>
    <x v="435"/>
    <x v="473"/>
    <n v="8"/>
    <n v="0.2"/>
    <n v="40.370399999999997"/>
  </r>
  <r>
    <n v="498"/>
    <s v="CA-2013-126158"/>
    <x v="0"/>
    <x v="197"/>
    <d v="2013-08-01T00:00:00"/>
    <s v="Standard Class"/>
    <s v="SC-20095"/>
    <s v="Sanjit Chand"/>
    <x v="0"/>
    <x v="0"/>
    <x v="116"/>
    <x v="1"/>
    <n v="92627"/>
    <x v="1"/>
    <x v="441"/>
    <x v="0"/>
    <x v="5"/>
    <x v="436"/>
    <x v="474"/>
    <n v="4"/>
    <n v="0"/>
    <n v="81.843199999999996"/>
  </r>
  <r>
    <n v="499"/>
    <s v="CA-2013-126158"/>
    <x v="0"/>
    <x v="197"/>
    <d v="2013-08-01T00:00:00"/>
    <s v="Standard Class"/>
    <s v="SC-20095"/>
    <s v="Sanjit Chand"/>
    <x v="0"/>
    <x v="0"/>
    <x v="116"/>
    <x v="1"/>
    <n v="92627"/>
    <x v="1"/>
    <x v="291"/>
    <x v="0"/>
    <x v="1"/>
    <x v="288"/>
    <x v="475"/>
    <n v="2"/>
    <n v="0.2"/>
    <n v="18.11760000000001"/>
  </r>
  <r>
    <n v="500"/>
    <s v="CA-2013-126158"/>
    <x v="0"/>
    <x v="197"/>
    <d v="2013-08-01T00:00:00"/>
    <s v="Standard Class"/>
    <s v="SC-20095"/>
    <s v="Sanjit Chand"/>
    <x v="0"/>
    <x v="0"/>
    <x v="116"/>
    <x v="1"/>
    <n v="92627"/>
    <x v="1"/>
    <x v="442"/>
    <x v="0"/>
    <x v="5"/>
    <x v="437"/>
    <x v="476"/>
    <n v="9"/>
    <n v="0"/>
    <n v="22.868999999999996"/>
  </r>
  <r>
    <n v="501"/>
    <s v="US-2013-105578"/>
    <x v="0"/>
    <x v="198"/>
    <d v="2013-06-05T00:00:00"/>
    <s v="Standard Class"/>
    <s v="MY-17380"/>
    <s v="Maribeth Yedwab"/>
    <x v="1"/>
    <x v="0"/>
    <x v="117"/>
    <x v="22"/>
    <n v="80134"/>
    <x v="1"/>
    <x v="443"/>
    <x v="1"/>
    <x v="8"/>
    <x v="438"/>
    <x v="477"/>
    <n v="2"/>
    <n v="0.7"/>
    <n v="-15.079999999999998"/>
  </r>
  <r>
    <n v="502"/>
    <s v="US-2013-105578"/>
    <x v="0"/>
    <x v="198"/>
    <d v="2013-06-05T00:00:00"/>
    <s v="Standard Class"/>
    <s v="MY-17380"/>
    <s v="Maribeth Yedwab"/>
    <x v="1"/>
    <x v="0"/>
    <x v="117"/>
    <x v="22"/>
    <n v="80134"/>
    <x v="1"/>
    <x v="444"/>
    <x v="1"/>
    <x v="8"/>
    <x v="439"/>
    <x v="478"/>
    <n v="2"/>
    <n v="0.7"/>
    <n v="-11.961599999999997"/>
  </r>
  <r>
    <n v="503"/>
    <s v="US-2013-105578"/>
    <x v="0"/>
    <x v="198"/>
    <d v="2013-06-05T00:00:00"/>
    <s v="Standard Class"/>
    <s v="MY-17380"/>
    <s v="Maribeth Yedwab"/>
    <x v="1"/>
    <x v="0"/>
    <x v="117"/>
    <x v="22"/>
    <n v="80134"/>
    <x v="1"/>
    <x v="445"/>
    <x v="0"/>
    <x v="1"/>
    <x v="440"/>
    <x v="479"/>
    <n v="2"/>
    <n v="0.2"/>
    <n v="50.097999999999985"/>
  </r>
  <r>
    <n v="504"/>
    <s v="US-2013-105578"/>
    <x v="0"/>
    <x v="198"/>
    <d v="2013-06-05T00:00:00"/>
    <s v="Standard Class"/>
    <s v="MY-17380"/>
    <s v="Maribeth Yedwab"/>
    <x v="1"/>
    <x v="0"/>
    <x v="117"/>
    <x v="22"/>
    <n v="80134"/>
    <x v="1"/>
    <x v="446"/>
    <x v="1"/>
    <x v="8"/>
    <x v="441"/>
    <x v="480"/>
    <n v="3"/>
    <n v="0.7"/>
    <n v="-1.9007999999999998"/>
  </r>
  <r>
    <n v="505"/>
    <s v="US-2013-105578"/>
    <x v="0"/>
    <x v="198"/>
    <d v="2013-06-05T00:00:00"/>
    <s v="Standard Class"/>
    <s v="MY-17380"/>
    <s v="Maribeth Yedwab"/>
    <x v="1"/>
    <x v="0"/>
    <x v="117"/>
    <x v="22"/>
    <n v="80134"/>
    <x v="1"/>
    <x v="447"/>
    <x v="1"/>
    <x v="10"/>
    <x v="442"/>
    <x v="481"/>
    <n v="1"/>
    <n v="0.2"/>
    <n v="11.8871"/>
  </r>
  <r>
    <n v="506"/>
    <s v="CA-2014-134978"/>
    <x v="3"/>
    <x v="105"/>
    <d v="2014-11-16T00:00:00"/>
    <s v="Second Class"/>
    <s v="EB-13705"/>
    <s v="Ed Braxton"/>
    <x v="1"/>
    <x v="0"/>
    <x v="20"/>
    <x v="15"/>
    <n v="10024"/>
    <x v="3"/>
    <x v="122"/>
    <x v="1"/>
    <x v="8"/>
    <x v="122"/>
    <x v="482"/>
    <n v="5"/>
    <n v="0.2"/>
    <n v="5.3729999999999993"/>
  </r>
  <r>
    <n v="507"/>
    <s v="CA-2012-145352"/>
    <x v="1"/>
    <x v="199"/>
    <d v="2012-03-22T00:00:00"/>
    <s v="Standard Class"/>
    <s v="CM-12385"/>
    <s v="Christopher Martinez"/>
    <x v="0"/>
    <x v="0"/>
    <x v="118"/>
    <x v="32"/>
    <n v="30318"/>
    <x v="0"/>
    <x v="448"/>
    <x v="1"/>
    <x v="6"/>
    <x v="443"/>
    <x v="483"/>
    <n v="1"/>
    <n v="0"/>
    <n v="0.73980000000000024"/>
  </r>
  <r>
    <n v="508"/>
    <s v="CA-2012-145352"/>
    <x v="1"/>
    <x v="199"/>
    <d v="2012-03-22T00:00:00"/>
    <s v="Standard Class"/>
    <s v="CM-12385"/>
    <s v="Christopher Martinez"/>
    <x v="0"/>
    <x v="0"/>
    <x v="118"/>
    <x v="32"/>
    <n v="30318"/>
    <x v="0"/>
    <x v="449"/>
    <x v="1"/>
    <x v="6"/>
    <x v="444"/>
    <x v="484"/>
    <n v="3"/>
    <n v="0"/>
    <n v="2.1683999999999997"/>
  </r>
  <r>
    <n v="509"/>
    <s v="CA-2012-145352"/>
    <x v="1"/>
    <x v="199"/>
    <d v="2012-03-22T00:00:00"/>
    <s v="Standard Class"/>
    <s v="CM-12385"/>
    <s v="Christopher Martinez"/>
    <x v="0"/>
    <x v="0"/>
    <x v="118"/>
    <x v="32"/>
    <n v="30318"/>
    <x v="0"/>
    <x v="230"/>
    <x v="1"/>
    <x v="4"/>
    <x v="445"/>
    <x v="485"/>
    <n v="3"/>
    <n v="0"/>
    <n v="11.684999999999999"/>
  </r>
  <r>
    <n v="510"/>
    <s v="CA-2012-145352"/>
    <x v="1"/>
    <x v="199"/>
    <d v="2012-03-22T00:00:00"/>
    <s v="Standard Class"/>
    <s v="CM-12385"/>
    <s v="Christopher Martinez"/>
    <x v="0"/>
    <x v="0"/>
    <x v="118"/>
    <x v="32"/>
    <n v="30318"/>
    <x v="0"/>
    <x v="450"/>
    <x v="1"/>
    <x v="8"/>
    <x v="446"/>
    <x v="486"/>
    <n v="5"/>
    <n v="0"/>
    <n v="3177.4749999999999"/>
  </r>
  <r>
    <n v="511"/>
    <s v="CA-2014-135307"/>
    <x v="3"/>
    <x v="200"/>
    <d v="2014-11-28T00:00:00"/>
    <s v="First Class"/>
    <s v="LS-17245"/>
    <s v="Lynn Smith"/>
    <x v="0"/>
    <x v="0"/>
    <x v="119"/>
    <x v="25"/>
    <n v="64118"/>
    <x v="2"/>
    <x v="451"/>
    <x v="0"/>
    <x v="5"/>
    <x v="447"/>
    <x v="487"/>
    <n v="3"/>
    <n v="0"/>
    <n v="40.415999999999997"/>
  </r>
  <r>
    <n v="512"/>
    <s v="CA-2014-135307"/>
    <x v="3"/>
    <x v="200"/>
    <d v="2014-11-28T00:00:00"/>
    <s v="First Class"/>
    <s v="LS-17245"/>
    <s v="Lynn Smith"/>
    <x v="0"/>
    <x v="0"/>
    <x v="119"/>
    <x v="25"/>
    <n v="64118"/>
    <x v="2"/>
    <x v="452"/>
    <x v="2"/>
    <x v="11"/>
    <x v="448"/>
    <x v="488"/>
    <n v="2"/>
    <n v="0"/>
    <n v="12.172799999999999"/>
  </r>
  <r>
    <n v="513"/>
    <s v="CA-2013-106341"/>
    <x v="0"/>
    <x v="201"/>
    <d v="2013-10-24T00:00:00"/>
    <s v="First Class"/>
    <s v="LF-17185"/>
    <s v="Luke Foster"/>
    <x v="0"/>
    <x v="0"/>
    <x v="46"/>
    <x v="24"/>
    <n v="43055"/>
    <x v="3"/>
    <x v="79"/>
    <x v="1"/>
    <x v="6"/>
    <x v="79"/>
    <x v="489"/>
    <n v="3"/>
    <n v="0.2"/>
    <n v="0.71520000000000028"/>
  </r>
  <r>
    <n v="514"/>
    <s v="CA-2014-163405"/>
    <x v="3"/>
    <x v="202"/>
    <d v="2014-12-26T00:00:00"/>
    <s v="Standard Class"/>
    <s v="BN-11515"/>
    <s v="Bradley Nguyen"/>
    <x v="0"/>
    <x v="0"/>
    <x v="1"/>
    <x v="1"/>
    <n v="90049"/>
    <x v="1"/>
    <x v="453"/>
    <x v="1"/>
    <x v="6"/>
    <x v="449"/>
    <x v="153"/>
    <n v="3"/>
    <n v="0"/>
    <n v="1.7901"/>
  </r>
  <r>
    <n v="515"/>
    <s v="CA-2014-163405"/>
    <x v="3"/>
    <x v="202"/>
    <d v="2014-12-26T00:00:00"/>
    <s v="Standard Class"/>
    <s v="BN-11515"/>
    <s v="Bradley Nguyen"/>
    <x v="0"/>
    <x v="0"/>
    <x v="1"/>
    <x v="1"/>
    <n v="90049"/>
    <x v="1"/>
    <x v="454"/>
    <x v="1"/>
    <x v="6"/>
    <x v="450"/>
    <x v="490"/>
    <n v="2"/>
    <n v="0"/>
    <n v="1.7051999999999996"/>
  </r>
  <r>
    <n v="516"/>
    <s v="CA-2014-127432"/>
    <x v="3"/>
    <x v="203"/>
    <d v="2014-01-28T00:00:00"/>
    <s v="Standard Class"/>
    <s v="AD-10180"/>
    <s v="Alan Dominguez"/>
    <x v="2"/>
    <x v="0"/>
    <x v="120"/>
    <x v="37"/>
    <n v="59405"/>
    <x v="1"/>
    <x v="455"/>
    <x v="2"/>
    <x v="16"/>
    <x v="451"/>
    <x v="491"/>
    <n v="5"/>
    <n v="0"/>
    <n v="1379.9769999999999"/>
  </r>
  <r>
    <n v="517"/>
    <s v="CA-2014-127432"/>
    <x v="3"/>
    <x v="203"/>
    <d v="2014-01-28T00:00:00"/>
    <s v="Standard Class"/>
    <s v="AD-10180"/>
    <s v="Alan Dominguez"/>
    <x v="2"/>
    <x v="0"/>
    <x v="120"/>
    <x v="37"/>
    <n v="59405"/>
    <x v="1"/>
    <x v="456"/>
    <x v="1"/>
    <x v="4"/>
    <x v="452"/>
    <x v="492"/>
    <n v="3"/>
    <n v="0"/>
    <n v="13.891499999999999"/>
  </r>
  <r>
    <n v="518"/>
    <s v="CA-2014-127432"/>
    <x v="3"/>
    <x v="203"/>
    <d v="2014-01-28T00:00:00"/>
    <s v="Standard Class"/>
    <s v="AD-10180"/>
    <s v="Alan Dominguez"/>
    <x v="2"/>
    <x v="0"/>
    <x v="120"/>
    <x v="37"/>
    <n v="59405"/>
    <x v="1"/>
    <x v="457"/>
    <x v="1"/>
    <x v="10"/>
    <x v="453"/>
    <x v="493"/>
    <n v="2"/>
    <n v="0"/>
    <n v="5.3819999999999997"/>
  </r>
  <r>
    <n v="519"/>
    <s v="CA-2014-127432"/>
    <x v="3"/>
    <x v="203"/>
    <d v="2014-01-28T00:00:00"/>
    <s v="Standard Class"/>
    <s v="AD-10180"/>
    <s v="Alan Dominguez"/>
    <x v="2"/>
    <x v="0"/>
    <x v="120"/>
    <x v="37"/>
    <n v="59405"/>
    <x v="1"/>
    <x v="458"/>
    <x v="1"/>
    <x v="4"/>
    <x v="454"/>
    <x v="494"/>
    <n v="3"/>
    <n v="0"/>
    <n v="56.300999999999988"/>
  </r>
  <r>
    <n v="520"/>
    <s v="CA-2012-157812"/>
    <x v="1"/>
    <x v="204"/>
    <d v="2012-03-26T00:00:00"/>
    <s v="Standard Class"/>
    <s v="DB-13210"/>
    <s v="Dean Braden"/>
    <x v="0"/>
    <x v="0"/>
    <x v="12"/>
    <x v="5"/>
    <n v="77041"/>
    <x v="2"/>
    <x v="43"/>
    <x v="2"/>
    <x v="11"/>
    <x v="43"/>
    <x v="495"/>
    <n v="1"/>
    <n v="0.2"/>
    <n v="5.2877000000000001"/>
  </r>
  <r>
    <n v="521"/>
    <s v="CA-2012-157812"/>
    <x v="1"/>
    <x v="204"/>
    <d v="2012-03-26T00:00:00"/>
    <s v="Standard Class"/>
    <s v="DB-13210"/>
    <s v="Dean Braden"/>
    <x v="0"/>
    <x v="0"/>
    <x v="12"/>
    <x v="5"/>
    <n v="77041"/>
    <x v="2"/>
    <x v="459"/>
    <x v="1"/>
    <x v="4"/>
    <x v="455"/>
    <x v="434"/>
    <n v="2"/>
    <n v="0.2"/>
    <n v="-25.91360000000001"/>
  </r>
  <r>
    <n v="522"/>
    <s v="CA-2012-157812"/>
    <x v="1"/>
    <x v="204"/>
    <d v="2012-03-26T00:00:00"/>
    <s v="Standard Class"/>
    <s v="DB-13210"/>
    <s v="Dean Braden"/>
    <x v="0"/>
    <x v="0"/>
    <x v="12"/>
    <x v="5"/>
    <n v="77041"/>
    <x v="2"/>
    <x v="460"/>
    <x v="1"/>
    <x v="8"/>
    <x v="456"/>
    <x v="496"/>
    <n v="9"/>
    <n v="0.8"/>
    <n v="-21.167999999999999"/>
  </r>
  <r>
    <n v="523"/>
    <s v="CA-2014-145142"/>
    <x v="3"/>
    <x v="205"/>
    <d v="2014-01-26T00:00:00"/>
    <s v="First Class"/>
    <s v="MC-17605"/>
    <s v="Matt Connell"/>
    <x v="1"/>
    <x v="0"/>
    <x v="66"/>
    <x v="12"/>
    <n v="48234"/>
    <x v="2"/>
    <x v="438"/>
    <x v="0"/>
    <x v="3"/>
    <x v="433"/>
    <x v="497"/>
    <n v="2"/>
    <n v="0"/>
    <n v="21.097999999999985"/>
  </r>
  <r>
    <n v="524"/>
    <s v="US-2013-139486"/>
    <x v="0"/>
    <x v="206"/>
    <d v="2013-05-24T00:00:00"/>
    <s v="First Class"/>
    <s v="LH-17155"/>
    <s v="Logan Haushalter"/>
    <x v="0"/>
    <x v="0"/>
    <x v="1"/>
    <x v="1"/>
    <n v="90032"/>
    <x v="1"/>
    <x v="461"/>
    <x v="2"/>
    <x v="7"/>
    <x v="457"/>
    <x v="498"/>
    <n v="3"/>
    <n v="0.2"/>
    <n v="-12.414599999999997"/>
  </r>
  <r>
    <n v="525"/>
    <s v="US-2013-139486"/>
    <x v="0"/>
    <x v="206"/>
    <d v="2013-05-24T00:00:00"/>
    <s v="First Class"/>
    <s v="LH-17155"/>
    <s v="Logan Haushalter"/>
    <x v="0"/>
    <x v="0"/>
    <x v="1"/>
    <x v="1"/>
    <n v="90032"/>
    <x v="1"/>
    <x v="217"/>
    <x v="2"/>
    <x v="11"/>
    <x v="458"/>
    <x v="499"/>
    <n v="2"/>
    <n v="0"/>
    <n v="27.166600000000003"/>
  </r>
  <r>
    <n v="526"/>
    <s v="CA-2012-158792"/>
    <x v="1"/>
    <x v="207"/>
    <d v="2013-01-02T00:00:00"/>
    <s v="Standard Class"/>
    <s v="BD-11605"/>
    <s v="Brian Dahlen"/>
    <x v="0"/>
    <x v="0"/>
    <x v="104"/>
    <x v="31"/>
    <n v="1841"/>
    <x v="3"/>
    <x v="462"/>
    <x v="1"/>
    <x v="13"/>
    <x v="33"/>
    <x v="500"/>
    <n v="5"/>
    <n v="0"/>
    <n v="10.434000000000001"/>
  </r>
  <r>
    <n v="527"/>
    <s v="CA-2014-113558"/>
    <x v="3"/>
    <x v="208"/>
    <d v="2014-10-27T00:00:00"/>
    <s v="Standard Class"/>
    <s v="PH-18790"/>
    <s v="Patricia Hirasaki"/>
    <x v="2"/>
    <x v="0"/>
    <x v="121"/>
    <x v="2"/>
    <n v="33801"/>
    <x v="0"/>
    <x v="463"/>
    <x v="0"/>
    <x v="1"/>
    <x v="459"/>
    <x v="501"/>
    <n v="3"/>
    <n v="0.2"/>
    <n v="42.746999999999986"/>
  </r>
  <r>
    <n v="528"/>
    <s v="CA-2014-113558"/>
    <x v="3"/>
    <x v="208"/>
    <d v="2014-10-27T00:00:00"/>
    <s v="Standard Class"/>
    <s v="PH-18790"/>
    <s v="Patricia Hirasaki"/>
    <x v="2"/>
    <x v="0"/>
    <x v="121"/>
    <x v="2"/>
    <n v="33801"/>
    <x v="0"/>
    <x v="285"/>
    <x v="0"/>
    <x v="5"/>
    <x v="282"/>
    <x v="502"/>
    <n v="3"/>
    <n v="0.2"/>
    <n v="5.1407999999999916"/>
  </r>
  <r>
    <n v="529"/>
    <s v="US-2012-138303"/>
    <x v="1"/>
    <x v="37"/>
    <d v="2012-09-07T00:00:00"/>
    <s v="Standard Class"/>
    <s v="MG-18145"/>
    <s v="Mike Gockenbach"/>
    <x v="0"/>
    <x v="0"/>
    <x v="10"/>
    <x v="9"/>
    <n v="19134"/>
    <x v="3"/>
    <x v="464"/>
    <x v="1"/>
    <x v="4"/>
    <x v="460"/>
    <x v="503"/>
    <n v="3"/>
    <n v="0.2"/>
    <n v="-7.2672000000000043"/>
  </r>
  <r>
    <n v="530"/>
    <s v="US-2012-138303"/>
    <x v="1"/>
    <x v="37"/>
    <d v="2012-09-07T00:00:00"/>
    <s v="Standard Class"/>
    <s v="MG-18145"/>
    <s v="Mike Gockenbach"/>
    <x v="0"/>
    <x v="0"/>
    <x v="10"/>
    <x v="9"/>
    <n v="19134"/>
    <x v="3"/>
    <x v="465"/>
    <x v="1"/>
    <x v="14"/>
    <x v="461"/>
    <x v="504"/>
    <n v="1"/>
    <n v="0.2"/>
    <n v="-149.9058"/>
  </r>
  <r>
    <n v="531"/>
    <s v="US-2012-138303"/>
    <x v="1"/>
    <x v="37"/>
    <d v="2012-09-07T00:00:00"/>
    <s v="Standard Class"/>
    <s v="MG-18145"/>
    <s v="Mike Gockenbach"/>
    <x v="0"/>
    <x v="0"/>
    <x v="10"/>
    <x v="9"/>
    <n v="19134"/>
    <x v="3"/>
    <x v="466"/>
    <x v="1"/>
    <x v="12"/>
    <x v="462"/>
    <x v="505"/>
    <n v="6"/>
    <n v="0.2"/>
    <n v="19.692"/>
  </r>
  <r>
    <n v="532"/>
    <s v="CA-2012-102848"/>
    <x v="1"/>
    <x v="209"/>
    <d v="2012-11-09T00:00:00"/>
    <s v="Second Class"/>
    <s v="KB-16240"/>
    <s v="Karen Bern"/>
    <x v="1"/>
    <x v="0"/>
    <x v="1"/>
    <x v="1"/>
    <n v="90036"/>
    <x v="1"/>
    <x v="467"/>
    <x v="0"/>
    <x v="1"/>
    <x v="463"/>
    <x v="506"/>
    <n v="1"/>
    <n v="0.2"/>
    <n v="11.919999999999987"/>
  </r>
  <r>
    <n v="533"/>
    <s v="US-2014-129441"/>
    <x v="3"/>
    <x v="210"/>
    <d v="2014-09-12T00:00:00"/>
    <s v="Standard Class"/>
    <s v="JC-15340"/>
    <s v="Jasper Cacioppo"/>
    <x v="0"/>
    <x v="0"/>
    <x v="1"/>
    <x v="1"/>
    <n v="90032"/>
    <x v="1"/>
    <x v="468"/>
    <x v="0"/>
    <x v="5"/>
    <x v="464"/>
    <x v="507"/>
    <n v="3"/>
    <n v="0"/>
    <n v="2.3969999999999985"/>
  </r>
  <r>
    <n v="534"/>
    <s v="CA-2013-168753"/>
    <x v="0"/>
    <x v="211"/>
    <d v="2013-06-02T00:00:00"/>
    <s v="Second Class"/>
    <s v="RL-19615"/>
    <s v="Rob Lucas"/>
    <x v="0"/>
    <x v="0"/>
    <x v="122"/>
    <x v="19"/>
    <n v="36116"/>
    <x v="0"/>
    <x v="469"/>
    <x v="2"/>
    <x v="7"/>
    <x v="465"/>
    <x v="508"/>
    <n v="5"/>
    <n v="0"/>
    <n v="274.38600000000008"/>
  </r>
  <r>
    <n v="535"/>
    <s v="CA-2013-168753"/>
    <x v="0"/>
    <x v="211"/>
    <d v="2013-06-02T00:00:00"/>
    <s v="Second Class"/>
    <s v="RL-19615"/>
    <s v="Rob Lucas"/>
    <x v="0"/>
    <x v="0"/>
    <x v="122"/>
    <x v="19"/>
    <n v="36116"/>
    <x v="0"/>
    <x v="248"/>
    <x v="1"/>
    <x v="8"/>
    <x v="246"/>
    <x v="509"/>
    <n v="5"/>
    <n v="0"/>
    <n v="11.375"/>
  </r>
  <r>
    <n v="536"/>
    <s v="CA-2013-126613"/>
    <x v="0"/>
    <x v="212"/>
    <d v="2013-07-17T00:00:00"/>
    <s v="Standard Class"/>
    <s v="AA-10375"/>
    <s v="Allen Armold"/>
    <x v="0"/>
    <x v="0"/>
    <x v="123"/>
    <x v="16"/>
    <n v="85204"/>
    <x v="1"/>
    <x v="470"/>
    <x v="1"/>
    <x v="4"/>
    <x v="466"/>
    <x v="510"/>
    <n v="2"/>
    <n v="0.2"/>
    <n v="1.4672000000000001"/>
  </r>
  <r>
    <n v="537"/>
    <s v="US-2014-122637"/>
    <x v="3"/>
    <x v="213"/>
    <d v="2014-09-09T00:00:00"/>
    <s v="Second Class"/>
    <s v="EP-13915"/>
    <s v="Emily Phan"/>
    <x v="0"/>
    <x v="0"/>
    <x v="22"/>
    <x v="10"/>
    <n v="60653"/>
    <x v="2"/>
    <x v="471"/>
    <x v="1"/>
    <x v="8"/>
    <x v="467"/>
    <x v="511"/>
    <n v="7"/>
    <n v="0.8"/>
    <n v="-68.185600000000022"/>
  </r>
  <r>
    <n v="538"/>
    <s v="CA-2012-147851"/>
    <x v="1"/>
    <x v="155"/>
    <d v="2012-12-08T00:00:00"/>
    <s v="Standard Class"/>
    <s v="MP-17470"/>
    <s v="Mark Packer"/>
    <x v="2"/>
    <x v="0"/>
    <x v="20"/>
    <x v="15"/>
    <n v="10009"/>
    <x v="3"/>
    <x v="472"/>
    <x v="1"/>
    <x v="8"/>
    <x v="468"/>
    <x v="512"/>
    <n v="4"/>
    <n v="0.2"/>
    <n v="3.359999999999999"/>
  </r>
  <r>
    <n v="539"/>
    <s v="CA-2012-134894"/>
    <x v="1"/>
    <x v="214"/>
    <d v="2012-12-11T00:00:00"/>
    <s v="Standard Class"/>
    <s v="DK-12985"/>
    <s v="Darren Koutras"/>
    <x v="0"/>
    <x v="0"/>
    <x v="0"/>
    <x v="0"/>
    <n v="42420"/>
    <x v="0"/>
    <x v="473"/>
    <x v="1"/>
    <x v="9"/>
    <x v="469"/>
    <x v="513"/>
    <n v="3"/>
    <n v="0"/>
    <n v="41.293800000000005"/>
  </r>
  <r>
    <n v="540"/>
    <s v="CA-2012-134894"/>
    <x v="1"/>
    <x v="214"/>
    <d v="2012-12-11T00:00:00"/>
    <s v="Standard Class"/>
    <s v="DK-12985"/>
    <s v="Darren Koutras"/>
    <x v="0"/>
    <x v="0"/>
    <x v="0"/>
    <x v="0"/>
    <n v="42420"/>
    <x v="0"/>
    <x v="474"/>
    <x v="0"/>
    <x v="1"/>
    <x v="470"/>
    <x v="514"/>
    <n v="4"/>
    <n v="0"/>
    <n v="70.980000000000018"/>
  </r>
  <r>
    <n v="541"/>
    <s v="CA-2011-140795"/>
    <x v="2"/>
    <x v="215"/>
    <d v="2011-02-04T00:00:00"/>
    <s v="First Class"/>
    <s v="BD-11500"/>
    <s v="Bradley Drucker"/>
    <x v="0"/>
    <x v="0"/>
    <x v="124"/>
    <x v="6"/>
    <n v="54302"/>
    <x v="2"/>
    <x v="475"/>
    <x v="2"/>
    <x v="11"/>
    <x v="471"/>
    <x v="515"/>
    <n v="6"/>
    <n v="0"/>
    <n v="206.31600000000006"/>
  </r>
  <r>
    <n v="542"/>
    <s v="CA-2013-136924"/>
    <x v="0"/>
    <x v="216"/>
    <d v="2013-07-18T00:00:00"/>
    <s v="First Class"/>
    <s v="ES-14080"/>
    <s v="Erin Smith"/>
    <x v="1"/>
    <x v="0"/>
    <x v="93"/>
    <x v="16"/>
    <n v="85705"/>
    <x v="1"/>
    <x v="476"/>
    <x v="2"/>
    <x v="7"/>
    <x v="472"/>
    <x v="516"/>
    <n v="8"/>
    <n v="0.2"/>
    <n v="38.086400000000026"/>
  </r>
  <r>
    <n v="543"/>
    <s v="US-2012-120131"/>
    <x v="1"/>
    <x v="217"/>
    <d v="2012-12-23T00:00:00"/>
    <s v="Standard Class"/>
    <s v="LM-17065"/>
    <s v="Liz MacKendrick"/>
    <x v="0"/>
    <x v="0"/>
    <x v="24"/>
    <x v="24"/>
    <n v="45503"/>
    <x v="3"/>
    <x v="435"/>
    <x v="1"/>
    <x v="4"/>
    <x v="430"/>
    <x v="517"/>
    <n v="9"/>
    <n v="0.2"/>
    <n v="-145.52460000000002"/>
  </r>
  <r>
    <n v="544"/>
    <s v="CA-2011-103849"/>
    <x v="2"/>
    <x v="218"/>
    <d v="2011-05-16T00:00:00"/>
    <s v="Standard Class"/>
    <s v="PG-18895"/>
    <s v="Paul Gonzalez"/>
    <x v="0"/>
    <x v="0"/>
    <x v="5"/>
    <x v="5"/>
    <n v="76106"/>
    <x v="2"/>
    <x v="477"/>
    <x v="2"/>
    <x v="11"/>
    <x v="473"/>
    <x v="518"/>
    <n v="2"/>
    <n v="0.2"/>
    <n v="7.263999999999994"/>
  </r>
  <r>
    <n v="545"/>
    <s v="CA-2011-103849"/>
    <x v="2"/>
    <x v="218"/>
    <d v="2011-05-16T00:00:00"/>
    <s v="Standard Class"/>
    <s v="PG-18895"/>
    <s v="Paul Gonzalez"/>
    <x v="0"/>
    <x v="0"/>
    <x v="5"/>
    <x v="5"/>
    <n v="76106"/>
    <x v="2"/>
    <x v="478"/>
    <x v="2"/>
    <x v="7"/>
    <x v="474"/>
    <x v="519"/>
    <n v="1"/>
    <n v="0.2"/>
    <n v="6.2995000000000019"/>
  </r>
  <r>
    <n v="546"/>
    <s v="CA-2011-103849"/>
    <x v="2"/>
    <x v="218"/>
    <d v="2011-05-16T00:00:00"/>
    <s v="Standard Class"/>
    <s v="PG-18895"/>
    <s v="Paul Gonzalez"/>
    <x v="0"/>
    <x v="0"/>
    <x v="5"/>
    <x v="5"/>
    <n v="76106"/>
    <x v="2"/>
    <x v="479"/>
    <x v="0"/>
    <x v="5"/>
    <x v="475"/>
    <x v="520"/>
    <n v="4"/>
    <n v="0.6"/>
    <n v="-84.292799999999986"/>
  </r>
  <r>
    <n v="547"/>
    <s v="CA-2014-162929"/>
    <x v="3"/>
    <x v="123"/>
    <d v="2014-11-23T00:00:00"/>
    <s v="First Class"/>
    <s v="AS-10135"/>
    <s v="Adrian Shami"/>
    <x v="2"/>
    <x v="0"/>
    <x v="20"/>
    <x v="15"/>
    <n v="10035"/>
    <x v="3"/>
    <x v="480"/>
    <x v="1"/>
    <x v="8"/>
    <x v="476"/>
    <x v="521"/>
    <n v="6"/>
    <n v="0.2"/>
    <n v="13.931999999999999"/>
  </r>
  <r>
    <n v="548"/>
    <s v="CA-2014-162929"/>
    <x v="3"/>
    <x v="123"/>
    <d v="2014-11-23T00:00:00"/>
    <s v="First Class"/>
    <s v="AS-10135"/>
    <s v="Adrian Shami"/>
    <x v="2"/>
    <x v="0"/>
    <x v="20"/>
    <x v="15"/>
    <n v="10035"/>
    <x v="3"/>
    <x v="481"/>
    <x v="1"/>
    <x v="10"/>
    <x v="477"/>
    <x v="522"/>
    <n v="2"/>
    <n v="0"/>
    <n v="6.4127999999999998"/>
  </r>
  <r>
    <n v="549"/>
    <s v="CA-2012-113173"/>
    <x v="1"/>
    <x v="219"/>
    <d v="2012-11-17T00:00:00"/>
    <s v="Second Class"/>
    <s v="DK-13225"/>
    <s v="Dean Katz"/>
    <x v="1"/>
    <x v="0"/>
    <x v="22"/>
    <x v="10"/>
    <n v="60653"/>
    <x v="2"/>
    <x v="54"/>
    <x v="1"/>
    <x v="4"/>
    <x v="54"/>
    <x v="523"/>
    <n v="9"/>
    <n v="0.2"/>
    <n v="15.641999999999982"/>
  </r>
  <r>
    <n v="550"/>
    <s v="CA-2012-113173"/>
    <x v="1"/>
    <x v="219"/>
    <d v="2012-11-17T00:00:00"/>
    <s v="Second Class"/>
    <s v="DK-13225"/>
    <s v="Dean Katz"/>
    <x v="1"/>
    <x v="0"/>
    <x v="22"/>
    <x v="10"/>
    <n v="60653"/>
    <x v="2"/>
    <x v="92"/>
    <x v="1"/>
    <x v="8"/>
    <x v="92"/>
    <x v="524"/>
    <n v="3"/>
    <n v="0.8"/>
    <n v="-17.045999999999999"/>
  </r>
  <r>
    <n v="551"/>
    <s v="CA-2012-113173"/>
    <x v="1"/>
    <x v="219"/>
    <d v="2012-11-17T00:00:00"/>
    <s v="Second Class"/>
    <s v="DK-13225"/>
    <s v="Dean Katz"/>
    <x v="1"/>
    <x v="0"/>
    <x v="22"/>
    <x v="10"/>
    <n v="60653"/>
    <x v="2"/>
    <x v="482"/>
    <x v="1"/>
    <x v="14"/>
    <x v="33"/>
    <x v="525"/>
    <n v="5"/>
    <n v="0.2"/>
    <n v="-1.7440000000000015"/>
  </r>
  <r>
    <n v="552"/>
    <s v="CA-2013-136406"/>
    <x v="0"/>
    <x v="173"/>
    <d v="2013-04-18T00:00:00"/>
    <s v="Second Class"/>
    <s v="BD-11320"/>
    <s v="Bill Donatelli"/>
    <x v="0"/>
    <x v="0"/>
    <x v="8"/>
    <x v="1"/>
    <n v="94110"/>
    <x v="1"/>
    <x v="483"/>
    <x v="0"/>
    <x v="1"/>
    <x v="478"/>
    <x v="526"/>
    <n v="2"/>
    <n v="0.2"/>
    <n v="0"/>
  </r>
  <r>
    <n v="553"/>
    <s v="CA-2014-112774"/>
    <x v="3"/>
    <x v="220"/>
    <d v="2014-09-13T00:00:00"/>
    <s v="First Class"/>
    <s v="RC-19960"/>
    <s v="Ryan Crowe"/>
    <x v="0"/>
    <x v="0"/>
    <x v="108"/>
    <x v="2"/>
    <n v="32216"/>
    <x v="0"/>
    <x v="484"/>
    <x v="0"/>
    <x v="5"/>
    <x v="479"/>
    <x v="527"/>
    <n v="1"/>
    <n v="0.2"/>
    <n v="6.0381999999999998"/>
  </r>
  <r>
    <n v="554"/>
    <s v="CA-2014-101945"/>
    <x v="3"/>
    <x v="221"/>
    <d v="2014-11-29T00:00:00"/>
    <s v="Standard Class"/>
    <s v="GT-14710"/>
    <s v="Greg Tran"/>
    <x v="0"/>
    <x v="0"/>
    <x v="12"/>
    <x v="5"/>
    <n v="77070"/>
    <x v="2"/>
    <x v="485"/>
    <x v="1"/>
    <x v="13"/>
    <x v="480"/>
    <x v="528"/>
    <n v="3"/>
    <n v="0.2"/>
    <n v="2.5707"/>
  </r>
  <r>
    <n v="555"/>
    <s v="CA-2014-100650"/>
    <x v="3"/>
    <x v="222"/>
    <d v="2014-07-04T00:00:00"/>
    <s v="Second Class"/>
    <s v="DK-13225"/>
    <s v="Dean Katz"/>
    <x v="1"/>
    <x v="0"/>
    <x v="125"/>
    <x v="1"/>
    <n v="92804"/>
    <x v="1"/>
    <x v="486"/>
    <x v="1"/>
    <x v="4"/>
    <x v="481"/>
    <x v="529"/>
    <n v="2"/>
    <n v="0"/>
    <n v="310.98720000000003"/>
  </r>
  <r>
    <n v="556"/>
    <s v="CA-2011-155852"/>
    <x v="2"/>
    <x v="223"/>
    <d v="2011-03-07T00:00:00"/>
    <s v="Second Class"/>
    <s v="AJ-10945"/>
    <s v="Ashley Jarboe"/>
    <x v="0"/>
    <x v="0"/>
    <x v="40"/>
    <x v="3"/>
    <n v="28403"/>
    <x v="0"/>
    <x v="487"/>
    <x v="1"/>
    <x v="6"/>
    <x v="482"/>
    <x v="530"/>
    <n v="4"/>
    <n v="0.2"/>
    <n v="3.4047999999999981"/>
  </r>
  <r>
    <n v="557"/>
    <s v="CA-2013-113243"/>
    <x v="0"/>
    <x v="224"/>
    <d v="2013-06-16T00:00:00"/>
    <s v="Standard Class"/>
    <s v="OT-18730"/>
    <s v="Olvera Toch"/>
    <x v="0"/>
    <x v="0"/>
    <x v="1"/>
    <x v="1"/>
    <n v="90045"/>
    <x v="1"/>
    <x v="488"/>
    <x v="1"/>
    <x v="2"/>
    <x v="483"/>
    <x v="346"/>
    <n v="2"/>
    <n v="0"/>
    <n v="9.9359999999999999"/>
  </r>
  <r>
    <n v="558"/>
    <s v="CA-2013-113243"/>
    <x v="0"/>
    <x v="224"/>
    <d v="2013-06-16T00:00:00"/>
    <s v="Standard Class"/>
    <s v="OT-18730"/>
    <s v="Olvera Toch"/>
    <x v="0"/>
    <x v="0"/>
    <x v="1"/>
    <x v="1"/>
    <n v="90045"/>
    <x v="1"/>
    <x v="489"/>
    <x v="0"/>
    <x v="3"/>
    <x v="484"/>
    <x v="531"/>
    <n v="4"/>
    <n v="0.2"/>
    <n v="-217.04800000000017"/>
  </r>
  <r>
    <n v="559"/>
    <s v="CA-2013-113243"/>
    <x v="0"/>
    <x v="224"/>
    <d v="2013-06-16T00:00:00"/>
    <s v="Standard Class"/>
    <s v="OT-18730"/>
    <s v="Olvera Toch"/>
    <x v="0"/>
    <x v="0"/>
    <x v="1"/>
    <x v="1"/>
    <n v="90045"/>
    <x v="1"/>
    <x v="490"/>
    <x v="1"/>
    <x v="10"/>
    <x v="485"/>
    <x v="56"/>
    <n v="5"/>
    <n v="0"/>
    <n v="15.552000000000001"/>
  </r>
  <r>
    <n v="560"/>
    <s v="CA-2014-118731"/>
    <x v="3"/>
    <x v="225"/>
    <d v="2014-11-23T00:00:00"/>
    <s v="Second Class"/>
    <s v="LP-17080"/>
    <s v="Liz Pelletier"/>
    <x v="0"/>
    <x v="0"/>
    <x v="8"/>
    <x v="1"/>
    <n v="94110"/>
    <x v="1"/>
    <x v="378"/>
    <x v="0"/>
    <x v="5"/>
    <x v="374"/>
    <x v="532"/>
    <n v="3"/>
    <n v="0"/>
    <n v="16.614000000000001"/>
  </r>
  <r>
    <n v="561"/>
    <s v="CA-2014-118731"/>
    <x v="3"/>
    <x v="225"/>
    <d v="2014-11-23T00:00:00"/>
    <s v="Second Class"/>
    <s v="LP-17080"/>
    <s v="Liz Pelletier"/>
    <x v="0"/>
    <x v="0"/>
    <x v="8"/>
    <x v="1"/>
    <n v="94110"/>
    <x v="1"/>
    <x v="491"/>
    <x v="1"/>
    <x v="8"/>
    <x v="486"/>
    <x v="533"/>
    <n v="7"/>
    <n v="0.2"/>
    <n v="27.318199999999983"/>
  </r>
  <r>
    <n v="562"/>
    <s v="CA-2011-145576"/>
    <x v="2"/>
    <x v="80"/>
    <d v="2011-09-18T00:00:00"/>
    <s v="Second Class"/>
    <s v="CA-12775"/>
    <s v="Cynthia Arntzen"/>
    <x v="0"/>
    <x v="0"/>
    <x v="67"/>
    <x v="2"/>
    <n v="33614"/>
    <x v="0"/>
    <x v="492"/>
    <x v="1"/>
    <x v="9"/>
    <x v="487"/>
    <x v="534"/>
    <n v="5"/>
    <n v="0.2"/>
    <n v="1.3000000000000007"/>
  </r>
  <r>
    <n v="563"/>
    <s v="CA-2011-145576"/>
    <x v="2"/>
    <x v="80"/>
    <d v="2011-09-18T00:00:00"/>
    <s v="Second Class"/>
    <s v="CA-12775"/>
    <s v="Cynthia Arntzen"/>
    <x v="0"/>
    <x v="0"/>
    <x v="67"/>
    <x v="2"/>
    <n v="33614"/>
    <x v="0"/>
    <x v="493"/>
    <x v="0"/>
    <x v="5"/>
    <x v="488"/>
    <x v="535"/>
    <n v="3"/>
    <n v="0.2"/>
    <n v="3.7743000000000002"/>
  </r>
  <r>
    <n v="564"/>
    <s v="CA-2012-130736"/>
    <x v="1"/>
    <x v="214"/>
    <d v="2012-12-09T00:00:00"/>
    <s v="First Class"/>
    <s v="JF-15490"/>
    <s v="Jeremy Farry"/>
    <x v="0"/>
    <x v="0"/>
    <x v="4"/>
    <x v="4"/>
    <n v="98105"/>
    <x v="1"/>
    <x v="494"/>
    <x v="1"/>
    <x v="13"/>
    <x v="489"/>
    <x v="536"/>
    <n v="2"/>
    <n v="0"/>
    <n v="0"/>
  </r>
  <r>
    <n v="565"/>
    <s v="CA-2012-130736"/>
    <x v="1"/>
    <x v="214"/>
    <d v="2012-12-09T00:00:00"/>
    <s v="First Class"/>
    <s v="JF-15490"/>
    <s v="Jeremy Farry"/>
    <x v="0"/>
    <x v="0"/>
    <x v="4"/>
    <x v="4"/>
    <n v="98105"/>
    <x v="1"/>
    <x v="286"/>
    <x v="1"/>
    <x v="2"/>
    <x v="283"/>
    <x v="537"/>
    <n v="1"/>
    <n v="0"/>
    <n v="1.2005999999999999"/>
  </r>
  <r>
    <n v="566"/>
    <s v="CA-2014-137099"/>
    <x v="3"/>
    <x v="226"/>
    <d v="2014-12-11T00:00:00"/>
    <s v="First Class"/>
    <s v="FP-14320"/>
    <s v="Frank Preis"/>
    <x v="0"/>
    <x v="0"/>
    <x v="1"/>
    <x v="1"/>
    <n v="90008"/>
    <x v="1"/>
    <x v="495"/>
    <x v="2"/>
    <x v="7"/>
    <x v="490"/>
    <x v="538"/>
    <n v="3"/>
    <n v="0.2"/>
    <n v="46.796999999999983"/>
  </r>
  <r>
    <n v="567"/>
    <s v="CA-2014-156951"/>
    <x v="3"/>
    <x v="172"/>
    <d v="2014-10-09T00:00:00"/>
    <s v="Standard Class"/>
    <s v="EB-13840"/>
    <s v="Ellis Ballard"/>
    <x v="1"/>
    <x v="0"/>
    <x v="4"/>
    <x v="4"/>
    <n v="98105"/>
    <x v="1"/>
    <x v="496"/>
    <x v="1"/>
    <x v="10"/>
    <x v="491"/>
    <x v="539"/>
    <n v="8"/>
    <n v="0"/>
    <n v="45.001600000000003"/>
  </r>
  <r>
    <n v="568"/>
    <s v="CA-2014-156951"/>
    <x v="3"/>
    <x v="172"/>
    <d v="2014-10-09T00:00:00"/>
    <s v="Standard Class"/>
    <s v="EB-13840"/>
    <s v="Ellis Ballard"/>
    <x v="1"/>
    <x v="0"/>
    <x v="4"/>
    <x v="4"/>
    <n v="98105"/>
    <x v="1"/>
    <x v="497"/>
    <x v="1"/>
    <x v="8"/>
    <x v="492"/>
    <x v="540"/>
    <n v="7"/>
    <n v="0.2"/>
    <n v="27.3672"/>
  </r>
  <r>
    <n v="569"/>
    <s v="CA-2014-156951"/>
    <x v="3"/>
    <x v="172"/>
    <d v="2014-10-09T00:00:00"/>
    <s v="Standard Class"/>
    <s v="EB-13840"/>
    <s v="Ellis Ballard"/>
    <x v="1"/>
    <x v="0"/>
    <x v="4"/>
    <x v="4"/>
    <n v="98105"/>
    <x v="1"/>
    <x v="498"/>
    <x v="1"/>
    <x v="10"/>
    <x v="493"/>
    <x v="541"/>
    <n v="3"/>
    <n v="0"/>
    <n v="9.3312000000000008"/>
  </r>
  <r>
    <n v="570"/>
    <s v="CA-2014-156951"/>
    <x v="3"/>
    <x v="172"/>
    <d v="2014-10-09T00:00:00"/>
    <s v="Standard Class"/>
    <s v="EB-13840"/>
    <s v="Ellis Ballard"/>
    <x v="1"/>
    <x v="0"/>
    <x v="4"/>
    <x v="4"/>
    <n v="98105"/>
    <x v="1"/>
    <x v="499"/>
    <x v="0"/>
    <x v="1"/>
    <x v="494"/>
    <x v="542"/>
    <n v="3"/>
    <n v="0.2"/>
    <n v="0"/>
  </r>
  <r>
    <n v="571"/>
    <s v="CA-2014-164826"/>
    <x v="3"/>
    <x v="116"/>
    <d v="2015-01-05T00:00:00"/>
    <s v="Standard Class"/>
    <s v="JF-15415"/>
    <s v="Jennifer Ferguson"/>
    <x v="0"/>
    <x v="0"/>
    <x v="20"/>
    <x v="15"/>
    <n v="10024"/>
    <x v="3"/>
    <x v="488"/>
    <x v="1"/>
    <x v="2"/>
    <x v="483"/>
    <x v="543"/>
    <n v="7"/>
    <n v="0"/>
    <n v="34.775999999999996"/>
  </r>
  <r>
    <n v="572"/>
    <s v="CA-2014-164826"/>
    <x v="3"/>
    <x v="116"/>
    <d v="2015-01-05T00:00:00"/>
    <s v="Standard Class"/>
    <s v="JF-15415"/>
    <s v="Jennifer Ferguson"/>
    <x v="0"/>
    <x v="0"/>
    <x v="20"/>
    <x v="15"/>
    <n v="10024"/>
    <x v="3"/>
    <x v="203"/>
    <x v="1"/>
    <x v="13"/>
    <x v="202"/>
    <x v="544"/>
    <n v="4"/>
    <n v="0"/>
    <n v="6.4215999999999998"/>
  </r>
  <r>
    <n v="573"/>
    <s v="CA-2014-164826"/>
    <x v="3"/>
    <x v="116"/>
    <d v="2015-01-05T00:00:00"/>
    <s v="Standard Class"/>
    <s v="JF-15415"/>
    <s v="Jennifer Ferguson"/>
    <x v="0"/>
    <x v="0"/>
    <x v="20"/>
    <x v="15"/>
    <n v="10024"/>
    <x v="3"/>
    <x v="305"/>
    <x v="1"/>
    <x v="8"/>
    <x v="302"/>
    <x v="545"/>
    <n v="7"/>
    <n v="0.2"/>
    <n v="11.226599999999999"/>
  </r>
  <r>
    <n v="574"/>
    <s v="CA-2014-164826"/>
    <x v="3"/>
    <x v="116"/>
    <d v="2015-01-05T00:00:00"/>
    <s v="Standard Class"/>
    <s v="JF-15415"/>
    <s v="Jennifer Ferguson"/>
    <x v="0"/>
    <x v="0"/>
    <x v="20"/>
    <x v="15"/>
    <n v="10024"/>
    <x v="3"/>
    <x v="500"/>
    <x v="2"/>
    <x v="7"/>
    <x v="495"/>
    <x v="546"/>
    <n v="3"/>
    <n v="0"/>
    <n v="4.0095000000000001"/>
  </r>
  <r>
    <n v="575"/>
    <s v="CA-2013-127250"/>
    <x v="0"/>
    <x v="54"/>
    <d v="2013-11-08T00:00:00"/>
    <s v="Standard Class"/>
    <s v="SF-20200"/>
    <s v="Sarah Foster"/>
    <x v="0"/>
    <x v="0"/>
    <x v="126"/>
    <x v="4"/>
    <n v="98270"/>
    <x v="1"/>
    <x v="501"/>
    <x v="1"/>
    <x v="6"/>
    <x v="496"/>
    <x v="138"/>
    <n v="3"/>
    <n v="0"/>
    <n v="2.3814000000000002"/>
  </r>
  <r>
    <n v="576"/>
    <s v="CA-2012-149713"/>
    <x v="1"/>
    <x v="227"/>
    <d v="2012-09-22T00:00:00"/>
    <s v="Second Class"/>
    <s v="TG-21640"/>
    <s v="Trudy Glocke"/>
    <x v="0"/>
    <x v="0"/>
    <x v="85"/>
    <x v="1"/>
    <n v="90805"/>
    <x v="1"/>
    <x v="496"/>
    <x v="1"/>
    <x v="10"/>
    <x v="491"/>
    <x v="547"/>
    <n v="14"/>
    <n v="0"/>
    <n v="78.752800000000008"/>
  </r>
  <r>
    <n v="577"/>
    <s v="CA-2012-149713"/>
    <x v="1"/>
    <x v="227"/>
    <d v="2012-09-22T00:00:00"/>
    <s v="Second Class"/>
    <s v="TG-21640"/>
    <s v="Trudy Glocke"/>
    <x v="0"/>
    <x v="0"/>
    <x v="85"/>
    <x v="1"/>
    <n v="90805"/>
    <x v="1"/>
    <x v="502"/>
    <x v="1"/>
    <x v="10"/>
    <x v="497"/>
    <x v="548"/>
    <n v="4"/>
    <n v="0"/>
    <n v="9.7608000000000015"/>
  </r>
  <r>
    <n v="578"/>
    <s v="CA-2012-149713"/>
    <x v="1"/>
    <x v="227"/>
    <d v="2012-09-22T00:00:00"/>
    <s v="Second Class"/>
    <s v="TG-21640"/>
    <s v="Trudy Glocke"/>
    <x v="0"/>
    <x v="0"/>
    <x v="85"/>
    <x v="1"/>
    <n v="90805"/>
    <x v="1"/>
    <x v="503"/>
    <x v="1"/>
    <x v="14"/>
    <x v="498"/>
    <x v="549"/>
    <n v="2"/>
    <n v="0"/>
    <n v="2.1899999999999995"/>
  </r>
  <r>
    <n v="579"/>
    <s v="CA-2014-118640"/>
    <x v="3"/>
    <x v="228"/>
    <d v="2014-07-27T00:00:00"/>
    <s v="Standard Class"/>
    <s v="CS-11950"/>
    <s v="Carlos Soltero"/>
    <x v="0"/>
    <x v="0"/>
    <x v="22"/>
    <x v="10"/>
    <n v="60610"/>
    <x v="2"/>
    <x v="123"/>
    <x v="1"/>
    <x v="4"/>
    <x v="123"/>
    <x v="550"/>
    <n v="2"/>
    <n v="0.2"/>
    <n v="8.7139999999999951"/>
  </r>
  <r>
    <n v="580"/>
    <s v="CA-2014-118640"/>
    <x v="3"/>
    <x v="228"/>
    <d v="2014-07-27T00:00:00"/>
    <s v="Standard Class"/>
    <s v="CS-11950"/>
    <s v="Carlos Soltero"/>
    <x v="0"/>
    <x v="0"/>
    <x v="22"/>
    <x v="10"/>
    <n v="60610"/>
    <x v="2"/>
    <x v="504"/>
    <x v="0"/>
    <x v="5"/>
    <x v="499"/>
    <x v="551"/>
    <n v="1"/>
    <n v="0.6"/>
    <n v="-5.7148000000000003"/>
  </r>
  <r>
    <n v="581"/>
    <s v="CA-2012-132906"/>
    <x v="1"/>
    <x v="229"/>
    <d v="2012-09-14T00:00:00"/>
    <s v="Standard Class"/>
    <s v="CC-12145"/>
    <s v="Charles Crestani"/>
    <x v="0"/>
    <x v="0"/>
    <x v="1"/>
    <x v="1"/>
    <n v="90004"/>
    <x v="1"/>
    <x v="505"/>
    <x v="1"/>
    <x v="14"/>
    <x v="500"/>
    <x v="552"/>
    <n v="4"/>
    <n v="0"/>
    <n v="1.5456000000000003"/>
  </r>
  <r>
    <n v="582"/>
    <s v="CA-2014-145233"/>
    <x v="3"/>
    <x v="96"/>
    <d v="2014-12-06T00:00:00"/>
    <s v="Standard Class"/>
    <s v="DV-13465"/>
    <s v="Dianna Vittorini"/>
    <x v="0"/>
    <x v="0"/>
    <x v="60"/>
    <x v="22"/>
    <n v="80219"/>
    <x v="1"/>
    <x v="34"/>
    <x v="2"/>
    <x v="7"/>
    <x v="34"/>
    <x v="553"/>
    <n v="3"/>
    <n v="0.2"/>
    <n v="52.917299999999955"/>
  </r>
  <r>
    <n v="583"/>
    <s v="CA-2014-145233"/>
    <x v="3"/>
    <x v="96"/>
    <d v="2014-12-06T00:00:00"/>
    <s v="Standard Class"/>
    <s v="DV-13465"/>
    <s v="Dianna Vittorini"/>
    <x v="0"/>
    <x v="0"/>
    <x v="60"/>
    <x v="22"/>
    <n v="80219"/>
    <x v="1"/>
    <x v="506"/>
    <x v="2"/>
    <x v="7"/>
    <x v="501"/>
    <x v="554"/>
    <n v="2"/>
    <n v="0.2"/>
    <n v="9.2386000000000053"/>
  </r>
  <r>
    <n v="584"/>
    <s v="CA-2014-145233"/>
    <x v="3"/>
    <x v="96"/>
    <d v="2014-12-06T00:00:00"/>
    <s v="Standard Class"/>
    <s v="DV-13465"/>
    <s v="Dianna Vittorini"/>
    <x v="0"/>
    <x v="0"/>
    <x v="60"/>
    <x v="22"/>
    <n v="80219"/>
    <x v="1"/>
    <x v="95"/>
    <x v="1"/>
    <x v="9"/>
    <x v="95"/>
    <x v="555"/>
    <n v="3"/>
    <n v="0.2"/>
    <n v="3.5045999999999964"/>
  </r>
  <r>
    <n v="585"/>
    <s v="CA-2014-145233"/>
    <x v="3"/>
    <x v="96"/>
    <d v="2014-12-06T00:00:00"/>
    <s v="Standard Class"/>
    <s v="DV-13465"/>
    <s v="Dianna Vittorini"/>
    <x v="0"/>
    <x v="0"/>
    <x v="60"/>
    <x v="22"/>
    <n v="80219"/>
    <x v="1"/>
    <x v="507"/>
    <x v="1"/>
    <x v="8"/>
    <x v="502"/>
    <x v="556"/>
    <n v="7"/>
    <n v="0.7"/>
    <n v="-4.7480999999999973"/>
  </r>
  <r>
    <n v="586"/>
    <s v="CA-2014-145233"/>
    <x v="3"/>
    <x v="96"/>
    <d v="2014-12-06T00:00:00"/>
    <s v="Standard Class"/>
    <s v="DV-13465"/>
    <s v="Dianna Vittorini"/>
    <x v="0"/>
    <x v="0"/>
    <x v="60"/>
    <x v="22"/>
    <n v="80219"/>
    <x v="1"/>
    <x v="143"/>
    <x v="2"/>
    <x v="7"/>
    <x v="143"/>
    <x v="557"/>
    <n v="4"/>
    <n v="0.2"/>
    <n v="30.477599999999981"/>
  </r>
  <r>
    <n v="587"/>
    <s v="CA-2012-128139"/>
    <x v="1"/>
    <x v="230"/>
    <d v="2012-07-09T00:00:00"/>
    <s v="Standard Class"/>
    <s v="BD-11725"/>
    <s v="Bruce Degenhardt"/>
    <x v="0"/>
    <x v="0"/>
    <x v="102"/>
    <x v="0"/>
    <n v="40475"/>
    <x v="0"/>
    <x v="367"/>
    <x v="0"/>
    <x v="1"/>
    <x v="363"/>
    <x v="558"/>
    <n v="1"/>
    <n v="0"/>
    <n v="4.968599999999995"/>
  </r>
  <r>
    <n v="588"/>
    <s v="CA-2012-128139"/>
    <x v="1"/>
    <x v="230"/>
    <d v="2012-07-09T00:00:00"/>
    <s v="Standard Class"/>
    <s v="BD-11725"/>
    <s v="Bruce Degenhardt"/>
    <x v="0"/>
    <x v="0"/>
    <x v="102"/>
    <x v="0"/>
    <n v="40475"/>
    <x v="0"/>
    <x v="508"/>
    <x v="1"/>
    <x v="2"/>
    <x v="503"/>
    <x v="559"/>
    <n v="3"/>
    <n v="0"/>
    <n v="144.51570000000001"/>
  </r>
  <r>
    <n v="589"/>
    <s v="US-2013-156986"/>
    <x v="0"/>
    <x v="231"/>
    <d v="2013-03-25T00:00:00"/>
    <s v="Standard Class"/>
    <s v="ZC-21910"/>
    <s v="Zuschuss Carroll"/>
    <x v="0"/>
    <x v="0"/>
    <x v="127"/>
    <x v="21"/>
    <n v="97301"/>
    <x v="1"/>
    <x v="509"/>
    <x v="2"/>
    <x v="7"/>
    <x v="504"/>
    <x v="560"/>
    <n v="2"/>
    <n v="0.2"/>
    <n v="-20.136200000000006"/>
  </r>
  <r>
    <n v="590"/>
    <s v="US-2013-156986"/>
    <x v="0"/>
    <x v="231"/>
    <d v="2013-03-25T00:00:00"/>
    <s v="Standard Class"/>
    <s v="ZC-21910"/>
    <s v="Zuschuss Carroll"/>
    <x v="0"/>
    <x v="0"/>
    <x v="127"/>
    <x v="21"/>
    <n v="97301"/>
    <x v="1"/>
    <x v="510"/>
    <x v="1"/>
    <x v="10"/>
    <x v="505"/>
    <x v="561"/>
    <n v="4"/>
    <n v="0.2"/>
    <n v="7.2576000000000001"/>
  </r>
  <r>
    <n v="591"/>
    <s v="US-2013-156986"/>
    <x v="0"/>
    <x v="231"/>
    <d v="2013-03-25T00:00:00"/>
    <s v="Standard Class"/>
    <s v="ZC-21910"/>
    <s v="Zuschuss Carroll"/>
    <x v="0"/>
    <x v="0"/>
    <x v="127"/>
    <x v="21"/>
    <n v="97301"/>
    <x v="1"/>
    <x v="440"/>
    <x v="1"/>
    <x v="8"/>
    <x v="435"/>
    <x v="562"/>
    <n v="3"/>
    <n v="0.7"/>
    <n v="-12.896100000000004"/>
  </r>
  <r>
    <n v="592"/>
    <s v="US-2013-156986"/>
    <x v="0"/>
    <x v="231"/>
    <d v="2013-03-25T00:00:00"/>
    <s v="Standard Class"/>
    <s v="ZC-21910"/>
    <s v="Zuschuss Carroll"/>
    <x v="0"/>
    <x v="0"/>
    <x v="127"/>
    <x v="21"/>
    <n v="97301"/>
    <x v="1"/>
    <x v="511"/>
    <x v="1"/>
    <x v="10"/>
    <x v="506"/>
    <x v="563"/>
    <n v="2"/>
    <n v="0.2"/>
    <n v="3.6288"/>
  </r>
  <r>
    <n v="593"/>
    <s v="CA-2011-135405"/>
    <x v="2"/>
    <x v="232"/>
    <d v="2011-01-14T00:00:00"/>
    <s v="Standard Class"/>
    <s v="MS-17830"/>
    <s v="Melanie Seite"/>
    <x v="0"/>
    <x v="0"/>
    <x v="128"/>
    <x v="5"/>
    <n v="78041"/>
    <x v="2"/>
    <x v="512"/>
    <x v="1"/>
    <x v="6"/>
    <x v="507"/>
    <x v="564"/>
    <n v="2"/>
    <n v="0.2"/>
    <n v="1.1679999999999997"/>
  </r>
  <r>
    <n v="594"/>
    <s v="CA-2011-135405"/>
    <x v="2"/>
    <x v="232"/>
    <d v="2011-01-14T00:00:00"/>
    <s v="Standard Class"/>
    <s v="MS-17830"/>
    <s v="Melanie Seite"/>
    <x v="0"/>
    <x v="0"/>
    <x v="128"/>
    <x v="5"/>
    <n v="78041"/>
    <x v="2"/>
    <x v="197"/>
    <x v="2"/>
    <x v="11"/>
    <x v="196"/>
    <x v="565"/>
    <n v="3"/>
    <n v="0.2"/>
    <n v="9.7499999999999964"/>
  </r>
  <r>
    <n v="595"/>
    <s v="CA-2011-131450"/>
    <x v="2"/>
    <x v="233"/>
    <d v="2011-08-15T00:00:00"/>
    <s v="Standard Class"/>
    <s v="LR-16915"/>
    <s v="Lena Radford"/>
    <x v="0"/>
    <x v="0"/>
    <x v="70"/>
    <x v="1"/>
    <n v="92024"/>
    <x v="1"/>
    <x v="513"/>
    <x v="1"/>
    <x v="9"/>
    <x v="508"/>
    <x v="566"/>
    <n v="2"/>
    <n v="0"/>
    <n v="22.074799999999996"/>
  </r>
  <r>
    <n v="596"/>
    <s v="CA-2011-131450"/>
    <x v="2"/>
    <x v="233"/>
    <d v="2011-08-15T00:00:00"/>
    <s v="Standard Class"/>
    <s v="LR-16915"/>
    <s v="Lena Radford"/>
    <x v="0"/>
    <x v="0"/>
    <x v="70"/>
    <x v="1"/>
    <n v="92024"/>
    <x v="1"/>
    <x v="361"/>
    <x v="2"/>
    <x v="16"/>
    <x v="356"/>
    <x v="387"/>
    <n v="3"/>
    <n v="0.2"/>
    <n v="434.99130000000002"/>
  </r>
  <r>
    <n v="597"/>
    <s v="CA-2011-131450"/>
    <x v="2"/>
    <x v="233"/>
    <d v="2011-08-15T00:00:00"/>
    <s v="Standard Class"/>
    <s v="LR-16915"/>
    <s v="Lena Radford"/>
    <x v="0"/>
    <x v="0"/>
    <x v="70"/>
    <x v="1"/>
    <n v="92024"/>
    <x v="1"/>
    <x v="288"/>
    <x v="2"/>
    <x v="7"/>
    <x v="285"/>
    <x v="567"/>
    <n v="5"/>
    <n v="0.2"/>
    <n v="55.744999999999948"/>
  </r>
  <r>
    <n v="598"/>
    <s v="CA-2011-131450"/>
    <x v="2"/>
    <x v="233"/>
    <d v="2011-08-15T00:00:00"/>
    <s v="Standard Class"/>
    <s v="LR-16915"/>
    <s v="Lena Radford"/>
    <x v="0"/>
    <x v="0"/>
    <x v="70"/>
    <x v="1"/>
    <n v="92024"/>
    <x v="1"/>
    <x v="514"/>
    <x v="0"/>
    <x v="5"/>
    <x v="509"/>
    <x v="568"/>
    <n v="8"/>
    <n v="0"/>
    <n v="91.772800000000018"/>
  </r>
  <r>
    <n v="599"/>
    <s v="CA-2013-120180"/>
    <x v="0"/>
    <x v="216"/>
    <d v="2013-07-17T00:00:00"/>
    <s v="First Class"/>
    <s v="TP-21130"/>
    <s v="Theone Pippenger"/>
    <x v="0"/>
    <x v="0"/>
    <x v="10"/>
    <x v="9"/>
    <n v="19134"/>
    <x v="3"/>
    <x v="515"/>
    <x v="1"/>
    <x v="14"/>
    <x v="510"/>
    <x v="569"/>
    <n v="2"/>
    <n v="0.2"/>
    <n v="1.0178000000000007"/>
  </r>
  <r>
    <n v="600"/>
    <s v="US-2013-100720"/>
    <x v="0"/>
    <x v="87"/>
    <d v="2013-07-22T00:00:00"/>
    <s v="Standard Class"/>
    <s v="CK-12205"/>
    <s v="Chloris Kastensmidt"/>
    <x v="0"/>
    <x v="0"/>
    <x v="10"/>
    <x v="9"/>
    <n v="19120"/>
    <x v="3"/>
    <x v="516"/>
    <x v="2"/>
    <x v="7"/>
    <x v="511"/>
    <x v="570"/>
    <n v="3"/>
    <n v="0.4"/>
    <n v="-28.796400000000006"/>
  </r>
  <r>
    <n v="601"/>
    <s v="US-2013-100720"/>
    <x v="0"/>
    <x v="87"/>
    <d v="2013-07-22T00:00:00"/>
    <s v="Standard Class"/>
    <s v="CK-12205"/>
    <s v="Chloris Kastensmidt"/>
    <x v="0"/>
    <x v="0"/>
    <x v="10"/>
    <x v="9"/>
    <n v="19120"/>
    <x v="3"/>
    <x v="517"/>
    <x v="2"/>
    <x v="7"/>
    <x v="512"/>
    <x v="571"/>
    <n v="4"/>
    <n v="0.4"/>
    <n v="-115.35440000000006"/>
  </r>
  <r>
    <n v="602"/>
    <s v="US-2013-100720"/>
    <x v="0"/>
    <x v="87"/>
    <d v="2013-07-22T00:00:00"/>
    <s v="Standard Class"/>
    <s v="CK-12205"/>
    <s v="Chloris Kastensmidt"/>
    <x v="0"/>
    <x v="0"/>
    <x v="10"/>
    <x v="9"/>
    <n v="19120"/>
    <x v="3"/>
    <x v="503"/>
    <x v="1"/>
    <x v="14"/>
    <x v="498"/>
    <x v="572"/>
    <n v="2"/>
    <n v="0.2"/>
    <n v="0.72999999999999954"/>
  </r>
  <r>
    <n v="603"/>
    <s v="CA-2011-149958"/>
    <x v="2"/>
    <x v="234"/>
    <d v="2011-03-19T00:00:00"/>
    <s v="Standard Class"/>
    <s v="AS-10240"/>
    <s v="Alan Shonely"/>
    <x v="0"/>
    <x v="0"/>
    <x v="67"/>
    <x v="2"/>
    <n v="33614"/>
    <x v="0"/>
    <x v="518"/>
    <x v="1"/>
    <x v="4"/>
    <x v="513"/>
    <x v="573"/>
    <n v="1"/>
    <n v="0.2"/>
    <n v="17.84699999999998"/>
  </r>
  <r>
    <n v="604"/>
    <s v="CA-2011-149958"/>
    <x v="2"/>
    <x v="234"/>
    <d v="2011-03-19T00:00:00"/>
    <s v="Standard Class"/>
    <s v="AS-10240"/>
    <s v="Alan Shonely"/>
    <x v="0"/>
    <x v="0"/>
    <x v="67"/>
    <x v="2"/>
    <n v="33614"/>
    <x v="0"/>
    <x v="285"/>
    <x v="0"/>
    <x v="5"/>
    <x v="282"/>
    <x v="502"/>
    <n v="3"/>
    <n v="0.2"/>
    <n v="5.1407999999999916"/>
  </r>
  <r>
    <n v="605"/>
    <s v="CA-2011-149958"/>
    <x v="2"/>
    <x v="234"/>
    <d v="2011-03-19T00:00:00"/>
    <s v="Standard Class"/>
    <s v="AS-10240"/>
    <s v="Alan Shonely"/>
    <x v="0"/>
    <x v="0"/>
    <x v="67"/>
    <x v="2"/>
    <n v="33614"/>
    <x v="0"/>
    <x v="385"/>
    <x v="1"/>
    <x v="8"/>
    <x v="381"/>
    <x v="574"/>
    <n v="3"/>
    <n v="0.7"/>
    <n v="-5.5338000000000012"/>
  </r>
  <r>
    <n v="606"/>
    <s v="CA-2011-149958"/>
    <x v="2"/>
    <x v="234"/>
    <d v="2011-03-19T00:00:00"/>
    <s v="Standard Class"/>
    <s v="AS-10240"/>
    <s v="Alan Shonely"/>
    <x v="0"/>
    <x v="0"/>
    <x v="67"/>
    <x v="2"/>
    <n v="33614"/>
    <x v="0"/>
    <x v="379"/>
    <x v="1"/>
    <x v="8"/>
    <x v="375"/>
    <x v="575"/>
    <n v="4"/>
    <n v="0.7"/>
    <n v="-31.671199999999999"/>
  </r>
  <r>
    <n v="607"/>
    <s v="CA-2011-149958"/>
    <x v="2"/>
    <x v="234"/>
    <d v="2011-03-19T00:00:00"/>
    <s v="Standard Class"/>
    <s v="AS-10240"/>
    <s v="Alan Shonely"/>
    <x v="0"/>
    <x v="0"/>
    <x v="67"/>
    <x v="2"/>
    <n v="33614"/>
    <x v="0"/>
    <x v="519"/>
    <x v="1"/>
    <x v="10"/>
    <x v="514"/>
    <x v="576"/>
    <n v="3"/>
    <n v="0.2"/>
    <n v="47.815200000000004"/>
  </r>
  <r>
    <n v="608"/>
    <s v="US-2011-105767"/>
    <x v="2"/>
    <x v="235"/>
    <d v="2011-05-27T00:00:00"/>
    <s v="Standard Class"/>
    <s v="AR-10510"/>
    <s v="Andrew Roberts"/>
    <x v="0"/>
    <x v="0"/>
    <x v="10"/>
    <x v="9"/>
    <n v="19134"/>
    <x v="3"/>
    <x v="520"/>
    <x v="1"/>
    <x v="8"/>
    <x v="515"/>
    <x v="577"/>
    <n v="2"/>
    <n v="0.7"/>
    <n v="-2.6256000000000004"/>
  </r>
  <r>
    <n v="609"/>
    <s v="US-2011-105767"/>
    <x v="2"/>
    <x v="235"/>
    <d v="2011-05-27T00:00:00"/>
    <s v="Standard Class"/>
    <s v="AR-10510"/>
    <s v="Andrew Roberts"/>
    <x v="0"/>
    <x v="0"/>
    <x v="10"/>
    <x v="9"/>
    <n v="19134"/>
    <x v="3"/>
    <x v="454"/>
    <x v="1"/>
    <x v="6"/>
    <x v="450"/>
    <x v="578"/>
    <n v="9"/>
    <n v="0.2"/>
    <n v="2.3813999999999984"/>
  </r>
  <r>
    <n v="610"/>
    <s v="US-2011-105767"/>
    <x v="2"/>
    <x v="235"/>
    <d v="2011-05-27T00:00:00"/>
    <s v="Standard Class"/>
    <s v="AR-10510"/>
    <s v="Andrew Roberts"/>
    <x v="0"/>
    <x v="0"/>
    <x v="10"/>
    <x v="9"/>
    <n v="19134"/>
    <x v="3"/>
    <x v="521"/>
    <x v="2"/>
    <x v="7"/>
    <x v="516"/>
    <x v="579"/>
    <n v="2"/>
    <n v="0.4"/>
    <n v="-10.117800000000003"/>
  </r>
  <r>
    <n v="611"/>
    <s v="CA-2013-161816"/>
    <x v="0"/>
    <x v="236"/>
    <d v="2013-05-02T00:00:00"/>
    <s v="First Class"/>
    <s v="NB-18655"/>
    <s v="Nona Balk"/>
    <x v="1"/>
    <x v="0"/>
    <x v="61"/>
    <x v="5"/>
    <n v="75217"/>
    <x v="2"/>
    <x v="348"/>
    <x v="2"/>
    <x v="7"/>
    <x v="344"/>
    <x v="580"/>
    <n v="3"/>
    <n v="0.2"/>
    <n v="41.577299999999951"/>
  </r>
  <r>
    <n v="612"/>
    <s v="CA-2013-161816"/>
    <x v="0"/>
    <x v="236"/>
    <d v="2013-05-02T00:00:00"/>
    <s v="First Class"/>
    <s v="NB-18655"/>
    <s v="Nona Balk"/>
    <x v="1"/>
    <x v="0"/>
    <x v="61"/>
    <x v="5"/>
    <n v="75217"/>
    <x v="2"/>
    <x v="522"/>
    <x v="1"/>
    <x v="2"/>
    <x v="517"/>
    <x v="581"/>
    <n v="4"/>
    <n v="0.2"/>
    <n v="5.6955999999999989"/>
  </r>
  <r>
    <n v="613"/>
    <s v="CA-2013-121223"/>
    <x v="0"/>
    <x v="108"/>
    <d v="2013-09-14T00:00:00"/>
    <s v="Second Class"/>
    <s v="GD-14590"/>
    <s v="Giulietta Dortch"/>
    <x v="1"/>
    <x v="0"/>
    <x v="10"/>
    <x v="9"/>
    <n v="19143"/>
    <x v="3"/>
    <x v="523"/>
    <x v="1"/>
    <x v="10"/>
    <x v="518"/>
    <x v="582"/>
    <n v="2"/>
    <n v="0.2"/>
    <n v="2.6399999999999997"/>
  </r>
  <r>
    <n v="614"/>
    <s v="CA-2013-121223"/>
    <x v="0"/>
    <x v="108"/>
    <d v="2013-09-14T00:00:00"/>
    <s v="Second Class"/>
    <s v="GD-14590"/>
    <s v="Giulietta Dortch"/>
    <x v="1"/>
    <x v="0"/>
    <x v="10"/>
    <x v="9"/>
    <n v="19143"/>
    <x v="3"/>
    <x v="524"/>
    <x v="2"/>
    <x v="7"/>
    <x v="519"/>
    <x v="583"/>
    <n v="9"/>
    <n v="0.4"/>
    <n v="-157.93830000000008"/>
  </r>
  <r>
    <n v="615"/>
    <s v="CA-2014-138611"/>
    <x v="3"/>
    <x v="237"/>
    <d v="2014-11-18T00:00:00"/>
    <s v="Second Class"/>
    <s v="CK-12595"/>
    <s v="Clytie Kelty"/>
    <x v="0"/>
    <x v="0"/>
    <x v="129"/>
    <x v="24"/>
    <n v="43123"/>
    <x v="3"/>
    <x v="222"/>
    <x v="2"/>
    <x v="7"/>
    <x v="220"/>
    <x v="584"/>
    <n v="10"/>
    <n v="0.4"/>
    <n v="15.99199999999999"/>
  </r>
  <r>
    <n v="616"/>
    <s v="CA-2014-138611"/>
    <x v="3"/>
    <x v="237"/>
    <d v="2014-11-18T00:00:00"/>
    <s v="Second Class"/>
    <s v="CK-12595"/>
    <s v="Clytie Kelty"/>
    <x v="0"/>
    <x v="0"/>
    <x v="129"/>
    <x v="24"/>
    <n v="43123"/>
    <x v="3"/>
    <x v="525"/>
    <x v="1"/>
    <x v="8"/>
    <x v="520"/>
    <x v="585"/>
    <n v="2"/>
    <n v="0.7"/>
    <n v="-2.7967999999999993"/>
  </r>
  <r>
    <n v="617"/>
    <s v="CA-2014-117947"/>
    <x v="3"/>
    <x v="238"/>
    <d v="2014-08-24T00:00:00"/>
    <s v="Second Class"/>
    <s v="NG-18355"/>
    <s v="Nat Gilpin"/>
    <x v="1"/>
    <x v="0"/>
    <x v="20"/>
    <x v="15"/>
    <n v="10011"/>
    <x v="3"/>
    <x v="526"/>
    <x v="0"/>
    <x v="5"/>
    <x v="521"/>
    <x v="586"/>
    <n v="2"/>
    <n v="0"/>
    <n v="15.787199999999999"/>
  </r>
  <r>
    <n v="618"/>
    <s v="CA-2014-117947"/>
    <x v="3"/>
    <x v="238"/>
    <d v="2014-08-24T00:00:00"/>
    <s v="Second Class"/>
    <s v="NG-18355"/>
    <s v="Nat Gilpin"/>
    <x v="1"/>
    <x v="0"/>
    <x v="20"/>
    <x v="15"/>
    <n v="10011"/>
    <x v="3"/>
    <x v="527"/>
    <x v="0"/>
    <x v="5"/>
    <x v="522"/>
    <x v="587"/>
    <n v="2"/>
    <n v="0"/>
    <n v="3.0813999999999995"/>
  </r>
  <r>
    <n v="619"/>
    <s v="CA-2014-117947"/>
    <x v="3"/>
    <x v="238"/>
    <d v="2014-08-24T00:00:00"/>
    <s v="Second Class"/>
    <s v="NG-18355"/>
    <s v="Nat Gilpin"/>
    <x v="1"/>
    <x v="0"/>
    <x v="20"/>
    <x v="15"/>
    <n v="10011"/>
    <x v="3"/>
    <x v="528"/>
    <x v="1"/>
    <x v="8"/>
    <x v="523"/>
    <x v="588"/>
    <n v="9"/>
    <n v="0.2"/>
    <n v="33.569999999999986"/>
  </r>
  <r>
    <n v="620"/>
    <s v="CA-2014-117947"/>
    <x v="3"/>
    <x v="238"/>
    <d v="2014-08-24T00:00:00"/>
    <s v="Second Class"/>
    <s v="NG-18355"/>
    <s v="Nat Gilpin"/>
    <x v="1"/>
    <x v="0"/>
    <x v="20"/>
    <x v="15"/>
    <n v="10011"/>
    <x v="3"/>
    <x v="529"/>
    <x v="2"/>
    <x v="7"/>
    <x v="524"/>
    <x v="589"/>
    <n v="1"/>
    <n v="0"/>
    <n v="10.993899999999996"/>
  </r>
  <r>
    <n v="621"/>
    <s v="CA-2014-117947"/>
    <x v="3"/>
    <x v="238"/>
    <d v="2014-08-24T00:00:00"/>
    <s v="Second Class"/>
    <s v="NG-18355"/>
    <s v="Nat Gilpin"/>
    <x v="1"/>
    <x v="0"/>
    <x v="20"/>
    <x v="15"/>
    <n v="10011"/>
    <x v="3"/>
    <x v="138"/>
    <x v="0"/>
    <x v="5"/>
    <x v="138"/>
    <x v="590"/>
    <n v="3"/>
    <n v="0"/>
    <n v="27.286199999999994"/>
  </r>
  <r>
    <n v="622"/>
    <s v="US-2011-111171"/>
    <x v="2"/>
    <x v="58"/>
    <d v="2011-12-31T00:00:00"/>
    <s v="Standard Class"/>
    <s v="CA-12265"/>
    <s v="Christina Anderson"/>
    <x v="0"/>
    <x v="0"/>
    <x v="22"/>
    <x v="10"/>
    <n v="60610"/>
    <x v="2"/>
    <x v="530"/>
    <x v="1"/>
    <x v="8"/>
    <x v="525"/>
    <x v="591"/>
    <n v="5"/>
    <n v="0.8"/>
    <n v="-14.773"/>
  </r>
  <r>
    <n v="623"/>
    <s v="CA-2012-138009"/>
    <x v="1"/>
    <x v="239"/>
    <d v="2012-12-03T00:00:00"/>
    <s v="Standard Class"/>
    <s v="SF-20965"/>
    <s v="Sylvia Foulston"/>
    <x v="1"/>
    <x v="0"/>
    <x v="130"/>
    <x v="12"/>
    <n v="48126"/>
    <x v="2"/>
    <x v="531"/>
    <x v="0"/>
    <x v="1"/>
    <x v="526"/>
    <x v="85"/>
    <n v="2"/>
    <n v="0"/>
    <n v="87.568399999999968"/>
  </r>
  <r>
    <n v="624"/>
    <s v="CA-2012-138009"/>
    <x v="1"/>
    <x v="239"/>
    <d v="2012-12-03T00:00:00"/>
    <s v="Standard Class"/>
    <s v="SF-20965"/>
    <s v="Sylvia Foulston"/>
    <x v="1"/>
    <x v="0"/>
    <x v="130"/>
    <x v="12"/>
    <n v="48126"/>
    <x v="2"/>
    <x v="532"/>
    <x v="1"/>
    <x v="9"/>
    <x v="527"/>
    <x v="592"/>
    <n v="5"/>
    <n v="0.1"/>
    <n v="178.90100000000001"/>
  </r>
  <r>
    <n v="625"/>
    <s v="CA-2012-138009"/>
    <x v="1"/>
    <x v="239"/>
    <d v="2012-12-03T00:00:00"/>
    <s v="Standard Class"/>
    <s v="SF-20965"/>
    <s v="Sylvia Foulston"/>
    <x v="1"/>
    <x v="0"/>
    <x v="130"/>
    <x v="12"/>
    <n v="48126"/>
    <x v="2"/>
    <x v="533"/>
    <x v="1"/>
    <x v="4"/>
    <x v="528"/>
    <x v="593"/>
    <n v="4"/>
    <n v="0"/>
    <n v="130.87"/>
  </r>
  <r>
    <n v="626"/>
    <s v="CA-2012-138009"/>
    <x v="1"/>
    <x v="239"/>
    <d v="2012-12-03T00:00:00"/>
    <s v="Standard Class"/>
    <s v="SF-20965"/>
    <s v="Sylvia Foulston"/>
    <x v="1"/>
    <x v="0"/>
    <x v="130"/>
    <x v="12"/>
    <n v="48126"/>
    <x v="2"/>
    <x v="30"/>
    <x v="1"/>
    <x v="6"/>
    <x v="30"/>
    <x v="594"/>
    <n v="9"/>
    <n v="0"/>
    <n v="46.927799999999984"/>
  </r>
  <r>
    <n v="627"/>
    <s v="CA-2014-163020"/>
    <x v="3"/>
    <x v="175"/>
    <d v="2014-09-20T00:00:00"/>
    <s v="Standard Class"/>
    <s v="MO-17800"/>
    <s v="Meg O'Connel"/>
    <x v="2"/>
    <x v="0"/>
    <x v="20"/>
    <x v="15"/>
    <n v="10009"/>
    <x v="3"/>
    <x v="534"/>
    <x v="0"/>
    <x v="5"/>
    <x v="529"/>
    <x v="595"/>
    <n v="7"/>
    <n v="0"/>
    <n v="12.090399999999999"/>
  </r>
  <r>
    <n v="628"/>
    <s v="CA-2014-153787"/>
    <x v="3"/>
    <x v="240"/>
    <d v="2014-05-24T00:00:00"/>
    <s v="Standard Class"/>
    <s v="AT-10735"/>
    <s v="Annie Thurman"/>
    <x v="0"/>
    <x v="0"/>
    <x v="4"/>
    <x v="4"/>
    <n v="98115"/>
    <x v="1"/>
    <x v="535"/>
    <x v="1"/>
    <x v="9"/>
    <x v="530"/>
    <x v="596"/>
    <n v="2"/>
    <n v="0"/>
    <n v="28.176399999999987"/>
  </r>
  <r>
    <n v="629"/>
    <s v="CA-2014-133431"/>
    <x v="3"/>
    <x v="94"/>
    <d v="2014-12-22T00:00:00"/>
    <s v="Standard Class"/>
    <s v="LC-17140"/>
    <s v="Logan Currie"/>
    <x v="0"/>
    <x v="0"/>
    <x v="8"/>
    <x v="1"/>
    <n v="94122"/>
    <x v="1"/>
    <x v="536"/>
    <x v="1"/>
    <x v="8"/>
    <x v="531"/>
    <x v="597"/>
    <n v="5"/>
    <n v="0.2"/>
    <n v="5.1434999999999977"/>
  </r>
  <r>
    <n v="630"/>
    <s v="CA-2014-133431"/>
    <x v="3"/>
    <x v="94"/>
    <d v="2014-12-22T00:00:00"/>
    <s v="Standard Class"/>
    <s v="LC-17140"/>
    <s v="Logan Currie"/>
    <x v="0"/>
    <x v="0"/>
    <x v="8"/>
    <x v="1"/>
    <n v="94122"/>
    <x v="1"/>
    <x v="249"/>
    <x v="1"/>
    <x v="10"/>
    <x v="247"/>
    <x v="598"/>
    <n v="3"/>
    <n v="0"/>
    <n v="6.0857999999999999"/>
  </r>
  <r>
    <n v="631"/>
    <s v="US-2013-135720"/>
    <x v="0"/>
    <x v="25"/>
    <d v="2013-12-14T00:00:00"/>
    <s v="Second Class"/>
    <s v="FM-14380"/>
    <s v="Fred McMath"/>
    <x v="0"/>
    <x v="0"/>
    <x v="34"/>
    <x v="22"/>
    <n v="80013"/>
    <x v="1"/>
    <x v="537"/>
    <x v="1"/>
    <x v="4"/>
    <x v="532"/>
    <x v="599"/>
    <n v="3"/>
    <n v="0.2"/>
    <n v="-51.719100000000012"/>
  </r>
  <r>
    <n v="632"/>
    <s v="US-2013-135720"/>
    <x v="0"/>
    <x v="25"/>
    <d v="2013-12-14T00:00:00"/>
    <s v="Second Class"/>
    <s v="FM-14380"/>
    <s v="Fred McMath"/>
    <x v="0"/>
    <x v="0"/>
    <x v="34"/>
    <x v="22"/>
    <n v="80013"/>
    <x v="1"/>
    <x v="538"/>
    <x v="2"/>
    <x v="11"/>
    <x v="533"/>
    <x v="600"/>
    <n v="5"/>
    <n v="0.2"/>
    <n v="29.950000000000003"/>
  </r>
  <r>
    <n v="633"/>
    <s v="US-2013-135720"/>
    <x v="0"/>
    <x v="25"/>
    <d v="2013-12-14T00:00:00"/>
    <s v="Second Class"/>
    <s v="FM-14380"/>
    <s v="Fred McMath"/>
    <x v="0"/>
    <x v="0"/>
    <x v="34"/>
    <x v="22"/>
    <n v="80013"/>
    <x v="1"/>
    <x v="539"/>
    <x v="2"/>
    <x v="7"/>
    <x v="534"/>
    <x v="601"/>
    <n v="4"/>
    <n v="0.2"/>
    <n v="30.076800000000006"/>
  </r>
  <r>
    <n v="634"/>
    <s v="CA-2014-144694"/>
    <x v="3"/>
    <x v="241"/>
    <d v="2014-09-27T00:00:00"/>
    <s v="Second Class"/>
    <s v="BD-11605"/>
    <s v="Brian Dahlen"/>
    <x v="0"/>
    <x v="0"/>
    <x v="100"/>
    <x v="2"/>
    <n v="33180"/>
    <x v="0"/>
    <x v="540"/>
    <x v="2"/>
    <x v="11"/>
    <x v="535"/>
    <x v="602"/>
    <n v="3"/>
    <n v="0.2"/>
    <n v="2.458499999999999"/>
  </r>
  <r>
    <n v="635"/>
    <s v="CA-2014-144694"/>
    <x v="3"/>
    <x v="241"/>
    <d v="2014-09-27T00:00:00"/>
    <s v="Second Class"/>
    <s v="BD-11605"/>
    <s v="Brian Dahlen"/>
    <x v="0"/>
    <x v="0"/>
    <x v="100"/>
    <x v="2"/>
    <n v="33180"/>
    <x v="0"/>
    <x v="508"/>
    <x v="1"/>
    <x v="2"/>
    <x v="503"/>
    <x v="603"/>
    <n v="3"/>
    <n v="0.2"/>
    <n v="85.529700000000005"/>
  </r>
  <r>
    <n v="636"/>
    <s v="CA-2012-168004"/>
    <x v="1"/>
    <x v="242"/>
    <d v="2012-10-09T00:00:00"/>
    <s v="Second Class"/>
    <s v="DJ-13420"/>
    <s v="Denny Joy"/>
    <x v="1"/>
    <x v="0"/>
    <x v="131"/>
    <x v="32"/>
    <n v="31088"/>
    <x v="0"/>
    <x v="541"/>
    <x v="0"/>
    <x v="1"/>
    <x v="536"/>
    <x v="604"/>
    <n v="3"/>
    <n v="0"/>
    <n v="43.223399999999984"/>
  </r>
  <r>
    <n v="637"/>
    <s v="US-2013-123470"/>
    <x v="0"/>
    <x v="243"/>
    <d v="2013-08-22T00:00:00"/>
    <s v="Standard Class"/>
    <s v="ME-17725"/>
    <s v="Max Engle"/>
    <x v="0"/>
    <x v="0"/>
    <x v="34"/>
    <x v="22"/>
    <n v="80013"/>
    <x v="1"/>
    <x v="542"/>
    <x v="1"/>
    <x v="8"/>
    <x v="537"/>
    <x v="605"/>
    <n v="3"/>
    <n v="0.7"/>
    <n v="-13.846800000000002"/>
  </r>
  <r>
    <n v="638"/>
    <s v="US-2013-123470"/>
    <x v="0"/>
    <x v="243"/>
    <d v="2013-08-22T00:00:00"/>
    <s v="Standard Class"/>
    <s v="ME-17725"/>
    <s v="Max Engle"/>
    <x v="0"/>
    <x v="0"/>
    <x v="34"/>
    <x v="22"/>
    <n v="80013"/>
    <x v="1"/>
    <x v="543"/>
    <x v="1"/>
    <x v="9"/>
    <x v="538"/>
    <x v="606"/>
    <n v="3"/>
    <n v="0.2"/>
    <n v="12.232799999999997"/>
  </r>
  <r>
    <n v="639"/>
    <s v="CA-2013-115917"/>
    <x v="0"/>
    <x v="244"/>
    <d v="2013-05-26T00:00:00"/>
    <s v="Standard Class"/>
    <s v="RB-19465"/>
    <s v="Rick Bensley"/>
    <x v="2"/>
    <x v="0"/>
    <x v="132"/>
    <x v="1"/>
    <n v="94591"/>
    <x v="1"/>
    <x v="220"/>
    <x v="0"/>
    <x v="5"/>
    <x v="219"/>
    <x v="607"/>
    <n v="5"/>
    <n v="0"/>
    <n v="272.79200000000003"/>
  </r>
  <r>
    <n v="640"/>
    <s v="CA-2013-115917"/>
    <x v="0"/>
    <x v="244"/>
    <d v="2013-05-26T00:00:00"/>
    <s v="Standard Class"/>
    <s v="RB-19465"/>
    <s v="Rick Bensley"/>
    <x v="2"/>
    <x v="0"/>
    <x v="132"/>
    <x v="1"/>
    <n v="94591"/>
    <x v="1"/>
    <x v="544"/>
    <x v="1"/>
    <x v="8"/>
    <x v="539"/>
    <x v="608"/>
    <n v="4"/>
    <n v="0.2"/>
    <n v="5.0128000000000004"/>
  </r>
  <r>
    <n v="641"/>
    <s v="CA-2013-147067"/>
    <x v="0"/>
    <x v="122"/>
    <d v="2013-12-23T00:00:00"/>
    <s v="Standard Class"/>
    <s v="JD-16150"/>
    <s v="Justin Deggeller"/>
    <x v="1"/>
    <x v="0"/>
    <x v="31"/>
    <x v="11"/>
    <n v="55407"/>
    <x v="2"/>
    <x v="545"/>
    <x v="0"/>
    <x v="5"/>
    <x v="540"/>
    <x v="609"/>
    <n v="3"/>
    <n v="0"/>
    <n v="6.0287999999999995"/>
  </r>
  <r>
    <n v="642"/>
    <s v="CA-2014-167913"/>
    <x v="3"/>
    <x v="245"/>
    <d v="2014-08-04T00:00:00"/>
    <s v="Second Class"/>
    <s v="JL-15835"/>
    <s v="John Lee"/>
    <x v="0"/>
    <x v="0"/>
    <x v="133"/>
    <x v="1"/>
    <n v="92691"/>
    <x v="1"/>
    <x v="546"/>
    <x v="1"/>
    <x v="4"/>
    <x v="541"/>
    <x v="610"/>
    <n v="2"/>
    <n v="0"/>
    <n v="85.903999999999996"/>
  </r>
  <r>
    <n v="643"/>
    <s v="CA-2014-167913"/>
    <x v="3"/>
    <x v="245"/>
    <d v="2014-08-04T00:00:00"/>
    <s v="Second Class"/>
    <s v="JL-15835"/>
    <s v="John Lee"/>
    <x v="0"/>
    <x v="0"/>
    <x v="133"/>
    <x v="1"/>
    <n v="92691"/>
    <x v="1"/>
    <x v="547"/>
    <x v="1"/>
    <x v="2"/>
    <x v="542"/>
    <x v="611"/>
    <n v="7"/>
    <n v="0"/>
    <n v="12.599999999999998"/>
  </r>
  <r>
    <n v="644"/>
    <s v="CA-2014-106103"/>
    <x v="3"/>
    <x v="193"/>
    <d v="2014-06-16T00:00:00"/>
    <s v="Standard Class"/>
    <s v="SC-20305"/>
    <s v="Sean Christensen"/>
    <x v="0"/>
    <x v="0"/>
    <x v="134"/>
    <x v="12"/>
    <n v="48307"/>
    <x v="2"/>
    <x v="217"/>
    <x v="2"/>
    <x v="11"/>
    <x v="458"/>
    <x v="612"/>
    <n v="4"/>
    <n v="0"/>
    <n v="54.333200000000005"/>
  </r>
  <r>
    <n v="645"/>
    <s v="US-2014-127719"/>
    <x v="3"/>
    <x v="246"/>
    <d v="2014-07-26T00:00:00"/>
    <s v="Standard Class"/>
    <s v="TW-21025"/>
    <s v="Tamara Willingham"/>
    <x v="2"/>
    <x v="0"/>
    <x v="135"/>
    <x v="30"/>
    <n v="7060"/>
    <x v="3"/>
    <x v="548"/>
    <x v="1"/>
    <x v="10"/>
    <x v="543"/>
    <x v="90"/>
    <n v="1"/>
    <n v="0"/>
    <n v="3.1752000000000002"/>
  </r>
  <r>
    <n v="646"/>
    <s v="CA-2014-126221"/>
    <x v="3"/>
    <x v="247"/>
    <d v="2015-01-06T00:00:00"/>
    <s v="Standard Class"/>
    <s v="CC-12430"/>
    <s v="Chuck Clark"/>
    <x v="2"/>
    <x v="0"/>
    <x v="38"/>
    <x v="14"/>
    <n v="47201"/>
    <x v="2"/>
    <x v="549"/>
    <x v="1"/>
    <x v="9"/>
    <x v="544"/>
    <x v="613"/>
    <n v="2"/>
    <n v="0"/>
    <n v="56.510999999999996"/>
  </r>
  <r>
    <n v="647"/>
    <s v="CA-2013-103947"/>
    <x v="0"/>
    <x v="178"/>
    <d v="2013-04-09T00:00:00"/>
    <s v="Standard Class"/>
    <s v="BB-10990"/>
    <s v="Barry Blumstein"/>
    <x v="1"/>
    <x v="0"/>
    <x v="136"/>
    <x v="16"/>
    <n v="85635"/>
    <x v="1"/>
    <x v="550"/>
    <x v="1"/>
    <x v="13"/>
    <x v="33"/>
    <x v="614"/>
    <n v="5"/>
    <n v="0.2"/>
    <n v="9.8624999999999972"/>
  </r>
  <r>
    <n v="648"/>
    <s v="CA-2013-103947"/>
    <x v="0"/>
    <x v="178"/>
    <d v="2013-04-09T00:00:00"/>
    <s v="Standard Class"/>
    <s v="BB-10990"/>
    <s v="Barry Blumstein"/>
    <x v="1"/>
    <x v="0"/>
    <x v="136"/>
    <x v="16"/>
    <n v="85635"/>
    <x v="1"/>
    <x v="551"/>
    <x v="1"/>
    <x v="9"/>
    <x v="545"/>
    <x v="615"/>
    <n v="2"/>
    <n v="0.2"/>
    <n v="3.0143999999999993"/>
  </r>
  <r>
    <n v="649"/>
    <s v="CA-2013-160745"/>
    <x v="0"/>
    <x v="25"/>
    <d v="2013-12-17T00:00:00"/>
    <s v="Second Class"/>
    <s v="AR-10825"/>
    <s v="Anthony Rawles"/>
    <x v="1"/>
    <x v="0"/>
    <x v="137"/>
    <x v="4"/>
    <n v="98661"/>
    <x v="1"/>
    <x v="345"/>
    <x v="0"/>
    <x v="5"/>
    <x v="341"/>
    <x v="616"/>
    <n v="4"/>
    <n v="0"/>
    <n v="6.0680000000000014"/>
  </r>
  <r>
    <n v="650"/>
    <s v="CA-2013-160745"/>
    <x v="0"/>
    <x v="25"/>
    <d v="2013-12-17T00:00:00"/>
    <s v="Second Class"/>
    <s v="AR-10825"/>
    <s v="Anthony Rawles"/>
    <x v="1"/>
    <x v="0"/>
    <x v="137"/>
    <x v="4"/>
    <n v="98661"/>
    <x v="1"/>
    <x v="172"/>
    <x v="2"/>
    <x v="7"/>
    <x v="171"/>
    <x v="214"/>
    <n v="3"/>
    <n v="0.2"/>
    <n v="22.678200000000018"/>
  </r>
  <r>
    <n v="651"/>
    <s v="CA-2013-160745"/>
    <x v="0"/>
    <x v="25"/>
    <d v="2013-12-17T00:00:00"/>
    <s v="Second Class"/>
    <s v="AR-10825"/>
    <s v="Anthony Rawles"/>
    <x v="1"/>
    <x v="0"/>
    <x v="137"/>
    <x v="4"/>
    <n v="98661"/>
    <x v="1"/>
    <x v="552"/>
    <x v="2"/>
    <x v="11"/>
    <x v="546"/>
    <x v="617"/>
    <n v="4"/>
    <n v="0"/>
    <n v="31.599999999999966"/>
  </r>
  <r>
    <n v="652"/>
    <s v="CA-2013-132661"/>
    <x v="0"/>
    <x v="248"/>
    <d v="2013-10-30T00:00:00"/>
    <s v="Standard Class"/>
    <s v="SR-20740"/>
    <s v="Steven Roelle"/>
    <x v="2"/>
    <x v="0"/>
    <x v="20"/>
    <x v="15"/>
    <n v="10024"/>
    <x v="3"/>
    <x v="67"/>
    <x v="1"/>
    <x v="10"/>
    <x v="67"/>
    <x v="618"/>
    <n v="10"/>
    <n v="0"/>
    <n v="178.31799999999998"/>
  </r>
  <r>
    <n v="653"/>
    <s v="CA-2014-140844"/>
    <x v="3"/>
    <x v="249"/>
    <d v="2014-06-24T00:00:00"/>
    <s v="Standard Class"/>
    <s v="AR-10405"/>
    <s v="Allen Rosenblatt"/>
    <x v="1"/>
    <x v="0"/>
    <x v="20"/>
    <x v="15"/>
    <n v="10035"/>
    <x v="3"/>
    <x v="62"/>
    <x v="1"/>
    <x v="10"/>
    <x v="62"/>
    <x v="619"/>
    <n v="2"/>
    <n v="0"/>
    <n v="45.975399999999993"/>
  </r>
  <r>
    <n v="654"/>
    <s v="CA-2014-140844"/>
    <x v="3"/>
    <x v="249"/>
    <d v="2014-06-24T00:00:00"/>
    <s v="Standard Class"/>
    <s v="AR-10405"/>
    <s v="Allen Rosenblatt"/>
    <x v="1"/>
    <x v="0"/>
    <x v="20"/>
    <x v="15"/>
    <n v="10035"/>
    <x v="3"/>
    <x v="553"/>
    <x v="2"/>
    <x v="11"/>
    <x v="547"/>
    <x v="620"/>
    <n v="8"/>
    <n v="0"/>
    <n v="10.311999999999998"/>
  </r>
  <r>
    <n v="655"/>
    <s v="CA-2013-137239"/>
    <x v="0"/>
    <x v="250"/>
    <d v="2013-08-29T00:00:00"/>
    <s v="Standard Class"/>
    <s v="CR-12730"/>
    <s v="Craig Reiter"/>
    <x v="0"/>
    <x v="0"/>
    <x v="38"/>
    <x v="24"/>
    <n v="43229"/>
    <x v="3"/>
    <x v="554"/>
    <x v="1"/>
    <x v="9"/>
    <x v="548"/>
    <x v="621"/>
    <n v="2"/>
    <n v="0.2"/>
    <n v="8.5163999999999938"/>
  </r>
  <r>
    <n v="656"/>
    <s v="CA-2013-137239"/>
    <x v="0"/>
    <x v="250"/>
    <d v="2013-08-29T00:00:00"/>
    <s v="Standard Class"/>
    <s v="CR-12730"/>
    <s v="Craig Reiter"/>
    <x v="0"/>
    <x v="0"/>
    <x v="38"/>
    <x v="24"/>
    <n v="43229"/>
    <x v="3"/>
    <x v="555"/>
    <x v="1"/>
    <x v="8"/>
    <x v="549"/>
    <x v="622"/>
    <n v="2"/>
    <n v="0.7"/>
    <n v="-2.6543999999999999"/>
  </r>
  <r>
    <n v="657"/>
    <s v="CA-2013-137239"/>
    <x v="0"/>
    <x v="250"/>
    <d v="2013-08-29T00:00:00"/>
    <s v="Standard Class"/>
    <s v="CR-12730"/>
    <s v="Craig Reiter"/>
    <x v="0"/>
    <x v="0"/>
    <x v="38"/>
    <x v="24"/>
    <n v="43229"/>
    <x v="3"/>
    <x v="556"/>
    <x v="1"/>
    <x v="12"/>
    <x v="550"/>
    <x v="623"/>
    <n v="2"/>
    <n v="0.2"/>
    <n v="45.322199999999995"/>
  </r>
  <r>
    <n v="658"/>
    <s v="US-2013-156097"/>
    <x v="0"/>
    <x v="251"/>
    <d v="2013-09-20T00:00:00"/>
    <s v="Same Day"/>
    <s v="EH-14125"/>
    <s v="Eugene Hildebrand"/>
    <x v="2"/>
    <x v="0"/>
    <x v="34"/>
    <x v="10"/>
    <n v="60505"/>
    <x v="2"/>
    <x v="445"/>
    <x v="0"/>
    <x v="1"/>
    <x v="440"/>
    <x v="624"/>
    <n v="2"/>
    <n v="0.3"/>
    <n v="-50.098000000000013"/>
  </r>
  <r>
    <n v="659"/>
    <s v="US-2013-156097"/>
    <x v="0"/>
    <x v="251"/>
    <d v="2013-09-20T00:00:00"/>
    <s v="Same Day"/>
    <s v="EH-14125"/>
    <s v="Eugene Hildebrand"/>
    <x v="2"/>
    <x v="0"/>
    <x v="34"/>
    <x v="10"/>
    <n v="60505"/>
    <x v="2"/>
    <x v="68"/>
    <x v="1"/>
    <x v="8"/>
    <x v="68"/>
    <x v="625"/>
    <n v="2"/>
    <n v="0.8"/>
    <n v="-3.4619999999999997"/>
  </r>
  <r>
    <n v="660"/>
    <s v="CA-2012-146563"/>
    <x v="1"/>
    <x v="252"/>
    <d v="2012-08-28T00:00:00"/>
    <s v="Standard Class"/>
    <s v="CB-12025"/>
    <s v="Cassandra Brandow"/>
    <x v="0"/>
    <x v="0"/>
    <x v="81"/>
    <x v="5"/>
    <n v="76017"/>
    <x v="2"/>
    <x v="518"/>
    <x v="1"/>
    <x v="4"/>
    <x v="513"/>
    <x v="626"/>
    <n v="7"/>
    <n v="0.2"/>
    <n v="124.92899999999986"/>
  </r>
  <r>
    <n v="661"/>
    <s v="CA-2012-146563"/>
    <x v="1"/>
    <x v="252"/>
    <d v="2012-08-28T00:00:00"/>
    <s v="Standard Class"/>
    <s v="CB-12025"/>
    <s v="Cassandra Brandow"/>
    <x v="0"/>
    <x v="0"/>
    <x v="81"/>
    <x v="5"/>
    <n v="76017"/>
    <x v="2"/>
    <x v="557"/>
    <x v="1"/>
    <x v="4"/>
    <x v="551"/>
    <x v="627"/>
    <n v="14"/>
    <n v="0.2"/>
    <n v="-135.7650000000001"/>
  </r>
  <r>
    <n v="662"/>
    <s v="CA-2012-146563"/>
    <x v="1"/>
    <x v="252"/>
    <d v="2012-08-28T00:00:00"/>
    <s v="Standard Class"/>
    <s v="CB-12025"/>
    <s v="Cassandra Brandow"/>
    <x v="0"/>
    <x v="0"/>
    <x v="81"/>
    <x v="5"/>
    <n v="76017"/>
    <x v="2"/>
    <x v="114"/>
    <x v="0"/>
    <x v="3"/>
    <x v="114"/>
    <x v="628"/>
    <n v="5"/>
    <n v="0.3"/>
    <n v="-118.12950000000006"/>
  </r>
  <r>
    <n v="663"/>
    <s v="CA-2012-146563"/>
    <x v="1"/>
    <x v="252"/>
    <d v="2012-08-28T00:00:00"/>
    <s v="Standard Class"/>
    <s v="CB-12025"/>
    <s v="Cassandra Brandow"/>
    <x v="0"/>
    <x v="0"/>
    <x v="81"/>
    <x v="5"/>
    <n v="76017"/>
    <x v="2"/>
    <x v="109"/>
    <x v="1"/>
    <x v="8"/>
    <x v="109"/>
    <x v="629"/>
    <n v="3"/>
    <n v="0.8"/>
    <n v="-4.2222000000000008"/>
  </r>
  <r>
    <n v="664"/>
    <s v="CA-2013-123666"/>
    <x v="0"/>
    <x v="253"/>
    <d v="2013-03-31T00:00:00"/>
    <s v="Standard Class"/>
    <s v="SP-20545"/>
    <s v="Sibella Parks"/>
    <x v="1"/>
    <x v="0"/>
    <x v="20"/>
    <x v="15"/>
    <n v="10011"/>
    <x v="3"/>
    <x v="196"/>
    <x v="1"/>
    <x v="4"/>
    <x v="195"/>
    <x v="630"/>
    <n v="5"/>
    <n v="0"/>
    <n v="18.397999999999968"/>
  </r>
  <r>
    <n v="665"/>
    <s v="CA-2013-143308"/>
    <x v="0"/>
    <x v="254"/>
    <d v="2013-11-05T00:00:00"/>
    <s v="Same Day"/>
    <s v="RC-19825"/>
    <s v="Roy Collins"/>
    <x v="0"/>
    <x v="0"/>
    <x v="103"/>
    <x v="0"/>
    <n v="40214"/>
    <x v="0"/>
    <x v="110"/>
    <x v="1"/>
    <x v="13"/>
    <x v="110"/>
    <x v="631"/>
    <n v="3"/>
    <n v="0"/>
    <n v="5.2625999999999999"/>
  </r>
  <r>
    <n v="666"/>
    <s v="CA-2014-132682"/>
    <x v="3"/>
    <x v="110"/>
    <d v="2014-06-11T00:00:00"/>
    <s v="Second Class"/>
    <s v="TH-21235"/>
    <s v="Tiffany House"/>
    <x v="1"/>
    <x v="0"/>
    <x v="61"/>
    <x v="5"/>
    <n v="75081"/>
    <x v="2"/>
    <x v="558"/>
    <x v="1"/>
    <x v="14"/>
    <x v="552"/>
    <x v="632"/>
    <n v="3"/>
    <n v="0.2"/>
    <n v="2.0789999999999997"/>
  </r>
  <r>
    <n v="667"/>
    <s v="CA-2014-132682"/>
    <x v="3"/>
    <x v="110"/>
    <d v="2014-06-11T00:00:00"/>
    <s v="Second Class"/>
    <s v="TH-21235"/>
    <s v="Tiffany House"/>
    <x v="1"/>
    <x v="0"/>
    <x v="61"/>
    <x v="5"/>
    <n v="75081"/>
    <x v="2"/>
    <x v="258"/>
    <x v="1"/>
    <x v="10"/>
    <x v="33"/>
    <x v="633"/>
    <n v="3"/>
    <n v="0.2"/>
    <n v="28.706399999999991"/>
  </r>
  <r>
    <n v="668"/>
    <s v="CA-2014-132682"/>
    <x v="3"/>
    <x v="110"/>
    <d v="2014-06-11T00:00:00"/>
    <s v="Second Class"/>
    <s v="TH-21235"/>
    <s v="Tiffany House"/>
    <x v="1"/>
    <x v="0"/>
    <x v="61"/>
    <x v="5"/>
    <n v="75081"/>
    <x v="2"/>
    <x v="559"/>
    <x v="2"/>
    <x v="7"/>
    <x v="553"/>
    <x v="634"/>
    <n v="3"/>
    <n v="0.2"/>
    <n v="28.618200000000002"/>
  </r>
  <r>
    <n v="669"/>
    <s v="CA-2011-156314"/>
    <x v="2"/>
    <x v="163"/>
    <d v="2011-12-26T00:00:00"/>
    <s v="First Class"/>
    <s v="RP-19390"/>
    <s v="Resi Pölking"/>
    <x v="0"/>
    <x v="0"/>
    <x v="138"/>
    <x v="24"/>
    <n v="44105"/>
    <x v="3"/>
    <x v="560"/>
    <x v="0"/>
    <x v="5"/>
    <x v="554"/>
    <x v="635"/>
    <n v="5"/>
    <n v="0.2"/>
    <n v="8.7285000000000004"/>
  </r>
  <r>
    <n v="670"/>
    <s v="US-2014-106663"/>
    <x v="3"/>
    <x v="255"/>
    <d v="2014-06-14T00:00:00"/>
    <s v="Standard Class"/>
    <s v="MO-17800"/>
    <s v="Meg O'Connel"/>
    <x v="2"/>
    <x v="0"/>
    <x v="22"/>
    <x v="10"/>
    <n v="60653"/>
    <x v="2"/>
    <x v="561"/>
    <x v="0"/>
    <x v="5"/>
    <x v="555"/>
    <x v="112"/>
    <n v="3"/>
    <n v="0.6"/>
    <n v="-14.385599999999997"/>
  </r>
  <r>
    <n v="671"/>
    <s v="US-2014-106663"/>
    <x v="3"/>
    <x v="255"/>
    <d v="2014-06-14T00:00:00"/>
    <s v="Standard Class"/>
    <s v="MO-17800"/>
    <s v="Meg O'Connel"/>
    <x v="2"/>
    <x v="0"/>
    <x v="22"/>
    <x v="10"/>
    <n v="60653"/>
    <x v="2"/>
    <x v="562"/>
    <x v="0"/>
    <x v="3"/>
    <x v="556"/>
    <x v="636"/>
    <n v="1"/>
    <n v="0.5"/>
    <n v="-71.890500000000017"/>
  </r>
  <r>
    <n v="672"/>
    <s v="US-2014-106663"/>
    <x v="3"/>
    <x v="255"/>
    <d v="2014-06-14T00:00:00"/>
    <s v="Standard Class"/>
    <s v="MO-17800"/>
    <s v="Meg O'Connel"/>
    <x v="2"/>
    <x v="0"/>
    <x v="22"/>
    <x v="10"/>
    <n v="60653"/>
    <x v="2"/>
    <x v="126"/>
    <x v="1"/>
    <x v="10"/>
    <x v="557"/>
    <x v="637"/>
    <n v="8"/>
    <n v="0.2"/>
    <n v="11.359999999999998"/>
  </r>
  <r>
    <n v="673"/>
    <s v="CA-2014-111178"/>
    <x v="3"/>
    <x v="140"/>
    <d v="2014-06-23T00:00:00"/>
    <s v="Standard Class"/>
    <s v="TD-20995"/>
    <s v="Tamara Dahlen"/>
    <x v="0"/>
    <x v="0"/>
    <x v="94"/>
    <x v="10"/>
    <n v="62301"/>
    <x v="2"/>
    <x v="563"/>
    <x v="1"/>
    <x v="6"/>
    <x v="558"/>
    <x v="638"/>
    <n v="5"/>
    <n v="0.2"/>
    <n v="1.7115"/>
  </r>
  <r>
    <n v="674"/>
    <s v="CA-2014-130351"/>
    <x v="3"/>
    <x v="256"/>
    <d v="2014-12-09T00:00:00"/>
    <s v="First Class"/>
    <s v="RB-19570"/>
    <s v="Rob Beeghly"/>
    <x v="0"/>
    <x v="0"/>
    <x v="38"/>
    <x v="14"/>
    <n v="47201"/>
    <x v="2"/>
    <x v="564"/>
    <x v="1"/>
    <x v="9"/>
    <x v="559"/>
    <x v="639"/>
    <n v="3"/>
    <n v="0"/>
    <n v="16.588799999999999"/>
  </r>
  <r>
    <n v="675"/>
    <s v="CA-2014-130351"/>
    <x v="3"/>
    <x v="256"/>
    <d v="2014-12-09T00:00:00"/>
    <s v="First Class"/>
    <s v="RB-19570"/>
    <s v="Rob Beeghly"/>
    <x v="0"/>
    <x v="0"/>
    <x v="38"/>
    <x v="14"/>
    <n v="47201"/>
    <x v="2"/>
    <x v="565"/>
    <x v="1"/>
    <x v="10"/>
    <x v="560"/>
    <x v="640"/>
    <n v="5"/>
    <n v="0"/>
    <n v="17.504999999999995"/>
  </r>
  <r>
    <n v="676"/>
    <s v="CA-2014-130351"/>
    <x v="3"/>
    <x v="256"/>
    <d v="2014-12-09T00:00:00"/>
    <s v="First Class"/>
    <s v="RB-19570"/>
    <s v="Rob Beeghly"/>
    <x v="0"/>
    <x v="0"/>
    <x v="38"/>
    <x v="14"/>
    <n v="47201"/>
    <x v="2"/>
    <x v="217"/>
    <x v="2"/>
    <x v="11"/>
    <x v="458"/>
    <x v="641"/>
    <n v="3"/>
    <n v="0"/>
    <n v="40.749900000000004"/>
  </r>
  <r>
    <n v="677"/>
    <s v="US-2014-119438"/>
    <x v="3"/>
    <x v="257"/>
    <d v="2014-03-24T00:00:00"/>
    <s v="Standard Class"/>
    <s v="CD-11980"/>
    <s v="Carol Darley"/>
    <x v="0"/>
    <x v="0"/>
    <x v="139"/>
    <x v="5"/>
    <n v="75701"/>
    <x v="2"/>
    <x v="566"/>
    <x v="1"/>
    <x v="9"/>
    <x v="561"/>
    <x v="642"/>
    <n v="3"/>
    <n v="0.8"/>
    <n v="-7.3920000000000021"/>
  </r>
  <r>
    <n v="678"/>
    <s v="US-2014-119438"/>
    <x v="3"/>
    <x v="257"/>
    <d v="2014-03-24T00:00:00"/>
    <s v="Standard Class"/>
    <s v="CD-11980"/>
    <s v="Carol Darley"/>
    <x v="0"/>
    <x v="0"/>
    <x v="139"/>
    <x v="5"/>
    <n v="75701"/>
    <x v="2"/>
    <x v="567"/>
    <x v="2"/>
    <x v="11"/>
    <x v="562"/>
    <x v="643"/>
    <n v="3"/>
    <n v="0.2"/>
    <n v="4.5200999999999958"/>
  </r>
  <r>
    <n v="679"/>
    <s v="US-2014-119438"/>
    <x v="3"/>
    <x v="257"/>
    <d v="2014-03-24T00:00:00"/>
    <s v="Standard Class"/>
    <s v="CD-11980"/>
    <s v="Carol Darley"/>
    <x v="0"/>
    <x v="0"/>
    <x v="139"/>
    <x v="5"/>
    <n v="75701"/>
    <x v="2"/>
    <x v="568"/>
    <x v="0"/>
    <x v="5"/>
    <x v="563"/>
    <x v="644"/>
    <n v="3"/>
    <n v="0.6"/>
    <n v="-41.261999999999972"/>
  </r>
  <r>
    <n v="680"/>
    <s v="US-2014-119438"/>
    <x v="3"/>
    <x v="257"/>
    <d v="2014-03-24T00:00:00"/>
    <s v="Standard Class"/>
    <s v="CD-11980"/>
    <s v="Carol Darley"/>
    <x v="0"/>
    <x v="0"/>
    <x v="139"/>
    <x v="5"/>
    <n v="75701"/>
    <x v="2"/>
    <x v="569"/>
    <x v="1"/>
    <x v="8"/>
    <x v="564"/>
    <x v="645"/>
    <n v="3"/>
    <n v="0.8"/>
    <n v="-320.23950000000013"/>
  </r>
  <r>
    <n v="681"/>
    <s v="CA-2013-164511"/>
    <x v="0"/>
    <x v="258"/>
    <d v="2013-11-25T00:00:00"/>
    <s v="Standard Class"/>
    <s v="DJ-13630"/>
    <s v="Doug Jacobs"/>
    <x v="0"/>
    <x v="0"/>
    <x v="20"/>
    <x v="15"/>
    <n v="10024"/>
    <x v="3"/>
    <x v="570"/>
    <x v="1"/>
    <x v="8"/>
    <x v="565"/>
    <x v="646"/>
    <n v="3"/>
    <n v="0.2"/>
    <n v="4.6643999999999988"/>
  </r>
  <r>
    <n v="682"/>
    <s v="CA-2013-164511"/>
    <x v="0"/>
    <x v="258"/>
    <d v="2013-11-25T00:00:00"/>
    <s v="Standard Class"/>
    <s v="DJ-13630"/>
    <s v="Doug Jacobs"/>
    <x v="0"/>
    <x v="0"/>
    <x v="20"/>
    <x v="15"/>
    <n v="10024"/>
    <x v="3"/>
    <x v="571"/>
    <x v="1"/>
    <x v="4"/>
    <x v="566"/>
    <x v="647"/>
    <n v="2"/>
    <n v="0"/>
    <n v="2.598399999999998"/>
  </r>
  <r>
    <n v="683"/>
    <s v="CA-2013-164511"/>
    <x v="0"/>
    <x v="258"/>
    <d v="2013-11-25T00:00:00"/>
    <s v="Standard Class"/>
    <s v="DJ-13630"/>
    <s v="Doug Jacobs"/>
    <x v="0"/>
    <x v="0"/>
    <x v="20"/>
    <x v="15"/>
    <n v="10024"/>
    <x v="3"/>
    <x v="456"/>
    <x v="1"/>
    <x v="4"/>
    <x v="452"/>
    <x v="648"/>
    <n v="4"/>
    <n v="0"/>
    <n v="18.521999999999998"/>
  </r>
  <r>
    <n v="684"/>
    <s v="US-2014-168116"/>
    <x v="3"/>
    <x v="259"/>
    <d v="2014-11-05T00:00:00"/>
    <s v="Same Day"/>
    <s v="GT-14635"/>
    <s v="Grant Thornton"/>
    <x v="1"/>
    <x v="0"/>
    <x v="140"/>
    <x v="3"/>
    <n v="27217"/>
    <x v="0"/>
    <x v="572"/>
    <x v="2"/>
    <x v="15"/>
    <x v="567"/>
    <x v="649"/>
    <n v="4"/>
    <n v="0.5"/>
    <n v="-3839.9903999999988"/>
  </r>
  <r>
    <n v="685"/>
    <s v="US-2014-168116"/>
    <x v="3"/>
    <x v="259"/>
    <d v="2014-11-05T00:00:00"/>
    <s v="Same Day"/>
    <s v="GT-14635"/>
    <s v="Grant Thornton"/>
    <x v="1"/>
    <x v="0"/>
    <x v="140"/>
    <x v="3"/>
    <n v="27217"/>
    <x v="0"/>
    <x v="549"/>
    <x v="1"/>
    <x v="9"/>
    <x v="544"/>
    <x v="650"/>
    <n v="2"/>
    <n v="0.2"/>
    <n v="14.650999999999989"/>
  </r>
  <r>
    <n v="686"/>
    <s v="CA-2011-157784"/>
    <x v="2"/>
    <x v="260"/>
    <d v="2011-07-08T00:00:00"/>
    <s v="First Class"/>
    <s v="MC-17845"/>
    <s v="Michael Chen"/>
    <x v="0"/>
    <x v="0"/>
    <x v="25"/>
    <x v="35"/>
    <n v="39212"/>
    <x v="0"/>
    <x v="331"/>
    <x v="2"/>
    <x v="11"/>
    <x v="327"/>
    <x v="651"/>
    <n v="3"/>
    <n v="0"/>
    <n v="163.18979999999999"/>
  </r>
  <r>
    <n v="687"/>
    <s v="CA-2011-157784"/>
    <x v="2"/>
    <x v="260"/>
    <d v="2011-07-08T00:00:00"/>
    <s v="First Class"/>
    <s v="MC-17845"/>
    <s v="Michael Chen"/>
    <x v="0"/>
    <x v="0"/>
    <x v="25"/>
    <x v="35"/>
    <n v="39212"/>
    <x v="0"/>
    <x v="573"/>
    <x v="1"/>
    <x v="2"/>
    <x v="568"/>
    <x v="2"/>
    <n v="2"/>
    <n v="0"/>
    <n v="6.8713999999999995"/>
  </r>
  <r>
    <n v="688"/>
    <s v="CA-2011-157784"/>
    <x v="2"/>
    <x v="260"/>
    <d v="2011-07-08T00:00:00"/>
    <s v="First Class"/>
    <s v="MC-17845"/>
    <s v="Michael Chen"/>
    <x v="0"/>
    <x v="0"/>
    <x v="25"/>
    <x v="35"/>
    <n v="39212"/>
    <x v="0"/>
    <x v="88"/>
    <x v="1"/>
    <x v="10"/>
    <x v="88"/>
    <x v="541"/>
    <n v="3"/>
    <n v="0"/>
    <n v="9.3312000000000008"/>
  </r>
  <r>
    <n v="689"/>
    <s v="CA-2014-161480"/>
    <x v="3"/>
    <x v="53"/>
    <d v="2014-12-30T00:00:00"/>
    <s v="Standard Class"/>
    <s v="RA-19285"/>
    <s v="Ralph Arnett"/>
    <x v="0"/>
    <x v="0"/>
    <x v="20"/>
    <x v="15"/>
    <n v="10035"/>
    <x v="3"/>
    <x v="574"/>
    <x v="0"/>
    <x v="0"/>
    <x v="569"/>
    <x v="652"/>
    <n v="2"/>
    <n v="0.2"/>
    <n v="4.7995999999999768"/>
  </r>
  <r>
    <n v="690"/>
    <s v="US-2011-117135"/>
    <x v="2"/>
    <x v="261"/>
    <d v="2011-06-23T00:00:00"/>
    <s v="Second Class"/>
    <s v="NP-18325"/>
    <s v="Naresj Patel"/>
    <x v="0"/>
    <x v="0"/>
    <x v="141"/>
    <x v="17"/>
    <n v="22980"/>
    <x v="0"/>
    <x v="575"/>
    <x v="0"/>
    <x v="5"/>
    <x v="570"/>
    <x v="653"/>
    <n v="1"/>
    <n v="0"/>
    <n v="14.561400000000006"/>
  </r>
  <r>
    <n v="691"/>
    <s v="US-2011-117135"/>
    <x v="2"/>
    <x v="261"/>
    <d v="2011-06-23T00:00:00"/>
    <s v="Second Class"/>
    <s v="NP-18325"/>
    <s v="Naresj Patel"/>
    <x v="0"/>
    <x v="0"/>
    <x v="141"/>
    <x v="17"/>
    <n v="22980"/>
    <x v="0"/>
    <x v="11"/>
    <x v="2"/>
    <x v="7"/>
    <x v="11"/>
    <x v="654"/>
    <n v="1"/>
    <n v="0"/>
    <n v="74.053200000000004"/>
  </r>
  <r>
    <n v="692"/>
    <s v="US-2011-117135"/>
    <x v="2"/>
    <x v="261"/>
    <d v="2011-06-23T00:00:00"/>
    <s v="Second Class"/>
    <s v="NP-18325"/>
    <s v="Naresj Patel"/>
    <x v="0"/>
    <x v="0"/>
    <x v="141"/>
    <x v="17"/>
    <n v="22980"/>
    <x v="0"/>
    <x v="576"/>
    <x v="1"/>
    <x v="4"/>
    <x v="571"/>
    <x v="655"/>
    <n v="3"/>
    <n v="0"/>
    <n v="10.315199999999999"/>
  </r>
  <r>
    <n v="693"/>
    <s v="CA-2012-131534"/>
    <x v="1"/>
    <x v="262"/>
    <d v="2012-04-02T00:00:00"/>
    <s v="Standard Class"/>
    <s v="AB-10165"/>
    <s v="Alan Barnes"/>
    <x v="0"/>
    <x v="0"/>
    <x v="1"/>
    <x v="1"/>
    <n v="90036"/>
    <x v="1"/>
    <x v="577"/>
    <x v="2"/>
    <x v="11"/>
    <x v="572"/>
    <x v="656"/>
    <n v="1"/>
    <n v="0"/>
    <n v="24.936000000000007"/>
  </r>
  <r>
    <n v="694"/>
    <s v="CA-2012-131534"/>
    <x v="1"/>
    <x v="262"/>
    <d v="2012-04-02T00:00:00"/>
    <s v="Standard Class"/>
    <s v="AB-10165"/>
    <s v="Alan Barnes"/>
    <x v="0"/>
    <x v="0"/>
    <x v="1"/>
    <x v="1"/>
    <n v="90036"/>
    <x v="1"/>
    <x v="578"/>
    <x v="1"/>
    <x v="10"/>
    <x v="573"/>
    <x v="657"/>
    <n v="5"/>
    <n v="0"/>
    <n v="16.032"/>
  </r>
  <r>
    <n v="695"/>
    <s v="CA-2012-119291"/>
    <x v="1"/>
    <x v="263"/>
    <d v="2012-05-17T00:00:00"/>
    <s v="First Class"/>
    <s v="JO-15550"/>
    <s v="Jesus Ocampo"/>
    <x v="2"/>
    <x v="0"/>
    <x v="142"/>
    <x v="9"/>
    <n v="19013"/>
    <x v="3"/>
    <x v="290"/>
    <x v="1"/>
    <x v="6"/>
    <x v="287"/>
    <x v="658"/>
    <n v="8"/>
    <n v="0.2"/>
    <n v="17.34879999999999"/>
  </r>
  <r>
    <n v="696"/>
    <s v="CA-2012-119291"/>
    <x v="1"/>
    <x v="263"/>
    <d v="2012-05-17T00:00:00"/>
    <s v="First Class"/>
    <s v="JO-15550"/>
    <s v="Jesus Ocampo"/>
    <x v="2"/>
    <x v="0"/>
    <x v="142"/>
    <x v="9"/>
    <n v="19013"/>
    <x v="3"/>
    <x v="579"/>
    <x v="1"/>
    <x v="2"/>
    <x v="574"/>
    <x v="659"/>
    <n v="4"/>
    <n v="0.2"/>
    <n v="17.759999999999998"/>
  </r>
  <r>
    <n v="697"/>
    <s v="CA-2012-119291"/>
    <x v="1"/>
    <x v="263"/>
    <d v="2012-05-17T00:00:00"/>
    <s v="First Class"/>
    <s v="JO-15550"/>
    <s v="Jesus Ocampo"/>
    <x v="2"/>
    <x v="0"/>
    <x v="142"/>
    <x v="9"/>
    <n v="19013"/>
    <x v="3"/>
    <x v="81"/>
    <x v="1"/>
    <x v="12"/>
    <x v="81"/>
    <x v="83"/>
    <n v="7"/>
    <n v="0.2"/>
    <n v="62.807499999999976"/>
  </r>
  <r>
    <n v="698"/>
    <s v="CA-2012-119291"/>
    <x v="1"/>
    <x v="263"/>
    <d v="2012-05-17T00:00:00"/>
    <s v="First Class"/>
    <s v="JO-15550"/>
    <s v="Jesus Ocampo"/>
    <x v="2"/>
    <x v="0"/>
    <x v="142"/>
    <x v="9"/>
    <n v="19013"/>
    <x v="3"/>
    <x v="580"/>
    <x v="1"/>
    <x v="2"/>
    <x v="575"/>
    <x v="660"/>
    <n v="4"/>
    <n v="0.2"/>
    <n v="31.751200000000001"/>
  </r>
  <r>
    <n v="699"/>
    <s v="CA-2012-119291"/>
    <x v="1"/>
    <x v="263"/>
    <d v="2012-05-17T00:00:00"/>
    <s v="First Class"/>
    <s v="JO-15550"/>
    <s v="Jesus Ocampo"/>
    <x v="2"/>
    <x v="0"/>
    <x v="142"/>
    <x v="9"/>
    <n v="19013"/>
    <x v="3"/>
    <x v="581"/>
    <x v="1"/>
    <x v="6"/>
    <x v="576"/>
    <x v="661"/>
    <n v="1"/>
    <n v="0.2"/>
    <n v="0.8088000000000003"/>
  </r>
  <r>
    <n v="700"/>
    <s v="CA-2012-119291"/>
    <x v="1"/>
    <x v="263"/>
    <d v="2012-05-17T00:00:00"/>
    <s v="First Class"/>
    <s v="JO-15550"/>
    <s v="Jesus Ocampo"/>
    <x v="2"/>
    <x v="0"/>
    <x v="142"/>
    <x v="9"/>
    <n v="19013"/>
    <x v="3"/>
    <x v="582"/>
    <x v="1"/>
    <x v="8"/>
    <x v="577"/>
    <x v="662"/>
    <n v="2"/>
    <n v="0.7"/>
    <n v="-13.6312"/>
  </r>
  <r>
    <n v="701"/>
    <s v="CA-2012-119291"/>
    <x v="1"/>
    <x v="263"/>
    <d v="2012-05-17T00:00:00"/>
    <s v="First Class"/>
    <s v="JO-15550"/>
    <s v="Jesus Ocampo"/>
    <x v="2"/>
    <x v="0"/>
    <x v="142"/>
    <x v="9"/>
    <n v="19013"/>
    <x v="3"/>
    <x v="304"/>
    <x v="1"/>
    <x v="8"/>
    <x v="301"/>
    <x v="322"/>
    <n v="3"/>
    <n v="0.7"/>
    <n v="-3.4271999999999991"/>
  </r>
  <r>
    <n v="702"/>
    <s v="CA-2014-114552"/>
    <x v="3"/>
    <x v="264"/>
    <d v="2014-09-09T00:00:00"/>
    <s v="Standard Class"/>
    <s v="Dl-13600"/>
    <s v="Dorris liebe"/>
    <x v="1"/>
    <x v="0"/>
    <x v="138"/>
    <x v="24"/>
    <n v="44105"/>
    <x v="3"/>
    <x v="191"/>
    <x v="0"/>
    <x v="5"/>
    <x v="190"/>
    <x v="663"/>
    <n v="3"/>
    <n v="0.2"/>
    <n v="4.1448"/>
  </r>
  <r>
    <n v="703"/>
    <s v="CA-2013-163755"/>
    <x v="0"/>
    <x v="254"/>
    <d v="2013-11-09T00:00:00"/>
    <s v="Second Class"/>
    <s v="AS-10285"/>
    <s v="Alejandro Savely"/>
    <x v="1"/>
    <x v="0"/>
    <x v="4"/>
    <x v="4"/>
    <n v="98103"/>
    <x v="1"/>
    <x v="583"/>
    <x v="0"/>
    <x v="5"/>
    <x v="578"/>
    <x v="664"/>
    <n v="3"/>
    <n v="0"/>
    <n v="35.679599999999979"/>
  </r>
  <r>
    <n v="704"/>
    <s v="CA-2012-142027"/>
    <x v="1"/>
    <x v="265"/>
    <d v="2012-04-14T00:00:00"/>
    <s v="Standard Class"/>
    <s v="JK-15370"/>
    <s v="Jay Kimmel"/>
    <x v="0"/>
    <x v="0"/>
    <x v="85"/>
    <x v="1"/>
    <n v="90805"/>
    <x v="1"/>
    <x v="584"/>
    <x v="0"/>
    <x v="3"/>
    <x v="579"/>
    <x v="665"/>
    <n v="3"/>
    <n v="0.2"/>
    <n v="-13.871700000000047"/>
  </r>
  <r>
    <n v="705"/>
    <s v="CA-2011-138527"/>
    <x v="2"/>
    <x v="171"/>
    <d v="2011-09-17T00:00:00"/>
    <s v="Standard Class"/>
    <s v="BN-11470"/>
    <s v="Brad Norvell"/>
    <x v="1"/>
    <x v="0"/>
    <x v="143"/>
    <x v="3"/>
    <n v="27511"/>
    <x v="0"/>
    <x v="585"/>
    <x v="1"/>
    <x v="10"/>
    <x v="580"/>
    <x v="563"/>
    <n v="2"/>
    <n v="0.2"/>
    <n v="3.6288"/>
  </r>
  <r>
    <n v="706"/>
    <s v="CA-2011-138527"/>
    <x v="2"/>
    <x v="171"/>
    <d v="2011-09-17T00:00:00"/>
    <s v="Standard Class"/>
    <s v="BN-11470"/>
    <s v="Brad Norvell"/>
    <x v="1"/>
    <x v="0"/>
    <x v="143"/>
    <x v="3"/>
    <n v="27511"/>
    <x v="0"/>
    <x v="586"/>
    <x v="1"/>
    <x v="9"/>
    <x v="581"/>
    <x v="666"/>
    <n v="5"/>
    <n v="0.2"/>
    <n v="18.769499999999987"/>
  </r>
  <r>
    <n v="707"/>
    <s v="CA-2011-138527"/>
    <x v="2"/>
    <x v="171"/>
    <d v="2011-09-17T00:00:00"/>
    <s v="Standard Class"/>
    <s v="BN-11470"/>
    <s v="Brad Norvell"/>
    <x v="1"/>
    <x v="0"/>
    <x v="143"/>
    <x v="3"/>
    <n v="27511"/>
    <x v="0"/>
    <x v="452"/>
    <x v="2"/>
    <x v="11"/>
    <x v="448"/>
    <x v="667"/>
    <n v="1"/>
    <n v="0.2"/>
    <n v="2.2823999999999991"/>
  </r>
  <r>
    <n v="708"/>
    <s v="CA-2011-112158"/>
    <x v="2"/>
    <x v="266"/>
    <d v="2011-12-04T00:00:00"/>
    <s v="First Class"/>
    <s v="DP-13165"/>
    <s v="David Philippe"/>
    <x v="0"/>
    <x v="0"/>
    <x v="20"/>
    <x v="15"/>
    <n v="10035"/>
    <x v="3"/>
    <x v="246"/>
    <x v="2"/>
    <x v="11"/>
    <x v="244"/>
    <x v="668"/>
    <n v="4"/>
    <n v="0"/>
    <n v="52.78240000000001"/>
  </r>
  <r>
    <n v="709"/>
    <s v="CA-2011-112158"/>
    <x v="2"/>
    <x v="266"/>
    <d v="2011-12-04T00:00:00"/>
    <s v="First Class"/>
    <s v="DP-13165"/>
    <s v="David Philippe"/>
    <x v="0"/>
    <x v="0"/>
    <x v="20"/>
    <x v="15"/>
    <n v="10035"/>
    <x v="3"/>
    <x v="587"/>
    <x v="0"/>
    <x v="0"/>
    <x v="582"/>
    <x v="669"/>
    <n v="5"/>
    <n v="0.2"/>
    <n v="-110.49000000000007"/>
  </r>
  <r>
    <n v="710"/>
    <s v="CA-2011-112158"/>
    <x v="2"/>
    <x v="266"/>
    <d v="2011-12-04T00:00:00"/>
    <s v="First Class"/>
    <s v="DP-13165"/>
    <s v="David Philippe"/>
    <x v="0"/>
    <x v="0"/>
    <x v="20"/>
    <x v="15"/>
    <n v="10035"/>
    <x v="3"/>
    <x v="347"/>
    <x v="1"/>
    <x v="8"/>
    <x v="343"/>
    <x v="670"/>
    <n v="8"/>
    <n v="0.2"/>
    <n v="15.767999999999997"/>
  </r>
  <r>
    <n v="711"/>
    <s v="CA-2011-113887"/>
    <x v="2"/>
    <x v="267"/>
    <d v="2011-04-07T00:00:00"/>
    <s v="First Class"/>
    <s v="TH-21550"/>
    <s v="Tracy Hopkins"/>
    <x v="2"/>
    <x v="0"/>
    <x v="20"/>
    <x v="15"/>
    <n v="10035"/>
    <x v="3"/>
    <x v="417"/>
    <x v="1"/>
    <x v="10"/>
    <x v="412"/>
    <x v="447"/>
    <n v="1"/>
    <n v="0"/>
    <n v="26.630399999999998"/>
  </r>
  <r>
    <n v="712"/>
    <s v="CA-2014-146136"/>
    <x v="3"/>
    <x v="213"/>
    <d v="2014-09-08T00:00:00"/>
    <s v="Standard Class"/>
    <s v="AP-10915"/>
    <s v="Arthur Prichep"/>
    <x v="0"/>
    <x v="0"/>
    <x v="144"/>
    <x v="2"/>
    <n v="32137"/>
    <x v="0"/>
    <x v="588"/>
    <x v="1"/>
    <x v="12"/>
    <x v="583"/>
    <x v="671"/>
    <n v="4"/>
    <n v="0.2"/>
    <n v="8.8623999999999992"/>
  </r>
  <r>
    <n v="713"/>
    <s v="US-2014-100048"/>
    <x v="3"/>
    <x v="240"/>
    <d v="2014-05-25T00:00:00"/>
    <s v="Standard Class"/>
    <s v="RS-19765"/>
    <s v="Roland Schwarz"/>
    <x v="1"/>
    <x v="0"/>
    <x v="145"/>
    <x v="15"/>
    <n v="10550"/>
    <x v="3"/>
    <x v="589"/>
    <x v="1"/>
    <x v="9"/>
    <x v="584"/>
    <x v="672"/>
    <n v="6"/>
    <n v="0"/>
    <n v="109.72260000000001"/>
  </r>
  <r>
    <n v="714"/>
    <s v="US-2014-100048"/>
    <x v="3"/>
    <x v="240"/>
    <d v="2014-05-25T00:00:00"/>
    <s v="Standard Class"/>
    <s v="RS-19765"/>
    <s v="Roland Schwarz"/>
    <x v="1"/>
    <x v="0"/>
    <x v="145"/>
    <x v="15"/>
    <n v="10550"/>
    <x v="3"/>
    <x v="348"/>
    <x v="2"/>
    <x v="7"/>
    <x v="344"/>
    <x v="673"/>
    <n v="2"/>
    <n v="0"/>
    <n v="89.314199999999971"/>
  </r>
  <r>
    <n v="715"/>
    <s v="US-2014-100048"/>
    <x v="3"/>
    <x v="240"/>
    <d v="2014-05-25T00:00:00"/>
    <s v="Standard Class"/>
    <s v="RS-19765"/>
    <s v="Roland Schwarz"/>
    <x v="1"/>
    <x v="0"/>
    <x v="145"/>
    <x v="15"/>
    <n v="10550"/>
    <x v="3"/>
    <x v="590"/>
    <x v="2"/>
    <x v="11"/>
    <x v="585"/>
    <x v="674"/>
    <n v="3"/>
    <n v="0"/>
    <n v="113.98860000000001"/>
  </r>
  <r>
    <n v="716"/>
    <s v="CA-2011-153150"/>
    <x v="2"/>
    <x v="268"/>
    <d v="2011-07-06T00:00:00"/>
    <s v="Second Class"/>
    <s v="Dl-13600"/>
    <s v="Dorris liebe"/>
    <x v="1"/>
    <x v="0"/>
    <x v="4"/>
    <x v="4"/>
    <n v="98105"/>
    <x v="1"/>
    <x v="591"/>
    <x v="1"/>
    <x v="8"/>
    <x v="586"/>
    <x v="548"/>
    <n v="5"/>
    <n v="0.2"/>
    <n v="6.9719999999999995"/>
  </r>
  <r>
    <n v="717"/>
    <s v="CA-2011-130092"/>
    <x v="2"/>
    <x v="269"/>
    <d v="2011-01-15T00:00:00"/>
    <s v="First Class"/>
    <s v="SV-20365"/>
    <s v="Seth Vernon"/>
    <x v="0"/>
    <x v="0"/>
    <x v="18"/>
    <x v="13"/>
    <n v="19901"/>
    <x v="3"/>
    <x v="527"/>
    <x v="0"/>
    <x v="5"/>
    <x v="522"/>
    <x v="587"/>
    <n v="2"/>
    <n v="0"/>
    <n v="3.0813999999999995"/>
  </r>
  <r>
    <n v="718"/>
    <s v="CA-2014-108910"/>
    <x v="3"/>
    <x v="241"/>
    <d v="2014-09-30T00:00:00"/>
    <s v="Standard Class"/>
    <s v="KC-16540"/>
    <s v="Kelly Collister"/>
    <x v="0"/>
    <x v="0"/>
    <x v="46"/>
    <x v="24"/>
    <n v="43055"/>
    <x v="3"/>
    <x v="592"/>
    <x v="0"/>
    <x v="5"/>
    <x v="587"/>
    <x v="675"/>
    <n v="3"/>
    <n v="0.2"/>
    <n v="24.475800000000007"/>
  </r>
  <r>
    <n v="719"/>
    <s v="CA-2011-104472"/>
    <x v="2"/>
    <x v="270"/>
    <d v="2011-06-07T00:00:00"/>
    <s v="Standard Class"/>
    <s v="CK-12325"/>
    <s v="Christine Kargatis"/>
    <x v="2"/>
    <x v="0"/>
    <x v="11"/>
    <x v="7"/>
    <n v="84057"/>
    <x v="1"/>
    <x v="444"/>
    <x v="1"/>
    <x v="8"/>
    <x v="439"/>
    <x v="676"/>
    <n v="3"/>
    <n v="0.2"/>
    <n v="19.4376"/>
  </r>
  <r>
    <n v="720"/>
    <s v="CA-2011-104472"/>
    <x v="2"/>
    <x v="270"/>
    <d v="2011-06-07T00:00:00"/>
    <s v="Standard Class"/>
    <s v="CK-12325"/>
    <s v="Christine Kargatis"/>
    <x v="2"/>
    <x v="0"/>
    <x v="11"/>
    <x v="7"/>
    <n v="84057"/>
    <x v="1"/>
    <x v="390"/>
    <x v="0"/>
    <x v="5"/>
    <x v="386"/>
    <x v="677"/>
    <n v="6"/>
    <n v="0"/>
    <n v="21.995999999999992"/>
  </r>
  <r>
    <n v="721"/>
    <s v="CA-2013-112942"/>
    <x v="0"/>
    <x v="271"/>
    <d v="2013-02-18T00:00:00"/>
    <s v="Standard Class"/>
    <s v="RD-19810"/>
    <s v="Ross DeVincentis"/>
    <x v="2"/>
    <x v="0"/>
    <x v="1"/>
    <x v="1"/>
    <n v="90045"/>
    <x v="1"/>
    <x v="593"/>
    <x v="1"/>
    <x v="10"/>
    <x v="588"/>
    <x v="678"/>
    <n v="3"/>
    <n v="0"/>
    <n v="73.41"/>
  </r>
  <r>
    <n v="722"/>
    <s v="CA-2013-142335"/>
    <x v="0"/>
    <x v="272"/>
    <d v="2013-12-20T00:00:00"/>
    <s v="Standard Class"/>
    <s v="MP-17965"/>
    <s v="Michael Paige"/>
    <x v="1"/>
    <x v="0"/>
    <x v="66"/>
    <x v="12"/>
    <n v="48205"/>
    <x v="2"/>
    <x v="594"/>
    <x v="0"/>
    <x v="3"/>
    <x v="589"/>
    <x v="679"/>
    <n v="3"/>
    <n v="0"/>
    <n v="231.41160000000002"/>
  </r>
  <r>
    <n v="723"/>
    <s v="CA-2013-142335"/>
    <x v="0"/>
    <x v="272"/>
    <d v="2013-12-20T00:00:00"/>
    <s v="Standard Class"/>
    <s v="MP-17965"/>
    <s v="Michael Paige"/>
    <x v="1"/>
    <x v="0"/>
    <x v="66"/>
    <x v="12"/>
    <n v="48205"/>
    <x v="2"/>
    <x v="595"/>
    <x v="1"/>
    <x v="4"/>
    <x v="590"/>
    <x v="680"/>
    <n v="3"/>
    <n v="0"/>
    <n v="80.019899999999993"/>
  </r>
  <r>
    <n v="724"/>
    <s v="CA-2011-117429"/>
    <x v="2"/>
    <x v="273"/>
    <d v="2011-10-13T00:00:00"/>
    <s v="Standard Class"/>
    <s v="MR-17545"/>
    <s v="Mathew Reese"/>
    <x v="2"/>
    <x v="0"/>
    <x v="10"/>
    <x v="9"/>
    <n v="19140"/>
    <x v="3"/>
    <x v="596"/>
    <x v="0"/>
    <x v="5"/>
    <x v="591"/>
    <x v="681"/>
    <n v="5"/>
    <n v="0.2"/>
    <n v="21.112000000000002"/>
  </r>
  <r>
    <n v="725"/>
    <s v="CA-2013-114713"/>
    <x v="0"/>
    <x v="274"/>
    <d v="2013-07-13T00:00:00"/>
    <s v="Standard Class"/>
    <s v="SC-20695"/>
    <s v="Steve Chapman"/>
    <x v="1"/>
    <x v="0"/>
    <x v="146"/>
    <x v="2"/>
    <n v="33012"/>
    <x v="0"/>
    <x v="597"/>
    <x v="1"/>
    <x v="14"/>
    <x v="592"/>
    <x v="682"/>
    <n v="7"/>
    <n v="0.2"/>
    <n v="5.1281999999999996"/>
  </r>
  <r>
    <n v="726"/>
    <s v="CA-2014-144113"/>
    <x v="3"/>
    <x v="118"/>
    <d v="2014-09-21T00:00:00"/>
    <s v="Standard Class"/>
    <s v="JF-15355"/>
    <s v="Jay Fein"/>
    <x v="0"/>
    <x v="0"/>
    <x v="89"/>
    <x v="5"/>
    <n v="78745"/>
    <x v="2"/>
    <x v="598"/>
    <x v="1"/>
    <x v="12"/>
    <x v="593"/>
    <x v="683"/>
    <n v="2"/>
    <n v="0.2"/>
    <n v="6.3684000000000003"/>
  </r>
  <r>
    <n v="727"/>
    <s v="CA-2014-144113"/>
    <x v="3"/>
    <x v="118"/>
    <d v="2014-09-21T00:00:00"/>
    <s v="Standard Class"/>
    <s v="JF-15355"/>
    <s v="Jay Fein"/>
    <x v="0"/>
    <x v="0"/>
    <x v="89"/>
    <x v="5"/>
    <n v="78745"/>
    <x v="2"/>
    <x v="599"/>
    <x v="2"/>
    <x v="7"/>
    <x v="594"/>
    <x v="684"/>
    <n v="1"/>
    <n v="0.2"/>
    <n v="5.5992000000000015"/>
  </r>
  <r>
    <n v="728"/>
    <s v="US-2013-150861"/>
    <x v="0"/>
    <x v="275"/>
    <d v="2013-12-07T00:00:00"/>
    <s v="First Class"/>
    <s v="EG-13900"/>
    <s v="Emily Grady"/>
    <x v="0"/>
    <x v="0"/>
    <x v="147"/>
    <x v="15"/>
    <n v="11572"/>
    <x v="3"/>
    <x v="600"/>
    <x v="1"/>
    <x v="10"/>
    <x v="595"/>
    <x v="685"/>
    <n v="8"/>
    <n v="0"/>
    <n v="84.051199999999994"/>
  </r>
  <r>
    <n v="729"/>
    <s v="US-2013-150861"/>
    <x v="0"/>
    <x v="275"/>
    <d v="2013-12-07T00:00:00"/>
    <s v="First Class"/>
    <s v="EG-13900"/>
    <s v="Emily Grady"/>
    <x v="0"/>
    <x v="0"/>
    <x v="147"/>
    <x v="15"/>
    <n v="11572"/>
    <x v="3"/>
    <x v="601"/>
    <x v="0"/>
    <x v="3"/>
    <x v="596"/>
    <x v="686"/>
    <n v="2"/>
    <n v="0.4"/>
    <n v="-153.34560000000005"/>
  </r>
  <r>
    <n v="730"/>
    <s v="US-2013-150861"/>
    <x v="0"/>
    <x v="275"/>
    <d v="2013-12-07T00:00:00"/>
    <s v="First Class"/>
    <s v="EG-13900"/>
    <s v="Emily Grady"/>
    <x v="0"/>
    <x v="0"/>
    <x v="147"/>
    <x v="15"/>
    <n v="11572"/>
    <x v="3"/>
    <x v="602"/>
    <x v="1"/>
    <x v="4"/>
    <x v="597"/>
    <x v="687"/>
    <n v="3"/>
    <n v="0"/>
    <n v="10.088999999999999"/>
  </r>
  <r>
    <n v="731"/>
    <s v="US-2013-150861"/>
    <x v="0"/>
    <x v="275"/>
    <d v="2013-12-07T00:00:00"/>
    <s v="First Class"/>
    <s v="EG-13900"/>
    <s v="Emily Grady"/>
    <x v="0"/>
    <x v="0"/>
    <x v="147"/>
    <x v="15"/>
    <n v="11572"/>
    <x v="3"/>
    <x v="228"/>
    <x v="0"/>
    <x v="1"/>
    <x v="226"/>
    <x v="688"/>
    <n v="3"/>
    <n v="0.1"/>
    <n v="102.49980000000001"/>
  </r>
  <r>
    <n v="732"/>
    <s v="US-2013-150861"/>
    <x v="0"/>
    <x v="275"/>
    <d v="2013-12-07T00:00:00"/>
    <s v="First Class"/>
    <s v="EG-13900"/>
    <s v="Emily Grady"/>
    <x v="0"/>
    <x v="0"/>
    <x v="147"/>
    <x v="15"/>
    <n v="11572"/>
    <x v="3"/>
    <x v="395"/>
    <x v="1"/>
    <x v="2"/>
    <x v="391"/>
    <x v="689"/>
    <n v="2"/>
    <n v="0"/>
    <n v="3.024"/>
  </r>
  <r>
    <n v="733"/>
    <s v="CA-2014-131954"/>
    <x v="3"/>
    <x v="276"/>
    <d v="2014-01-26T00:00:00"/>
    <s v="Standard Class"/>
    <s v="DS-13030"/>
    <s v="Darrin Sayre"/>
    <x v="2"/>
    <x v="0"/>
    <x v="4"/>
    <x v="4"/>
    <n v="98115"/>
    <x v="1"/>
    <x v="459"/>
    <x v="1"/>
    <x v="4"/>
    <x v="455"/>
    <x v="423"/>
    <n v="3"/>
    <n v="0"/>
    <n v="9.7175999999999902"/>
  </r>
  <r>
    <n v="734"/>
    <s v="CA-2014-131954"/>
    <x v="3"/>
    <x v="276"/>
    <d v="2014-01-26T00:00:00"/>
    <s v="Standard Class"/>
    <s v="DS-13030"/>
    <s v="Darrin Sayre"/>
    <x v="2"/>
    <x v="0"/>
    <x v="4"/>
    <x v="4"/>
    <n v="98115"/>
    <x v="1"/>
    <x v="603"/>
    <x v="2"/>
    <x v="11"/>
    <x v="598"/>
    <x v="690"/>
    <n v="3"/>
    <n v="0"/>
    <n v="86.385600000000011"/>
  </r>
  <r>
    <n v="735"/>
    <s v="CA-2014-131954"/>
    <x v="3"/>
    <x v="276"/>
    <d v="2014-01-26T00:00:00"/>
    <s v="Standard Class"/>
    <s v="DS-13030"/>
    <s v="Darrin Sayre"/>
    <x v="2"/>
    <x v="0"/>
    <x v="4"/>
    <x v="4"/>
    <n v="98115"/>
    <x v="1"/>
    <x v="350"/>
    <x v="1"/>
    <x v="8"/>
    <x v="346"/>
    <x v="691"/>
    <n v="6"/>
    <n v="0.2"/>
    <n v="33.647399999999998"/>
  </r>
  <r>
    <n v="736"/>
    <s v="CA-2014-131954"/>
    <x v="3"/>
    <x v="276"/>
    <d v="2014-01-26T00:00:00"/>
    <s v="Standard Class"/>
    <s v="DS-13030"/>
    <s v="Darrin Sayre"/>
    <x v="2"/>
    <x v="0"/>
    <x v="4"/>
    <x v="4"/>
    <n v="98115"/>
    <x v="1"/>
    <x v="44"/>
    <x v="1"/>
    <x v="8"/>
    <x v="44"/>
    <x v="692"/>
    <n v="4"/>
    <n v="0.2"/>
    <n v="9.4283999999999963"/>
  </r>
  <r>
    <n v="737"/>
    <s v="CA-2014-131954"/>
    <x v="3"/>
    <x v="276"/>
    <d v="2014-01-26T00:00:00"/>
    <s v="Standard Class"/>
    <s v="DS-13030"/>
    <s v="Darrin Sayre"/>
    <x v="2"/>
    <x v="0"/>
    <x v="4"/>
    <x v="4"/>
    <n v="98115"/>
    <x v="1"/>
    <x v="604"/>
    <x v="0"/>
    <x v="0"/>
    <x v="599"/>
    <x v="693"/>
    <n v="1"/>
    <n v="0"/>
    <n v="18.695599999999999"/>
  </r>
  <r>
    <n v="738"/>
    <s v="CA-2014-131954"/>
    <x v="3"/>
    <x v="276"/>
    <d v="2014-01-26T00:00:00"/>
    <s v="Standard Class"/>
    <s v="DS-13030"/>
    <s v="Darrin Sayre"/>
    <x v="2"/>
    <x v="0"/>
    <x v="4"/>
    <x v="4"/>
    <n v="98115"/>
    <x v="1"/>
    <x v="605"/>
    <x v="1"/>
    <x v="8"/>
    <x v="600"/>
    <x v="694"/>
    <n v="5"/>
    <n v="0.2"/>
    <n v="6.5519999999999996"/>
  </r>
  <r>
    <n v="739"/>
    <s v="CA-2011-132500"/>
    <x v="2"/>
    <x v="78"/>
    <d v="2011-09-12T00:00:00"/>
    <s v="Standard Class"/>
    <s v="GZ-14470"/>
    <s v="Gary Zandusky"/>
    <x v="0"/>
    <x v="0"/>
    <x v="8"/>
    <x v="1"/>
    <n v="94110"/>
    <x v="1"/>
    <x v="606"/>
    <x v="2"/>
    <x v="11"/>
    <x v="601"/>
    <x v="695"/>
    <n v="2"/>
    <n v="0"/>
    <n v="8.4965999999999937"/>
  </r>
  <r>
    <n v="740"/>
    <s v="CA-2011-112326"/>
    <x v="2"/>
    <x v="277"/>
    <d v="2011-01-09T00:00:00"/>
    <s v="Standard Class"/>
    <s v="PO-19195"/>
    <s v="Phillina Ober"/>
    <x v="2"/>
    <x v="0"/>
    <x v="14"/>
    <x v="10"/>
    <n v="60540"/>
    <x v="2"/>
    <x v="607"/>
    <x v="1"/>
    <x v="2"/>
    <x v="602"/>
    <x v="696"/>
    <n v="3"/>
    <n v="0.2"/>
    <n v="4.2716999999999992"/>
  </r>
  <r>
    <n v="741"/>
    <s v="CA-2011-112326"/>
    <x v="2"/>
    <x v="277"/>
    <d v="2011-01-09T00:00:00"/>
    <s v="Standard Class"/>
    <s v="PO-19195"/>
    <s v="Phillina Ober"/>
    <x v="2"/>
    <x v="0"/>
    <x v="14"/>
    <x v="10"/>
    <n v="60540"/>
    <x v="2"/>
    <x v="418"/>
    <x v="1"/>
    <x v="4"/>
    <x v="413"/>
    <x v="697"/>
    <n v="3"/>
    <n v="0.2"/>
    <n v="-64.774800000000013"/>
  </r>
  <r>
    <n v="742"/>
    <s v="CA-2011-112326"/>
    <x v="2"/>
    <x v="277"/>
    <d v="2011-01-09T00:00:00"/>
    <s v="Standard Class"/>
    <s v="PO-19195"/>
    <s v="Phillina Ober"/>
    <x v="2"/>
    <x v="0"/>
    <x v="14"/>
    <x v="10"/>
    <n v="60540"/>
    <x v="2"/>
    <x v="608"/>
    <x v="1"/>
    <x v="8"/>
    <x v="603"/>
    <x v="698"/>
    <n v="2"/>
    <n v="0.8"/>
    <n v="-5.4870000000000001"/>
  </r>
  <r>
    <n v="743"/>
    <s v="US-2013-146710"/>
    <x v="0"/>
    <x v="278"/>
    <d v="2013-09-02T00:00:00"/>
    <s v="Standard Class"/>
    <s v="SS-20875"/>
    <s v="Sung Shariari"/>
    <x v="0"/>
    <x v="0"/>
    <x v="61"/>
    <x v="5"/>
    <n v="75220"/>
    <x v="2"/>
    <x v="505"/>
    <x v="1"/>
    <x v="14"/>
    <x v="500"/>
    <x v="699"/>
    <n v="5"/>
    <n v="0.2"/>
    <n v="-10.948000000000002"/>
  </r>
  <r>
    <n v="744"/>
    <s v="US-2013-146710"/>
    <x v="0"/>
    <x v="278"/>
    <d v="2013-09-02T00:00:00"/>
    <s v="Standard Class"/>
    <s v="SS-20875"/>
    <s v="Sung Shariari"/>
    <x v="0"/>
    <x v="0"/>
    <x v="61"/>
    <x v="5"/>
    <n v="75220"/>
    <x v="2"/>
    <x v="249"/>
    <x v="1"/>
    <x v="10"/>
    <x v="247"/>
    <x v="700"/>
    <n v="1"/>
    <n v="0.2"/>
    <n v="1.1465999999999998"/>
  </r>
  <r>
    <n v="745"/>
    <s v="US-2013-146710"/>
    <x v="0"/>
    <x v="278"/>
    <d v="2013-09-02T00:00:00"/>
    <s v="Standard Class"/>
    <s v="SS-20875"/>
    <s v="Sung Shariari"/>
    <x v="0"/>
    <x v="0"/>
    <x v="61"/>
    <x v="5"/>
    <n v="75220"/>
    <x v="2"/>
    <x v="609"/>
    <x v="1"/>
    <x v="10"/>
    <x v="604"/>
    <x v="701"/>
    <n v="1"/>
    <n v="0.2"/>
    <n v="1.6762000000000001"/>
  </r>
  <r>
    <n v="746"/>
    <s v="US-2013-146710"/>
    <x v="0"/>
    <x v="278"/>
    <d v="2013-09-02T00:00:00"/>
    <s v="Standard Class"/>
    <s v="SS-20875"/>
    <s v="Sung Shariari"/>
    <x v="0"/>
    <x v="0"/>
    <x v="61"/>
    <x v="5"/>
    <n v="75220"/>
    <x v="2"/>
    <x v="610"/>
    <x v="1"/>
    <x v="14"/>
    <x v="605"/>
    <x v="702"/>
    <n v="4"/>
    <n v="0.2"/>
    <n v="6.2063999999999897"/>
  </r>
  <r>
    <n v="747"/>
    <s v="CA-2011-124429"/>
    <x v="2"/>
    <x v="279"/>
    <d v="2011-05-27T00:00:00"/>
    <s v="Same Day"/>
    <s v="MH-17785"/>
    <s v="Maya Herman"/>
    <x v="1"/>
    <x v="0"/>
    <x v="70"/>
    <x v="1"/>
    <n v="92105"/>
    <x v="1"/>
    <x v="223"/>
    <x v="0"/>
    <x v="3"/>
    <x v="221"/>
    <x v="703"/>
    <n v="10"/>
    <n v="0.2"/>
    <n v="-28.355999999999952"/>
  </r>
  <r>
    <n v="748"/>
    <s v="CA-2011-124429"/>
    <x v="2"/>
    <x v="279"/>
    <d v="2011-05-27T00:00:00"/>
    <s v="Same Day"/>
    <s v="MH-17785"/>
    <s v="Maya Herman"/>
    <x v="1"/>
    <x v="0"/>
    <x v="70"/>
    <x v="1"/>
    <n v="92105"/>
    <x v="1"/>
    <x v="435"/>
    <x v="1"/>
    <x v="4"/>
    <x v="430"/>
    <x v="704"/>
    <n v="4"/>
    <n v="0"/>
    <n v="7.1863999999999919"/>
  </r>
  <r>
    <n v="749"/>
    <s v="CA-2013-150889"/>
    <x v="0"/>
    <x v="231"/>
    <d v="2013-03-23T00:00:00"/>
    <s v="Second Class"/>
    <s v="PB-19105"/>
    <s v="Peter Bühler"/>
    <x v="0"/>
    <x v="0"/>
    <x v="148"/>
    <x v="10"/>
    <n v="60201"/>
    <x v="2"/>
    <x v="611"/>
    <x v="2"/>
    <x v="7"/>
    <x v="606"/>
    <x v="705"/>
    <n v="1"/>
    <n v="0.2"/>
    <n v="0.89939999999999909"/>
  </r>
  <r>
    <n v="750"/>
    <s v="CA-2014-126074"/>
    <x v="3"/>
    <x v="280"/>
    <d v="2014-10-07T00:00:00"/>
    <s v="Standard Class"/>
    <s v="RF-19735"/>
    <s v="Roland Fjeld"/>
    <x v="0"/>
    <x v="0"/>
    <x v="149"/>
    <x v="12"/>
    <n v="48183"/>
    <x v="2"/>
    <x v="612"/>
    <x v="1"/>
    <x v="8"/>
    <x v="607"/>
    <x v="706"/>
    <n v="3"/>
    <n v="0"/>
    <n v="26.702999999999999"/>
  </r>
  <r>
    <n v="751"/>
    <s v="CA-2014-126074"/>
    <x v="3"/>
    <x v="280"/>
    <d v="2014-10-07T00:00:00"/>
    <s v="Standard Class"/>
    <s v="RF-19735"/>
    <s v="Roland Fjeld"/>
    <x v="0"/>
    <x v="0"/>
    <x v="149"/>
    <x v="12"/>
    <n v="48183"/>
    <x v="2"/>
    <x v="613"/>
    <x v="0"/>
    <x v="5"/>
    <x v="608"/>
    <x v="707"/>
    <n v="11"/>
    <n v="0"/>
    <n v="56.7864"/>
  </r>
  <r>
    <n v="752"/>
    <s v="CA-2014-126074"/>
    <x v="3"/>
    <x v="280"/>
    <d v="2014-10-07T00:00:00"/>
    <s v="Standard Class"/>
    <s v="RF-19735"/>
    <s v="Roland Fjeld"/>
    <x v="0"/>
    <x v="0"/>
    <x v="149"/>
    <x v="12"/>
    <n v="48183"/>
    <x v="2"/>
    <x v="359"/>
    <x v="1"/>
    <x v="6"/>
    <x v="355"/>
    <x v="708"/>
    <n v="7"/>
    <n v="0"/>
    <n v="22.792000000000002"/>
  </r>
  <r>
    <n v="753"/>
    <s v="CA-2014-126074"/>
    <x v="3"/>
    <x v="280"/>
    <d v="2014-10-07T00:00:00"/>
    <s v="Standard Class"/>
    <s v="RF-19735"/>
    <s v="Roland Fjeld"/>
    <x v="0"/>
    <x v="0"/>
    <x v="149"/>
    <x v="12"/>
    <n v="48183"/>
    <x v="2"/>
    <x v="614"/>
    <x v="1"/>
    <x v="8"/>
    <x v="609"/>
    <x v="709"/>
    <n v="1"/>
    <n v="0"/>
    <n v="1.4112"/>
  </r>
  <r>
    <n v="754"/>
    <s v="CA-2013-110499"/>
    <x v="0"/>
    <x v="281"/>
    <d v="2013-04-10T00:00:00"/>
    <s v="First Class"/>
    <s v="YC-21895"/>
    <s v="Yoseph Carroll"/>
    <x v="1"/>
    <x v="0"/>
    <x v="8"/>
    <x v="1"/>
    <n v="94110"/>
    <x v="1"/>
    <x v="615"/>
    <x v="2"/>
    <x v="16"/>
    <x v="610"/>
    <x v="387"/>
    <n v="3"/>
    <n v="0.2"/>
    <n v="374.99249999999995"/>
  </r>
  <r>
    <n v="755"/>
    <s v="CA-2012-135272"/>
    <x v="1"/>
    <x v="214"/>
    <d v="2012-12-12T00:00:00"/>
    <s v="Standard Class"/>
    <s v="MS-17830"/>
    <s v="Melanie Seite"/>
    <x v="0"/>
    <x v="0"/>
    <x v="1"/>
    <x v="1"/>
    <n v="90036"/>
    <x v="1"/>
    <x v="561"/>
    <x v="0"/>
    <x v="5"/>
    <x v="555"/>
    <x v="710"/>
    <n v="4"/>
    <n v="0"/>
    <n v="28.7712"/>
  </r>
  <r>
    <n v="756"/>
    <s v="CA-2013-140928"/>
    <x v="0"/>
    <x v="31"/>
    <d v="2013-09-23T00:00:00"/>
    <s v="Standard Class"/>
    <s v="NB-18655"/>
    <s v="Nona Balk"/>
    <x v="1"/>
    <x v="0"/>
    <x v="108"/>
    <x v="2"/>
    <n v="32216"/>
    <x v="0"/>
    <x v="616"/>
    <x v="0"/>
    <x v="3"/>
    <x v="611"/>
    <x v="711"/>
    <n v="4"/>
    <n v="0.45"/>
    <n v="-167.3184"/>
  </r>
  <r>
    <n v="757"/>
    <s v="CA-2011-106803"/>
    <x v="2"/>
    <x v="282"/>
    <d v="2012-01-02T00:00:00"/>
    <s v="Standard Class"/>
    <s v="DC-13285"/>
    <s v="Debra Catini"/>
    <x v="0"/>
    <x v="0"/>
    <x v="150"/>
    <x v="11"/>
    <n v="55016"/>
    <x v="2"/>
    <x v="576"/>
    <x v="1"/>
    <x v="4"/>
    <x v="571"/>
    <x v="335"/>
    <n v="2"/>
    <n v="0"/>
    <n v="6.8767999999999994"/>
  </r>
  <r>
    <n v="758"/>
    <s v="CA-2011-106803"/>
    <x v="2"/>
    <x v="282"/>
    <d v="2012-01-02T00:00:00"/>
    <s v="Standard Class"/>
    <s v="DC-13285"/>
    <s v="Debra Catini"/>
    <x v="0"/>
    <x v="0"/>
    <x v="150"/>
    <x v="11"/>
    <n v="55016"/>
    <x v="2"/>
    <x v="538"/>
    <x v="2"/>
    <x v="11"/>
    <x v="533"/>
    <x v="712"/>
    <n v="4"/>
    <n v="0"/>
    <n v="47.92"/>
  </r>
  <r>
    <n v="759"/>
    <s v="CA-2014-117240"/>
    <x v="3"/>
    <x v="283"/>
    <d v="2014-07-29T00:00:00"/>
    <s v="Standard Class"/>
    <s v="CP-12340"/>
    <s v="Christine Phan"/>
    <x v="1"/>
    <x v="0"/>
    <x v="20"/>
    <x v="15"/>
    <n v="10009"/>
    <x v="3"/>
    <x v="520"/>
    <x v="1"/>
    <x v="8"/>
    <x v="515"/>
    <x v="535"/>
    <n v="3"/>
    <n v="0.2"/>
    <n v="4.2665999999999986"/>
  </r>
  <r>
    <n v="760"/>
    <s v="CA-2014-133333"/>
    <x v="3"/>
    <x v="65"/>
    <d v="2014-09-23T00:00:00"/>
    <s v="Standard Class"/>
    <s v="BF-11020"/>
    <s v="Barry Französisch"/>
    <x v="1"/>
    <x v="0"/>
    <x v="124"/>
    <x v="6"/>
    <n v="54302"/>
    <x v="2"/>
    <x v="126"/>
    <x v="1"/>
    <x v="10"/>
    <x v="557"/>
    <x v="20"/>
    <n v="4"/>
    <n v="0"/>
    <n v="10.223999999999998"/>
  </r>
  <r>
    <n v="761"/>
    <s v="CA-2012-112319"/>
    <x v="1"/>
    <x v="284"/>
    <d v="2012-09-05T00:00:00"/>
    <s v="Standard Class"/>
    <s v="AR-10510"/>
    <s v="Andrew Roberts"/>
    <x v="0"/>
    <x v="0"/>
    <x v="1"/>
    <x v="1"/>
    <n v="90004"/>
    <x v="1"/>
    <x v="490"/>
    <x v="1"/>
    <x v="10"/>
    <x v="485"/>
    <x v="713"/>
    <n v="9"/>
    <n v="0"/>
    <n v="27.993600000000001"/>
  </r>
  <r>
    <n v="762"/>
    <s v="CA-2014-126046"/>
    <x v="3"/>
    <x v="132"/>
    <d v="2014-11-08T00:00:00"/>
    <s v="Standard Class"/>
    <s v="JC-16105"/>
    <s v="Julie Creighton"/>
    <x v="1"/>
    <x v="0"/>
    <x v="118"/>
    <x v="32"/>
    <n v="30318"/>
    <x v="0"/>
    <x v="617"/>
    <x v="1"/>
    <x v="2"/>
    <x v="612"/>
    <x v="714"/>
    <n v="3"/>
    <n v="0"/>
    <n v="5.6993999999999998"/>
  </r>
  <r>
    <n v="763"/>
    <s v="CA-2012-114923"/>
    <x v="1"/>
    <x v="285"/>
    <d v="2012-02-13T00:00:00"/>
    <s v="Standard Class"/>
    <s v="LH-17020"/>
    <s v="Lisa Hazard"/>
    <x v="0"/>
    <x v="0"/>
    <x v="38"/>
    <x v="24"/>
    <n v="43229"/>
    <x v="3"/>
    <x v="160"/>
    <x v="2"/>
    <x v="7"/>
    <x v="159"/>
    <x v="715"/>
    <n v="3"/>
    <n v="0.4"/>
    <n v="-26.995499999999993"/>
  </r>
  <r>
    <n v="764"/>
    <s v="CA-2011-162775"/>
    <x v="2"/>
    <x v="286"/>
    <d v="2011-01-16T00:00:00"/>
    <s v="Second Class"/>
    <s v="CS-12250"/>
    <s v="Chris Selesnick"/>
    <x v="1"/>
    <x v="0"/>
    <x v="151"/>
    <x v="28"/>
    <n v="71111"/>
    <x v="0"/>
    <x v="152"/>
    <x v="1"/>
    <x v="12"/>
    <x v="33"/>
    <x v="716"/>
    <n v="2"/>
    <n v="0"/>
    <n v="5.3391999999999991"/>
  </r>
  <r>
    <n v="765"/>
    <s v="CA-2011-162775"/>
    <x v="2"/>
    <x v="286"/>
    <d v="2011-01-16T00:00:00"/>
    <s v="Second Class"/>
    <s v="CS-12250"/>
    <s v="Chris Selesnick"/>
    <x v="1"/>
    <x v="0"/>
    <x v="151"/>
    <x v="28"/>
    <n v="71111"/>
    <x v="0"/>
    <x v="618"/>
    <x v="1"/>
    <x v="12"/>
    <x v="613"/>
    <x v="717"/>
    <n v="3"/>
    <n v="0"/>
    <n v="25.47"/>
  </r>
  <r>
    <n v="766"/>
    <s v="CA-2011-162775"/>
    <x v="2"/>
    <x v="286"/>
    <d v="2011-01-16T00:00:00"/>
    <s v="Second Class"/>
    <s v="CS-12250"/>
    <s v="Chris Selesnick"/>
    <x v="1"/>
    <x v="0"/>
    <x v="151"/>
    <x v="28"/>
    <n v="71111"/>
    <x v="0"/>
    <x v="619"/>
    <x v="2"/>
    <x v="11"/>
    <x v="614"/>
    <x v="718"/>
    <n v="6"/>
    <n v="0"/>
    <n v="258.69600000000003"/>
  </r>
  <r>
    <n v="767"/>
    <s v="CA-2011-162775"/>
    <x v="2"/>
    <x v="286"/>
    <d v="2011-01-16T00:00:00"/>
    <s v="Second Class"/>
    <s v="CS-12250"/>
    <s v="Chris Selesnick"/>
    <x v="1"/>
    <x v="0"/>
    <x v="151"/>
    <x v="28"/>
    <n v="71111"/>
    <x v="0"/>
    <x v="620"/>
    <x v="1"/>
    <x v="8"/>
    <x v="33"/>
    <x v="719"/>
    <n v="3"/>
    <n v="0"/>
    <n v="2.7071999999999994"/>
  </r>
  <r>
    <n v="768"/>
    <s v="CA-2011-162775"/>
    <x v="2"/>
    <x v="286"/>
    <d v="2011-01-16T00:00:00"/>
    <s v="Second Class"/>
    <s v="CS-12250"/>
    <s v="Chris Selesnick"/>
    <x v="1"/>
    <x v="0"/>
    <x v="151"/>
    <x v="28"/>
    <n v="71111"/>
    <x v="0"/>
    <x v="621"/>
    <x v="1"/>
    <x v="4"/>
    <x v="615"/>
    <x v="720"/>
    <n v="6"/>
    <n v="0"/>
    <n v="34.354799999999955"/>
  </r>
  <r>
    <n v="769"/>
    <s v="CA-2011-106810"/>
    <x v="2"/>
    <x v="287"/>
    <d v="2011-05-20T00:00:00"/>
    <s v="Standard Class"/>
    <s v="AJ-10795"/>
    <s v="Anthony Johnson"/>
    <x v="1"/>
    <x v="0"/>
    <x v="84"/>
    <x v="2"/>
    <n v="33710"/>
    <x v="0"/>
    <x v="622"/>
    <x v="0"/>
    <x v="5"/>
    <x v="616"/>
    <x v="721"/>
    <n v="2"/>
    <n v="0.2"/>
    <n v="23.315999999999988"/>
  </r>
  <r>
    <n v="770"/>
    <s v="CA-2013-157245"/>
    <x v="0"/>
    <x v="288"/>
    <d v="2013-05-25T00:00:00"/>
    <s v="Standard Class"/>
    <s v="LE-16810"/>
    <s v="Laurel Elliston"/>
    <x v="0"/>
    <x v="0"/>
    <x v="81"/>
    <x v="17"/>
    <n v="22204"/>
    <x v="0"/>
    <x v="623"/>
    <x v="0"/>
    <x v="1"/>
    <x v="617"/>
    <x v="722"/>
    <n v="2"/>
    <n v="0"/>
    <n v="179.74880000000002"/>
  </r>
  <r>
    <n v="771"/>
    <s v="CA-2014-104220"/>
    <x v="3"/>
    <x v="289"/>
    <d v="2014-02-06T00:00:00"/>
    <s v="Standard Class"/>
    <s v="BV-11245"/>
    <s v="Benjamin Venier"/>
    <x v="1"/>
    <x v="0"/>
    <x v="96"/>
    <x v="23"/>
    <n v="50315"/>
    <x v="2"/>
    <x v="624"/>
    <x v="1"/>
    <x v="8"/>
    <x v="618"/>
    <x v="723"/>
    <n v="2"/>
    <n v="0"/>
    <n v="9.14"/>
  </r>
  <r>
    <n v="772"/>
    <s v="CA-2014-104220"/>
    <x v="3"/>
    <x v="289"/>
    <d v="2014-02-06T00:00:00"/>
    <s v="Standard Class"/>
    <s v="BV-11245"/>
    <s v="Benjamin Venier"/>
    <x v="1"/>
    <x v="0"/>
    <x v="96"/>
    <x v="23"/>
    <n v="50315"/>
    <x v="2"/>
    <x v="302"/>
    <x v="2"/>
    <x v="7"/>
    <x v="299"/>
    <x v="724"/>
    <n v="3"/>
    <n v="0"/>
    <n v="51.75"/>
  </r>
  <r>
    <n v="773"/>
    <s v="CA-2014-104220"/>
    <x v="3"/>
    <x v="289"/>
    <d v="2014-02-06T00:00:00"/>
    <s v="Standard Class"/>
    <s v="BV-11245"/>
    <s v="Benjamin Venier"/>
    <x v="1"/>
    <x v="0"/>
    <x v="96"/>
    <x v="23"/>
    <n v="50315"/>
    <x v="2"/>
    <x v="625"/>
    <x v="1"/>
    <x v="8"/>
    <x v="619"/>
    <x v="725"/>
    <n v="5"/>
    <n v="0"/>
    <n v="16.175000000000001"/>
  </r>
  <r>
    <n v="774"/>
    <s v="CA-2014-104220"/>
    <x v="3"/>
    <x v="289"/>
    <d v="2014-02-06T00:00:00"/>
    <s v="Standard Class"/>
    <s v="BV-11245"/>
    <s v="Benjamin Venier"/>
    <x v="1"/>
    <x v="0"/>
    <x v="96"/>
    <x v="23"/>
    <n v="50315"/>
    <x v="2"/>
    <x v="8"/>
    <x v="1"/>
    <x v="8"/>
    <x v="8"/>
    <x v="726"/>
    <n v="1"/>
    <n v="0"/>
    <n v="3.4695"/>
  </r>
  <r>
    <n v="775"/>
    <s v="CA-2014-104220"/>
    <x v="3"/>
    <x v="289"/>
    <d v="2014-02-06T00:00:00"/>
    <s v="Standard Class"/>
    <s v="BV-11245"/>
    <s v="Benjamin Venier"/>
    <x v="1"/>
    <x v="0"/>
    <x v="96"/>
    <x v="23"/>
    <n v="50315"/>
    <x v="2"/>
    <x v="626"/>
    <x v="1"/>
    <x v="6"/>
    <x v="620"/>
    <x v="727"/>
    <n v="2"/>
    <n v="0"/>
    <n v="10.881"/>
  </r>
  <r>
    <n v="776"/>
    <s v="CA-2014-104220"/>
    <x v="3"/>
    <x v="289"/>
    <d v="2014-02-06T00:00:00"/>
    <s v="Standard Class"/>
    <s v="BV-11245"/>
    <s v="Benjamin Venier"/>
    <x v="1"/>
    <x v="0"/>
    <x v="96"/>
    <x v="23"/>
    <n v="50315"/>
    <x v="2"/>
    <x v="627"/>
    <x v="0"/>
    <x v="5"/>
    <x v="621"/>
    <x v="728"/>
    <n v="7"/>
    <n v="0"/>
    <n v="14.523600000000002"/>
  </r>
  <r>
    <n v="777"/>
    <s v="CA-2011-165974"/>
    <x v="2"/>
    <x v="290"/>
    <d v="2011-07-06T00:00:00"/>
    <s v="Standard Class"/>
    <s v="DL-12865"/>
    <s v="Dan Lawera"/>
    <x v="0"/>
    <x v="0"/>
    <x v="74"/>
    <x v="24"/>
    <n v="45231"/>
    <x v="3"/>
    <x v="628"/>
    <x v="1"/>
    <x v="6"/>
    <x v="622"/>
    <x v="729"/>
    <n v="7"/>
    <n v="0.2"/>
    <n v="3.6854999999999958"/>
  </r>
  <r>
    <n v="778"/>
    <s v="CA-2012-144267"/>
    <x v="1"/>
    <x v="291"/>
    <d v="2012-08-23T00:00:00"/>
    <s v="First Class"/>
    <s v="NZ-18565"/>
    <s v="Nick Zandusky"/>
    <x v="2"/>
    <x v="0"/>
    <x v="8"/>
    <x v="1"/>
    <n v="94110"/>
    <x v="1"/>
    <x v="629"/>
    <x v="0"/>
    <x v="1"/>
    <x v="623"/>
    <x v="730"/>
    <n v="3"/>
    <n v="0.2"/>
    <n v="40.800600000000003"/>
  </r>
  <r>
    <n v="779"/>
    <s v="CA-2012-144267"/>
    <x v="1"/>
    <x v="291"/>
    <d v="2012-08-23T00:00:00"/>
    <s v="First Class"/>
    <s v="NZ-18565"/>
    <s v="Nick Zandusky"/>
    <x v="2"/>
    <x v="0"/>
    <x v="8"/>
    <x v="1"/>
    <n v="94110"/>
    <x v="1"/>
    <x v="368"/>
    <x v="1"/>
    <x v="10"/>
    <x v="364"/>
    <x v="731"/>
    <n v="3"/>
    <n v="0"/>
    <n v="28.171799999999998"/>
  </r>
  <r>
    <n v="780"/>
    <s v="CA-2012-144267"/>
    <x v="1"/>
    <x v="291"/>
    <d v="2012-08-23T00:00:00"/>
    <s v="First Class"/>
    <s v="NZ-18565"/>
    <s v="Nick Zandusky"/>
    <x v="2"/>
    <x v="0"/>
    <x v="8"/>
    <x v="1"/>
    <n v="94110"/>
    <x v="1"/>
    <x v="358"/>
    <x v="1"/>
    <x v="10"/>
    <x v="354"/>
    <x v="100"/>
    <n v="4"/>
    <n v="0"/>
    <n v="11.720800000000001"/>
  </r>
  <r>
    <n v="781"/>
    <s v="CA-2012-144267"/>
    <x v="1"/>
    <x v="291"/>
    <d v="2012-08-23T00:00:00"/>
    <s v="First Class"/>
    <s v="NZ-18565"/>
    <s v="Nick Zandusky"/>
    <x v="2"/>
    <x v="0"/>
    <x v="8"/>
    <x v="1"/>
    <n v="94110"/>
    <x v="1"/>
    <x v="630"/>
    <x v="1"/>
    <x v="10"/>
    <x v="624"/>
    <x v="732"/>
    <n v="1"/>
    <n v="0"/>
    <n v="1.9259999999999997"/>
  </r>
  <r>
    <n v="782"/>
    <s v="US-2012-157014"/>
    <x v="1"/>
    <x v="292"/>
    <d v="2012-10-06T00:00:00"/>
    <s v="Second Class"/>
    <s v="BM-11785"/>
    <s v="Bryan Mills"/>
    <x v="0"/>
    <x v="0"/>
    <x v="38"/>
    <x v="24"/>
    <n v="43229"/>
    <x v="3"/>
    <x v="410"/>
    <x v="1"/>
    <x v="8"/>
    <x v="405"/>
    <x v="733"/>
    <n v="5"/>
    <n v="0.7"/>
    <n v="-22.448999999999991"/>
  </r>
  <r>
    <n v="783"/>
    <s v="US-2012-157014"/>
    <x v="1"/>
    <x v="292"/>
    <d v="2012-10-06T00:00:00"/>
    <s v="Second Class"/>
    <s v="BM-11785"/>
    <s v="Bryan Mills"/>
    <x v="0"/>
    <x v="0"/>
    <x v="38"/>
    <x v="24"/>
    <n v="43229"/>
    <x v="3"/>
    <x v="46"/>
    <x v="2"/>
    <x v="11"/>
    <x v="46"/>
    <x v="734"/>
    <n v="2"/>
    <n v="0.2"/>
    <n v="-2.6999999999999993"/>
  </r>
  <r>
    <n v="784"/>
    <s v="US-2012-157014"/>
    <x v="1"/>
    <x v="292"/>
    <d v="2012-10-06T00:00:00"/>
    <s v="Second Class"/>
    <s v="BM-11785"/>
    <s v="Bryan Mills"/>
    <x v="0"/>
    <x v="0"/>
    <x v="38"/>
    <x v="24"/>
    <n v="43229"/>
    <x v="3"/>
    <x v="631"/>
    <x v="0"/>
    <x v="0"/>
    <x v="625"/>
    <x v="735"/>
    <n v="1"/>
    <n v="0.5"/>
    <n v="-15.615600000000001"/>
  </r>
  <r>
    <n v="785"/>
    <s v="US-2012-157014"/>
    <x v="1"/>
    <x v="292"/>
    <d v="2012-10-06T00:00:00"/>
    <s v="Second Class"/>
    <s v="BM-11785"/>
    <s v="Bryan Mills"/>
    <x v="0"/>
    <x v="0"/>
    <x v="38"/>
    <x v="24"/>
    <n v="43229"/>
    <x v="3"/>
    <x v="632"/>
    <x v="2"/>
    <x v="11"/>
    <x v="626"/>
    <x v="736"/>
    <n v="2"/>
    <n v="0.2"/>
    <n v="0.59979999999999656"/>
  </r>
  <r>
    <n v="786"/>
    <s v="CA-2012-154921"/>
    <x v="1"/>
    <x v="293"/>
    <d v="2012-05-28T00:00:00"/>
    <s v="Standard Class"/>
    <s v="EA-14035"/>
    <s v="Erin Ashbrook"/>
    <x v="1"/>
    <x v="0"/>
    <x v="29"/>
    <x v="20"/>
    <n v="29203"/>
    <x v="0"/>
    <x v="633"/>
    <x v="1"/>
    <x v="12"/>
    <x v="627"/>
    <x v="737"/>
    <n v="3"/>
    <n v="0"/>
    <n v="87.744299999999981"/>
  </r>
  <r>
    <n v="787"/>
    <s v="CA-2014-129567"/>
    <x v="3"/>
    <x v="294"/>
    <d v="2014-03-22T00:00:00"/>
    <s v="Second Class"/>
    <s v="CL-12565"/>
    <s v="Clay Ludtke"/>
    <x v="0"/>
    <x v="0"/>
    <x v="152"/>
    <x v="1"/>
    <n v="93534"/>
    <x v="1"/>
    <x v="634"/>
    <x v="1"/>
    <x v="8"/>
    <x v="628"/>
    <x v="738"/>
    <n v="2"/>
    <n v="0.2"/>
    <n v="5.8914"/>
  </r>
  <r>
    <n v="788"/>
    <s v="CA-2012-154620"/>
    <x v="1"/>
    <x v="295"/>
    <d v="2012-12-16T00:00:00"/>
    <s v="Standard Class"/>
    <s v="LT-17110"/>
    <s v="Liz Thompson"/>
    <x v="0"/>
    <x v="0"/>
    <x v="152"/>
    <x v="1"/>
    <n v="93534"/>
    <x v="1"/>
    <x v="635"/>
    <x v="0"/>
    <x v="1"/>
    <x v="629"/>
    <x v="739"/>
    <n v="2"/>
    <n v="0.2"/>
    <n v="34.89279999999998"/>
  </r>
  <r>
    <n v="789"/>
    <s v="CA-2012-115938"/>
    <x v="1"/>
    <x v="153"/>
    <d v="2012-06-30T00:00:00"/>
    <s v="Standard Class"/>
    <s v="SA-20830"/>
    <s v="Sue Ann Reed"/>
    <x v="0"/>
    <x v="0"/>
    <x v="102"/>
    <x v="17"/>
    <n v="23223"/>
    <x v="0"/>
    <x v="379"/>
    <x v="1"/>
    <x v="8"/>
    <x v="375"/>
    <x v="740"/>
    <n v="4"/>
    <n v="0"/>
    <n v="69.100800000000007"/>
  </r>
  <r>
    <n v="790"/>
    <s v="CA-2012-115938"/>
    <x v="1"/>
    <x v="153"/>
    <d v="2012-06-30T00:00:00"/>
    <s v="Standard Class"/>
    <s v="SA-20830"/>
    <s v="Sue Ann Reed"/>
    <x v="0"/>
    <x v="0"/>
    <x v="102"/>
    <x v="17"/>
    <n v="23223"/>
    <x v="0"/>
    <x v="421"/>
    <x v="1"/>
    <x v="4"/>
    <x v="416"/>
    <x v="741"/>
    <n v="1"/>
    <n v="0"/>
    <n v="4.1634000000000011"/>
  </r>
  <r>
    <n v="791"/>
    <s v="CA-2012-115938"/>
    <x v="1"/>
    <x v="153"/>
    <d v="2012-06-30T00:00:00"/>
    <s v="Standard Class"/>
    <s v="SA-20830"/>
    <s v="Sue Ann Reed"/>
    <x v="0"/>
    <x v="0"/>
    <x v="102"/>
    <x v="17"/>
    <n v="23223"/>
    <x v="0"/>
    <x v="636"/>
    <x v="1"/>
    <x v="8"/>
    <x v="630"/>
    <x v="742"/>
    <n v="8"/>
    <n v="0"/>
    <n v="21.089600000000001"/>
  </r>
  <r>
    <n v="792"/>
    <s v="CA-2012-115938"/>
    <x v="1"/>
    <x v="153"/>
    <d v="2012-06-30T00:00:00"/>
    <s v="Standard Class"/>
    <s v="SA-20830"/>
    <s v="Sue Ann Reed"/>
    <x v="0"/>
    <x v="0"/>
    <x v="102"/>
    <x v="17"/>
    <n v="23223"/>
    <x v="0"/>
    <x v="637"/>
    <x v="0"/>
    <x v="1"/>
    <x v="631"/>
    <x v="743"/>
    <n v="3"/>
    <n v="0"/>
    <n v="79.905599999999993"/>
  </r>
  <r>
    <n v="793"/>
    <s v="CA-2013-105256"/>
    <x v="0"/>
    <x v="244"/>
    <d v="2013-05-21T00:00:00"/>
    <s v="Same Day"/>
    <s v="JK-15730"/>
    <s v="Joe Kamberova"/>
    <x v="0"/>
    <x v="0"/>
    <x v="153"/>
    <x v="3"/>
    <n v="28806"/>
    <x v="0"/>
    <x v="638"/>
    <x v="2"/>
    <x v="7"/>
    <x v="632"/>
    <x v="744"/>
    <n v="5"/>
    <n v="0.2"/>
    <n v="85.247500000000002"/>
  </r>
  <r>
    <n v="794"/>
    <s v="CA-2011-156433"/>
    <x v="2"/>
    <x v="59"/>
    <d v="2011-09-26T00:00:00"/>
    <s v="Standard Class"/>
    <s v="ES-14020"/>
    <s v="Erica Smith"/>
    <x v="0"/>
    <x v="0"/>
    <x v="8"/>
    <x v="1"/>
    <n v="94110"/>
    <x v="1"/>
    <x v="639"/>
    <x v="1"/>
    <x v="2"/>
    <x v="633"/>
    <x v="745"/>
    <n v="2"/>
    <n v="0"/>
    <n v="4.5815999999999999"/>
  </r>
  <r>
    <n v="795"/>
    <s v="CA-2011-156433"/>
    <x v="2"/>
    <x v="59"/>
    <d v="2011-09-26T00:00:00"/>
    <s v="Standard Class"/>
    <s v="ES-14020"/>
    <s v="Erica Smith"/>
    <x v="0"/>
    <x v="0"/>
    <x v="8"/>
    <x v="1"/>
    <n v="94110"/>
    <x v="1"/>
    <x v="362"/>
    <x v="1"/>
    <x v="10"/>
    <x v="357"/>
    <x v="746"/>
    <n v="4"/>
    <n v="0"/>
    <n v="10.642799999999999"/>
  </r>
  <r>
    <n v="796"/>
    <s v="CA-2014-151428"/>
    <x v="3"/>
    <x v="296"/>
    <d v="2014-09-27T00:00:00"/>
    <s v="Standard Class"/>
    <s v="RH-19495"/>
    <s v="Rick Hansen"/>
    <x v="0"/>
    <x v="0"/>
    <x v="30"/>
    <x v="11"/>
    <n v="55901"/>
    <x v="2"/>
    <x v="614"/>
    <x v="1"/>
    <x v="8"/>
    <x v="609"/>
    <x v="171"/>
    <n v="7"/>
    <n v="0"/>
    <n v="9.8783999999999992"/>
  </r>
  <r>
    <n v="797"/>
    <s v="CA-2012-124653"/>
    <x v="1"/>
    <x v="100"/>
    <d v="2012-12-26T00:00:00"/>
    <s v="First Class"/>
    <s v="DB-13120"/>
    <s v="David Bremer"/>
    <x v="1"/>
    <x v="0"/>
    <x v="30"/>
    <x v="15"/>
    <n v="14609"/>
    <x v="3"/>
    <x v="640"/>
    <x v="1"/>
    <x v="10"/>
    <x v="634"/>
    <x v="747"/>
    <n v="7"/>
    <n v="0"/>
    <n v="63.739199999999997"/>
  </r>
  <r>
    <n v="798"/>
    <s v="CA-2012-124653"/>
    <x v="1"/>
    <x v="100"/>
    <d v="2012-12-26T00:00:00"/>
    <s v="First Class"/>
    <s v="DB-13120"/>
    <s v="David Bremer"/>
    <x v="1"/>
    <x v="0"/>
    <x v="30"/>
    <x v="15"/>
    <n v="14609"/>
    <x v="3"/>
    <x v="12"/>
    <x v="1"/>
    <x v="10"/>
    <x v="12"/>
    <x v="91"/>
    <n v="2"/>
    <n v="0"/>
    <n v="6.2208000000000006"/>
  </r>
  <r>
    <n v="799"/>
    <s v="CA-2012-124653"/>
    <x v="1"/>
    <x v="100"/>
    <d v="2012-12-26T00:00:00"/>
    <s v="First Class"/>
    <s v="DB-13120"/>
    <s v="David Bremer"/>
    <x v="1"/>
    <x v="0"/>
    <x v="30"/>
    <x v="15"/>
    <n v="14609"/>
    <x v="3"/>
    <x v="641"/>
    <x v="1"/>
    <x v="2"/>
    <x v="635"/>
    <x v="748"/>
    <n v="7"/>
    <n v="0"/>
    <n v="10.348799999999999"/>
  </r>
  <r>
    <n v="800"/>
    <s v="CA-2012-101910"/>
    <x v="1"/>
    <x v="154"/>
    <d v="2012-12-03T00:00:00"/>
    <s v="Standard Class"/>
    <s v="CD-11920"/>
    <s v="Carlos Daly"/>
    <x v="0"/>
    <x v="0"/>
    <x v="154"/>
    <x v="1"/>
    <n v="92530"/>
    <x v="1"/>
    <x v="474"/>
    <x v="0"/>
    <x v="1"/>
    <x v="470"/>
    <x v="514"/>
    <n v="5"/>
    <n v="0.2"/>
    <n v="17.745000000000019"/>
  </r>
  <r>
    <n v="801"/>
    <s v="CA-2014-105809"/>
    <x v="3"/>
    <x v="297"/>
    <d v="2014-02-24T00:00:00"/>
    <s v="First Class"/>
    <s v="HW-14935"/>
    <s v="Helen Wasserman"/>
    <x v="1"/>
    <x v="0"/>
    <x v="70"/>
    <x v="1"/>
    <n v="92105"/>
    <x v="1"/>
    <x v="642"/>
    <x v="0"/>
    <x v="5"/>
    <x v="636"/>
    <x v="749"/>
    <n v="1"/>
    <n v="0"/>
    <n v="7.3358999999999988"/>
  </r>
  <r>
    <n v="802"/>
    <s v="CA-2014-105809"/>
    <x v="3"/>
    <x v="297"/>
    <d v="2014-02-24T00:00:00"/>
    <s v="First Class"/>
    <s v="HW-14935"/>
    <s v="Helen Wasserman"/>
    <x v="1"/>
    <x v="0"/>
    <x v="70"/>
    <x v="1"/>
    <n v="92105"/>
    <x v="1"/>
    <x v="233"/>
    <x v="2"/>
    <x v="7"/>
    <x v="231"/>
    <x v="750"/>
    <n v="2"/>
    <n v="0.2"/>
    <n v="18.897199999999991"/>
  </r>
  <r>
    <n v="803"/>
    <s v="CA-2013-136133"/>
    <x v="0"/>
    <x v="298"/>
    <d v="2013-08-24T00:00:00"/>
    <s v="Second Class"/>
    <s v="HW-14935"/>
    <s v="Helen Wasserman"/>
    <x v="1"/>
    <x v="0"/>
    <x v="20"/>
    <x v="15"/>
    <n v="10024"/>
    <x v="3"/>
    <x v="643"/>
    <x v="1"/>
    <x v="9"/>
    <x v="637"/>
    <x v="751"/>
    <n v="9"/>
    <n v="0"/>
    <n v="99.48960000000001"/>
  </r>
  <r>
    <n v="804"/>
    <s v="CA-2013-115504"/>
    <x v="0"/>
    <x v="299"/>
    <d v="2013-03-18T00:00:00"/>
    <s v="Standard Class"/>
    <s v="MC-18130"/>
    <s v="Mike Caudle"/>
    <x v="1"/>
    <x v="0"/>
    <x v="53"/>
    <x v="28"/>
    <n v="71203"/>
    <x v="0"/>
    <x v="644"/>
    <x v="1"/>
    <x v="10"/>
    <x v="638"/>
    <x v="91"/>
    <n v="2"/>
    <n v="0"/>
    <n v="6.2208000000000006"/>
  </r>
  <r>
    <n v="805"/>
    <s v="CA-2014-135783"/>
    <x v="3"/>
    <x v="300"/>
    <d v="2014-04-25T00:00:00"/>
    <s v="First Class"/>
    <s v="GM-14440"/>
    <s v="Gary McGarr"/>
    <x v="0"/>
    <x v="0"/>
    <x v="8"/>
    <x v="1"/>
    <n v="94122"/>
    <x v="1"/>
    <x v="645"/>
    <x v="0"/>
    <x v="5"/>
    <x v="639"/>
    <x v="723"/>
    <n v="2"/>
    <n v="0"/>
    <n v="6.2151999999999994"/>
  </r>
  <r>
    <n v="806"/>
    <s v="CA-2011-134313"/>
    <x v="2"/>
    <x v="301"/>
    <d v="2011-11-07T00:00:00"/>
    <s v="Standard Class"/>
    <s v="RA-19915"/>
    <s v="Russell Applegate"/>
    <x v="0"/>
    <x v="0"/>
    <x v="60"/>
    <x v="22"/>
    <n v="80219"/>
    <x v="1"/>
    <x v="646"/>
    <x v="1"/>
    <x v="6"/>
    <x v="640"/>
    <x v="752"/>
    <n v="3"/>
    <n v="0.2"/>
    <n v="4.3176000000000005"/>
  </r>
  <r>
    <n v="807"/>
    <s v="CA-2011-134313"/>
    <x v="2"/>
    <x v="301"/>
    <d v="2011-11-07T00:00:00"/>
    <s v="Standard Class"/>
    <s v="RA-19915"/>
    <s v="Russell Applegate"/>
    <x v="0"/>
    <x v="0"/>
    <x v="60"/>
    <x v="22"/>
    <n v="80219"/>
    <x v="1"/>
    <x v="647"/>
    <x v="2"/>
    <x v="7"/>
    <x v="641"/>
    <x v="753"/>
    <n v="4"/>
    <n v="0.2"/>
    <n v="247.99599999999981"/>
  </r>
  <r>
    <n v="808"/>
    <s v="CA-2012-140921"/>
    <x v="1"/>
    <x v="302"/>
    <d v="2012-02-05T00:00:00"/>
    <s v="First Class"/>
    <s v="AA-10375"/>
    <s v="Allen Armold"/>
    <x v="0"/>
    <x v="0"/>
    <x v="155"/>
    <x v="8"/>
    <n v="68104"/>
    <x v="2"/>
    <x v="378"/>
    <x v="0"/>
    <x v="5"/>
    <x v="374"/>
    <x v="158"/>
    <n v="2"/>
    <n v="0"/>
    <n v="11.076000000000001"/>
  </r>
  <r>
    <n v="809"/>
    <s v="CA-2012-140921"/>
    <x v="1"/>
    <x v="302"/>
    <d v="2012-02-05T00:00:00"/>
    <s v="First Class"/>
    <s v="AA-10375"/>
    <s v="Allen Armold"/>
    <x v="0"/>
    <x v="0"/>
    <x v="155"/>
    <x v="8"/>
    <n v="68104"/>
    <x v="2"/>
    <x v="648"/>
    <x v="2"/>
    <x v="11"/>
    <x v="642"/>
    <x v="145"/>
    <n v="3"/>
    <n v="0"/>
    <n v="50.989800000000002"/>
  </r>
  <r>
    <n v="810"/>
    <s v="CA-2011-151995"/>
    <x v="2"/>
    <x v="303"/>
    <d v="2011-10-15T00:00:00"/>
    <s v="First Class"/>
    <s v="ZC-21910"/>
    <s v="Zuschuss Carroll"/>
    <x v="0"/>
    <x v="0"/>
    <x v="156"/>
    <x v="4"/>
    <n v="98026"/>
    <x v="1"/>
    <x v="649"/>
    <x v="1"/>
    <x v="6"/>
    <x v="643"/>
    <x v="132"/>
    <n v="4"/>
    <n v="0"/>
    <n v="3.2256"/>
  </r>
  <r>
    <n v="811"/>
    <s v="CA-2011-151995"/>
    <x v="2"/>
    <x v="303"/>
    <d v="2011-10-15T00:00:00"/>
    <s v="First Class"/>
    <s v="ZC-21910"/>
    <s v="Zuschuss Carroll"/>
    <x v="0"/>
    <x v="0"/>
    <x v="156"/>
    <x v="4"/>
    <n v="98026"/>
    <x v="1"/>
    <x v="257"/>
    <x v="0"/>
    <x v="3"/>
    <x v="255"/>
    <x v="754"/>
    <n v="5"/>
    <n v="0"/>
    <n v="311.65199999999999"/>
  </r>
  <r>
    <n v="812"/>
    <s v="CA-2011-151995"/>
    <x v="2"/>
    <x v="303"/>
    <d v="2011-10-15T00:00:00"/>
    <s v="First Class"/>
    <s v="ZC-21910"/>
    <s v="Zuschuss Carroll"/>
    <x v="0"/>
    <x v="0"/>
    <x v="156"/>
    <x v="4"/>
    <n v="98026"/>
    <x v="1"/>
    <x v="650"/>
    <x v="1"/>
    <x v="9"/>
    <x v="644"/>
    <x v="755"/>
    <n v="4"/>
    <n v="0"/>
    <n v="62.036799999999971"/>
  </r>
  <r>
    <n v="813"/>
    <s v="CA-2011-151995"/>
    <x v="2"/>
    <x v="303"/>
    <d v="2011-10-15T00:00:00"/>
    <s v="First Class"/>
    <s v="ZC-21910"/>
    <s v="Zuschuss Carroll"/>
    <x v="0"/>
    <x v="0"/>
    <x v="156"/>
    <x v="4"/>
    <n v="98026"/>
    <x v="1"/>
    <x v="553"/>
    <x v="2"/>
    <x v="11"/>
    <x v="547"/>
    <x v="756"/>
    <n v="2"/>
    <n v="0"/>
    <n v="2.5779999999999994"/>
  </r>
  <r>
    <n v="814"/>
    <s v="CA-2014-143686"/>
    <x v="3"/>
    <x v="304"/>
    <d v="2014-05-15T00:00:00"/>
    <s v="Same Day"/>
    <s v="PJ-19015"/>
    <s v="Pauline Johnson"/>
    <x v="0"/>
    <x v="0"/>
    <x v="157"/>
    <x v="1"/>
    <n v="92704"/>
    <x v="1"/>
    <x v="645"/>
    <x v="0"/>
    <x v="5"/>
    <x v="639"/>
    <x v="723"/>
    <n v="2"/>
    <n v="0"/>
    <n v="6.2151999999999994"/>
  </r>
  <r>
    <n v="815"/>
    <s v="CA-2014-143686"/>
    <x v="3"/>
    <x v="304"/>
    <d v="2014-05-15T00:00:00"/>
    <s v="Same Day"/>
    <s v="PJ-19015"/>
    <s v="Pauline Johnson"/>
    <x v="0"/>
    <x v="0"/>
    <x v="157"/>
    <x v="1"/>
    <n v="92704"/>
    <x v="1"/>
    <x v="651"/>
    <x v="2"/>
    <x v="11"/>
    <x v="645"/>
    <x v="757"/>
    <n v="7"/>
    <n v="0"/>
    <n v="601.96990000000005"/>
  </r>
  <r>
    <n v="816"/>
    <s v="CA-2012-106565"/>
    <x v="1"/>
    <x v="305"/>
    <d v="2012-03-23T00:00:00"/>
    <s v="First Class"/>
    <s v="BW-11110"/>
    <s v="Bart Watters"/>
    <x v="1"/>
    <x v="0"/>
    <x v="158"/>
    <x v="6"/>
    <n v="53209"/>
    <x v="2"/>
    <x v="180"/>
    <x v="1"/>
    <x v="10"/>
    <x v="179"/>
    <x v="187"/>
    <n v="8"/>
    <n v="0"/>
    <n v="24.883200000000002"/>
  </r>
  <r>
    <n v="817"/>
    <s v="CA-2013-149370"/>
    <x v="0"/>
    <x v="306"/>
    <d v="2013-09-20T00:00:00"/>
    <s v="Standard Class"/>
    <s v="DB-13210"/>
    <s v="Dean Braden"/>
    <x v="0"/>
    <x v="0"/>
    <x v="10"/>
    <x v="9"/>
    <n v="19140"/>
    <x v="3"/>
    <x v="652"/>
    <x v="1"/>
    <x v="10"/>
    <x v="646"/>
    <x v="758"/>
    <n v="1"/>
    <n v="0.2"/>
    <n v="1.8703999999999998"/>
  </r>
  <r>
    <n v="818"/>
    <s v="CA-2011-140858"/>
    <x v="2"/>
    <x v="307"/>
    <d v="2011-07-02T00:00:00"/>
    <s v="Standard Class"/>
    <s v="CA-12775"/>
    <s v="Cynthia Arntzen"/>
    <x v="0"/>
    <x v="0"/>
    <x v="10"/>
    <x v="9"/>
    <n v="19140"/>
    <x v="3"/>
    <x v="88"/>
    <x v="1"/>
    <x v="10"/>
    <x v="88"/>
    <x v="759"/>
    <n v="8"/>
    <n v="0.2"/>
    <n v="14.5152"/>
  </r>
  <r>
    <n v="819"/>
    <s v="CA-2011-140858"/>
    <x v="2"/>
    <x v="307"/>
    <d v="2011-07-02T00:00:00"/>
    <s v="Standard Class"/>
    <s v="CA-12775"/>
    <s v="Cynthia Arntzen"/>
    <x v="0"/>
    <x v="0"/>
    <x v="10"/>
    <x v="9"/>
    <n v="19140"/>
    <x v="3"/>
    <x v="653"/>
    <x v="1"/>
    <x v="8"/>
    <x v="647"/>
    <x v="760"/>
    <n v="3"/>
    <n v="0.7"/>
    <n v="-2.4287999999999998"/>
  </r>
  <r>
    <n v="820"/>
    <s v="CA-2011-140858"/>
    <x v="2"/>
    <x v="307"/>
    <d v="2011-07-02T00:00:00"/>
    <s v="Standard Class"/>
    <s v="CA-12775"/>
    <s v="Cynthia Arntzen"/>
    <x v="0"/>
    <x v="0"/>
    <x v="10"/>
    <x v="9"/>
    <n v="19140"/>
    <x v="3"/>
    <x v="654"/>
    <x v="0"/>
    <x v="1"/>
    <x v="648"/>
    <x v="761"/>
    <n v="5"/>
    <n v="0.3"/>
    <n v="0"/>
  </r>
  <r>
    <n v="821"/>
    <s v="CA-2011-140858"/>
    <x v="2"/>
    <x v="307"/>
    <d v="2011-07-02T00:00:00"/>
    <s v="Standard Class"/>
    <s v="CA-12775"/>
    <s v="Cynthia Arntzen"/>
    <x v="0"/>
    <x v="0"/>
    <x v="10"/>
    <x v="9"/>
    <n v="19140"/>
    <x v="3"/>
    <x v="655"/>
    <x v="1"/>
    <x v="8"/>
    <x v="649"/>
    <x v="762"/>
    <n v="3"/>
    <n v="0.7"/>
    <n v="-22.796399999999991"/>
  </r>
  <r>
    <n v="822"/>
    <s v="CA-2011-140858"/>
    <x v="2"/>
    <x v="307"/>
    <d v="2011-07-02T00:00:00"/>
    <s v="Standard Class"/>
    <s v="CA-12775"/>
    <s v="Cynthia Arntzen"/>
    <x v="0"/>
    <x v="0"/>
    <x v="10"/>
    <x v="9"/>
    <n v="19140"/>
    <x v="3"/>
    <x v="656"/>
    <x v="1"/>
    <x v="10"/>
    <x v="650"/>
    <x v="763"/>
    <n v="4"/>
    <n v="0.2"/>
    <n v="117.43199999999999"/>
  </r>
  <r>
    <n v="823"/>
    <s v="CA-2014-101434"/>
    <x v="3"/>
    <x v="308"/>
    <d v="2014-06-28T00:00:00"/>
    <s v="Standard Class"/>
    <s v="TR-21325"/>
    <s v="Toby Ritter"/>
    <x v="0"/>
    <x v="0"/>
    <x v="78"/>
    <x v="30"/>
    <n v="7109"/>
    <x v="3"/>
    <x v="657"/>
    <x v="2"/>
    <x v="11"/>
    <x v="651"/>
    <x v="764"/>
    <n v="3"/>
    <n v="0"/>
    <n v="71.990999999999985"/>
  </r>
  <r>
    <n v="824"/>
    <s v="CA-2014-101434"/>
    <x v="3"/>
    <x v="308"/>
    <d v="2014-06-28T00:00:00"/>
    <s v="Standard Class"/>
    <s v="TR-21325"/>
    <s v="Toby Ritter"/>
    <x v="0"/>
    <x v="0"/>
    <x v="78"/>
    <x v="30"/>
    <n v="7109"/>
    <x v="3"/>
    <x v="607"/>
    <x v="1"/>
    <x v="2"/>
    <x v="602"/>
    <x v="765"/>
    <n v="2"/>
    <n v="0"/>
    <n v="4.8117999999999999"/>
  </r>
  <r>
    <n v="825"/>
    <s v="US-2011-102071"/>
    <x v="2"/>
    <x v="309"/>
    <d v="2011-05-15T00:00:00"/>
    <s v="Standard Class"/>
    <s v="PG-18820"/>
    <s v="Patrick Gardner"/>
    <x v="0"/>
    <x v="0"/>
    <x v="8"/>
    <x v="1"/>
    <n v="94110"/>
    <x v="1"/>
    <x v="658"/>
    <x v="2"/>
    <x v="11"/>
    <x v="652"/>
    <x v="766"/>
    <n v="4"/>
    <n v="0"/>
    <n v="4.0679999999999978"/>
  </r>
  <r>
    <n v="826"/>
    <s v="US-2011-102071"/>
    <x v="2"/>
    <x v="309"/>
    <d v="2011-05-15T00:00:00"/>
    <s v="Standard Class"/>
    <s v="PG-18820"/>
    <s v="Patrick Gardner"/>
    <x v="0"/>
    <x v="0"/>
    <x v="8"/>
    <x v="1"/>
    <n v="94110"/>
    <x v="1"/>
    <x v="201"/>
    <x v="2"/>
    <x v="11"/>
    <x v="200"/>
    <x v="767"/>
    <n v="3"/>
    <n v="0"/>
    <n v="40.31280000000001"/>
  </r>
  <r>
    <n v="827"/>
    <s v="CA-2014-126956"/>
    <x v="3"/>
    <x v="170"/>
    <d v="2014-08-29T00:00:00"/>
    <s v="Standard Class"/>
    <s v="GT-14710"/>
    <s v="Greg Tran"/>
    <x v="0"/>
    <x v="0"/>
    <x v="69"/>
    <x v="11"/>
    <n v="55044"/>
    <x v="2"/>
    <x v="659"/>
    <x v="1"/>
    <x v="13"/>
    <x v="653"/>
    <x v="768"/>
    <n v="7"/>
    <n v="0"/>
    <n v="16.8"/>
  </r>
  <r>
    <n v="828"/>
    <s v="CA-2014-126956"/>
    <x v="3"/>
    <x v="170"/>
    <d v="2014-08-29T00:00:00"/>
    <s v="Standard Class"/>
    <s v="GT-14710"/>
    <s v="Greg Tran"/>
    <x v="0"/>
    <x v="0"/>
    <x v="69"/>
    <x v="11"/>
    <n v="55044"/>
    <x v="2"/>
    <x v="660"/>
    <x v="1"/>
    <x v="14"/>
    <x v="654"/>
    <x v="769"/>
    <n v="4"/>
    <n v="0"/>
    <n v="10.799599999999998"/>
  </r>
  <r>
    <n v="829"/>
    <s v="CA-2014-126956"/>
    <x v="3"/>
    <x v="170"/>
    <d v="2014-08-29T00:00:00"/>
    <s v="Standard Class"/>
    <s v="GT-14710"/>
    <s v="Greg Tran"/>
    <x v="0"/>
    <x v="0"/>
    <x v="69"/>
    <x v="11"/>
    <n v="55044"/>
    <x v="2"/>
    <x v="661"/>
    <x v="1"/>
    <x v="12"/>
    <x v="655"/>
    <x v="770"/>
    <n v="2"/>
    <n v="0"/>
    <n v="7.4871999999999996"/>
  </r>
  <r>
    <n v="830"/>
    <s v="CA-2014-129462"/>
    <x v="3"/>
    <x v="114"/>
    <d v="2014-06-22T00:00:00"/>
    <s v="Second Class"/>
    <s v="JE-15745"/>
    <s v="Joel Eaton"/>
    <x v="0"/>
    <x v="0"/>
    <x v="159"/>
    <x v="0"/>
    <n v="41042"/>
    <x v="0"/>
    <x v="662"/>
    <x v="0"/>
    <x v="1"/>
    <x v="656"/>
    <x v="85"/>
    <n v="2"/>
    <n v="0"/>
    <n v="90.587999999999965"/>
  </r>
  <r>
    <n v="831"/>
    <s v="CA-2014-129462"/>
    <x v="3"/>
    <x v="114"/>
    <d v="2014-06-22T00:00:00"/>
    <s v="Second Class"/>
    <s v="JE-15745"/>
    <s v="Joel Eaton"/>
    <x v="0"/>
    <x v="0"/>
    <x v="159"/>
    <x v="0"/>
    <n v="41042"/>
    <x v="0"/>
    <x v="663"/>
    <x v="1"/>
    <x v="9"/>
    <x v="657"/>
    <x v="771"/>
    <n v="3"/>
    <n v="0"/>
    <n v="50.584800000000008"/>
  </r>
  <r>
    <n v="832"/>
    <s v="CA-2014-129462"/>
    <x v="3"/>
    <x v="114"/>
    <d v="2014-06-22T00:00:00"/>
    <s v="Second Class"/>
    <s v="JE-15745"/>
    <s v="Joel Eaton"/>
    <x v="0"/>
    <x v="0"/>
    <x v="159"/>
    <x v="0"/>
    <n v="41042"/>
    <x v="0"/>
    <x v="664"/>
    <x v="2"/>
    <x v="7"/>
    <x v="658"/>
    <x v="772"/>
    <n v="2"/>
    <n v="0"/>
    <n v="51.834599999999995"/>
  </r>
  <r>
    <n v="833"/>
    <s v="CA-2014-129462"/>
    <x v="3"/>
    <x v="114"/>
    <d v="2014-06-22T00:00:00"/>
    <s v="Second Class"/>
    <s v="JE-15745"/>
    <s v="Joel Eaton"/>
    <x v="0"/>
    <x v="0"/>
    <x v="159"/>
    <x v="0"/>
    <n v="41042"/>
    <x v="0"/>
    <x v="665"/>
    <x v="2"/>
    <x v="7"/>
    <x v="659"/>
    <x v="773"/>
    <n v="1"/>
    <n v="0"/>
    <n v="17.157400000000003"/>
  </r>
  <r>
    <n v="834"/>
    <s v="CA-2013-165316"/>
    <x v="0"/>
    <x v="310"/>
    <d v="2013-07-28T00:00:00"/>
    <s v="Standard Class"/>
    <s v="JB-15400"/>
    <s v="Jennifer Braxton"/>
    <x v="1"/>
    <x v="0"/>
    <x v="67"/>
    <x v="2"/>
    <n v="33614"/>
    <x v="0"/>
    <x v="666"/>
    <x v="1"/>
    <x v="6"/>
    <x v="660"/>
    <x v="774"/>
    <n v="2"/>
    <n v="0.2"/>
    <n v="2.6411999999999995"/>
  </r>
  <r>
    <n v="835"/>
    <s v="CA-2013-165316"/>
    <x v="0"/>
    <x v="310"/>
    <d v="2013-07-28T00:00:00"/>
    <s v="Standard Class"/>
    <s v="JB-15400"/>
    <s v="Jennifer Braxton"/>
    <x v="1"/>
    <x v="0"/>
    <x v="67"/>
    <x v="2"/>
    <n v="33614"/>
    <x v="0"/>
    <x v="667"/>
    <x v="1"/>
    <x v="9"/>
    <x v="661"/>
    <x v="775"/>
    <n v="2"/>
    <n v="0.2"/>
    <n v="6.5164"/>
  </r>
  <r>
    <n v="836"/>
    <s v="CA-2013-165316"/>
    <x v="0"/>
    <x v="310"/>
    <d v="2013-07-28T00:00:00"/>
    <s v="Standard Class"/>
    <s v="JB-15400"/>
    <s v="Jennifer Braxton"/>
    <x v="1"/>
    <x v="0"/>
    <x v="67"/>
    <x v="2"/>
    <n v="33614"/>
    <x v="0"/>
    <x v="668"/>
    <x v="2"/>
    <x v="15"/>
    <x v="662"/>
    <x v="776"/>
    <n v="1"/>
    <n v="0.5"/>
    <n v="-111.49950000000007"/>
  </r>
  <r>
    <n v="837"/>
    <s v="US-2011-115987"/>
    <x v="2"/>
    <x v="78"/>
    <d v="2011-09-13T00:00:00"/>
    <s v="Second Class"/>
    <s v="LH-17020"/>
    <s v="Lisa Hazard"/>
    <x v="0"/>
    <x v="0"/>
    <x v="139"/>
    <x v="5"/>
    <n v="75701"/>
    <x v="2"/>
    <x v="669"/>
    <x v="1"/>
    <x v="8"/>
    <x v="663"/>
    <x v="777"/>
    <n v="4"/>
    <n v="0.8"/>
    <n v="-79.335199999999986"/>
  </r>
  <r>
    <n v="838"/>
    <s v="US-2014-156083"/>
    <x v="3"/>
    <x v="259"/>
    <d v="2014-11-12T00:00:00"/>
    <s v="Standard Class"/>
    <s v="JL-15175"/>
    <s v="James Lanier"/>
    <x v="2"/>
    <x v="0"/>
    <x v="29"/>
    <x v="18"/>
    <n v="38401"/>
    <x v="0"/>
    <x v="670"/>
    <x v="1"/>
    <x v="10"/>
    <x v="664"/>
    <x v="778"/>
    <n v="2"/>
    <n v="0.2"/>
    <n v="3.2615999999999996"/>
  </r>
  <r>
    <n v="839"/>
    <s v="US-2013-137547"/>
    <x v="0"/>
    <x v="311"/>
    <d v="2013-03-13T00:00:00"/>
    <s v="Standard Class"/>
    <s v="EB-13705"/>
    <s v="Ed Braxton"/>
    <x v="1"/>
    <x v="0"/>
    <x v="5"/>
    <x v="5"/>
    <n v="76106"/>
    <x v="2"/>
    <x v="402"/>
    <x v="2"/>
    <x v="7"/>
    <x v="398"/>
    <x v="779"/>
    <n v="3"/>
    <n v="0.2"/>
    <n v="1.5804"/>
  </r>
  <r>
    <n v="840"/>
    <s v="CA-2012-100454"/>
    <x v="1"/>
    <x v="312"/>
    <d v="2012-11-25T00:00:00"/>
    <s v="Standard Class"/>
    <s v="BM-11650"/>
    <s v="Brian Moss"/>
    <x v="1"/>
    <x v="0"/>
    <x v="20"/>
    <x v="15"/>
    <n v="10035"/>
    <x v="3"/>
    <x v="626"/>
    <x v="1"/>
    <x v="6"/>
    <x v="620"/>
    <x v="780"/>
    <n v="3"/>
    <n v="0"/>
    <n v="16.3215"/>
  </r>
  <r>
    <n v="841"/>
    <s v="CA-2012-100454"/>
    <x v="1"/>
    <x v="312"/>
    <d v="2012-11-25T00:00:00"/>
    <s v="Standard Class"/>
    <s v="BM-11650"/>
    <s v="Brian Moss"/>
    <x v="1"/>
    <x v="0"/>
    <x v="20"/>
    <x v="15"/>
    <n v="10035"/>
    <x v="3"/>
    <x v="671"/>
    <x v="1"/>
    <x v="6"/>
    <x v="665"/>
    <x v="132"/>
    <n v="4"/>
    <n v="0"/>
    <n v="3.3407999999999998"/>
  </r>
  <r>
    <n v="842"/>
    <s v="CA-2012-100454"/>
    <x v="1"/>
    <x v="312"/>
    <d v="2012-11-25T00:00:00"/>
    <s v="Standard Class"/>
    <s v="BM-11650"/>
    <s v="Brian Moss"/>
    <x v="1"/>
    <x v="0"/>
    <x v="20"/>
    <x v="15"/>
    <n v="10035"/>
    <x v="3"/>
    <x v="672"/>
    <x v="0"/>
    <x v="0"/>
    <x v="666"/>
    <x v="781"/>
    <n v="4"/>
    <n v="0.2"/>
    <n v="9.3024000000000058"/>
  </r>
  <r>
    <n v="843"/>
    <s v="CA-2013-161669"/>
    <x v="0"/>
    <x v="77"/>
    <d v="2013-11-10T00:00:00"/>
    <s v="First Class"/>
    <s v="EM-14095"/>
    <s v="Eudokia Martin"/>
    <x v="1"/>
    <x v="0"/>
    <x v="1"/>
    <x v="1"/>
    <n v="90036"/>
    <x v="1"/>
    <x v="673"/>
    <x v="1"/>
    <x v="8"/>
    <x v="667"/>
    <x v="782"/>
    <n v="4"/>
    <n v="0.2"/>
    <n v="11.699999999999996"/>
  </r>
  <r>
    <n v="844"/>
    <s v="CA-2013-161669"/>
    <x v="0"/>
    <x v="77"/>
    <d v="2013-11-10T00:00:00"/>
    <s v="First Class"/>
    <s v="EM-14095"/>
    <s v="Eudokia Martin"/>
    <x v="1"/>
    <x v="0"/>
    <x v="1"/>
    <x v="1"/>
    <n v="90036"/>
    <x v="1"/>
    <x v="674"/>
    <x v="1"/>
    <x v="8"/>
    <x v="668"/>
    <x v="783"/>
    <n v="4"/>
    <n v="0.2"/>
    <n v="8.767199999999999"/>
  </r>
  <r>
    <n v="845"/>
    <s v="CA-2013-161669"/>
    <x v="0"/>
    <x v="77"/>
    <d v="2013-11-10T00:00:00"/>
    <s v="First Class"/>
    <s v="EM-14095"/>
    <s v="Eudokia Martin"/>
    <x v="1"/>
    <x v="0"/>
    <x v="1"/>
    <x v="1"/>
    <n v="90036"/>
    <x v="1"/>
    <x v="675"/>
    <x v="1"/>
    <x v="14"/>
    <x v="669"/>
    <x v="716"/>
    <n v="2"/>
    <n v="0"/>
    <n v="3.2943999999999996"/>
  </r>
  <r>
    <n v="846"/>
    <s v="CA-2013-161669"/>
    <x v="0"/>
    <x v="77"/>
    <d v="2013-11-10T00:00:00"/>
    <s v="First Class"/>
    <s v="EM-14095"/>
    <s v="Eudokia Martin"/>
    <x v="1"/>
    <x v="0"/>
    <x v="1"/>
    <x v="1"/>
    <n v="90036"/>
    <x v="1"/>
    <x v="676"/>
    <x v="1"/>
    <x v="2"/>
    <x v="670"/>
    <x v="2"/>
    <n v="2"/>
    <n v="0"/>
    <n v="6.8713999999999995"/>
  </r>
  <r>
    <n v="847"/>
    <s v="CA-2012-114300"/>
    <x v="1"/>
    <x v="313"/>
    <d v="2012-10-17T00:00:00"/>
    <s v="Standard Class"/>
    <s v="AF-10885"/>
    <s v="Art Foster"/>
    <x v="0"/>
    <x v="0"/>
    <x v="103"/>
    <x v="0"/>
    <n v="40214"/>
    <x v="0"/>
    <x v="179"/>
    <x v="2"/>
    <x v="7"/>
    <x v="178"/>
    <x v="784"/>
    <n v="7"/>
    <n v="0"/>
    <n v="23.441600000000005"/>
  </r>
  <r>
    <n v="848"/>
    <s v="CA-2012-114300"/>
    <x v="1"/>
    <x v="313"/>
    <d v="2012-10-17T00:00:00"/>
    <s v="Standard Class"/>
    <s v="AF-10885"/>
    <s v="Art Foster"/>
    <x v="0"/>
    <x v="0"/>
    <x v="103"/>
    <x v="0"/>
    <n v="40214"/>
    <x v="0"/>
    <x v="268"/>
    <x v="0"/>
    <x v="1"/>
    <x v="265"/>
    <x v="785"/>
    <n v="3"/>
    <n v="0"/>
    <n v="77.743800000000022"/>
  </r>
  <r>
    <n v="849"/>
    <s v="CA-2014-107503"/>
    <x v="3"/>
    <x v="314"/>
    <d v="2014-01-07T00:00:00"/>
    <s v="Standard Class"/>
    <s v="GA-14725"/>
    <s v="Guy Armstrong"/>
    <x v="0"/>
    <x v="0"/>
    <x v="160"/>
    <x v="24"/>
    <n v="44052"/>
    <x v="3"/>
    <x v="677"/>
    <x v="0"/>
    <x v="5"/>
    <x v="671"/>
    <x v="786"/>
    <n v="4"/>
    <n v="0.2"/>
    <n v="8.5567999999999991"/>
  </r>
  <r>
    <n v="850"/>
    <s v="CA-2011-107755"/>
    <x v="2"/>
    <x v="315"/>
    <d v="2011-02-13T00:00:00"/>
    <s v="Standard Class"/>
    <s v="CK-12760"/>
    <s v="Cyma Kinney"/>
    <x v="1"/>
    <x v="0"/>
    <x v="161"/>
    <x v="30"/>
    <n v="7036"/>
    <x v="3"/>
    <x v="678"/>
    <x v="2"/>
    <x v="11"/>
    <x v="672"/>
    <x v="787"/>
    <n v="7"/>
    <n v="0"/>
    <n v="49.604800000000012"/>
  </r>
  <r>
    <n v="851"/>
    <s v="CA-2013-152534"/>
    <x v="0"/>
    <x v="23"/>
    <d v="2013-06-26T00:00:00"/>
    <s v="Second Class"/>
    <s v="DP-13105"/>
    <s v="Dave Poirier"/>
    <x v="1"/>
    <x v="0"/>
    <x v="162"/>
    <x v="1"/>
    <n v="93905"/>
    <x v="1"/>
    <x v="679"/>
    <x v="1"/>
    <x v="6"/>
    <x v="673"/>
    <x v="788"/>
    <n v="2"/>
    <n v="0"/>
    <n v="1.3416000000000001"/>
  </r>
  <r>
    <n v="852"/>
    <s v="CA-2013-152534"/>
    <x v="0"/>
    <x v="23"/>
    <d v="2013-06-26T00:00:00"/>
    <s v="Second Class"/>
    <s v="DP-13105"/>
    <s v="Dave Poirier"/>
    <x v="1"/>
    <x v="0"/>
    <x v="162"/>
    <x v="1"/>
    <n v="93905"/>
    <x v="1"/>
    <x v="680"/>
    <x v="1"/>
    <x v="10"/>
    <x v="674"/>
    <x v="789"/>
    <n v="6"/>
    <n v="0"/>
    <n v="18.662400000000002"/>
  </r>
  <r>
    <n v="853"/>
    <s v="CA-2013-113747"/>
    <x v="0"/>
    <x v="316"/>
    <d v="2013-06-05T00:00:00"/>
    <s v="Standard Class"/>
    <s v="VD-21670"/>
    <s v="Valerie Dominguez"/>
    <x v="0"/>
    <x v="0"/>
    <x v="25"/>
    <x v="35"/>
    <n v="39212"/>
    <x v="0"/>
    <x v="290"/>
    <x v="1"/>
    <x v="6"/>
    <x v="287"/>
    <x v="790"/>
    <n v="6"/>
    <n v="0"/>
    <n v="50.187599999999996"/>
  </r>
  <r>
    <n v="854"/>
    <s v="CA-2013-123274"/>
    <x v="0"/>
    <x v="317"/>
    <d v="2013-02-24T00:00:00"/>
    <s v="Standard Class"/>
    <s v="GT-14710"/>
    <s v="Greg Tran"/>
    <x v="0"/>
    <x v="0"/>
    <x v="20"/>
    <x v="15"/>
    <n v="10035"/>
    <x v="3"/>
    <x v="642"/>
    <x v="0"/>
    <x v="5"/>
    <x v="636"/>
    <x v="791"/>
    <n v="2"/>
    <n v="0"/>
    <n v="14.671799999999998"/>
  </r>
  <r>
    <n v="855"/>
    <s v="CA-2013-123274"/>
    <x v="0"/>
    <x v="317"/>
    <d v="2013-02-24T00:00:00"/>
    <s v="Standard Class"/>
    <s v="GT-14710"/>
    <s v="Greg Tran"/>
    <x v="0"/>
    <x v="0"/>
    <x v="20"/>
    <x v="15"/>
    <n v="10035"/>
    <x v="3"/>
    <x v="459"/>
    <x v="1"/>
    <x v="4"/>
    <x v="455"/>
    <x v="423"/>
    <n v="3"/>
    <n v="0"/>
    <n v="9.7175999999999902"/>
  </r>
  <r>
    <n v="856"/>
    <s v="CA-2011-125612"/>
    <x v="2"/>
    <x v="93"/>
    <d v="2011-08-08T00:00:00"/>
    <s v="Standard Class"/>
    <s v="BK-11260"/>
    <s v="Berenike Kampe"/>
    <x v="0"/>
    <x v="0"/>
    <x v="20"/>
    <x v="15"/>
    <n v="10035"/>
    <x v="3"/>
    <x v="681"/>
    <x v="1"/>
    <x v="10"/>
    <x v="675"/>
    <x v="792"/>
    <n v="2"/>
    <n v="0"/>
    <n v="18.781199999999998"/>
  </r>
  <r>
    <n v="857"/>
    <s v="CA-2011-125612"/>
    <x v="2"/>
    <x v="93"/>
    <d v="2011-08-08T00:00:00"/>
    <s v="Standard Class"/>
    <s v="BK-11260"/>
    <s v="Berenike Kampe"/>
    <x v="0"/>
    <x v="0"/>
    <x v="20"/>
    <x v="15"/>
    <n v="10035"/>
    <x v="3"/>
    <x v="682"/>
    <x v="1"/>
    <x v="14"/>
    <x v="676"/>
    <x v="793"/>
    <n v="10"/>
    <n v="0"/>
    <n v="26.598000000000006"/>
  </r>
  <r>
    <n v="858"/>
    <s v="CA-2011-125612"/>
    <x v="2"/>
    <x v="93"/>
    <d v="2011-08-08T00:00:00"/>
    <s v="Standard Class"/>
    <s v="BK-11260"/>
    <s v="Berenike Kampe"/>
    <x v="0"/>
    <x v="0"/>
    <x v="20"/>
    <x v="15"/>
    <n v="10035"/>
    <x v="3"/>
    <x v="683"/>
    <x v="1"/>
    <x v="4"/>
    <x v="33"/>
    <x v="794"/>
    <n v="2"/>
    <n v="0"/>
    <n v="5.7672000000000008"/>
  </r>
  <r>
    <n v="859"/>
    <s v="CA-2014-161984"/>
    <x v="3"/>
    <x v="318"/>
    <d v="2014-04-16T00:00:00"/>
    <s v="Standard Class"/>
    <s v="SJ-20125"/>
    <s v="Sanjit Jacobs"/>
    <x v="2"/>
    <x v="0"/>
    <x v="163"/>
    <x v="30"/>
    <n v="8901"/>
    <x v="3"/>
    <x v="229"/>
    <x v="1"/>
    <x v="10"/>
    <x v="227"/>
    <x v="245"/>
    <n v="1"/>
    <n v="0"/>
    <n v="3.5766999999999998"/>
  </r>
  <r>
    <n v="860"/>
    <s v="CA-2014-161984"/>
    <x v="3"/>
    <x v="318"/>
    <d v="2014-04-16T00:00:00"/>
    <s v="Standard Class"/>
    <s v="SJ-20125"/>
    <s v="Sanjit Jacobs"/>
    <x v="2"/>
    <x v="0"/>
    <x v="163"/>
    <x v="30"/>
    <n v="8901"/>
    <x v="3"/>
    <x v="294"/>
    <x v="1"/>
    <x v="13"/>
    <x v="291"/>
    <x v="181"/>
    <n v="2"/>
    <n v="0"/>
    <n v="3.58"/>
  </r>
  <r>
    <n v="861"/>
    <s v="CA-2011-133851"/>
    <x v="2"/>
    <x v="3"/>
    <d v="2011-06-16T00:00:00"/>
    <s v="Standard Class"/>
    <s v="CM-12445"/>
    <s v="Chuck Magee"/>
    <x v="0"/>
    <x v="0"/>
    <x v="8"/>
    <x v="1"/>
    <n v="94122"/>
    <x v="1"/>
    <x v="327"/>
    <x v="1"/>
    <x v="14"/>
    <x v="33"/>
    <x v="351"/>
    <n v="2"/>
    <n v="0"/>
    <n v="0.14719999999999978"/>
  </r>
  <r>
    <n v="862"/>
    <s v="CA-2011-133851"/>
    <x v="2"/>
    <x v="3"/>
    <d v="2011-06-16T00:00:00"/>
    <s v="Standard Class"/>
    <s v="CM-12445"/>
    <s v="Chuck Magee"/>
    <x v="0"/>
    <x v="0"/>
    <x v="8"/>
    <x v="1"/>
    <n v="94122"/>
    <x v="1"/>
    <x v="684"/>
    <x v="1"/>
    <x v="6"/>
    <x v="677"/>
    <x v="795"/>
    <n v="2"/>
    <n v="0"/>
    <n v="10.625999999999999"/>
  </r>
  <r>
    <n v="863"/>
    <s v="CA-2013-134474"/>
    <x v="0"/>
    <x v="319"/>
    <d v="2013-01-07T00:00:00"/>
    <s v="Second Class"/>
    <s v="AJ-10795"/>
    <s v="Anthony Johnson"/>
    <x v="1"/>
    <x v="0"/>
    <x v="108"/>
    <x v="2"/>
    <n v="32216"/>
    <x v="0"/>
    <x v="685"/>
    <x v="2"/>
    <x v="11"/>
    <x v="678"/>
    <x v="796"/>
    <n v="6"/>
    <n v="0.2"/>
    <n v="40.687800000000003"/>
  </r>
  <r>
    <n v="864"/>
    <s v="CA-2013-134474"/>
    <x v="0"/>
    <x v="319"/>
    <d v="2013-01-07T00:00:00"/>
    <s v="Second Class"/>
    <s v="AJ-10795"/>
    <s v="Anthony Johnson"/>
    <x v="1"/>
    <x v="0"/>
    <x v="108"/>
    <x v="2"/>
    <n v="32216"/>
    <x v="0"/>
    <x v="686"/>
    <x v="1"/>
    <x v="6"/>
    <x v="679"/>
    <x v="797"/>
    <n v="2"/>
    <n v="0.2"/>
    <n v="0.59039999999999915"/>
  </r>
  <r>
    <n v="865"/>
    <s v="CA-2013-134474"/>
    <x v="0"/>
    <x v="319"/>
    <d v="2013-01-07T00:00:00"/>
    <s v="Second Class"/>
    <s v="AJ-10795"/>
    <s v="Anthony Johnson"/>
    <x v="1"/>
    <x v="0"/>
    <x v="108"/>
    <x v="2"/>
    <n v="32216"/>
    <x v="0"/>
    <x v="687"/>
    <x v="2"/>
    <x v="7"/>
    <x v="680"/>
    <x v="798"/>
    <n v="2"/>
    <n v="0.2"/>
    <n v="5.1786000000000012"/>
  </r>
  <r>
    <n v="866"/>
    <s v="CA-2011-149020"/>
    <x v="2"/>
    <x v="320"/>
    <d v="2011-01-16T00:00:00"/>
    <s v="Standard Class"/>
    <s v="AJ-10780"/>
    <s v="Anthony Jacobs"/>
    <x v="1"/>
    <x v="0"/>
    <x v="24"/>
    <x v="17"/>
    <n v="22153"/>
    <x v="0"/>
    <x v="688"/>
    <x v="1"/>
    <x v="2"/>
    <x v="681"/>
    <x v="799"/>
    <n v="1"/>
    <n v="0"/>
    <n v="1.3583000000000001"/>
  </r>
  <r>
    <n v="867"/>
    <s v="CA-2011-149020"/>
    <x v="2"/>
    <x v="320"/>
    <d v="2011-01-16T00:00:00"/>
    <s v="Standard Class"/>
    <s v="AJ-10780"/>
    <s v="Anthony Jacobs"/>
    <x v="1"/>
    <x v="0"/>
    <x v="24"/>
    <x v="17"/>
    <n v="22153"/>
    <x v="0"/>
    <x v="689"/>
    <x v="0"/>
    <x v="5"/>
    <x v="682"/>
    <x v="800"/>
    <n v="1"/>
    <n v="0"/>
    <n v="21.295400000000001"/>
  </r>
  <r>
    <n v="868"/>
    <s v="CA-2013-134362"/>
    <x v="0"/>
    <x v="321"/>
    <d v="2013-10-03T00:00:00"/>
    <s v="First Class"/>
    <s v="LS-16945"/>
    <s v="Linda Southworth"/>
    <x v="1"/>
    <x v="0"/>
    <x v="10"/>
    <x v="9"/>
    <n v="19140"/>
    <x v="3"/>
    <x v="690"/>
    <x v="1"/>
    <x v="2"/>
    <x v="683"/>
    <x v="801"/>
    <n v="4"/>
    <n v="0.2"/>
    <n v="5.1791999999999998"/>
  </r>
  <r>
    <n v="869"/>
    <s v="CA-2011-136742"/>
    <x v="2"/>
    <x v="322"/>
    <d v="2011-04-10T00:00:00"/>
    <s v="Standard Class"/>
    <s v="GP-14740"/>
    <s v="Guy Phonely"/>
    <x v="1"/>
    <x v="0"/>
    <x v="152"/>
    <x v="9"/>
    <n v="17602"/>
    <x v="3"/>
    <x v="691"/>
    <x v="1"/>
    <x v="8"/>
    <x v="684"/>
    <x v="802"/>
    <n v="6"/>
    <n v="0.7"/>
    <n v="-35.927999999999997"/>
  </r>
  <r>
    <n v="870"/>
    <s v="CA-2013-158099"/>
    <x v="0"/>
    <x v="323"/>
    <d v="2013-09-06T00:00:00"/>
    <s v="First Class"/>
    <s v="PK-18910"/>
    <s v="Paul Knutson"/>
    <x v="2"/>
    <x v="0"/>
    <x v="10"/>
    <x v="9"/>
    <n v="19143"/>
    <x v="3"/>
    <x v="692"/>
    <x v="1"/>
    <x v="8"/>
    <x v="685"/>
    <x v="803"/>
    <n v="5"/>
    <n v="0.7"/>
    <n v="-760.98000000000025"/>
  </r>
  <r>
    <n v="871"/>
    <s v="CA-2013-158099"/>
    <x v="0"/>
    <x v="323"/>
    <d v="2013-09-06T00:00:00"/>
    <s v="First Class"/>
    <s v="PK-18910"/>
    <s v="Paul Knutson"/>
    <x v="2"/>
    <x v="0"/>
    <x v="10"/>
    <x v="9"/>
    <n v="19143"/>
    <x v="3"/>
    <x v="495"/>
    <x v="2"/>
    <x v="7"/>
    <x v="490"/>
    <x v="804"/>
    <n v="3"/>
    <n v="0.4"/>
    <n v="-46.797000000000025"/>
  </r>
  <r>
    <n v="872"/>
    <s v="CA-2012-131128"/>
    <x v="1"/>
    <x v="324"/>
    <d v="2012-10-20T00:00:00"/>
    <s v="First Class"/>
    <s v="TB-21520"/>
    <s v="Tracy Blumstein"/>
    <x v="0"/>
    <x v="0"/>
    <x v="3"/>
    <x v="38"/>
    <n v="3301"/>
    <x v="3"/>
    <x v="693"/>
    <x v="1"/>
    <x v="10"/>
    <x v="686"/>
    <x v="805"/>
    <n v="3"/>
    <n v="0"/>
    <n v="17.22"/>
  </r>
  <r>
    <n v="873"/>
    <s v="CA-2011-148488"/>
    <x v="2"/>
    <x v="325"/>
    <d v="2011-12-15T00:00:00"/>
    <s v="Standard Class"/>
    <s v="SM-20005"/>
    <s v="Sally Matthias"/>
    <x v="0"/>
    <x v="0"/>
    <x v="20"/>
    <x v="15"/>
    <n v="10009"/>
    <x v="3"/>
    <x v="252"/>
    <x v="1"/>
    <x v="10"/>
    <x v="250"/>
    <x v="716"/>
    <n v="2"/>
    <n v="0"/>
    <n v="5.2255999999999991"/>
  </r>
  <r>
    <n v="874"/>
    <s v="CA-2011-148488"/>
    <x v="2"/>
    <x v="325"/>
    <d v="2011-12-15T00:00:00"/>
    <s v="Standard Class"/>
    <s v="SM-20005"/>
    <s v="Sally Matthias"/>
    <x v="0"/>
    <x v="0"/>
    <x v="20"/>
    <x v="15"/>
    <n v="10009"/>
    <x v="3"/>
    <x v="412"/>
    <x v="1"/>
    <x v="8"/>
    <x v="407"/>
    <x v="806"/>
    <n v="7"/>
    <n v="0.2"/>
    <n v="37.220399999999998"/>
  </r>
  <r>
    <n v="875"/>
    <s v="CA-2014-114636"/>
    <x v="3"/>
    <x v="326"/>
    <d v="2014-08-30T00:00:00"/>
    <s v="Standard Class"/>
    <s v="GA-14725"/>
    <s v="Guy Armstrong"/>
    <x v="0"/>
    <x v="0"/>
    <x v="35"/>
    <x v="3"/>
    <n v="28205"/>
    <x v="0"/>
    <x v="694"/>
    <x v="1"/>
    <x v="10"/>
    <x v="687"/>
    <x v="807"/>
    <n v="5"/>
    <n v="0.2"/>
    <n v="67.255999999999986"/>
  </r>
  <r>
    <n v="876"/>
    <s v="CA-2013-116736"/>
    <x v="0"/>
    <x v="327"/>
    <d v="2013-01-21T00:00:00"/>
    <s v="Standard Class"/>
    <s v="CC-12430"/>
    <s v="Chuck Clark"/>
    <x v="2"/>
    <x v="0"/>
    <x v="3"/>
    <x v="38"/>
    <n v="3301"/>
    <x v="3"/>
    <x v="216"/>
    <x v="0"/>
    <x v="5"/>
    <x v="215"/>
    <x v="808"/>
    <n v="3"/>
    <n v="0"/>
    <n v="64.518000000000001"/>
  </r>
  <r>
    <n v="877"/>
    <s v="CA-2013-116736"/>
    <x v="0"/>
    <x v="327"/>
    <d v="2013-01-21T00:00:00"/>
    <s v="Standard Class"/>
    <s v="CC-12430"/>
    <s v="Chuck Clark"/>
    <x v="2"/>
    <x v="0"/>
    <x v="3"/>
    <x v="38"/>
    <n v="3301"/>
    <x v="3"/>
    <x v="246"/>
    <x v="2"/>
    <x v="11"/>
    <x v="244"/>
    <x v="809"/>
    <n v="1"/>
    <n v="0"/>
    <n v="13.195600000000002"/>
  </r>
  <r>
    <n v="878"/>
    <s v="CA-2013-116736"/>
    <x v="0"/>
    <x v="327"/>
    <d v="2013-01-21T00:00:00"/>
    <s v="Standard Class"/>
    <s v="CC-12430"/>
    <s v="Chuck Clark"/>
    <x v="2"/>
    <x v="0"/>
    <x v="3"/>
    <x v="38"/>
    <n v="3301"/>
    <x v="3"/>
    <x v="695"/>
    <x v="2"/>
    <x v="11"/>
    <x v="688"/>
    <x v="810"/>
    <n v="3"/>
    <n v="0"/>
    <n v="66.954599999999971"/>
  </r>
  <r>
    <n v="879"/>
    <s v="US-2011-158638"/>
    <x v="2"/>
    <x v="328"/>
    <d v="2011-09-21T00:00:00"/>
    <s v="Standard Class"/>
    <s v="AG-10765"/>
    <s v="Anthony Garverick"/>
    <x v="2"/>
    <x v="0"/>
    <x v="10"/>
    <x v="9"/>
    <n v="19120"/>
    <x v="3"/>
    <x v="696"/>
    <x v="1"/>
    <x v="8"/>
    <x v="689"/>
    <x v="811"/>
    <n v="4"/>
    <n v="0.7"/>
    <n v="-4.1243999999999996"/>
  </r>
  <r>
    <n v="880"/>
    <s v="CA-2014-111689"/>
    <x v="3"/>
    <x v="329"/>
    <d v="2014-12-03T00:00:00"/>
    <s v="Second Class"/>
    <s v="HP-14815"/>
    <s v="Harold Pawlan"/>
    <x v="2"/>
    <x v="0"/>
    <x v="20"/>
    <x v="15"/>
    <n v="10024"/>
    <x v="3"/>
    <x v="697"/>
    <x v="1"/>
    <x v="8"/>
    <x v="690"/>
    <x v="812"/>
    <n v="3"/>
    <n v="0.2"/>
    <n v="23.109299999999998"/>
  </r>
  <r>
    <n v="881"/>
    <s v="CA-2014-111689"/>
    <x v="3"/>
    <x v="329"/>
    <d v="2014-12-03T00:00:00"/>
    <s v="Second Class"/>
    <s v="HP-14815"/>
    <s v="Harold Pawlan"/>
    <x v="2"/>
    <x v="0"/>
    <x v="20"/>
    <x v="15"/>
    <n v="10024"/>
    <x v="3"/>
    <x v="157"/>
    <x v="0"/>
    <x v="1"/>
    <x v="156"/>
    <x v="813"/>
    <n v="5"/>
    <n v="0.1"/>
    <n v="262.38999999999987"/>
  </r>
  <r>
    <n v="882"/>
    <s v="CA-2012-129098"/>
    <x v="1"/>
    <x v="330"/>
    <d v="2012-10-13T00:00:00"/>
    <s v="Standard Class"/>
    <s v="DK-13090"/>
    <s v="Dave Kipp"/>
    <x v="0"/>
    <x v="0"/>
    <x v="24"/>
    <x v="17"/>
    <n v="22153"/>
    <x v="0"/>
    <x v="421"/>
    <x v="1"/>
    <x v="4"/>
    <x v="416"/>
    <x v="117"/>
    <n v="2"/>
    <n v="0"/>
    <n v="8.3268000000000022"/>
  </r>
  <r>
    <n v="883"/>
    <s v="US-2014-123463"/>
    <x v="3"/>
    <x v="331"/>
    <d v="2014-12-24T00:00:00"/>
    <s v="Same Day"/>
    <s v="GZ-14470"/>
    <s v="Gary Zandusky"/>
    <x v="0"/>
    <x v="0"/>
    <x v="8"/>
    <x v="1"/>
    <n v="94109"/>
    <x v="1"/>
    <x v="581"/>
    <x v="1"/>
    <x v="6"/>
    <x v="576"/>
    <x v="814"/>
    <n v="4"/>
    <n v="0"/>
    <n v="5.9312000000000014"/>
  </r>
  <r>
    <n v="884"/>
    <s v="CA-2013-165148"/>
    <x v="0"/>
    <x v="332"/>
    <d v="2013-10-25T00:00:00"/>
    <s v="First Class"/>
    <s v="PM-19135"/>
    <s v="Peter McVee"/>
    <x v="2"/>
    <x v="0"/>
    <x v="66"/>
    <x v="12"/>
    <n v="48227"/>
    <x v="2"/>
    <x v="545"/>
    <x v="0"/>
    <x v="5"/>
    <x v="540"/>
    <x v="815"/>
    <n v="5"/>
    <n v="0"/>
    <n v="10.047999999999998"/>
  </r>
  <r>
    <n v="885"/>
    <s v="CA-2011-134061"/>
    <x v="2"/>
    <x v="333"/>
    <d v="2011-05-04T00:00:00"/>
    <s v="Standard Class"/>
    <s v="LL-16840"/>
    <s v="Lauren Leatherbury"/>
    <x v="0"/>
    <x v="0"/>
    <x v="30"/>
    <x v="15"/>
    <n v="14609"/>
    <x v="3"/>
    <x v="698"/>
    <x v="0"/>
    <x v="5"/>
    <x v="691"/>
    <x v="45"/>
    <n v="2"/>
    <n v="0"/>
    <n v="5.936399999999999"/>
  </r>
  <r>
    <n v="886"/>
    <s v="CA-2012-143602"/>
    <x v="1"/>
    <x v="334"/>
    <d v="2012-04-28T00:00:00"/>
    <s v="Second Class"/>
    <s v="JS-15595"/>
    <s v="Jill Stevenson"/>
    <x v="1"/>
    <x v="0"/>
    <x v="1"/>
    <x v="1"/>
    <n v="90045"/>
    <x v="1"/>
    <x v="699"/>
    <x v="1"/>
    <x v="8"/>
    <x v="692"/>
    <x v="816"/>
    <n v="3"/>
    <n v="0.2"/>
    <n v="4.5317999999999996"/>
  </r>
  <r>
    <n v="887"/>
    <s v="CA-2014-115364"/>
    <x v="3"/>
    <x v="335"/>
    <d v="2014-07-03T00:00:00"/>
    <s v="Standard Class"/>
    <s v="OT-18730"/>
    <s v="Olvera Toch"/>
    <x v="0"/>
    <x v="0"/>
    <x v="70"/>
    <x v="1"/>
    <n v="92105"/>
    <x v="1"/>
    <x v="700"/>
    <x v="1"/>
    <x v="4"/>
    <x v="693"/>
    <x v="817"/>
    <n v="12"/>
    <n v="0"/>
    <n v="1.6751999999999967"/>
  </r>
  <r>
    <n v="888"/>
    <s v="CA-2014-150707"/>
    <x v="3"/>
    <x v="336"/>
    <d v="2014-10-20T00:00:00"/>
    <s v="Standard Class"/>
    <s v="EL-13735"/>
    <s v="Ed Ludwig"/>
    <x v="2"/>
    <x v="0"/>
    <x v="29"/>
    <x v="39"/>
    <n v="21044"/>
    <x v="3"/>
    <x v="61"/>
    <x v="1"/>
    <x v="8"/>
    <x v="61"/>
    <x v="818"/>
    <n v="7"/>
    <n v="0"/>
    <n v="18.453400000000002"/>
  </r>
  <r>
    <n v="889"/>
    <s v="CA-2011-104976"/>
    <x v="2"/>
    <x v="337"/>
    <d v="2011-12-16T00:00:00"/>
    <s v="Standard Class"/>
    <s v="CK-12760"/>
    <s v="Cyma Kinney"/>
    <x v="1"/>
    <x v="0"/>
    <x v="8"/>
    <x v="1"/>
    <n v="94122"/>
    <x v="1"/>
    <x v="371"/>
    <x v="1"/>
    <x v="10"/>
    <x v="367"/>
    <x v="819"/>
    <n v="6"/>
    <n v="0"/>
    <n v="16.993200000000002"/>
  </r>
  <r>
    <n v="890"/>
    <s v="CA-2014-132934"/>
    <x v="3"/>
    <x v="308"/>
    <d v="2014-06-27T00:00:00"/>
    <s v="Standard Class"/>
    <s v="JE-15475"/>
    <s v="Jeremy Ellison"/>
    <x v="0"/>
    <x v="0"/>
    <x v="106"/>
    <x v="15"/>
    <n v="10801"/>
    <x v="3"/>
    <x v="701"/>
    <x v="2"/>
    <x v="11"/>
    <x v="694"/>
    <x v="179"/>
    <n v="5"/>
    <n v="0"/>
    <n v="14.994999999999994"/>
  </r>
  <r>
    <n v="891"/>
    <s v="CA-2014-132934"/>
    <x v="3"/>
    <x v="308"/>
    <d v="2014-06-27T00:00:00"/>
    <s v="Standard Class"/>
    <s v="JE-15475"/>
    <s v="Jeremy Ellison"/>
    <x v="0"/>
    <x v="0"/>
    <x v="106"/>
    <x v="15"/>
    <n v="10801"/>
    <x v="3"/>
    <x v="410"/>
    <x v="1"/>
    <x v="8"/>
    <x v="405"/>
    <x v="96"/>
    <n v="3"/>
    <n v="0.2"/>
    <n v="18.600599999999996"/>
  </r>
  <r>
    <n v="892"/>
    <s v="CA-2014-133256"/>
    <x v="3"/>
    <x v="335"/>
    <d v="2014-06-28T00:00:00"/>
    <s v="First Class"/>
    <s v="TH-21550"/>
    <s v="Tracy Hopkins"/>
    <x v="2"/>
    <x v="0"/>
    <x v="66"/>
    <x v="12"/>
    <n v="48227"/>
    <x v="2"/>
    <x v="702"/>
    <x v="1"/>
    <x v="10"/>
    <x v="695"/>
    <x v="820"/>
    <n v="1"/>
    <n v="0"/>
    <n v="2.0429999999999997"/>
  </r>
  <r>
    <n v="893"/>
    <s v="CA-2014-133256"/>
    <x v="3"/>
    <x v="335"/>
    <d v="2014-06-28T00:00:00"/>
    <s v="First Class"/>
    <s v="TH-21550"/>
    <s v="Tracy Hopkins"/>
    <x v="2"/>
    <x v="0"/>
    <x v="66"/>
    <x v="12"/>
    <n v="48227"/>
    <x v="2"/>
    <x v="703"/>
    <x v="1"/>
    <x v="6"/>
    <x v="696"/>
    <x v="204"/>
    <n v="4"/>
    <n v="0"/>
    <n v="5.4127999999999989"/>
  </r>
  <r>
    <n v="894"/>
    <s v="CA-2014-133256"/>
    <x v="3"/>
    <x v="335"/>
    <d v="2014-06-28T00:00:00"/>
    <s v="First Class"/>
    <s v="TH-21550"/>
    <s v="Tracy Hopkins"/>
    <x v="2"/>
    <x v="0"/>
    <x v="66"/>
    <x v="12"/>
    <n v="48227"/>
    <x v="2"/>
    <x v="704"/>
    <x v="2"/>
    <x v="7"/>
    <x v="697"/>
    <x v="821"/>
    <n v="8"/>
    <n v="0"/>
    <n v="135.98000000000002"/>
  </r>
  <r>
    <n v="895"/>
    <s v="CA-2013-105494"/>
    <x v="0"/>
    <x v="338"/>
    <d v="2013-11-13T00:00:00"/>
    <s v="First Class"/>
    <s v="PC-18745"/>
    <s v="Pamela Coakley"/>
    <x v="1"/>
    <x v="0"/>
    <x v="8"/>
    <x v="1"/>
    <n v="94122"/>
    <x v="1"/>
    <x v="330"/>
    <x v="1"/>
    <x v="4"/>
    <x v="326"/>
    <x v="822"/>
    <n v="7"/>
    <n v="0"/>
    <n v="42.071400000000011"/>
  </r>
  <r>
    <n v="896"/>
    <s v="CA-2013-105494"/>
    <x v="0"/>
    <x v="338"/>
    <d v="2013-11-13T00:00:00"/>
    <s v="First Class"/>
    <s v="PC-18745"/>
    <s v="Pamela Coakley"/>
    <x v="1"/>
    <x v="0"/>
    <x v="8"/>
    <x v="1"/>
    <n v="94122"/>
    <x v="1"/>
    <x v="705"/>
    <x v="1"/>
    <x v="8"/>
    <x v="698"/>
    <x v="823"/>
    <n v="3"/>
    <n v="0.2"/>
    <n v="24.502800000000001"/>
  </r>
  <r>
    <n v="897"/>
    <s v="CA-2013-140634"/>
    <x v="0"/>
    <x v="339"/>
    <d v="2013-10-07T00:00:00"/>
    <s v="Second Class"/>
    <s v="HL-15040"/>
    <s v="Hunter Lopez"/>
    <x v="0"/>
    <x v="0"/>
    <x v="12"/>
    <x v="5"/>
    <n v="77095"/>
    <x v="2"/>
    <x v="706"/>
    <x v="1"/>
    <x v="12"/>
    <x v="33"/>
    <x v="824"/>
    <n v="2"/>
    <n v="0.2"/>
    <n v="5.0855999999999986"/>
  </r>
  <r>
    <n v="898"/>
    <s v="CA-2011-144407"/>
    <x v="2"/>
    <x v="340"/>
    <d v="2011-09-15T00:00:00"/>
    <s v="Standard Class"/>
    <s v="MS-17365"/>
    <s v="Maribeth Schnelling"/>
    <x v="0"/>
    <x v="0"/>
    <x v="66"/>
    <x v="12"/>
    <n v="48227"/>
    <x v="2"/>
    <x v="429"/>
    <x v="1"/>
    <x v="2"/>
    <x v="424"/>
    <x v="825"/>
    <n v="7"/>
    <n v="0"/>
    <n v="51.800000000000004"/>
  </r>
  <r>
    <n v="899"/>
    <s v="CA-2014-160983"/>
    <x v="3"/>
    <x v="341"/>
    <d v="2014-11-01T00:00:00"/>
    <s v="Second Class"/>
    <s v="GB-14530"/>
    <s v="George Bell"/>
    <x v="1"/>
    <x v="0"/>
    <x v="109"/>
    <x v="15"/>
    <n v="13021"/>
    <x v="3"/>
    <x v="707"/>
    <x v="1"/>
    <x v="10"/>
    <x v="699"/>
    <x v="826"/>
    <n v="8"/>
    <n v="0"/>
    <n v="22.540800000000001"/>
  </r>
  <r>
    <n v="900"/>
    <s v="US-2013-114622"/>
    <x v="0"/>
    <x v="342"/>
    <d v="2013-04-13T00:00:00"/>
    <s v="First Class"/>
    <s v="JR-16210"/>
    <s v="Justin Ritter"/>
    <x v="1"/>
    <x v="0"/>
    <x v="24"/>
    <x v="24"/>
    <n v="45503"/>
    <x v="3"/>
    <x v="708"/>
    <x v="1"/>
    <x v="8"/>
    <x v="700"/>
    <x v="827"/>
    <n v="2"/>
    <n v="0.7"/>
    <n v="-6.5296000000000003"/>
  </r>
  <r>
    <n v="901"/>
    <s v="CA-2014-150959"/>
    <x v="3"/>
    <x v="343"/>
    <d v="2014-11-14T00:00:00"/>
    <s v="First Class"/>
    <s v="TD-20995"/>
    <s v="Tamara Dahlen"/>
    <x v="0"/>
    <x v="0"/>
    <x v="164"/>
    <x v="5"/>
    <n v="75043"/>
    <x v="2"/>
    <x v="709"/>
    <x v="1"/>
    <x v="2"/>
    <x v="701"/>
    <x v="828"/>
    <n v="5"/>
    <n v="0.2"/>
    <n v="3.3929999999999989"/>
  </r>
  <r>
    <n v="902"/>
    <s v="CA-2014-150959"/>
    <x v="3"/>
    <x v="343"/>
    <d v="2014-11-14T00:00:00"/>
    <s v="First Class"/>
    <s v="TD-20995"/>
    <s v="Tamara Dahlen"/>
    <x v="0"/>
    <x v="0"/>
    <x v="164"/>
    <x v="5"/>
    <n v="75043"/>
    <x v="2"/>
    <x v="710"/>
    <x v="1"/>
    <x v="8"/>
    <x v="702"/>
    <x v="829"/>
    <n v="4"/>
    <n v="0.8"/>
    <n v="-32.088000000000008"/>
  </r>
  <r>
    <n v="903"/>
    <s v="CA-2014-132353"/>
    <x v="3"/>
    <x v="175"/>
    <d v="2014-09-18T00:00:00"/>
    <s v="First Class"/>
    <s v="DB-13060"/>
    <s v="Dave Brooks"/>
    <x v="0"/>
    <x v="0"/>
    <x v="22"/>
    <x v="10"/>
    <n v="60653"/>
    <x v="2"/>
    <x v="149"/>
    <x v="2"/>
    <x v="7"/>
    <x v="149"/>
    <x v="830"/>
    <n v="3"/>
    <n v="0.2"/>
    <n v="20.248499999999993"/>
  </r>
  <r>
    <n v="904"/>
    <s v="CA-2013-130477"/>
    <x v="0"/>
    <x v="143"/>
    <d v="2013-04-13T00:00:00"/>
    <s v="Standard Class"/>
    <s v="LC-17140"/>
    <s v="Logan Currie"/>
    <x v="0"/>
    <x v="0"/>
    <x v="1"/>
    <x v="1"/>
    <n v="90032"/>
    <x v="1"/>
    <x v="711"/>
    <x v="1"/>
    <x v="10"/>
    <x v="703"/>
    <x v="130"/>
    <n v="3"/>
    <n v="0"/>
    <n v="9.6191999999999993"/>
  </r>
  <r>
    <n v="905"/>
    <s v="CA-2013-130477"/>
    <x v="0"/>
    <x v="143"/>
    <d v="2013-04-13T00:00:00"/>
    <s v="Standard Class"/>
    <s v="LC-17140"/>
    <s v="Logan Currie"/>
    <x v="0"/>
    <x v="0"/>
    <x v="1"/>
    <x v="1"/>
    <n v="90032"/>
    <x v="1"/>
    <x v="571"/>
    <x v="1"/>
    <x v="4"/>
    <x v="566"/>
    <x v="647"/>
    <n v="2"/>
    <n v="0"/>
    <n v="2.598399999999998"/>
  </r>
  <r>
    <n v="906"/>
    <s v="CA-2013-130477"/>
    <x v="0"/>
    <x v="143"/>
    <d v="2013-04-13T00:00:00"/>
    <s v="Standard Class"/>
    <s v="LC-17140"/>
    <s v="Logan Currie"/>
    <x v="0"/>
    <x v="0"/>
    <x v="1"/>
    <x v="1"/>
    <n v="90032"/>
    <x v="1"/>
    <x v="712"/>
    <x v="1"/>
    <x v="10"/>
    <x v="704"/>
    <x v="91"/>
    <n v="2"/>
    <n v="0"/>
    <n v="6.2208000000000006"/>
  </r>
  <r>
    <n v="907"/>
    <s v="CA-2014-143259"/>
    <x v="3"/>
    <x v="247"/>
    <d v="2015-01-04T00:00:00"/>
    <s v="Standard Class"/>
    <s v="PO-18865"/>
    <s v="Patrick O'Donnell"/>
    <x v="0"/>
    <x v="0"/>
    <x v="20"/>
    <x v="15"/>
    <n v="10009"/>
    <x v="3"/>
    <x v="713"/>
    <x v="0"/>
    <x v="0"/>
    <x v="705"/>
    <x v="831"/>
    <n v="4"/>
    <n v="0.2"/>
    <n v="12.117599999999968"/>
  </r>
  <r>
    <n v="908"/>
    <s v="CA-2014-143259"/>
    <x v="3"/>
    <x v="247"/>
    <d v="2015-01-04T00:00:00"/>
    <s v="Standard Class"/>
    <s v="PO-18865"/>
    <s v="Patrick O'Donnell"/>
    <x v="0"/>
    <x v="0"/>
    <x v="20"/>
    <x v="15"/>
    <n v="10009"/>
    <x v="3"/>
    <x v="714"/>
    <x v="2"/>
    <x v="7"/>
    <x v="706"/>
    <x v="832"/>
    <n v="7"/>
    <n v="0"/>
    <n v="2.7278999999999964"/>
  </r>
  <r>
    <n v="909"/>
    <s v="CA-2014-143259"/>
    <x v="3"/>
    <x v="247"/>
    <d v="2015-01-04T00:00:00"/>
    <s v="Standard Class"/>
    <s v="PO-18865"/>
    <s v="Patrick O'Donnell"/>
    <x v="0"/>
    <x v="0"/>
    <x v="20"/>
    <x v="15"/>
    <n v="10009"/>
    <x v="3"/>
    <x v="715"/>
    <x v="1"/>
    <x v="8"/>
    <x v="707"/>
    <x v="833"/>
    <n v="3"/>
    <n v="0.2"/>
    <n v="19.791"/>
  </r>
  <r>
    <n v="910"/>
    <s v="CA-2014-137596"/>
    <x v="3"/>
    <x v="264"/>
    <d v="2014-09-08T00:00:00"/>
    <s v="Standard Class"/>
    <s v="BE-11335"/>
    <s v="Bill Eplett"/>
    <x v="2"/>
    <x v="0"/>
    <x v="25"/>
    <x v="12"/>
    <n v="49201"/>
    <x v="2"/>
    <x v="716"/>
    <x v="2"/>
    <x v="7"/>
    <x v="708"/>
    <x v="834"/>
    <n v="4"/>
    <n v="0"/>
    <n v="323.94600000000003"/>
  </r>
  <r>
    <n v="911"/>
    <s v="CA-2014-137596"/>
    <x v="3"/>
    <x v="264"/>
    <d v="2014-09-08T00:00:00"/>
    <s v="Standard Class"/>
    <s v="BE-11335"/>
    <s v="Bill Eplett"/>
    <x v="2"/>
    <x v="0"/>
    <x v="25"/>
    <x v="12"/>
    <n v="49201"/>
    <x v="2"/>
    <x v="717"/>
    <x v="2"/>
    <x v="11"/>
    <x v="709"/>
    <x v="835"/>
    <n v="7"/>
    <n v="0"/>
    <n v="829.37540000000024"/>
  </r>
  <r>
    <n v="912"/>
    <s v="CA-2014-137596"/>
    <x v="3"/>
    <x v="264"/>
    <d v="2014-09-08T00:00:00"/>
    <s v="Standard Class"/>
    <s v="BE-11335"/>
    <s v="Bill Eplett"/>
    <x v="2"/>
    <x v="0"/>
    <x v="25"/>
    <x v="12"/>
    <n v="49201"/>
    <x v="2"/>
    <x v="718"/>
    <x v="1"/>
    <x v="4"/>
    <x v="710"/>
    <x v="836"/>
    <n v="2"/>
    <n v="0"/>
    <n v="81.047399999999982"/>
  </r>
  <r>
    <n v="913"/>
    <s v="CA-2012-133627"/>
    <x v="1"/>
    <x v="70"/>
    <d v="2012-06-07T00:00:00"/>
    <s v="Standard Class"/>
    <s v="SC-20050"/>
    <s v="Sample Company A"/>
    <x v="2"/>
    <x v="0"/>
    <x v="165"/>
    <x v="29"/>
    <n v="6360"/>
    <x v="3"/>
    <x v="345"/>
    <x v="0"/>
    <x v="5"/>
    <x v="341"/>
    <x v="500"/>
    <n v="6"/>
    <n v="0"/>
    <n v="9.1020000000000021"/>
  </r>
  <r>
    <n v="914"/>
    <s v="CA-2014-102519"/>
    <x v="3"/>
    <x v="344"/>
    <d v="2014-11-30T00:00:00"/>
    <s v="First Class"/>
    <s v="BM-11650"/>
    <s v="Brian Moss"/>
    <x v="1"/>
    <x v="0"/>
    <x v="158"/>
    <x v="6"/>
    <n v="53209"/>
    <x v="2"/>
    <x v="267"/>
    <x v="0"/>
    <x v="5"/>
    <x v="264"/>
    <x v="837"/>
    <n v="1"/>
    <n v="0"/>
    <n v="19.2454"/>
  </r>
  <r>
    <n v="915"/>
    <s v="CA-2014-102519"/>
    <x v="3"/>
    <x v="344"/>
    <d v="2014-11-30T00:00:00"/>
    <s v="First Class"/>
    <s v="BM-11650"/>
    <s v="Brian Moss"/>
    <x v="1"/>
    <x v="0"/>
    <x v="158"/>
    <x v="6"/>
    <n v="53209"/>
    <x v="2"/>
    <x v="404"/>
    <x v="2"/>
    <x v="11"/>
    <x v="400"/>
    <x v="838"/>
    <n v="9"/>
    <n v="0"/>
    <n v="56.054700000000011"/>
  </r>
  <r>
    <n v="916"/>
    <s v="US-2011-141215"/>
    <x v="2"/>
    <x v="345"/>
    <d v="2011-06-21T00:00:00"/>
    <s v="Standard Class"/>
    <s v="KL-16555"/>
    <s v="Kelly Lampkin"/>
    <x v="1"/>
    <x v="0"/>
    <x v="52"/>
    <x v="5"/>
    <n v="78207"/>
    <x v="2"/>
    <x v="719"/>
    <x v="0"/>
    <x v="3"/>
    <x v="711"/>
    <x v="839"/>
    <n v="2"/>
    <n v="0.3"/>
    <n v="-18.556200000000018"/>
  </r>
  <r>
    <n v="917"/>
    <s v="US-2011-141215"/>
    <x v="2"/>
    <x v="345"/>
    <d v="2011-06-21T00:00:00"/>
    <s v="Standard Class"/>
    <s v="KL-16555"/>
    <s v="Kelly Lampkin"/>
    <x v="1"/>
    <x v="0"/>
    <x v="52"/>
    <x v="5"/>
    <n v="78207"/>
    <x v="2"/>
    <x v="463"/>
    <x v="0"/>
    <x v="1"/>
    <x v="459"/>
    <x v="840"/>
    <n v="4"/>
    <n v="0.3"/>
    <n v="-56.995999999999981"/>
  </r>
  <r>
    <n v="918"/>
    <s v="US-2011-141215"/>
    <x v="2"/>
    <x v="345"/>
    <d v="2011-06-21T00:00:00"/>
    <s v="Standard Class"/>
    <s v="KL-16555"/>
    <s v="Kelly Lampkin"/>
    <x v="1"/>
    <x v="0"/>
    <x v="52"/>
    <x v="5"/>
    <n v="78207"/>
    <x v="2"/>
    <x v="276"/>
    <x v="1"/>
    <x v="8"/>
    <x v="273"/>
    <x v="841"/>
    <n v="3"/>
    <n v="0.8"/>
    <n v="-14.5656"/>
  </r>
  <r>
    <n v="919"/>
    <s v="CA-2013-165218"/>
    <x v="0"/>
    <x v="346"/>
    <d v="2013-03-12T00:00:00"/>
    <s v="Standard Class"/>
    <s v="RW-19630"/>
    <s v="Rob Williams"/>
    <x v="1"/>
    <x v="0"/>
    <x v="61"/>
    <x v="5"/>
    <n v="75220"/>
    <x v="2"/>
    <x v="633"/>
    <x v="1"/>
    <x v="12"/>
    <x v="627"/>
    <x v="842"/>
    <n v="3"/>
    <n v="0.2"/>
    <n v="50.40629999999998"/>
  </r>
  <r>
    <n v="920"/>
    <s v="CA-2013-165218"/>
    <x v="0"/>
    <x v="346"/>
    <d v="2013-03-12T00:00:00"/>
    <s v="Standard Class"/>
    <s v="RW-19630"/>
    <s v="Rob Williams"/>
    <x v="1"/>
    <x v="0"/>
    <x v="61"/>
    <x v="5"/>
    <n v="75220"/>
    <x v="2"/>
    <x v="720"/>
    <x v="1"/>
    <x v="4"/>
    <x v="712"/>
    <x v="843"/>
    <n v="1"/>
    <n v="0.2"/>
    <n v="-0.81199999999999983"/>
  </r>
  <r>
    <n v="921"/>
    <s v="CA-2011-138296"/>
    <x v="2"/>
    <x v="29"/>
    <d v="2011-12-12T00:00:00"/>
    <s v="Standard Class"/>
    <s v="RC-19825"/>
    <s v="Roy Collins"/>
    <x v="0"/>
    <x v="0"/>
    <x v="166"/>
    <x v="17"/>
    <n v="22304"/>
    <x v="0"/>
    <x v="576"/>
    <x v="1"/>
    <x v="4"/>
    <x v="571"/>
    <x v="335"/>
    <n v="2"/>
    <n v="0"/>
    <n v="6.8767999999999994"/>
  </r>
  <r>
    <n v="922"/>
    <s v="CA-2012-111164"/>
    <x v="1"/>
    <x v="347"/>
    <d v="2012-04-15T00:00:00"/>
    <s v="Standard Class"/>
    <s v="SE-20110"/>
    <s v="Sanjit Engle"/>
    <x v="0"/>
    <x v="0"/>
    <x v="20"/>
    <x v="15"/>
    <n v="10009"/>
    <x v="3"/>
    <x v="721"/>
    <x v="2"/>
    <x v="11"/>
    <x v="713"/>
    <x v="844"/>
    <n v="3"/>
    <n v="0"/>
    <n v="34.907399999999996"/>
  </r>
  <r>
    <n v="923"/>
    <s v="CA-2012-111164"/>
    <x v="1"/>
    <x v="347"/>
    <d v="2012-04-15T00:00:00"/>
    <s v="Standard Class"/>
    <s v="SE-20110"/>
    <s v="Sanjit Engle"/>
    <x v="0"/>
    <x v="0"/>
    <x v="20"/>
    <x v="15"/>
    <n v="10009"/>
    <x v="3"/>
    <x v="722"/>
    <x v="2"/>
    <x v="7"/>
    <x v="714"/>
    <x v="845"/>
    <n v="1"/>
    <n v="0"/>
    <n v="10.555199999999999"/>
  </r>
  <r>
    <n v="924"/>
    <s v="CA-2012-111164"/>
    <x v="1"/>
    <x v="347"/>
    <d v="2012-04-15T00:00:00"/>
    <s v="Standard Class"/>
    <s v="SE-20110"/>
    <s v="Sanjit Engle"/>
    <x v="0"/>
    <x v="0"/>
    <x v="20"/>
    <x v="15"/>
    <n v="10009"/>
    <x v="3"/>
    <x v="723"/>
    <x v="1"/>
    <x v="9"/>
    <x v="715"/>
    <x v="846"/>
    <n v="5"/>
    <n v="0"/>
    <n v="113.84799999999998"/>
  </r>
  <r>
    <n v="925"/>
    <s v="CA-2013-149797"/>
    <x v="0"/>
    <x v="306"/>
    <d v="2013-09-21T00:00:00"/>
    <s v="Standard Class"/>
    <s v="AH-10075"/>
    <s v="Adam Hart"/>
    <x v="1"/>
    <x v="0"/>
    <x v="20"/>
    <x v="15"/>
    <n v="10011"/>
    <x v="3"/>
    <x v="115"/>
    <x v="1"/>
    <x v="8"/>
    <x v="115"/>
    <x v="847"/>
    <n v="2"/>
    <n v="0.2"/>
    <n v="294.54879999999991"/>
  </r>
  <r>
    <n v="926"/>
    <s v="CA-2011-132962"/>
    <x v="2"/>
    <x v="103"/>
    <d v="2011-09-16T00:00:00"/>
    <s v="First Class"/>
    <s v="JM-15535"/>
    <s v="Jessica Myrick"/>
    <x v="0"/>
    <x v="0"/>
    <x v="10"/>
    <x v="9"/>
    <n v="19143"/>
    <x v="3"/>
    <x v="724"/>
    <x v="1"/>
    <x v="10"/>
    <x v="716"/>
    <x v="12"/>
    <n v="3"/>
    <n v="0.2"/>
    <n v="5.4432"/>
  </r>
  <r>
    <n v="927"/>
    <s v="CA-2011-132962"/>
    <x v="2"/>
    <x v="103"/>
    <d v="2011-09-16T00:00:00"/>
    <s v="First Class"/>
    <s v="JM-15535"/>
    <s v="Jessica Myrick"/>
    <x v="0"/>
    <x v="0"/>
    <x v="10"/>
    <x v="9"/>
    <n v="19143"/>
    <x v="3"/>
    <x v="725"/>
    <x v="2"/>
    <x v="11"/>
    <x v="717"/>
    <x v="848"/>
    <n v="5"/>
    <n v="0.2"/>
    <n v="53.550000000000004"/>
  </r>
  <r>
    <n v="928"/>
    <s v="CA-2012-115091"/>
    <x v="1"/>
    <x v="348"/>
    <d v="2012-10-09T00:00:00"/>
    <s v="Standard Class"/>
    <s v="JJ-15760"/>
    <s v="Joel Jenkins"/>
    <x v="2"/>
    <x v="0"/>
    <x v="24"/>
    <x v="17"/>
    <n v="22153"/>
    <x v="0"/>
    <x v="332"/>
    <x v="1"/>
    <x v="6"/>
    <x v="328"/>
    <x v="849"/>
    <n v="4"/>
    <n v="0"/>
    <n v="12.936"/>
  </r>
  <r>
    <n v="929"/>
    <s v="CA-2012-115091"/>
    <x v="1"/>
    <x v="348"/>
    <d v="2012-10-09T00:00:00"/>
    <s v="Standard Class"/>
    <s v="JJ-15760"/>
    <s v="Joel Jenkins"/>
    <x v="2"/>
    <x v="0"/>
    <x v="24"/>
    <x v="17"/>
    <n v="22153"/>
    <x v="0"/>
    <x v="336"/>
    <x v="1"/>
    <x v="9"/>
    <x v="332"/>
    <x v="850"/>
    <n v="2"/>
    <n v="0"/>
    <n v="9.517199999999999"/>
  </r>
  <r>
    <n v="930"/>
    <s v="CA-2014-144932"/>
    <x v="3"/>
    <x v="349"/>
    <d v="2014-04-18T00:00:00"/>
    <s v="First Class"/>
    <s v="AB-10165"/>
    <s v="Alan Barnes"/>
    <x v="0"/>
    <x v="0"/>
    <x v="167"/>
    <x v="24"/>
    <n v="43615"/>
    <x v="3"/>
    <x v="487"/>
    <x v="1"/>
    <x v="6"/>
    <x v="482"/>
    <x v="851"/>
    <n v="3"/>
    <n v="0.2"/>
    <n v="2.5535999999999985"/>
  </r>
  <r>
    <n v="931"/>
    <s v="CA-2014-144932"/>
    <x v="3"/>
    <x v="349"/>
    <d v="2014-04-18T00:00:00"/>
    <s v="First Class"/>
    <s v="AB-10165"/>
    <s v="Alan Barnes"/>
    <x v="0"/>
    <x v="0"/>
    <x v="167"/>
    <x v="24"/>
    <n v="43615"/>
    <x v="3"/>
    <x v="726"/>
    <x v="1"/>
    <x v="6"/>
    <x v="718"/>
    <x v="852"/>
    <n v="3"/>
    <n v="0.2"/>
    <n v="21.340800000000002"/>
  </r>
  <r>
    <n v="932"/>
    <s v="CA-2014-144932"/>
    <x v="3"/>
    <x v="349"/>
    <d v="2014-04-18T00:00:00"/>
    <s v="First Class"/>
    <s v="AB-10165"/>
    <s v="Alan Barnes"/>
    <x v="0"/>
    <x v="0"/>
    <x v="167"/>
    <x v="24"/>
    <n v="43615"/>
    <x v="3"/>
    <x v="609"/>
    <x v="1"/>
    <x v="10"/>
    <x v="604"/>
    <x v="853"/>
    <n v="3"/>
    <n v="0.2"/>
    <n v="5.0286000000000008"/>
  </r>
  <r>
    <n v="933"/>
    <s v="CA-2014-114216"/>
    <x v="3"/>
    <x v="264"/>
    <d v="2014-09-07T00:00:00"/>
    <s v="Standard Class"/>
    <s v="RK-19300"/>
    <s v="Ralph Kennedy"/>
    <x v="0"/>
    <x v="0"/>
    <x v="10"/>
    <x v="9"/>
    <n v="19140"/>
    <x v="3"/>
    <x v="727"/>
    <x v="1"/>
    <x v="10"/>
    <x v="719"/>
    <x v="854"/>
    <n v="3"/>
    <n v="0.2"/>
    <n v="4.1147999999999998"/>
  </r>
  <r>
    <n v="934"/>
    <s v="CA-2013-140081"/>
    <x v="0"/>
    <x v="23"/>
    <d v="2013-06-25T00:00:00"/>
    <s v="Standard Class"/>
    <s v="CG-12040"/>
    <s v="Catherine Glotzbach"/>
    <x v="2"/>
    <x v="0"/>
    <x v="10"/>
    <x v="9"/>
    <n v="19120"/>
    <x v="3"/>
    <x v="728"/>
    <x v="1"/>
    <x v="10"/>
    <x v="720"/>
    <x v="855"/>
    <n v="8"/>
    <n v="0.2"/>
    <n v="15.206399999999997"/>
  </r>
  <r>
    <n v="935"/>
    <s v="CA-2013-140081"/>
    <x v="0"/>
    <x v="23"/>
    <d v="2013-06-25T00:00:00"/>
    <s v="Standard Class"/>
    <s v="CG-12040"/>
    <s v="Catherine Glotzbach"/>
    <x v="2"/>
    <x v="0"/>
    <x v="10"/>
    <x v="9"/>
    <n v="19120"/>
    <x v="3"/>
    <x v="729"/>
    <x v="1"/>
    <x v="8"/>
    <x v="721"/>
    <x v="856"/>
    <n v="6"/>
    <n v="0.7"/>
    <n v="-21.793199999999992"/>
  </r>
  <r>
    <n v="936"/>
    <s v="CA-2013-140081"/>
    <x v="0"/>
    <x v="23"/>
    <d v="2013-06-25T00:00:00"/>
    <s v="Standard Class"/>
    <s v="CG-12040"/>
    <s v="Catherine Glotzbach"/>
    <x v="2"/>
    <x v="0"/>
    <x v="10"/>
    <x v="9"/>
    <n v="19120"/>
    <x v="3"/>
    <x v="680"/>
    <x v="1"/>
    <x v="10"/>
    <x v="674"/>
    <x v="12"/>
    <n v="3"/>
    <n v="0.2"/>
    <n v="5.4432"/>
  </r>
  <r>
    <n v="937"/>
    <s v="CA-2013-140081"/>
    <x v="0"/>
    <x v="23"/>
    <d v="2013-06-25T00:00:00"/>
    <s v="Standard Class"/>
    <s v="CG-12040"/>
    <s v="Catherine Glotzbach"/>
    <x v="2"/>
    <x v="0"/>
    <x v="10"/>
    <x v="9"/>
    <n v="19120"/>
    <x v="3"/>
    <x v="137"/>
    <x v="1"/>
    <x v="9"/>
    <x v="137"/>
    <x v="857"/>
    <n v="2"/>
    <n v="0.2"/>
    <n v="33.577199999999976"/>
  </r>
  <r>
    <n v="938"/>
    <s v="US-2014-111745"/>
    <x v="3"/>
    <x v="60"/>
    <d v="2014-11-07T00:00:00"/>
    <s v="First Class"/>
    <s v="RA-19885"/>
    <s v="Ruben Ausman"/>
    <x v="1"/>
    <x v="0"/>
    <x v="168"/>
    <x v="27"/>
    <n v="87401"/>
    <x v="1"/>
    <x v="331"/>
    <x v="2"/>
    <x v="11"/>
    <x v="327"/>
    <x v="858"/>
    <n v="1"/>
    <n v="0"/>
    <n v="54.396599999999992"/>
  </r>
  <r>
    <n v="939"/>
    <s v="CA-2012-148250"/>
    <x v="1"/>
    <x v="350"/>
    <d v="2012-12-17T00:00:00"/>
    <s v="Standard Class"/>
    <s v="RP-19270"/>
    <s v="Rachel Payne"/>
    <x v="1"/>
    <x v="0"/>
    <x v="169"/>
    <x v="1"/>
    <n v="92503"/>
    <x v="1"/>
    <x v="730"/>
    <x v="1"/>
    <x v="10"/>
    <x v="722"/>
    <x v="91"/>
    <n v="2"/>
    <n v="0"/>
    <n v="6.2208000000000006"/>
  </r>
  <r>
    <n v="940"/>
    <s v="CA-2012-148250"/>
    <x v="1"/>
    <x v="350"/>
    <d v="2012-12-17T00:00:00"/>
    <s v="Standard Class"/>
    <s v="RP-19270"/>
    <s v="Rachel Payne"/>
    <x v="1"/>
    <x v="0"/>
    <x v="169"/>
    <x v="1"/>
    <n v="92503"/>
    <x v="1"/>
    <x v="731"/>
    <x v="1"/>
    <x v="9"/>
    <x v="723"/>
    <x v="859"/>
    <n v="4"/>
    <n v="0"/>
    <n v="34.964799999999997"/>
  </r>
  <r>
    <n v="941"/>
    <s v="CA-2013-105760"/>
    <x v="0"/>
    <x v="351"/>
    <d v="2013-06-21T00:00:00"/>
    <s v="First Class"/>
    <s v="KC-16255"/>
    <s v="Karen Carlisle"/>
    <x v="1"/>
    <x v="0"/>
    <x v="8"/>
    <x v="1"/>
    <n v="94110"/>
    <x v="1"/>
    <x v="732"/>
    <x v="1"/>
    <x v="10"/>
    <x v="724"/>
    <x v="860"/>
    <n v="2"/>
    <n v="0"/>
    <n v="8.0464000000000002"/>
  </r>
  <r>
    <n v="942"/>
    <s v="CA-2013-142958"/>
    <x v="0"/>
    <x v="180"/>
    <d v="2013-12-21T00:00:00"/>
    <s v="Standard Class"/>
    <s v="RW-19630"/>
    <s v="Rob Williams"/>
    <x v="1"/>
    <x v="0"/>
    <x v="170"/>
    <x v="1"/>
    <n v="90503"/>
    <x v="1"/>
    <x v="733"/>
    <x v="1"/>
    <x v="8"/>
    <x v="725"/>
    <x v="861"/>
    <n v="2"/>
    <n v="0.2"/>
    <n v="2.2098"/>
  </r>
  <r>
    <n v="943"/>
    <s v="CA-2013-142958"/>
    <x v="0"/>
    <x v="180"/>
    <d v="2013-12-21T00:00:00"/>
    <s v="Standard Class"/>
    <s v="RW-19630"/>
    <s v="Rob Williams"/>
    <x v="1"/>
    <x v="0"/>
    <x v="170"/>
    <x v="1"/>
    <n v="90503"/>
    <x v="1"/>
    <x v="3"/>
    <x v="0"/>
    <x v="3"/>
    <x v="3"/>
    <x v="862"/>
    <n v="4"/>
    <n v="0.2"/>
    <n v="41.785200000000032"/>
  </r>
  <r>
    <n v="944"/>
    <s v="CA-2012-120880"/>
    <x v="1"/>
    <x v="352"/>
    <d v="2012-06-03T00:00:00"/>
    <s v="Standard Class"/>
    <s v="JL-15850"/>
    <s v="John Lucas"/>
    <x v="0"/>
    <x v="0"/>
    <x v="4"/>
    <x v="4"/>
    <n v="98105"/>
    <x v="1"/>
    <x v="511"/>
    <x v="1"/>
    <x v="10"/>
    <x v="506"/>
    <x v="56"/>
    <n v="5"/>
    <n v="0"/>
    <n v="15.552000000000001"/>
  </r>
  <r>
    <n v="945"/>
    <s v="CA-2012-120880"/>
    <x v="1"/>
    <x v="352"/>
    <d v="2012-06-03T00:00:00"/>
    <s v="Standard Class"/>
    <s v="JL-15850"/>
    <s v="John Lucas"/>
    <x v="0"/>
    <x v="0"/>
    <x v="4"/>
    <x v="4"/>
    <n v="98105"/>
    <x v="1"/>
    <x v="734"/>
    <x v="1"/>
    <x v="4"/>
    <x v="726"/>
    <x v="863"/>
    <n v="3"/>
    <n v="0"/>
    <n v="140.54820000000001"/>
  </r>
  <r>
    <n v="946"/>
    <s v="CA-2012-120880"/>
    <x v="1"/>
    <x v="352"/>
    <d v="2012-06-03T00:00:00"/>
    <s v="Standard Class"/>
    <s v="JL-15850"/>
    <s v="John Lucas"/>
    <x v="0"/>
    <x v="0"/>
    <x v="4"/>
    <x v="4"/>
    <n v="98105"/>
    <x v="1"/>
    <x v="735"/>
    <x v="1"/>
    <x v="8"/>
    <x v="727"/>
    <x v="864"/>
    <n v="5"/>
    <n v="0.2"/>
    <n v="62.91"/>
  </r>
  <r>
    <n v="947"/>
    <s v="US-2012-140200"/>
    <x v="1"/>
    <x v="353"/>
    <d v="2012-07-28T00:00:00"/>
    <s v="First Class"/>
    <s v="CA-12775"/>
    <s v="Cynthia Arntzen"/>
    <x v="0"/>
    <x v="0"/>
    <x v="123"/>
    <x v="16"/>
    <n v="85204"/>
    <x v="1"/>
    <x v="736"/>
    <x v="0"/>
    <x v="3"/>
    <x v="728"/>
    <x v="865"/>
    <n v="3"/>
    <n v="0.5"/>
    <n v="-204.44580000000005"/>
  </r>
  <r>
    <n v="948"/>
    <s v="US-2014-110576"/>
    <x v="3"/>
    <x v="354"/>
    <d v="2014-12-03T00:00:00"/>
    <s v="Standard Class"/>
    <s v="RB-19795"/>
    <s v="Ross Baird"/>
    <x v="2"/>
    <x v="0"/>
    <x v="10"/>
    <x v="9"/>
    <n v="19120"/>
    <x v="3"/>
    <x v="737"/>
    <x v="0"/>
    <x v="5"/>
    <x v="729"/>
    <x v="866"/>
    <n v="7"/>
    <n v="0.2"/>
    <n v="-12.912200000000027"/>
  </r>
  <r>
    <n v="949"/>
    <s v="US-2014-110576"/>
    <x v="3"/>
    <x v="354"/>
    <d v="2014-12-03T00:00:00"/>
    <s v="Standard Class"/>
    <s v="RB-19795"/>
    <s v="Ross Baird"/>
    <x v="2"/>
    <x v="0"/>
    <x v="10"/>
    <x v="9"/>
    <n v="19120"/>
    <x v="3"/>
    <x v="220"/>
    <x v="0"/>
    <x v="5"/>
    <x v="219"/>
    <x v="867"/>
    <n v="6"/>
    <n v="0.2"/>
    <n v="75.542400000000015"/>
  </r>
  <r>
    <n v="950"/>
    <s v="US-2014-110576"/>
    <x v="3"/>
    <x v="354"/>
    <d v="2014-12-03T00:00:00"/>
    <s v="Standard Class"/>
    <s v="RB-19795"/>
    <s v="Ross Baird"/>
    <x v="2"/>
    <x v="0"/>
    <x v="10"/>
    <x v="9"/>
    <n v="19120"/>
    <x v="3"/>
    <x v="738"/>
    <x v="0"/>
    <x v="3"/>
    <x v="730"/>
    <x v="868"/>
    <n v="12"/>
    <n v="0.4"/>
    <n v="-619.59600000000012"/>
  </r>
  <r>
    <n v="951"/>
    <s v="US-2014-110576"/>
    <x v="3"/>
    <x v="354"/>
    <d v="2014-12-03T00:00:00"/>
    <s v="Standard Class"/>
    <s v="RB-19795"/>
    <s v="Ross Baird"/>
    <x v="2"/>
    <x v="0"/>
    <x v="10"/>
    <x v="9"/>
    <n v="19120"/>
    <x v="3"/>
    <x v="739"/>
    <x v="1"/>
    <x v="10"/>
    <x v="731"/>
    <x v="12"/>
    <n v="3"/>
    <n v="0.2"/>
    <n v="5.4432"/>
  </r>
  <r>
    <n v="952"/>
    <s v="US-2014-110576"/>
    <x v="3"/>
    <x v="354"/>
    <d v="2014-12-03T00:00:00"/>
    <s v="Standard Class"/>
    <s v="RB-19795"/>
    <s v="Ross Baird"/>
    <x v="2"/>
    <x v="0"/>
    <x v="10"/>
    <x v="9"/>
    <n v="19120"/>
    <x v="3"/>
    <x v="218"/>
    <x v="1"/>
    <x v="10"/>
    <x v="217"/>
    <x v="869"/>
    <n v="6"/>
    <n v="0.2"/>
    <n v="7.92"/>
  </r>
  <r>
    <n v="953"/>
    <s v="CA-2014-131156"/>
    <x v="3"/>
    <x v="355"/>
    <d v="2014-04-08T00:00:00"/>
    <s v="Standard Class"/>
    <s v="KH-16360"/>
    <s v="Katherine Hughes"/>
    <x v="0"/>
    <x v="0"/>
    <x v="10"/>
    <x v="9"/>
    <n v="19143"/>
    <x v="3"/>
    <x v="740"/>
    <x v="0"/>
    <x v="5"/>
    <x v="33"/>
    <x v="870"/>
    <n v="4"/>
    <n v="0.2"/>
    <n v="7.6416000000000022"/>
  </r>
  <r>
    <n v="954"/>
    <s v="CA-2014-136539"/>
    <x v="3"/>
    <x v="116"/>
    <d v="2015-01-02T00:00:00"/>
    <s v="Standard Class"/>
    <s v="GH-14665"/>
    <s v="Greg Hansen"/>
    <x v="0"/>
    <x v="0"/>
    <x v="171"/>
    <x v="5"/>
    <n v="78664"/>
    <x v="2"/>
    <x v="207"/>
    <x v="1"/>
    <x v="6"/>
    <x v="206"/>
    <x v="220"/>
    <n v="2"/>
    <n v="0.2"/>
    <n v="2.7168000000000001"/>
  </r>
  <r>
    <n v="955"/>
    <s v="CA-2014-136539"/>
    <x v="3"/>
    <x v="116"/>
    <d v="2015-01-02T00:00:00"/>
    <s v="Standard Class"/>
    <s v="GH-14665"/>
    <s v="Greg Hansen"/>
    <x v="0"/>
    <x v="0"/>
    <x v="171"/>
    <x v="5"/>
    <n v="78664"/>
    <x v="2"/>
    <x v="266"/>
    <x v="0"/>
    <x v="0"/>
    <x v="263"/>
    <x v="871"/>
    <n v="2"/>
    <n v="0.32"/>
    <n v="-11.595999999999997"/>
  </r>
  <r>
    <n v="956"/>
    <s v="CA-2014-119305"/>
    <x v="3"/>
    <x v="329"/>
    <d v="2014-12-05T00:00:00"/>
    <s v="Standard Class"/>
    <s v="SW-20275"/>
    <s v="Scott Williamson"/>
    <x v="0"/>
    <x v="0"/>
    <x v="25"/>
    <x v="35"/>
    <n v="39212"/>
    <x v="0"/>
    <x v="54"/>
    <x v="1"/>
    <x v="4"/>
    <x v="54"/>
    <x v="872"/>
    <n v="5"/>
    <n v="0"/>
    <n v="43.449999999999989"/>
  </r>
  <r>
    <n v="957"/>
    <s v="CA-2014-102414"/>
    <x v="3"/>
    <x v="356"/>
    <d v="2014-05-19T00:00:00"/>
    <s v="Second Class"/>
    <s v="JA-15970"/>
    <s v="Joseph Airdo"/>
    <x v="0"/>
    <x v="0"/>
    <x v="42"/>
    <x v="16"/>
    <n v="85023"/>
    <x v="1"/>
    <x v="687"/>
    <x v="2"/>
    <x v="7"/>
    <x v="680"/>
    <x v="873"/>
    <n v="1"/>
    <n v="0.2"/>
    <n v="2.5893000000000006"/>
  </r>
  <r>
    <n v="958"/>
    <s v="CA-2014-102414"/>
    <x v="3"/>
    <x v="356"/>
    <d v="2014-05-19T00:00:00"/>
    <s v="Second Class"/>
    <s v="JA-15970"/>
    <s v="Joseph Airdo"/>
    <x v="0"/>
    <x v="0"/>
    <x v="42"/>
    <x v="16"/>
    <n v="85023"/>
    <x v="1"/>
    <x v="741"/>
    <x v="1"/>
    <x v="8"/>
    <x v="732"/>
    <x v="323"/>
    <n v="2"/>
    <n v="0.7"/>
    <n v="-3.1679999999999993"/>
  </r>
  <r>
    <n v="959"/>
    <s v="CA-2014-102414"/>
    <x v="3"/>
    <x v="356"/>
    <d v="2014-05-19T00:00:00"/>
    <s v="Second Class"/>
    <s v="JA-15970"/>
    <s v="Joseph Airdo"/>
    <x v="0"/>
    <x v="0"/>
    <x v="42"/>
    <x v="16"/>
    <n v="85023"/>
    <x v="1"/>
    <x v="742"/>
    <x v="1"/>
    <x v="10"/>
    <x v="733"/>
    <x v="12"/>
    <n v="3"/>
    <n v="0.2"/>
    <n v="5.6375999999999999"/>
  </r>
  <r>
    <n v="960"/>
    <s v="CA-2012-112571"/>
    <x v="1"/>
    <x v="357"/>
    <d v="2012-09-22T00:00:00"/>
    <s v="Same Day"/>
    <s v="DL-12925"/>
    <s v="Daniel Lacy"/>
    <x v="0"/>
    <x v="0"/>
    <x v="147"/>
    <x v="1"/>
    <n v="92054"/>
    <x v="1"/>
    <x v="743"/>
    <x v="0"/>
    <x v="5"/>
    <x v="734"/>
    <x v="874"/>
    <n v="2"/>
    <n v="0"/>
    <n v="53.195999999999998"/>
  </r>
  <r>
    <n v="961"/>
    <s v="CA-2014-152142"/>
    <x v="3"/>
    <x v="237"/>
    <d v="2014-11-20T00:00:00"/>
    <s v="Standard Class"/>
    <s v="LW-16990"/>
    <s v="Lindsay Williams"/>
    <x v="1"/>
    <x v="0"/>
    <x v="8"/>
    <x v="1"/>
    <n v="94110"/>
    <x v="1"/>
    <x v="228"/>
    <x v="0"/>
    <x v="1"/>
    <x v="226"/>
    <x v="244"/>
    <n v="2"/>
    <n v="0.2"/>
    <n v="28.137200000000007"/>
  </r>
  <r>
    <n v="962"/>
    <s v="CA-2012-160059"/>
    <x v="1"/>
    <x v="154"/>
    <d v="2012-12-01T00:00:00"/>
    <s v="Standard Class"/>
    <s v="TB-21190"/>
    <s v="Thomas Brumley"/>
    <x v="2"/>
    <x v="0"/>
    <x v="115"/>
    <x v="36"/>
    <n v="72701"/>
    <x v="0"/>
    <x v="744"/>
    <x v="1"/>
    <x v="8"/>
    <x v="735"/>
    <x v="875"/>
    <n v="2"/>
    <n v="0"/>
    <n v="3.0575999999999999"/>
  </r>
  <r>
    <n v="963"/>
    <s v="CA-2013-120859"/>
    <x v="0"/>
    <x v="142"/>
    <d v="2013-09-05T00:00:00"/>
    <s v="First Class"/>
    <s v="CV-12805"/>
    <s v="Cynthia Voltz"/>
    <x v="1"/>
    <x v="0"/>
    <x v="8"/>
    <x v="1"/>
    <n v="94110"/>
    <x v="1"/>
    <x v="466"/>
    <x v="1"/>
    <x v="12"/>
    <x v="462"/>
    <x v="876"/>
    <n v="2"/>
    <n v="0"/>
    <n v="10.94"/>
  </r>
  <r>
    <n v="964"/>
    <s v="CA-2011-127488"/>
    <x v="2"/>
    <x v="358"/>
    <d v="2011-09-24T00:00:00"/>
    <s v="Second Class"/>
    <s v="MS-17365"/>
    <s v="Maribeth Schnelling"/>
    <x v="0"/>
    <x v="0"/>
    <x v="172"/>
    <x v="2"/>
    <n v="33433"/>
    <x v="0"/>
    <x v="745"/>
    <x v="1"/>
    <x v="2"/>
    <x v="736"/>
    <x v="877"/>
    <n v="2"/>
    <n v="0.2"/>
    <n v="1.6704000000000001"/>
  </r>
  <r>
    <n v="965"/>
    <s v="CA-2014-135279"/>
    <x v="3"/>
    <x v="359"/>
    <d v="2014-04-12T00:00:00"/>
    <s v="First Class"/>
    <s v="BS-11800"/>
    <s v="Bryan Spruell"/>
    <x v="2"/>
    <x v="0"/>
    <x v="20"/>
    <x v="15"/>
    <n v="10011"/>
    <x v="3"/>
    <x v="746"/>
    <x v="1"/>
    <x v="2"/>
    <x v="737"/>
    <x v="765"/>
    <n v="2"/>
    <n v="0"/>
    <n v="4.8117999999999999"/>
  </r>
  <r>
    <n v="966"/>
    <s v="CA-2014-135279"/>
    <x v="3"/>
    <x v="359"/>
    <d v="2014-04-12T00:00:00"/>
    <s v="First Class"/>
    <s v="BS-11800"/>
    <s v="Bryan Spruell"/>
    <x v="2"/>
    <x v="0"/>
    <x v="20"/>
    <x v="15"/>
    <n v="10011"/>
    <x v="3"/>
    <x v="369"/>
    <x v="1"/>
    <x v="6"/>
    <x v="365"/>
    <x v="878"/>
    <n v="3"/>
    <n v="0"/>
    <n v="9.7118999999999982"/>
  </r>
  <r>
    <n v="967"/>
    <s v="CA-2014-135279"/>
    <x v="3"/>
    <x v="359"/>
    <d v="2014-04-12T00:00:00"/>
    <s v="First Class"/>
    <s v="BS-11800"/>
    <s v="Bryan Spruell"/>
    <x v="2"/>
    <x v="0"/>
    <x v="20"/>
    <x v="15"/>
    <n v="10011"/>
    <x v="3"/>
    <x v="747"/>
    <x v="1"/>
    <x v="10"/>
    <x v="738"/>
    <x v="91"/>
    <n v="2"/>
    <n v="0"/>
    <n v="6.2208000000000006"/>
  </r>
  <r>
    <n v="968"/>
    <s v="CA-2014-135279"/>
    <x v="3"/>
    <x v="359"/>
    <d v="2014-04-12T00:00:00"/>
    <s v="First Class"/>
    <s v="BS-11800"/>
    <s v="Bryan Spruell"/>
    <x v="2"/>
    <x v="0"/>
    <x v="20"/>
    <x v="15"/>
    <n v="10011"/>
    <x v="3"/>
    <x v="748"/>
    <x v="1"/>
    <x v="10"/>
    <x v="739"/>
    <x v="879"/>
    <n v="4"/>
    <n v="0"/>
    <n v="91.967999999999989"/>
  </r>
  <r>
    <n v="969"/>
    <s v="CA-2014-135279"/>
    <x v="3"/>
    <x v="359"/>
    <d v="2014-04-12T00:00:00"/>
    <s v="First Class"/>
    <s v="BS-11800"/>
    <s v="Bryan Spruell"/>
    <x v="2"/>
    <x v="0"/>
    <x v="20"/>
    <x v="15"/>
    <n v="10011"/>
    <x v="3"/>
    <x v="745"/>
    <x v="1"/>
    <x v="2"/>
    <x v="736"/>
    <x v="880"/>
    <n v="3"/>
    <n v="0"/>
    <n v="4.2336"/>
  </r>
  <r>
    <n v="970"/>
    <s v="CA-2014-135279"/>
    <x v="3"/>
    <x v="359"/>
    <d v="2014-04-12T00:00:00"/>
    <s v="First Class"/>
    <s v="BS-11800"/>
    <s v="Bryan Spruell"/>
    <x v="2"/>
    <x v="0"/>
    <x v="20"/>
    <x v="15"/>
    <n v="10011"/>
    <x v="3"/>
    <x v="749"/>
    <x v="1"/>
    <x v="4"/>
    <x v="740"/>
    <x v="881"/>
    <n v="3"/>
    <n v="0"/>
    <n v="0"/>
  </r>
  <r>
    <n v="971"/>
    <s v="CA-2011-115791"/>
    <x v="2"/>
    <x v="360"/>
    <d v="2011-01-19T00:00:00"/>
    <s v="Second Class"/>
    <s v="DL-13315"/>
    <s v="Delfina Latchford"/>
    <x v="0"/>
    <x v="0"/>
    <x v="10"/>
    <x v="9"/>
    <n v="19134"/>
    <x v="3"/>
    <x v="750"/>
    <x v="0"/>
    <x v="5"/>
    <x v="741"/>
    <x v="882"/>
    <n v="6"/>
    <n v="0.2"/>
    <n v="28.598399999999998"/>
  </r>
  <r>
    <n v="972"/>
    <s v="CA-2011-115791"/>
    <x v="2"/>
    <x v="360"/>
    <d v="2011-01-19T00:00:00"/>
    <s v="Second Class"/>
    <s v="DL-13315"/>
    <s v="Delfina Latchford"/>
    <x v="0"/>
    <x v="0"/>
    <x v="10"/>
    <x v="9"/>
    <n v="19134"/>
    <x v="3"/>
    <x v="302"/>
    <x v="2"/>
    <x v="7"/>
    <x v="299"/>
    <x v="883"/>
    <n v="3"/>
    <n v="0.4"/>
    <n v="-31.050000000000011"/>
  </r>
  <r>
    <n v="973"/>
    <s v="CA-2011-115791"/>
    <x v="2"/>
    <x v="360"/>
    <d v="2011-01-19T00:00:00"/>
    <s v="Second Class"/>
    <s v="DL-13315"/>
    <s v="Delfina Latchford"/>
    <x v="0"/>
    <x v="0"/>
    <x v="10"/>
    <x v="9"/>
    <n v="19134"/>
    <x v="3"/>
    <x v="582"/>
    <x v="1"/>
    <x v="8"/>
    <x v="577"/>
    <x v="662"/>
    <n v="2"/>
    <n v="0.7"/>
    <n v="-13.6312"/>
  </r>
  <r>
    <n v="974"/>
    <s v="CA-2011-115791"/>
    <x v="2"/>
    <x v="360"/>
    <d v="2011-01-19T00:00:00"/>
    <s v="Second Class"/>
    <s v="DL-13315"/>
    <s v="Delfina Latchford"/>
    <x v="0"/>
    <x v="0"/>
    <x v="10"/>
    <x v="9"/>
    <n v="19134"/>
    <x v="3"/>
    <x v="300"/>
    <x v="1"/>
    <x v="2"/>
    <x v="297"/>
    <x v="884"/>
    <n v="3"/>
    <n v="0.2"/>
    <n v="10.149299999999997"/>
  </r>
  <r>
    <n v="975"/>
    <s v="US-2014-103247"/>
    <x v="3"/>
    <x v="361"/>
    <d v="2014-10-09T00:00:00"/>
    <s v="Second Class"/>
    <s v="PO-19195"/>
    <s v="Phillina Ober"/>
    <x v="2"/>
    <x v="0"/>
    <x v="20"/>
    <x v="15"/>
    <n v="10011"/>
    <x v="3"/>
    <x v="461"/>
    <x v="2"/>
    <x v="7"/>
    <x v="457"/>
    <x v="885"/>
    <n v="7"/>
    <n v="0"/>
    <n v="3.2186000000000092"/>
  </r>
  <r>
    <n v="976"/>
    <s v="US-2014-103247"/>
    <x v="3"/>
    <x v="361"/>
    <d v="2014-10-09T00:00:00"/>
    <s v="Second Class"/>
    <s v="PO-19195"/>
    <s v="Phillina Ober"/>
    <x v="2"/>
    <x v="0"/>
    <x v="20"/>
    <x v="15"/>
    <n v="10011"/>
    <x v="3"/>
    <x v="351"/>
    <x v="1"/>
    <x v="8"/>
    <x v="347"/>
    <x v="376"/>
    <n v="3"/>
    <n v="0.2"/>
    <n v="25.579799999999992"/>
  </r>
  <r>
    <n v="977"/>
    <s v="US-2014-100209"/>
    <x v="3"/>
    <x v="362"/>
    <d v="2014-07-16T00:00:00"/>
    <s v="Standard Class"/>
    <s v="TD-20995"/>
    <s v="Tamara Dahlen"/>
    <x v="0"/>
    <x v="0"/>
    <x v="32"/>
    <x v="21"/>
    <n v="97206"/>
    <x v="1"/>
    <x v="751"/>
    <x v="1"/>
    <x v="8"/>
    <x v="742"/>
    <x v="886"/>
    <n v="2"/>
    <n v="0.7"/>
    <n v="-0.79200000000000004"/>
  </r>
  <r>
    <n v="978"/>
    <s v="CA-2014-159366"/>
    <x v="3"/>
    <x v="363"/>
    <d v="2014-01-11T00:00:00"/>
    <s v="First Class"/>
    <s v="BW-11110"/>
    <s v="Bart Watters"/>
    <x v="1"/>
    <x v="0"/>
    <x v="66"/>
    <x v="12"/>
    <n v="48205"/>
    <x v="2"/>
    <x v="155"/>
    <x v="2"/>
    <x v="15"/>
    <x v="154"/>
    <x v="257"/>
    <n v="2"/>
    <n v="0.1"/>
    <n v="679.99599999999964"/>
  </r>
  <r>
    <n v="979"/>
    <s v="CA-2013-145499"/>
    <x v="0"/>
    <x v="198"/>
    <d v="2013-06-01T00:00:00"/>
    <s v="First Class"/>
    <s v="RW-19690"/>
    <s v="Robert Waldorf"/>
    <x v="0"/>
    <x v="0"/>
    <x v="40"/>
    <x v="3"/>
    <n v="28403"/>
    <x v="0"/>
    <x v="520"/>
    <x v="1"/>
    <x v="8"/>
    <x v="515"/>
    <x v="577"/>
    <n v="2"/>
    <n v="0.7"/>
    <n v="-2.6256000000000004"/>
  </r>
  <r>
    <n v="980"/>
    <s v="CA-2012-157035"/>
    <x v="1"/>
    <x v="364"/>
    <d v="2012-12-12T00:00:00"/>
    <s v="First Class"/>
    <s v="KB-16600"/>
    <s v="Ken Brennan"/>
    <x v="1"/>
    <x v="0"/>
    <x v="38"/>
    <x v="14"/>
    <n v="47201"/>
    <x v="2"/>
    <x v="752"/>
    <x v="1"/>
    <x v="10"/>
    <x v="743"/>
    <x v="887"/>
    <n v="3"/>
    <n v="0"/>
    <n v="16.669799999999999"/>
  </r>
  <r>
    <n v="981"/>
    <s v="CA-2013-144939"/>
    <x v="0"/>
    <x v="339"/>
    <d v="2013-10-09T00:00:00"/>
    <s v="Standard Class"/>
    <s v="EB-13870"/>
    <s v="Emily Burns"/>
    <x v="0"/>
    <x v="0"/>
    <x v="20"/>
    <x v="15"/>
    <n v="10035"/>
    <x v="3"/>
    <x v="637"/>
    <x v="0"/>
    <x v="1"/>
    <x v="631"/>
    <x v="888"/>
    <n v="6"/>
    <n v="0.1"/>
    <n v="93.223199999999977"/>
  </r>
  <r>
    <n v="982"/>
    <s v="CA-2011-163419"/>
    <x v="2"/>
    <x v="7"/>
    <d v="2011-11-14T00:00:00"/>
    <s v="Second Class"/>
    <s v="TZ-21580"/>
    <s v="Tracy Zic"/>
    <x v="0"/>
    <x v="0"/>
    <x v="103"/>
    <x v="22"/>
    <n v="80027"/>
    <x v="1"/>
    <x v="753"/>
    <x v="1"/>
    <x v="6"/>
    <x v="744"/>
    <x v="889"/>
    <n v="1"/>
    <n v="0.2"/>
    <n v="0.80559999999999987"/>
  </r>
  <r>
    <n v="983"/>
    <s v="CA-2011-163419"/>
    <x v="2"/>
    <x v="7"/>
    <d v="2011-11-14T00:00:00"/>
    <s v="Second Class"/>
    <s v="TZ-21580"/>
    <s v="Tracy Zic"/>
    <x v="0"/>
    <x v="0"/>
    <x v="103"/>
    <x v="22"/>
    <n v="80027"/>
    <x v="1"/>
    <x v="754"/>
    <x v="2"/>
    <x v="7"/>
    <x v="745"/>
    <x v="890"/>
    <n v="2"/>
    <n v="0.2"/>
    <n v="55.998400000000032"/>
  </r>
  <r>
    <n v="984"/>
    <s v="CA-2011-163419"/>
    <x v="2"/>
    <x v="7"/>
    <d v="2011-11-14T00:00:00"/>
    <s v="Second Class"/>
    <s v="TZ-21580"/>
    <s v="Tracy Zic"/>
    <x v="0"/>
    <x v="0"/>
    <x v="103"/>
    <x v="22"/>
    <n v="80027"/>
    <x v="1"/>
    <x v="662"/>
    <x v="0"/>
    <x v="1"/>
    <x v="656"/>
    <x v="891"/>
    <n v="5"/>
    <n v="0.2"/>
    <n v="75.489999999999924"/>
  </r>
  <r>
    <n v="985"/>
    <s v="CA-2014-100314"/>
    <x v="3"/>
    <x v="365"/>
    <d v="2014-10-06T00:00:00"/>
    <s v="Standard Class"/>
    <s v="AS-10630"/>
    <s v="Ann Steele"/>
    <x v="2"/>
    <x v="0"/>
    <x v="45"/>
    <x v="5"/>
    <n v="77506"/>
    <x v="2"/>
    <x v="639"/>
    <x v="1"/>
    <x v="2"/>
    <x v="633"/>
    <x v="892"/>
    <n v="2"/>
    <n v="0.2"/>
    <n v="2.5895999999999999"/>
  </r>
  <r>
    <n v="986"/>
    <s v="CA-2014-100314"/>
    <x v="3"/>
    <x v="365"/>
    <d v="2014-10-06T00:00:00"/>
    <s v="Standard Class"/>
    <s v="AS-10630"/>
    <s v="Ann Steele"/>
    <x v="2"/>
    <x v="0"/>
    <x v="45"/>
    <x v="5"/>
    <n v="77506"/>
    <x v="2"/>
    <x v="755"/>
    <x v="1"/>
    <x v="12"/>
    <x v="746"/>
    <x v="893"/>
    <n v="4"/>
    <n v="0.2"/>
    <n v="9.4391999999999996"/>
  </r>
  <r>
    <n v="987"/>
    <s v="CA-2014-100314"/>
    <x v="3"/>
    <x v="365"/>
    <d v="2014-10-06T00:00:00"/>
    <s v="Standard Class"/>
    <s v="AS-10630"/>
    <s v="Ann Steele"/>
    <x v="2"/>
    <x v="0"/>
    <x v="45"/>
    <x v="5"/>
    <n v="77506"/>
    <x v="2"/>
    <x v="756"/>
    <x v="2"/>
    <x v="15"/>
    <x v="747"/>
    <x v="894"/>
    <n v="3"/>
    <n v="0.4"/>
    <n v="44.867999999999967"/>
  </r>
  <r>
    <n v="988"/>
    <s v="CA-2012-146829"/>
    <x v="1"/>
    <x v="366"/>
    <d v="2012-03-10T00:00:00"/>
    <s v="Same Day"/>
    <s v="TS-21340"/>
    <s v="Toby Swindell"/>
    <x v="0"/>
    <x v="0"/>
    <x v="12"/>
    <x v="5"/>
    <n v="77041"/>
    <x v="2"/>
    <x v="757"/>
    <x v="1"/>
    <x v="8"/>
    <x v="748"/>
    <x v="895"/>
    <n v="2"/>
    <n v="0.8"/>
    <n v="-1.8904000000000001"/>
  </r>
  <r>
    <n v="989"/>
    <s v="CA-2014-167899"/>
    <x v="3"/>
    <x v="367"/>
    <d v="2014-05-27T00:00:00"/>
    <s v="Standard Class"/>
    <s v="JG-15805"/>
    <s v="John Grady"/>
    <x v="1"/>
    <x v="0"/>
    <x v="109"/>
    <x v="15"/>
    <n v="13021"/>
    <x v="3"/>
    <x v="575"/>
    <x v="0"/>
    <x v="5"/>
    <x v="570"/>
    <x v="896"/>
    <n v="5"/>
    <n v="0"/>
    <n v="72.807000000000031"/>
  </r>
  <r>
    <n v="990"/>
    <s v="CA-2014-167899"/>
    <x v="3"/>
    <x v="367"/>
    <d v="2014-05-27T00:00:00"/>
    <s v="Standard Class"/>
    <s v="JG-15805"/>
    <s v="John Grady"/>
    <x v="1"/>
    <x v="0"/>
    <x v="109"/>
    <x v="15"/>
    <n v="13021"/>
    <x v="3"/>
    <x v="758"/>
    <x v="1"/>
    <x v="6"/>
    <x v="749"/>
    <x v="897"/>
    <n v="3"/>
    <n v="0"/>
    <n v="5.2112999999999996"/>
  </r>
  <r>
    <n v="991"/>
    <s v="CA-2012-153549"/>
    <x v="1"/>
    <x v="368"/>
    <d v="2012-03-31T00:00:00"/>
    <s v="Second Class"/>
    <s v="SL-20155"/>
    <s v="Sara Luxemburg"/>
    <x v="2"/>
    <x v="0"/>
    <x v="108"/>
    <x v="2"/>
    <n v="32216"/>
    <x v="0"/>
    <x v="284"/>
    <x v="0"/>
    <x v="1"/>
    <x v="281"/>
    <x v="898"/>
    <n v="5"/>
    <n v="0.2"/>
    <n v="131.27849999999995"/>
  </r>
  <r>
    <n v="992"/>
    <s v="CA-2013-110023"/>
    <x v="0"/>
    <x v="369"/>
    <d v="2013-09-12T00:00:00"/>
    <s v="First Class"/>
    <s v="TS-21610"/>
    <s v="Troy Staebel"/>
    <x v="0"/>
    <x v="0"/>
    <x v="20"/>
    <x v="15"/>
    <n v="10024"/>
    <x v="3"/>
    <x v="624"/>
    <x v="1"/>
    <x v="8"/>
    <x v="618"/>
    <x v="899"/>
    <n v="2"/>
    <n v="0.2"/>
    <n v="5.484"/>
  </r>
  <r>
    <n v="993"/>
    <s v="CA-2013-105585"/>
    <x v="0"/>
    <x v="370"/>
    <d v="2013-08-28T00:00:00"/>
    <s v="First Class"/>
    <s v="RF-19735"/>
    <s v="Roland Fjeld"/>
    <x v="0"/>
    <x v="0"/>
    <x v="49"/>
    <x v="1"/>
    <n v="95123"/>
    <x v="1"/>
    <x v="263"/>
    <x v="1"/>
    <x v="13"/>
    <x v="260"/>
    <x v="900"/>
    <n v="3"/>
    <n v="0"/>
    <n v="4.9104000000000001"/>
  </r>
  <r>
    <n v="994"/>
    <s v="CA-2013-105585"/>
    <x v="0"/>
    <x v="370"/>
    <d v="2013-08-28T00:00:00"/>
    <s v="First Class"/>
    <s v="RF-19735"/>
    <s v="Roland Fjeld"/>
    <x v="0"/>
    <x v="0"/>
    <x v="49"/>
    <x v="1"/>
    <n v="95123"/>
    <x v="1"/>
    <x v="759"/>
    <x v="1"/>
    <x v="10"/>
    <x v="750"/>
    <x v="901"/>
    <n v="5"/>
    <n v="0"/>
    <n v="69.704999999999998"/>
  </r>
  <r>
    <n v="995"/>
    <s v="CA-2011-117639"/>
    <x v="2"/>
    <x v="371"/>
    <d v="2011-05-25T00:00:00"/>
    <s v="Standard Class"/>
    <s v="MW-18235"/>
    <s v="Mitch Willingham"/>
    <x v="1"/>
    <x v="0"/>
    <x v="173"/>
    <x v="17"/>
    <n v="23464"/>
    <x v="0"/>
    <x v="760"/>
    <x v="1"/>
    <x v="8"/>
    <x v="751"/>
    <x v="902"/>
    <n v="7"/>
    <n v="0"/>
    <n v="1276.4871000000001"/>
  </r>
  <r>
    <n v="996"/>
    <s v="CA-2011-117639"/>
    <x v="2"/>
    <x v="371"/>
    <d v="2011-05-25T00:00:00"/>
    <s v="Standard Class"/>
    <s v="MW-18235"/>
    <s v="Mitch Willingham"/>
    <x v="1"/>
    <x v="0"/>
    <x v="173"/>
    <x v="17"/>
    <n v="23464"/>
    <x v="0"/>
    <x v="638"/>
    <x v="2"/>
    <x v="7"/>
    <x v="752"/>
    <x v="903"/>
    <n v="3"/>
    <n v="0"/>
    <n v="173.0316"/>
  </r>
  <r>
    <n v="997"/>
    <s v="CA-2012-162537"/>
    <x v="1"/>
    <x v="372"/>
    <d v="2012-11-03T00:00:00"/>
    <s v="Standard Class"/>
    <s v="RD-19585"/>
    <s v="Rob Dowd"/>
    <x v="0"/>
    <x v="0"/>
    <x v="0"/>
    <x v="0"/>
    <n v="42420"/>
    <x v="0"/>
    <x v="761"/>
    <x v="1"/>
    <x v="12"/>
    <x v="753"/>
    <x v="904"/>
    <n v="1"/>
    <n v="0"/>
    <n v="4.9081999999999999"/>
  </r>
  <r>
    <n v="998"/>
    <s v="CA-2012-162537"/>
    <x v="1"/>
    <x v="372"/>
    <d v="2012-11-03T00:00:00"/>
    <s v="Standard Class"/>
    <s v="RD-19585"/>
    <s v="Rob Dowd"/>
    <x v="0"/>
    <x v="0"/>
    <x v="0"/>
    <x v="0"/>
    <n v="42420"/>
    <x v="0"/>
    <x v="762"/>
    <x v="1"/>
    <x v="4"/>
    <x v="754"/>
    <x v="905"/>
    <n v="3"/>
    <n v="0"/>
    <n v="9.8901000000000039"/>
  </r>
  <r>
    <n v="999"/>
    <s v="CA-2012-162537"/>
    <x v="1"/>
    <x v="372"/>
    <d v="2012-11-03T00:00:00"/>
    <s v="Standard Class"/>
    <s v="RD-19585"/>
    <s v="Rob Dowd"/>
    <x v="0"/>
    <x v="0"/>
    <x v="0"/>
    <x v="0"/>
    <n v="42420"/>
    <x v="0"/>
    <x v="763"/>
    <x v="0"/>
    <x v="5"/>
    <x v="755"/>
    <x v="906"/>
    <n v="5"/>
    <n v="0"/>
    <n v="9.1580000000000013"/>
  </r>
  <r>
    <n v="1000"/>
    <s v="CA-2012-162537"/>
    <x v="1"/>
    <x v="372"/>
    <d v="2012-11-03T00:00:00"/>
    <s v="Standard Class"/>
    <s v="RD-19585"/>
    <s v="Rob Dowd"/>
    <x v="0"/>
    <x v="0"/>
    <x v="0"/>
    <x v="0"/>
    <n v="42420"/>
    <x v="0"/>
    <x v="283"/>
    <x v="0"/>
    <x v="5"/>
    <x v="280"/>
    <x v="907"/>
    <n v="7"/>
    <n v="0"/>
    <n v="12.912900000000004"/>
  </r>
  <r>
    <n v="1001"/>
    <s v="CA-2013-155488"/>
    <x v="0"/>
    <x v="373"/>
    <d v="2013-11-18T00:00:00"/>
    <s v="Standard Class"/>
    <s v="FM-14290"/>
    <s v="Frank Merwin"/>
    <x v="2"/>
    <x v="0"/>
    <x v="137"/>
    <x v="4"/>
    <n v="98661"/>
    <x v="1"/>
    <x v="666"/>
    <x v="1"/>
    <x v="6"/>
    <x v="660"/>
    <x v="908"/>
    <n v="2"/>
    <n v="0"/>
    <n v="11.4452"/>
  </r>
  <r>
    <n v="1002"/>
    <s v="CA-2012-124891"/>
    <x v="1"/>
    <x v="374"/>
    <d v="2012-07-31T00:00:00"/>
    <s v="Same Day"/>
    <s v="RH-19495"/>
    <s v="Rick Hansen"/>
    <x v="0"/>
    <x v="0"/>
    <x v="20"/>
    <x v="15"/>
    <n v="10024"/>
    <x v="3"/>
    <x v="764"/>
    <x v="2"/>
    <x v="11"/>
    <x v="756"/>
    <x v="909"/>
    <n v="7"/>
    <n v="0"/>
    <n v="762.18449999999984"/>
  </r>
  <r>
    <n v="1003"/>
    <s v="CA-2012-124891"/>
    <x v="1"/>
    <x v="374"/>
    <d v="2012-07-31T00:00:00"/>
    <s v="Same Day"/>
    <s v="RH-19495"/>
    <s v="Rick Hansen"/>
    <x v="0"/>
    <x v="0"/>
    <x v="20"/>
    <x v="15"/>
    <n v="10024"/>
    <x v="3"/>
    <x v="257"/>
    <x v="0"/>
    <x v="3"/>
    <x v="255"/>
    <x v="910"/>
    <n v="7"/>
    <n v="0.4"/>
    <n v="-290.87520000000001"/>
  </r>
  <r>
    <n v="1004"/>
    <s v="CA-2012-124891"/>
    <x v="1"/>
    <x v="374"/>
    <d v="2012-07-31T00:00:00"/>
    <s v="Same Day"/>
    <s v="RH-19495"/>
    <s v="Rick Hansen"/>
    <x v="0"/>
    <x v="0"/>
    <x v="20"/>
    <x v="15"/>
    <n v="10024"/>
    <x v="3"/>
    <x v="747"/>
    <x v="1"/>
    <x v="10"/>
    <x v="738"/>
    <x v="541"/>
    <n v="3"/>
    <n v="0"/>
    <n v="9.3312000000000008"/>
  </r>
  <r>
    <n v="1005"/>
    <s v="CA-2012-126445"/>
    <x v="1"/>
    <x v="375"/>
    <d v="2012-08-31T00:00:00"/>
    <s v="Standard Class"/>
    <s v="RA-19945"/>
    <s v="Ryan Akin"/>
    <x v="0"/>
    <x v="0"/>
    <x v="174"/>
    <x v="1"/>
    <n v="92563"/>
    <x v="1"/>
    <x v="765"/>
    <x v="1"/>
    <x v="4"/>
    <x v="757"/>
    <x v="911"/>
    <n v="3"/>
    <n v="0"/>
    <n v="92.083500000000015"/>
  </r>
  <r>
    <n v="1006"/>
    <s v="CA-2012-111199"/>
    <x v="1"/>
    <x v="50"/>
    <d v="2012-11-17T00:00:00"/>
    <s v="Standard Class"/>
    <s v="JK-15730"/>
    <s v="Joe Kamberova"/>
    <x v="0"/>
    <x v="0"/>
    <x v="108"/>
    <x v="3"/>
    <n v="28540"/>
    <x v="0"/>
    <x v="694"/>
    <x v="1"/>
    <x v="10"/>
    <x v="687"/>
    <x v="912"/>
    <n v="3"/>
    <n v="0.2"/>
    <n v="40.353599999999986"/>
  </r>
  <r>
    <n v="1007"/>
    <s v="CA-2012-105312"/>
    <x v="1"/>
    <x v="376"/>
    <d v="2012-11-09T00:00:00"/>
    <s v="First Class"/>
    <s v="MT-17815"/>
    <s v="Meg Tillman"/>
    <x v="0"/>
    <x v="0"/>
    <x v="48"/>
    <x v="16"/>
    <n v="85254"/>
    <x v="1"/>
    <x v="111"/>
    <x v="1"/>
    <x v="12"/>
    <x v="111"/>
    <x v="913"/>
    <n v="3"/>
    <n v="0.2"/>
    <n v="2.4779999999999989"/>
  </r>
  <r>
    <n v="1008"/>
    <s v="CA-2012-105312"/>
    <x v="1"/>
    <x v="376"/>
    <d v="2012-11-09T00:00:00"/>
    <s v="First Class"/>
    <s v="MT-17815"/>
    <s v="Meg Tillman"/>
    <x v="0"/>
    <x v="0"/>
    <x v="48"/>
    <x v="16"/>
    <n v="85254"/>
    <x v="1"/>
    <x v="766"/>
    <x v="1"/>
    <x v="8"/>
    <x v="758"/>
    <x v="914"/>
    <n v="3"/>
    <n v="0.7"/>
    <n v="-3.5207999999999995"/>
  </r>
  <r>
    <n v="1009"/>
    <s v="US-2014-106705"/>
    <x v="3"/>
    <x v="377"/>
    <d v="2015-01-02T00:00:00"/>
    <s v="Standard Class"/>
    <s v="PO-18850"/>
    <s v="Patrick O'Brill"/>
    <x v="0"/>
    <x v="0"/>
    <x v="140"/>
    <x v="23"/>
    <n v="52601"/>
    <x v="2"/>
    <x v="422"/>
    <x v="1"/>
    <x v="10"/>
    <x v="417"/>
    <x v="915"/>
    <n v="5"/>
    <n v="0"/>
    <n v="20.584999999999994"/>
  </r>
  <r>
    <n v="1010"/>
    <s v="CA-2014-135034"/>
    <x v="3"/>
    <x v="378"/>
    <d v="2014-08-04T00:00:00"/>
    <s v="First Class"/>
    <s v="AT-10735"/>
    <s v="Annie Thurman"/>
    <x v="0"/>
    <x v="0"/>
    <x v="22"/>
    <x v="10"/>
    <n v="60653"/>
    <x v="2"/>
    <x v="160"/>
    <x v="2"/>
    <x v="7"/>
    <x v="159"/>
    <x v="916"/>
    <n v="2"/>
    <n v="0.2"/>
    <n v="5.9990000000000023"/>
  </r>
  <r>
    <n v="1011"/>
    <s v="CA-2011-158540"/>
    <x v="2"/>
    <x v="156"/>
    <d v="2011-11-26T00:00:00"/>
    <s v="First Class"/>
    <s v="VG-21790"/>
    <s v="Vivek Gonzalez"/>
    <x v="0"/>
    <x v="0"/>
    <x v="70"/>
    <x v="1"/>
    <n v="92037"/>
    <x v="1"/>
    <x v="767"/>
    <x v="0"/>
    <x v="5"/>
    <x v="759"/>
    <x v="917"/>
    <n v="4"/>
    <n v="0"/>
    <n v="27.309599999999989"/>
  </r>
  <r>
    <n v="1012"/>
    <s v="CA-2014-118437"/>
    <x v="3"/>
    <x v="46"/>
    <d v="2014-06-22T00:00:00"/>
    <s v="Second Class"/>
    <s v="PF-19165"/>
    <s v="Philip Fox"/>
    <x v="0"/>
    <x v="0"/>
    <x v="175"/>
    <x v="4"/>
    <n v="98502"/>
    <x v="1"/>
    <x v="28"/>
    <x v="0"/>
    <x v="5"/>
    <x v="28"/>
    <x v="918"/>
    <n v="3"/>
    <n v="0"/>
    <n v="46.574999999999996"/>
  </r>
  <r>
    <n v="1013"/>
    <s v="CA-2014-118437"/>
    <x v="3"/>
    <x v="46"/>
    <d v="2014-06-22T00:00:00"/>
    <s v="Second Class"/>
    <s v="PF-19165"/>
    <s v="Philip Fox"/>
    <x v="0"/>
    <x v="0"/>
    <x v="175"/>
    <x v="4"/>
    <n v="98502"/>
    <x v="1"/>
    <x v="768"/>
    <x v="1"/>
    <x v="4"/>
    <x v="760"/>
    <x v="919"/>
    <n v="1"/>
    <n v="0"/>
    <n v="4.068699999999998"/>
  </r>
  <r>
    <n v="1014"/>
    <s v="US-2012-126214"/>
    <x v="1"/>
    <x v="379"/>
    <d v="2012-12-24T00:00:00"/>
    <s v="Second Class"/>
    <s v="JS-15880"/>
    <s v="John Stevenson"/>
    <x v="0"/>
    <x v="0"/>
    <x v="4"/>
    <x v="4"/>
    <n v="98103"/>
    <x v="1"/>
    <x v="209"/>
    <x v="0"/>
    <x v="3"/>
    <x v="208"/>
    <x v="920"/>
    <n v="13"/>
    <n v="0"/>
    <n v="356.04139999999995"/>
  </r>
  <r>
    <n v="1015"/>
    <s v="US-2012-126214"/>
    <x v="1"/>
    <x v="379"/>
    <d v="2012-12-24T00:00:00"/>
    <s v="Second Class"/>
    <s v="JS-15880"/>
    <s v="John Stevenson"/>
    <x v="0"/>
    <x v="0"/>
    <x v="4"/>
    <x v="4"/>
    <n v="98103"/>
    <x v="1"/>
    <x v="769"/>
    <x v="2"/>
    <x v="11"/>
    <x v="761"/>
    <x v="921"/>
    <n v="1"/>
    <n v="0"/>
    <n v="36.851999999999997"/>
  </r>
  <r>
    <n v="1016"/>
    <s v="CA-2012-133025"/>
    <x v="1"/>
    <x v="14"/>
    <d v="2012-09-19T00:00:00"/>
    <s v="Second Class"/>
    <s v="MO-17800"/>
    <s v="Meg O'Connel"/>
    <x v="2"/>
    <x v="0"/>
    <x v="1"/>
    <x v="1"/>
    <n v="90036"/>
    <x v="1"/>
    <x v="260"/>
    <x v="1"/>
    <x v="10"/>
    <x v="257"/>
    <x v="56"/>
    <n v="5"/>
    <n v="0"/>
    <n v="15.552000000000001"/>
  </r>
  <r>
    <n v="1017"/>
    <s v="CA-2012-108665"/>
    <x v="1"/>
    <x v="380"/>
    <d v="2012-07-10T00:00:00"/>
    <s v="Standard Class"/>
    <s v="KM-16225"/>
    <s v="Kalyca Meade"/>
    <x v="1"/>
    <x v="0"/>
    <x v="20"/>
    <x v="15"/>
    <n v="10011"/>
    <x v="3"/>
    <x v="770"/>
    <x v="0"/>
    <x v="5"/>
    <x v="762"/>
    <x v="544"/>
    <n v="2"/>
    <n v="0"/>
    <n v="6.7008000000000001"/>
  </r>
  <r>
    <n v="1018"/>
    <s v="CA-2012-108665"/>
    <x v="1"/>
    <x v="380"/>
    <d v="2012-07-10T00:00:00"/>
    <s v="Standard Class"/>
    <s v="KM-16225"/>
    <s v="Kalyca Meade"/>
    <x v="1"/>
    <x v="0"/>
    <x v="20"/>
    <x v="15"/>
    <n v="10011"/>
    <x v="3"/>
    <x v="689"/>
    <x v="0"/>
    <x v="5"/>
    <x v="682"/>
    <x v="922"/>
    <n v="3"/>
    <n v="0"/>
    <n v="63.886200000000002"/>
  </r>
  <r>
    <n v="1019"/>
    <s v="CA-2012-108665"/>
    <x v="1"/>
    <x v="380"/>
    <d v="2012-07-10T00:00:00"/>
    <s v="Standard Class"/>
    <s v="KM-16225"/>
    <s v="Kalyca Meade"/>
    <x v="1"/>
    <x v="0"/>
    <x v="20"/>
    <x v="15"/>
    <n v="10011"/>
    <x v="3"/>
    <x v="771"/>
    <x v="2"/>
    <x v="7"/>
    <x v="763"/>
    <x v="923"/>
    <n v="5"/>
    <n v="0"/>
    <n v="2.4990000000000023"/>
  </r>
  <r>
    <n v="1020"/>
    <s v="CA-2012-108665"/>
    <x v="1"/>
    <x v="380"/>
    <d v="2012-07-10T00:00:00"/>
    <s v="Standard Class"/>
    <s v="KM-16225"/>
    <s v="Kalyca Meade"/>
    <x v="1"/>
    <x v="0"/>
    <x v="20"/>
    <x v="15"/>
    <n v="10011"/>
    <x v="3"/>
    <x v="772"/>
    <x v="1"/>
    <x v="4"/>
    <x v="764"/>
    <x v="924"/>
    <n v="5"/>
    <n v="0"/>
    <n v="156.42899999999997"/>
  </r>
  <r>
    <n v="1021"/>
    <s v="CA-2012-124450"/>
    <x v="1"/>
    <x v="381"/>
    <d v="2012-05-03T00:00:00"/>
    <s v="Standard Class"/>
    <s v="GT-14710"/>
    <s v="Greg Tran"/>
    <x v="0"/>
    <x v="0"/>
    <x v="176"/>
    <x v="40"/>
    <n v="20016"/>
    <x v="3"/>
    <x v="773"/>
    <x v="1"/>
    <x v="6"/>
    <x v="33"/>
    <x v="925"/>
    <n v="3"/>
    <n v="0"/>
    <n v="8.8686000000000007"/>
  </r>
  <r>
    <n v="1022"/>
    <s v="CA-2012-124450"/>
    <x v="1"/>
    <x v="381"/>
    <d v="2012-05-03T00:00:00"/>
    <s v="Standard Class"/>
    <s v="GT-14710"/>
    <s v="Greg Tran"/>
    <x v="0"/>
    <x v="0"/>
    <x v="176"/>
    <x v="40"/>
    <n v="20016"/>
    <x v="3"/>
    <x v="774"/>
    <x v="0"/>
    <x v="1"/>
    <x v="765"/>
    <x v="926"/>
    <n v="3"/>
    <n v="0"/>
    <n v="316.88249999999999"/>
  </r>
  <r>
    <n v="1023"/>
    <s v="CA-2012-124450"/>
    <x v="1"/>
    <x v="381"/>
    <d v="2012-05-03T00:00:00"/>
    <s v="Standard Class"/>
    <s v="GT-14710"/>
    <s v="Greg Tran"/>
    <x v="0"/>
    <x v="0"/>
    <x v="176"/>
    <x v="40"/>
    <n v="20016"/>
    <x v="3"/>
    <x v="775"/>
    <x v="2"/>
    <x v="15"/>
    <x v="766"/>
    <x v="927"/>
    <n v="8"/>
    <n v="0"/>
    <n v="648.56240000000003"/>
  </r>
  <r>
    <n v="1024"/>
    <s v="CA-2012-167269"/>
    <x v="1"/>
    <x v="382"/>
    <d v="2012-06-20T00:00:00"/>
    <s v="Standard Class"/>
    <s v="PB-19150"/>
    <s v="Philip Brown"/>
    <x v="0"/>
    <x v="0"/>
    <x v="10"/>
    <x v="9"/>
    <n v="19134"/>
    <x v="3"/>
    <x v="776"/>
    <x v="1"/>
    <x v="12"/>
    <x v="767"/>
    <x v="928"/>
    <n v="2"/>
    <n v="0.2"/>
    <n v="2.1728000000000001"/>
  </r>
  <r>
    <n v="1025"/>
    <s v="CA-2014-106964"/>
    <x v="3"/>
    <x v="94"/>
    <d v="2014-12-21T00:00:00"/>
    <s v="First Class"/>
    <s v="HR-14770"/>
    <s v="Hallie Redmond"/>
    <x v="2"/>
    <x v="0"/>
    <x v="1"/>
    <x v="1"/>
    <n v="90045"/>
    <x v="1"/>
    <x v="777"/>
    <x v="1"/>
    <x v="8"/>
    <x v="768"/>
    <x v="929"/>
    <n v="2"/>
    <n v="0.2"/>
    <n v="4.2804000000000002"/>
  </r>
  <r>
    <n v="1026"/>
    <s v="CA-2013-126529"/>
    <x v="0"/>
    <x v="383"/>
    <d v="2013-01-13T00:00:00"/>
    <s v="Second Class"/>
    <s v="DE-13255"/>
    <s v="Deanra Eno"/>
    <x v="2"/>
    <x v="0"/>
    <x v="24"/>
    <x v="24"/>
    <n v="45503"/>
    <x v="3"/>
    <x v="778"/>
    <x v="1"/>
    <x v="10"/>
    <x v="769"/>
    <x v="12"/>
    <n v="3"/>
    <n v="0.2"/>
    <n v="5.4432"/>
  </r>
  <r>
    <n v="1027"/>
    <s v="CA-2013-126529"/>
    <x v="0"/>
    <x v="383"/>
    <d v="2013-01-13T00:00:00"/>
    <s v="Second Class"/>
    <s v="DE-13255"/>
    <s v="Deanra Eno"/>
    <x v="2"/>
    <x v="0"/>
    <x v="24"/>
    <x v="24"/>
    <n v="45503"/>
    <x v="3"/>
    <x v="779"/>
    <x v="1"/>
    <x v="10"/>
    <x v="770"/>
    <x v="930"/>
    <n v="3"/>
    <n v="0.2"/>
    <n v="20.576399999999996"/>
  </r>
  <r>
    <n v="1028"/>
    <s v="CA-2013-126529"/>
    <x v="0"/>
    <x v="383"/>
    <d v="2013-01-13T00:00:00"/>
    <s v="Second Class"/>
    <s v="DE-13255"/>
    <s v="Deanra Eno"/>
    <x v="2"/>
    <x v="0"/>
    <x v="24"/>
    <x v="24"/>
    <n v="45503"/>
    <x v="3"/>
    <x v="780"/>
    <x v="2"/>
    <x v="7"/>
    <x v="771"/>
    <x v="931"/>
    <n v="2"/>
    <n v="0.4"/>
    <n v="-9.8724000000000007"/>
  </r>
  <r>
    <n v="1029"/>
    <s v="CA-2011-163552"/>
    <x v="2"/>
    <x v="384"/>
    <d v="2011-07-15T00:00:00"/>
    <s v="Standard Class"/>
    <s v="LA-16780"/>
    <s v="Laura Armstrong"/>
    <x v="1"/>
    <x v="0"/>
    <x v="83"/>
    <x v="30"/>
    <n v="7601"/>
    <x v="3"/>
    <x v="258"/>
    <x v="1"/>
    <x v="10"/>
    <x v="33"/>
    <x v="932"/>
    <n v="5"/>
    <n v="0"/>
    <n v="83.283999999999992"/>
  </r>
  <r>
    <n v="1030"/>
    <s v="CA-2011-163552"/>
    <x v="2"/>
    <x v="384"/>
    <d v="2011-07-15T00:00:00"/>
    <s v="Standard Class"/>
    <s v="LA-16780"/>
    <s v="Laura Armstrong"/>
    <x v="1"/>
    <x v="0"/>
    <x v="83"/>
    <x v="30"/>
    <n v="7601"/>
    <x v="3"/>
    <x v="781"/>
    <x v="2"/>
    <x v="7"/>
    <x v="772"/>
    <x v="933"/>
    <n v="3"/>
    <n v="0"/>
    <n v="57.41129999999999"/>
  </r>
  <r>
    <n v="1031"/>
    <s v="CA-2011-163552"/>
    <x v="2"/>
    <x v="384"/>
    <d v="2011-07-15T00:00:00"/>
    <s v="Standard Class"/>
    <s v="LA-16780"/>
    <s v="Laura Armstrong"/>
    <x v="1"/>
    <x v="0"/>
    <x v="83"/>
    <x v="30"/>
    <n v="7601"/>
    <x v="3"/>
    <x v="463"/>
    <x v="0"/>
    <x v="1"/>
    <x v="459"/>
    <x v="934"/>
    <n v="3"/>
    <n v="0"/>
    <n v="213.73500000000001"/>
  </r>
  <r>
    <n v="1032"/>
    <s v="CA-2011-163552"/>
    <x v="2"/>
    <x v="384"/>
    <d v="2011-07-15T00:00:00"/>
    <s v="Standard Class"/>
    <s v="LA-16780"/>
    <s v="Laura Armstrong"/>
    <x v="1"/>
    <x v="0"/>
    <x v="83"/>
    <x v="30"/>
    <n v="7601"/>
    <x v="3"/>
    <x v="93"/>
    <x v="0"/>
    <x v="5"/>
    <x v="93"/>
    <x v="935"/>
    <n v="9"/>
    <n v="0"/>
    <n v="52.126200000000004"/>
  </r>
  <r>
    <n v="1033"/>
    <s v="CA-2011-163552"/>
    <x v="2"/>
    <x v="384"/>
    <d v="2011-07-15T00:00:00"/>
    <s v="Standard Class"/>
    <s v="LA-16780"/>
    <s v="Laura Armstrong"/>
    <x v="1"/>
    <x v="0"/>
    <x v="83"/>
    <x v="30"/>
    <n v="7601"/>
    <x v="3"/>
    <x v="782"/>
    <x v="1"/>
    <x v="2"/>
    <x v="773"/>
    <x v="936"/>
    <n v="5"/>
    <n v="0"/>
    <n v="7.056"/>
  </r>
  <r>
    <n v="1034"/>
    <s v="CA-2013-109820"/>
    <x v="0"/>
    <x v="73"/>
    <d v="2013-11-23T00:00:00"/>
    <s v="First Class"/>
    <s v="AG-10390"/>
    <s v="Allen Goldenen"/>
    <x v="0"/>
    <x v="0"/>
    <x v="74"/>
    <x v="24"/>
    <n v="45231"/>
    <x v="3"/>
    <x v="783"/>
    <x v="1"/>
    <x v="10"/>
    <x v="774"/>
    <x v="937"/>
    <n v="3"/>
    <n v="0.2"/>
    <n v="5.1011999999999995"/>
  </r>
  <r>
    <n v="1035"/>
    <s v="CA-2013-109820"/>
    <x v="0"/>
    <x v="73"/>
    <d v="2013-11-23T00:00:00"/>
    <s v="First Class"/>
    <s v="AG-10390"/>
    <s v="Allen Goldenen"/>
    <x v="0"/>
    <x v="0"/>
    <x v="74"/>
    <x v="24"/>
    <n v="45231"/>
    <x v="3"/>
    <x v="236"/>
    <x v="1"/>
    <x v="8"/>
    <x v="234"/>
    <x v="938"/>
    <n v="2"/>
    <n v="0.7"/>
    <n v="-1.9272"/>
  </r>
  <r>
    <n v="1036"/>
    <s v="CA-2013-109820"/>
    <x v="0"/>
    <x v="73"/>
    <d v="2013-11-23T00:00:00"/>
    <s v="First Class"/>
    <s v="AG-10390"/>
    <s v="Allen Goldenen"/>
    <x v="0"/>
    <x v="0"/>
    <x v="74"/>
    <x v="24"/>
    <n v="45231"/>
    <x v="3"/>
    <x v="27"/>
    <x v="1"/>
    <x v="8"/>
    <x v="27"/>
    <x v="939"/>
    <n v="3"/>
    <n v="0.7"/>
    <n v="-10.579799999999999"/>
  </r>
  <r>
    <n v="1037"/>
    <s v="CA-2013-113061"/>
    <x v="0"/>
    <x v="183"/>
    <d v="2013-04-27T00:00:00"/>
    <s v="Standard Class"/>
    <s v="EL-13735"/>
    <s v="Ed Ludwig"/>
    <x v="2"/>
    <x v="0"/>
    <x v="177"/>
    <x v="25"/>
    <n v="65109"/>
    <x v="2"/>
    <x v="784"/>
    <x v="0"/>
    <x v="5"/>
    <x v="775"/>
    <x v="940"/>
    <n v="2"/>
    <n v="0"/>
    <n v="8.6619999999999919"/>
  </r>
  <r>
    <n v="1038"/>
    <s v="CA-2012-127418"/>
    <x v="1"/>
    <x v="385"/>
    <d v="2012-06-14T00:00:00"/>
    <s v="First Class"/>
    <s v="JJ-15445"/>
    <s v="Jennifer Jackson"/>
    <x v="0"/>
    <x v="0"/>
    <x v="1"/>
    <x v="1"/>
    <n v="90004"/>
    <x v="1"/>
    <x v="785"/>
    <x v="1"/>
    <x v="8"/>
    <x v="776"/>
    <x v="941"/>
    <n v="3"/>
    <n v="0.2"/>
    <n v="13.734"/>
  </r>
  <r>
    <n v="1039"/>
    <s v="CA-2014-121818"/>
    <x v="3"/>
    <x v="225"/>
    <d v="2014-11-22T00:00:00"/>
    <s v="First Class"/>
    <s v="JH-15430"/>
    <s v="Jennifer Halladay"/>
    <x v="0"/>
    <x v="0"/>
    <x v="140"/>
    <x v="3"/>
    <n v="27217"/>
    <x v="0"/>
    <x v="786"/>
    <x v="1"/>
    <x v="6"/>
    <x v="777"/>
    <x v="942"/>
    <n v="7"/>
    <n v="0.2"/>
    <n v="2.696399999999997"/>
  </r>
  <r>
    <n v="1040"/>
    <s v="CA-2014-121818"/>
    <x v="3"/>
    <x v="225"/>
    <d v="2014-11-22T00:00:00"/>
    <s v="First Class"/>
    <s v="JH-15430"/>
    <s v="Jennifer Halladay"/>
    <x v="0"/>
    <x v="0"/>
    <x v="140"/>
    <x v="3"/>
    <n v="27217"/>
    <x v="0"/>
    <x v="787"/>
    <x v="1"/>
    <x v="6"/>
    <x v="33"/>
    <x v="943"/>
    <n v="3"/>
    <n v="0.2"/>
    <n v="1.7954999999999988"/>
  </r>
  <r>
    <n v="1041"/>
    <s v="CA-2013-127670"/>
    <x v="0"/>
    <x v="231"/>
    <d v="2013-03-25T00:00:00"/>
    <s v="Standard Class"/>
    <s v="RD-19660"/>
    <s v="Robert Dilbeck"/>
    <x v="2"/>
    <x v="0"/>
    <x v="178"/>
    <x v="25"/>
    <n v="63376"/>
    <x v="2"/>
    <x v="616"/>
    <x v="0"/>
    <x v="3"/>
    <x v="611"/>
    <x v="944"/>
    <n v="4"/>
    <n v="0"/>
    <n v="146.40359999999998"/>
  </r>
  <r>
    <n v="1042"/>
    <s v="CA-2013-102981"/>
    <x v="0"/>
    <x v="47"/>
    <d v="2013-09-10T00:00:00"/>
    <s v="Second Class"/>
    <s v="MO-17500"/>
    <s v="Mary O'Rourke"/>
    <x v="0"/>
    <x v="0"/>
    <x v="20"/>
    <x v="15"/>
    <n v="10035"/>
    <x v="3"/>
    <x v="788"/>
    <x v="2"/>
    <x v="11"/>
    <x v="778"/>
    <x v="945"/>
    <n v="2"/>
    <n v="0"/>
    <n v="11.151"/>
  </r>
  <r>
    <n v="1043"/>
    <s v="CA-2013-102981"/>
    <x v="0"/>
    <x v="47"/>
    <d v="2013-09-10T00:00:00"/>
    <s v="Second Class"/>
    <s v="MO-17500"/>
    <s v="Mary O'Rourke"/>
    <x v="0"/>
    <x v="0"/>
    <x v="20"/>
    <x v="15"/>
    <n v="10035"/>
    <x v="3"/>
    <x v="789"/>
    <x v="0"/>
    <x v="0"/>
    <x v="779"/>
    <x v="946"/>
    <n v="3"/>
    <n v="0.2"/>
    <n v="90.293999999999926"/>
  </r>
  <r>
    <n v="1044"/>
    <s v="CA-2014-115651"/>
    <x v="3"/>
    <x v="362"/>
    <d v="2014-07-13T00:00:00"/>
    <s v="First Class"/>
    <s v="NS-18640"/>
    <s v="Noel Staavos"/>
    <x v="1"/>
    <x v="0"/>
    <x v="22"/>
    <x v="10"/>
    <n v="60610"/>
    <x v="2"/>
    <x v="790"/>
    <x v="1"/>
    <x v="6"/>
    <x v="780"/>
    <x v="947"/>
    <n v="5"/>
    <n v="0.2"/>
    <n v="2.9835000000000003"/>
  </r>
  <r>
    <n v="1045"/>
    <s v="CA-2014-115651"/>
    <x v="3"/>
    <x v="362"/>
    <d v="2014-07-13T00:00:00"/>
    <s v="First Class"/>
    <s v="NS-18640"/>
    <s v="Noel Staavos"/>
    <x v="1"/>
    <x v="0"/>
    <x v="22"/>
    <x v="10"/>
    <n v="60610"/>
    <x v="2"/>
    <x v="791"/>
    <x v="1"/>
    <x v="9"/>
    <x v="781"/>
    <x v="948"/>
    <n v="9"/>
    <n v="0.8"/>
    <n v="-146.16000000000003"/>
  </r>
  <r>
    <n v="1046"/>
    <s v="CA-2014-152702"/>
    <x v="3"/>
    <x v="386"/>
    <d v="2014-10-17T00:00:00"/>
    <s v="Standard Class"/>
    <s v="SN-20710"/>
    <s v="Steve Nguyen"/>
    <x v="2"/>
    <x v="0"/>
    <x v="179"/>
    <x v="10"/>
    <n v="61107"/>
    <x v="2"/>
    <x v="792"/>
    <x v="0"/>
    <x v="1"/>
    <x v="782"/>
    <x v="949"/>
    <n v="14"/>
    <n v="0.3"/>
    <n v="-18.185999999999993"/>
  </r>
  <r>
    <n v="1047"/>
    <s v="CA-2013-169103"/>
    <x v="0"/>
    <x v="387"/>
    <d v="2013-03-14T00:00:00"/>
    <s v="Standard Class"/>
    <s v="ZC-21910"/>
    <s v="Zuschuss Carroll"/>
    <x v="0"/>
    <x v="0"/>
    <x v="100"/>
    <x v="2"/>
    <n v="33142"/>
    <x v="0"/>
    <x v="638"/>
    <x v="2"/>
    <x v="7"/>
    <x v="632"/>
    <x v="744"/>
    <n v="5"/>
    <n v="0.2"/>
    <n v="85.247500000000002"/>
  </r>
  <r>
    <n v="1048"/>
    <s v="CA-2013-169103"/>
    <x v="0"/>
    <x v="387"/>
    <d v="2013-03-14T00:00:00"/>
    <s v="Standard Class"/>
    <s v="ZC-21910"/>
    <s v="Zuschuss Carroll"/>
    <x v="0"/>
    <x v="0"/>
    <x v="100"/>
    <x v="2"/>
    <n v="33142"/>
    <x v="0"/>
    <x v="101"/>
    <x v="0"/>
    <x v="5"/>
    <x v="101"/>
    <x v="102"/>
    <n v="3"/>
    <n v="0.2"/>
    <n v="-3.8385000000000105"/>
  </r>
  <r>
    <n v="1049"/>
    <s v="CA-2011-139192"/>
    <x v="2"/>
    <x v="279"/>
    <d v="2011-06-01T00:00:00"/>
    <s v="Second Class"/>
    <s v="LC-16885"/>
    <s v="Lena Creighton"/>
    <x v="0"/>
    <x v="0"/>
    <x v="8"/>
    <x v="1"/>
    <n v="94109"/>
    <x v="1"/>
    <x v="39"/>
    <x v="2"/>
    <x v="7"/>
    <x v="39"/>
    <x v="950"/>
    <n v="12"/>
    <n v="0.2"/>
    <n v="125.2691999999999"/>
  </r>
  <r>
    <n v="1050"/>
    <s v="CA-2011-139192"/>
    <x v="2"/>
    <x v="279"/>
    <d v="2011-06-01T00:00:00"/>
    <s v="Second Class"/>
    <s v="LC-16885"/>
    <s v="Lena Creighton"/>
    <x v="0"/>
    <x v="0"/>
    <x v="8"/>
    <x v="1"/>
    <n v="94109"/>
    <x v="1"/>
    <x v="590"/>
    <x v="2"/>
    <x v="11"/>
    <x v="585"/>
    <x v="313"/>
    <n v="1"/>
    <n v="0"/>
    <n v="37.996200000000002"/>
  </r>
  <r>
    <n v="1051"/>
    <s v="US-2012-153500"/>
    <x v="1"/>
    <x v="230"/>
    <d v="2012-07-05T00:00:00"/>
    <s v="First Class"/>
    <s v="DG-13300"/>
    <s v="Deirdre Greer"/>
    <x v="1"/>
    <x v="0"/>
    <x v="10"/>
    <x v="9"/>
    <n v="19134"/>
    <x v="3"/>
    <x v="793"/>
    <x v="0"/>
    <x v="5"/>
    <x v="783"/>
    <x v="951"/>
    <n v="2"/>
    <n v="0.2"/>
    <n v="-29.481200000000022"/>
  </r>
  <r>
    <n v="1052"/>
    <s v="US-2012-153500"/>
    <x v="1"/>
    <x v="230"/>
    <d v="2012-07-05T00:00:00"/>
    <s v="First Class"/>
    <s v="DG-13300"/>
    <s v="Deirdre Greer"/>
    <x v="1"/>
    <x v="0"/>
    <x v="10"/>
    <x v="9"/>
    <n v="19134"/>
    <x v="3"/>
    <x v="794"/>
    <x v="1"/>
    <x v="10"/>
    <x v="784"/>
    <x v="952"/>
    <n v="2"/>
    <n v="0.2"/>
    <n v="2.4359999999999995"/>
  </r>
  <r>
    <n v="1053"/>
    <s v="US-2012-153500"/>
    <x v="1"/>
    <x v="230"/>
    <d v="2012-07-05T00:00:00"/>
    <s v="First Class"/>
    <s v="DG-13300"/>
    <s v="Deirdre Greer"/>
    <x v="1"/>
    <x v="0"/>
    <x v="10"/>
    <x v="9"/>
    <n v="19134"/>
    <x v="3"/>
    <x v="795"/>
    <x v="0"/>
    <x v="5"/>
    <x v="785"/>
    <x v="953"/>
    <n v="9"/>
    <n v="0.2"/>
    <n v="56.577599999999961"/>
  </r>
  <r>
    <n v="1054"/>
    <s v="CA-2012-110667"/>
    <x v="1"/>
    <x v="388"/>
    <d v="2012-04-08T00:00:00"/>
    <s v="Standard Class"/>
    <s v="NF-18595"/>
    <s v="Nicole Fjeld"/>
    <x v="2"/>
    <x v="0"/>
    <x v="20"/>
    <x v="15"/>
    <n v="10009"/>
    <x v="3"/>
    <x v="796"/>
    <x v="1"/>
    <x v="6"/>
    <x v="786"/>
    <x v="954"/>
    <n v="2"/>
    <n v="0"/>
    <n v="4.3524000000000003"/>
  </r>
  <r>
    <n v="1055"/>
    <s v="CA-2012-110667"/>
    <x v="1"/>
    <x v="388"/>
    <d v="2012-04-08T00:00:00"/>
    <s v="Standard Class"/>
    <s v="NF-18595"/>
    <s v="Nicole Fjeld"/>
    <x v="2"/>
    <x v="0"/>
    <x v="20"/>
    <x v="15"/>
    <n v="10009"/>
    <x v="3"/>
    <x v="797"/>
    <x v="0"/>
    <x v="5"/>
    <x v="787"/>
    <x v="955"/>
    <n v="2"/>
    <n v="0"/>
    <n v="22.763999999999996"/>
  </r>
  <r>
    <n v="1056"/>
    <s v="CA-2012-110667"/>
    <x v="1"/>
    <x v="388"/>
    <d v="2012-04-08T00:00:00"/>
    <s v="Standard Class"/>
    <s v="NF-18595"/>
    <s v="Nicole Fjeld"/>
    <x v="2"/>
    <x v="0"/>
    <x v="20"/>
    <x v="15"/>
    <n v="10009"/>
    <x v="3"/>
    <x v="141"/>
    <x v="1"/>
    <x v="8"/>
    <x v="141"/>
    <x v="956"/>
    <n v="3"/>
    <n v="0.2"/>
    <n v="27.791100000000004"/>
  </r>
  <r>
    <n v="1057"/>
    <s v="CA-2012-110667"/>
    <x v="1"/>
    <x v="388"/>
    <d v="2012-04-08T00:00:00"/>
    <s v="Standard Class"/>
    <s v="NF-18595"/>
    <s v="Nicole Fjeld"/>
    <x v="2"/>
    <x v="0"/>
    <x v="20"/>
    <x v="15"/>
    <n v="10009"/>
    <x v="3"/>
    <x v="798"/>
    <x v="1"/>
    <x v="8"/>
    <x v="788"/>
    <x v="957"/>
    <n v="4"/>
    <n v="0.2"/>
    <n v="3.2944"/>
  </r>
  <r>
    <n v="1058"/>
    <s v="CA-2014-167150"/>
    <x v="3"/>
    <x v="389"/>
    <d v="2014-12-18T00:00:00"/>
    <s v="Standard Class"/>
    <s v="BP-11185"/>
    <s v="Ben Peterman"/>
    <x v="1"/>
    <x v="0"/>
    <x v="70"/>
    <x v="1"/>
    <n v="92037"/>
    <x v="1"/>
    <x v="799"/>
    <x v="1"/>
    <x v="8"/>
    <x v="789"/>
    <x v="958"/>
    <n v="4"/>
    <n v="0.2"/>
    <n v="7.2267999999999999"/>
  </r>
  <r>
    <n v="1059"/>
    <s v="CA-2014-167150"/>
    <x v="3"/>
    <x v="389"/>
    <d v="2014-12-18T00:00:00"/>
    <s v="Standard Class"/>
    <s v="BP-11185"/>
    <s v="Ben Peterman"/>
    <x v="1"/>
    <x v="0"/>
    <x v="70"/>
    <x v="1"/>
    <n v="92037"/>
    <x v="1"/>
    <x v="800"/>
    <x v="1"/>
    <x v="8"/>
    <x v="790"/>
    <x v="959"/>
    <n v="2"/>
    <n v="0.2"/>
    <n v="22.948799999999995"/>
  </r>
  <r>
    <n v="1060"/>
    <s v="CA-2013-105284"/>
    <x v="0"/>
    <x v="390"/>
    <d v="2013-12-02T00:00:00"/>
    <s v="Standard Class"/>
    <s v="MG-17650"/>
    <s v="Matthew Grinstein"/>
    <x v="2"/>
    <x v="0"/>
    <x v="10"/>
    <x v="9"/>
    <n v="19143"/>
    <x v="3"/>
    <x v="801"/>
    <x v="1"/>
    <x v="13"/>
    <x v="791"/>
    <x v="960"/>
    <n v="3"/>
    <n v="0.2"/>
    <n v="1.6008"/>
  </r>
  <r>
    <n v="1061"/>
    <s v="US-2012-125374"/>
    <x v="1"/>
    <x v="391"/>
    <d v="2012-03-29T00:00:00"/>
    <s v="Standard Class"/>
    <s v="JD-16060"/>
    <s v="Julia Dunbar"/>
    <x v="0"/>
    <x v="0"/>
    <x v="12"/>
    <x v="5"/>
    <n v="77095"/>
    <x v="2"/>
    <x v="389"/>
    <x v="0"/>
    <x v="1"/>
    <x v="385"/>
    <x v="961"/>
    <n v="2"/>
    <n v="0.3"/>
    <n v="-29.252400000000009"/>
  </r>
  <r>
    <n v="1062"/>
    <s v="CA-2012-161263"/>
    <x v="1"/>
    <x v="392"/>
    <d v="2012-04-21T00:00:00"/>
    <s v="Standard Class"/>
    <s v="TS-21160"/>
    <s v="Theresa Swint"/>
    <x v="1"/>
    <x v="0"/>
    <x v="167"/>
    <x v="24"/>
    <n v="43615"/>
    <x v="3"/>
    <x v="551"/>
    <x v="1"/>
    <x v="9"/>
    <x v="545"/>
    <x v="962"/>
    <n v="3"/>
    <n v="0.2"/>
    <n v="4.5215999999999994"/>
  </r>
  <r>
    <n v="1063"/>
    <s v="CA-2012-161263"/>
    <x v="1"/>
    <x v="392"/>
    <d v="2012-04-21T00:00:00"/>
    <s v="Standard Class"/>
    <s v="TS-21160"/>
    <s v="Theresa Swint"/>
    <x v="1"/>
    <x v="0"/>
    <x v="167"/>
    <x v="24"/>
    <n v="43615"/>
    <x v="3"/>
    <x v="802"/>
    <x v="1"/>
    <x v="13"/>
    <x v="792"/>
    <x v="963"/>
    <n v="7"/>
    <n v="0.2"/>
    <n v="-2.2134"/>
  </r>
  <r>
    <n v="1064"/>
    <s v="CA-2012-161263"/>
    <x v="1"/>
    <x v="392"/>
    <d v="2012-04-21T00:00:00"/>
    <s v="Standard Class"/>
    <s v="TS-21160"/>
    <s v="Theresa Swint"/>
    <x v="1"/>
    <x v="0"/>
    <x v="167"/>
    <x v="24"/>
    <n v="43615"/>
    <x v="3"/>
    <x v="346"/>
    <x v="1"/>
    <x v="6"/>
    <x v="342"/>
    <x v="964"/>
    <n v="3"/>
    <n v="0.2"/>
    <n v="1.2791999999999994"/>
  </r>
  <r>
    <n v="1065"/>
    <s v="CA-2012-161263"/>
    <x v="1"/>
    <x v="392"/>
    <d v="2012-04-21T00:00:00"/>
    <s v="Standard Class"/>
    <s v="TS-21160"/>
    <s v="Theresa Swint"/>
    <x v="1"/>
    <x v="0"/>
    <x v="167"/>
    <x v="24"/>
    <n v="43615"/>
    <x v="3"/>
    <x v="803"/>
    <x v="2"/>
    <x v="7"/>
    <x v="793"/>
    <x v="965"/>
    <n v="3"/>
    <n v="0.4"/>
    <n v="-27.715799999999994"/>
  </r>
  <r>
    <n v="1066"/>
    <s v="CA-2012-161263"/>
    <x v="1"/>
    <x v="392"/>
    <d v="2012-04-21T00:00:00"/>
    <s v="Standard Class"/>
    <s v="TS-21160"/>
    <s v="Theresa Swint"/>
    <x v="1"/>
    <x v="0"/>
    <x v="167"/>
    <x v="24"/>
    <n v="43615"/>
    <x v="3"/>
    <x v="804"/>
    <x v="1"/>
    <x v="13"/>
    <x v="794"/>
    <x v="966"/>
    <n v="1"/>
    <n v="0.2"/>
    <n v="0.2352999999999999"/>
  </r>
  <r>
    <n v="1067"/>
    <s v="CA-2012-161263"/>
    <x v="1"/>
    <x v="392"/>
    <d v="2012-04-21T00:00:00"/>
    <s v="Standard Class"/>
    <s v="TS-21160"/>
    <s v="Theresa Swint"/>
    <x v="1"/>
    <x v="0"/>
    <x v="167"/>
    <x v="24"/>
    <n v="43615"/>
    <x v="3"/>
    <x v="805"/>
    <x v="1"/>
    <x v="8"/>
    <x v="795"/>
    <x v="967"/>
    <n v="5"/>
    <n v="0.7"/>
    <n v="-46.224999999999994"/>
  </r>
  <r>
    <n v="1068"/>
    <s v="CA-2013-157686"/>
    <x v="0"/>
    <x v="393"/>
    <d v="2013-10-03T00:00:00"/>
    <s v="First Class"/>
    <s v="BD-11620"/>
    <s v="Brian DeCherney"/>
    <x v="0"/>
    <x v="0"/>
    <x v="8"/>
    <x v="1"/>
    <n v="94122"/>
    <x v="1"/>
    <x v="64"/>
    <x v="0"/>
    <x v="1"/>
    <x v="64"/>
    <x v="968"/>
    <n v="4"/>
    <n v="0.2"/>
    <n v="12.177999999999983"/>
  </r>
  <r>
    <n v="1069"/>
    <s v="US-2014-139955"/>
    <x v="3"/>
    <x v="394"/>
    <d v="2014-10-01T00:00:00"/>
    <s v="Second Class"/>
    <s v="CM-12160"/>
    <s v="Charles McCrossin"/>
    <x v="0"/>
    <x v="0"/>
    <x v="180"/>
    <x v="5"/>
    <n v="78521"/>
    <x v="2"/>
    <x v="482"/>
    <x v="1"/>
    <x v="14"/>
    <x v="33"/>
    <x v="969"/>
    <n v="1"/>
    <n v="0.2"/>
    <n v="-0.34880000000000033"/>
  </r>
  <r>
    <n v="1070"/>
    <s v="US-2012-150161"/>
    <x v="1"/>
    <x v="395"/>
    <d v="2012-07-29T00:00:00"/>
    <s v="Standard Class"/>
    <s v="RB-19795"/>
    <s v="Ross Baird"/>
    <x v="2"/>
    <x v="0"/>
    <x v="10"/>
    <x v="9"/>
    <n v="19143"/>
    <x v="3"/>
    <x v="301"/>
    <x v="1"/>
    <x v="8"/>
    <x v="298"/>
    <x v="970"/>
    <n v="4"/>
    <n v="0.7"/>
    <n v="-18.462400000000002"/>
  </r>
  <r>
    <n v="1071"/>
    <s v="CA-2012-144652"/>
    <x v="1"/>
    <x v="312"/>
    <d v="2012-11-26T00:00:00"/>
    <s v="Standard Class"/>
    <s v="SN-20560"/>
    <s v="Skye Norling"/>
    <x v="2"/>
    <x v="0"/>
    <x v="1"/>
    <x v="1"/>
    <n v="90008"/>
    <x v="1"/>
    <x v="324"/>
    <x v="1"/>
    <x v="6"/>
    <x v="321"/>
    <x v="21"/>
    <n v="7"/>
    <n v="0"/>
    <n v="5.0595999999999997"/>
  </r>
  <r>
    <n v="1072"/>
    <s v="CA-2013-152814"/>
    <x v="0"/>
    <x v="236"/>
    <d v="2013-05-03T00:00:00"/>
    <s v="Standard Class"/>
    <s v="EH-14005"/>
    <s v="Erica Hernandez"/>
    <x v="2"/>
    <x v="0"/>
    <x v="60"/>
    <x v="22"/>
    <n v="80219"/>
    <x v="1"/>
    <x v="314"/>
    <x v="1"/>
    <x v="10"/>
    <x v="311"/>
    <x v="34"/>
    <n v="3"/>
    <n v="0.2"/>
    <n v="9.9467999999999979"/>
  </r>
  <r>
    <n v="1073"/>
    <s v="CA-2014-106943"/>
    <x v="3"/>
    <x v="237"/>
    <d v="2014-11-20T00:00:00"/>
    <s v="Standard Class"/>
    <s v="FO-14305"/>
    <s v="Frank Olsen"/>
    <x v="0"/>
    <x v="0"/>
    <x v="20"/>
    <x v="15"/>
    <n v="10035"/>
    <x v="3"/>
    <x v="806"/>
    <x v="1"/>
    <x v="8"/>
    <x v="796"/>
    <x v="880"/>
    <n v="2"/>
    <n v="0.2"/>
    <n v="3.024"/>
  </r>
  <r>
    <n v="1074"/>
    <s v="CA-2013-134348"/>
    <x v="0"/>
    <x v="396"/>
    <d v="2013-11-20T00:00:00"/>
    <s v="Standard Class"/>
    <s v="MS-17710"/>
    <s v="Maurice Satty"/>
    <x v="0"/>
    <x v="0"/>
    <x v="123"/>
    <x v="16"/>
    <n v="85204"/>
    <x v="1"/>
    <x v="807"/>
    <x v="1"/>
    <x v="8"/>
    <x v="797"/>
    <x v="971"/>
    <n v="5"/>
    <n v="0.7"/>
    <n v="-4.5980000000000008"/>
  </r>
  <r>
    <n v="1075"/>
    <s v="CA-2013-134348"/>
    <x v="0"/>
    <x v="396"/>
    <d v="2013-11-20T00:00:00"/>
    <s v="Standard Class"/>
    <s v="MS-17710"/>
    <s v="Maurice Satty"/>
    <x v="0"/>
    <x v="0"/>
    <x v="123"/>
    <x v="16"/>
    <n v="85204"/>
    <x v="1"/>
    <x v="255"/>
    <x v="1"/>
    <x v="8"/>
    <x v="253"/>
    <x v="972"/>
    <n v="7"/>
    <n v="0.7"/>
    <n v="-3.3487999999999998"/>
  </r>
  <r>
    <n v="1076"/>
    <s v="CA-2013-134348"/>
    <x v="0"/>
    <x v="396"/>
    <d v="2013-11-20T00:00:00"/>
    <s v="Standard Class"/>
    <s v="MS-17710"/>
    <s v="Maurice Satty"/>
    <x v="0"/>
    <x v="0"/>
    <x v="123"/>
    <x v="16"/>
    <n v="85204"/>
    <x v="1"/>
    <x v="808"/>
    <x v="2"/>
    <x v="11"/>
    <x v="798"/>
    <x v="236"/>
    <n v="2"/>
    <n v="0.2"/>
    <n v="1.9989999999999979"/>
  </r>
  <r>
    <n v="1077"/>
    <s v="CA-2013-161781"/>
    <x v="0"/>
    <x v="321"/>
    <d v="2013-10-01T00:00:00"/>
    <s v="First Class"/>
    <s v="CC-12100"/>
    <s v="Chad Cunningham"/>
    <x v="2"/>
    <x v="0"/>
    <x v="38"/>
    <x v="14"/>
    <n v="47201"/>
    <x v="2"/>
    <x v="809"/>
    <x v="1"/>
    <x v="6"/>
    <x v="799"/>
    <x v="973"/>
    <n v="7"/>
    <n v="0"/>
    <n v="10.628799999999998"/>
  </r>
  <r>
    <n v="1078"/>
    <s v="CA-2014-132521"/>
    <x v="3"/>
    <x v="397"/>
    <d v="2014-09-26T00:00:00"/>
    <s v="Second Class"/>
    <s v="DW-13540"/>
    <s v="Don Weiss"/>
    <x v="0"/>
    <x v="0"/>
    <x v="4"/>
    <x v="4"/>
    <n v="98105"/>
    <x v="1"/>
    <x v="810"/>
    <x v="1"/>
    <x v="9"/>
    <x v="800"/>
    <x v="668"/>
    <n v="2"/>
    <n v="0"/>
    <n v="33.588800000000006"/>
  </r>
  <r>
    <n v="1079"/>
    <s v="CA-2014-132521"/>
    <x v="3"/>
    <x v="397"/>
    <d v="2014-09-26T00:00:00"/>
    <s v="Second Class"/>
    <s v="DW-13540"/>
    <s v="Don Weiss"/>
    <x v="0"/>
    <x v="0"/>
    <x v="4"/>
    <x v="4"/>
    <n v="98105"/>
    <x v="1"/>
    <x v="470"/>
    <x v="1"/>
    <x v="4"/>
    <x v="466"/>
    <x v="974"/>
    <n v="3"/>
    <n v="0"/>
    <n v="8.4888000000000012"/>
  </r>
  <r>
    <n v="1080"/>
    <s v="CA-2014-132521"/>
    <x v="3"/>
    <x v="397"/>
    <d v="2014-09-26T00:00:00"/>
    <s v="Second Class"/>
    <s v="DW-13540"/>
    <s v="Don Weiss"/>
    <x v="0"/>
    <x v="0"/>
    <x v="4"/>
    <x v="4"/>
    <n v="98105"/>
    <x v="1"/>
    <x v="480"/>
    <x v="1"/>
    <x v="8"/>
    <x v="476"/>
    <x v="975"/>
    <n v="1"/>
    <n v="0.2"/>
    <n v="2.3220000000000001"/>
  </r>
  <r>
    <n v="1081"/>
    <s v="CA-2012-110016"/>
    <x v="1"/>
    <x v="239"/>
    <d v="2012-12-04T00:00:00"/>
    <s v="Standard Class"/>
    <s v="BT-11395"/>
    <s v="Bill Tyler"/>
    <x v="1"/>
    <x v="0"/>
    <x v="66"/>
    <x v="12"/>
    <n v="48227"/>
    <x v="2"/>
    <x v="811"/>
    <x v="1"/>
    <x v="10"/>
    <x v="33"/>
    <x v="548"/>
    <n v="4"/>
    <n v="0"/>
    <n v="9.3624000000000009"/>
  </r>
  <r>
    <n v="1082"/>
    <s v="CA-2012-110016"/>
    <x v="1"/>
    <x v="239"/>
    <d v="2012-12-04T00:00:00"/>
    <s v="Standard Class"/>
    <s v="BT-11395"/>
    <s v="Bill Tyler"/>
    <x v="1"/>
    <x v="0"/>
    <x v="66"/>
    <x v="12"/>
    <n v="48227"/>
    <x v="2"/>
    <x v="812"/>
    <x v="0"/>
    <x v="1"/>
    <x v="801"/>
    <x v="976"/>
    <n v="9"/>
    <n v="0"/>
    <n v="121.76009999999994"/>
  </r>
  <r>
    <n v="1083"/>
    <s v="US-2013-143819"/>
    <x v="0"/>
    <x v="398"/>
    <d v="2013-03-06T00:00:00"/>
    <s v="Standard Class"/>
    <s v="KD-16270"/>
    <s v="Karen Daniels"/>
    <x v="0"/>
    <x v="0"/>
    <x v="181"/>
    <x v="15"/>
    <n v="10701"/>
    <x v="3"/>
    <x v="616"/>
    <x v="0"/>
    <x v="3"/>
    <x v="611"/>
    <x v="977"/>
    <n v="8"/>
    <n v="0.4"/>
    <n v="-264.92079999999999"/>
  </r>
  <r>
    <n v="1084"/>
    <s v="US-2013-143819"/>
    <x v="0"/>
    <x v="398"/>
    <d v="2013-03-06T00:00:00"/>
    <s v="Standard Class"/>
    <s v="KD-16270"/>
    <s v="Karen Daniels"/>
    <x v="0"/>
    <x v="0"/>
    <x v="181"/>
    <x v="15"/>
    <n v="10701"/>
    <x v="3"/>
    <x v="813"/>
    <x v="1"/>
    <x v="10"/>
    <x v="33"/>
    <x v="978"/>
    <n v="1"/>
    <n v="0"/>
    <n v="12.134799999999998"/>
  </r>
  <r>
    <n v="1085"/>
    <s v="US-2013-143819"/>
    <x v="0"/>
    <x v="398"/>
    <d v="2013-03-06T00:00:00"/>
    <s v="Standard Class"/>
    <s v="KD-16270"/>
    <s v="Karen Daniels"/>
    <x v="0"/>
    <x v="0"/>
    <x v="181"/>
    <x v="15"/>
    <n v="10701"/>
    <x v="3"/>
    <x v="245"/>
    <x v="1"/>
    <x v="4"/>
    <x v="243"/>
    <x v="979"/>
    <n v="2"/>
    <n v="0"/>
    <n v="105.24679999999995"/>
  </r>
  <r>
    <n v="1086"/>
    <s v="US-2013-143819"/>
    <x v="0"/>
    <x v="398"/>
    <d v="2013-03-06T00:00:00"/>
    <s v="Standard Class"/>
    <s v="KD-16270"/>
    <s v="Karen Daniels"/>
    <x v="0"/>
    <x v="0"/>
    <x v="181"/>
    <x v="15"/>
    <n v="10701"/>
    <x v="3"/>
    <x v="814"/>
    <x v="2"/>
    <x v="15"/>
    <x v="802"/>
    <x v="980"/>
    <n v="7"/>
    <n v="0"/>
    <n v="2400.9656999999997"/>
  </r>
  <r>
    <n v="1087"/>
    <s v="CA-2013-167584"/>
    <x v="0"/>
    <x v="399"/>
    <d v="2013-08-13T00:00:00"/>
    <s v="Same Day"/>
    <s v="LC-16870"/>
    <s v="Lena Cacioppo"/>
    <x v="0"/>
    <x v="0"/>
    <x v="96"/>
    <x v="23"/>
    <n v="50315"/>
    <x v="2"/>
    <x v="815"/>
    <x v="1"/>
    <x v="10"/>
    <x v="803"/>
    <x v="90"/>
    <n v="1"/>
    <n v="0"/>
    <n v="3.1104000000000003"/>
  </r>
  <r>
    <n v="1088"/>
    <s v="CA-2013-166163"/>
    <x v="0"/>
    <x v="243"/>
    <d v="2013-08-21T00:00:00"/>
    <s v="Second Class"/>
    <s v="CY-12745"/>
    <s v="Craig Yedwab"/>
    <x v="1"/>
    <x v="0"/>
    <x v="182"/>
    <x v="1"/>
    <n v="94601"/>
    <x v="1"/>
    <x v="173"/>
    <x v="2"/>
    <x v="7"/>
    <x v="172"/>
    <x v="981"/>
    <n v="3"/>
    <n v="0.2"/>
    <n v="7.1976000000000049"/>
  </r>
  <r>
    <n v="1089"/>
    <s v="CA-2013-166163"/>
    <x v="0"/>
    <x v="243"/>
    <d v="2013-08-21T00:00:00"/>
    <s v="Second Class"/>
    <s v="CY-12745"/>
    <s v="Craig Yedwab"/>
    <x v="1"/>
    <x v="0"/>
    <x v="182"/>
    <x v="1"/>
    <n v="94601"/>
    <x v="1"/>
    <x v="816"/>
    <x v="1"/>
    <x v="2"/>
    <x v="804"/>
    <x v="982"/>
    <n v="1"/>
    <n v="0"/>
    <n v="1.512"/>
  </r>
  <r>
    <n v="1090"/>
    <s v="CA-2014-158407"/>
    <x v="3"/>
    <x v="400"/>
    <d v="2014-06-11T00:00:00"/>
    <s v="Standard Class"/>
    <s v="LW-16990"/>
    <s v="Lindsay Williams"/>
    <x v="1"/>
    <x v="0"/>
    <x v="53"/>
    <x v="3"/>
    <n v="28110"/>
    <x v="0"/>
    <x v="296"/>
    <x v="0"/>
    <x v="5"/>
    <x v="293"/>
    <x v="236"/>
    <n v="2"/>
    <n v="0.2"/>
    <n v="1.9989999999999979"/>
  </r>
  <r>
    <n v="1091"/>
    <s v="CA-2014-158407"/>
    <x v="3"/>
    <x v="400"/>
    <d v="2014-06-11T00:00:00"/>
    <s v="Standard Class"/>
    <s v="LW-16990"/>
    <s v="Lindsay Williams"/>
    <x v="1"/>
    <x v="0"/>
    <x v="53"/>
    <x v="3"/>
    <n v="28110"/>
    <x v="0"/>
    <x v="817"/>
    <x v="2"/>
    <x v="7"/>
    <x v="805"/>
    <x v="983"/>
    <n v="2"/>
    <n v="0.2"/>
    <n v="25.194399999999995"/>
  </r>
  <r>
    <n v="1092"/>
    <s v="CA-2012-143490"/>
    <x v="1"/>
    <x v="401"/>
    <d v="2012-12-13T00:00:00"/>
    <s v="Standard Class"/>
    <s v="NP-18325"/>
    <s v="Naresj Patel"/>
    <x v="0"/>
    <x v="0"/>
    <x v="70"/>
    <x v="1"/>
    <n v="92105"/>
    <x v="1"/>
    <x v="818"/>
    <x v="1"/>
    <x v="6"/>
    <x v="806"/>
    <x v="984"/>
    <n v="9"/>
    <n v="0"/>
    <n v="33.641999999999996"/>
  </r>
  <r>
    <n v="1093"/>
    <s v="CA-2012-143490"/>
    <x v="1"/>
    <x v="401"/>
    <d v="2012-12-13T00:00:00"/>
    <s v="Standard Class"/>
    <s v="NP-18325"/>
    <s v="Naresj Patel"/>
    <x v="0"/>
    <x v="0"/>
    <x v="70"/>
    <x v="1"/>
    <n v="92105"/>
    <x v="1"/>
    <x v="819"/>
    <x v="2"/>
    <x v="7"/>
    <x v="807"/>
    <x v="985"/>
    <n v="2"/>
    <n v="0.2"/>
    <n v="19.178600000000003"/>
  </r>
  <r>
    <n v="1094"/>
    <s v="CA-2012-165085"/>
    <x v="1"/>
    <x v="17"/>
    <d v="2012-12-31T00:00:00"/>
    <s v="Standard Class"/>
    <s v="BT-11485"/>
    <s v="Brad Thomas"/>
    <x v="2"/>
    <x v="0"/>
    <x v="183"/>
    <x v="39"/>
    <n v="20735"/>
    <x v="3"/>
    <x v="820"/>
    <x v="1"/>
    <x v="10"/>
    <x v="808"/>
    <x v="986"/>
    <n v="5"/>
    <n v="0"/>
    <n v="14.161000000000001"/>
  </r>
  <r>
    <n v="1095"/>
    <s v="CA-2012-165085"/>
    <x v="1"/>
    <x v="17"/>
    <d v="2012-12-31T00:00:00"/>
    <s v="Standard Class"/>
    <s v="BT-11485"/>
    <s v="Brad Thomas"/>
    <x v="2"/>
    <x v="0"/>
    <x v="183"/>
    <x v="39"/>
    <n v="20735"/>
    <x v="3"/>
    <x v="159"/>
    <x v="1"/>
    <x v="9"/>
    <x v="158"/>
    <x v="987"/>
    <n v="2"/>
    <n v="0"/>
    <n v="103.22839999999997"/>
  </r>
  <r>
    <n v="1096"/>
    <s v="CA-2014-160423"/>
    <x v="3"/>
    <x v="276"/>
    <d v="2014-01-27T00:00:00"/>
    <s v="Standard Class"/>
    <s v="PS-19045"/>
    <s v="Penelope Sewall"/>
    <x v="2"/>
    <x v="0"/>
    <x v="35"/>
    <x v="3"/>
    <n v="28205"/>
    <x v="0"/>
    <x v="821"/>
    <x v="1"/>
    <x v="4"/>
    <x v="809"/>
    <x v="988"/>
    <n v="7"/>
    <n v="0.2"/>
    <n v="30.468200000000024"/>
  </r>
  <r>
    <n v="1097"/>
    <s v="CA-2014-160423"/>
    <x v="3"/>
    <x v="276"/>
    <d v="2014-01-27T00:00:00"/>
    <s v="Standard Class"/>
    <s v="PS-19045"/>
    <s v="Penelope Sewall"/>
    <x v="2"/>
    <x v="0"/>
    <x v="35"/>
    <x v="3"/>
    <n v="28205"/>
    <x v="0"/>
    <x v="822"/>
    <x v="1"/>
    <x v="8"/>
    <x v="810"/>
    <x v="989"/>
    <n v="7"/>
    <n v="0.7"/>
    <n v="-28.627200000000009"/>
  </r>
  <r>
    <n v="1098"/>
    <s v="CA-2011-159338"/>
    <x v="2"/>
    <x v="402"/>
    <d v="2011-06-28T00:00:00"/>
    <s v="First Class"/>
    <s v="NS-18640"/>
    <s v="Noel Staavos"/>
    <x v="1"/>
    <x v="0"/>
    <x v="1"/>
    <x v="1"/>
    <n v="90049"/>
    <x v="1"/>
    <x v="823"/>
    <x v="0"/>
    <x v="3"/>
    <x v="811"/>
    <x v="990"/>
    <n v="5"/>
    <n v="0.2"/>
    <n v="11.19599999999997"/>
  </r>
  <r>
    <n v="1099"/>
    <s v="CA-2013-107216"/>
    <x v="0"/>
    <x v="403"/>
    <d v="2013-06-18T00:00:00"/>
    <s v="First Class"/>
    <s v="PV-18985"/>
    <s v="Paul Van Hugh"/>
    <x v="2"/>
    <x v="0"/>
    <x v="8"/>
    <x v="1"/>
    <n v="94122"/>
    <x v="1"/>
    <x v="824"/>
    <x v="1"/>
    <x v="6"/>
    <x v="812"/>
    <x v="991"/>
    <n v="4"/>
    <n v="0"/>
    <n v="2.0415999999999999"/>
  </r>
  <r>
    <n v="1100"/>
    <s v="CA-2013-107216"/>
    <x v="0"/>
    <x v="403"/>
    <d v="2013-06-18T00:00:00"/>
    <s v="First Class"/>
    <s v="PV-18985"/>
    <s v="Paul Van Hugh"/>
    <x v="2"/>
    <x v="0"/>
    <x v="8"/>
    <x v="1"/>
    <n v="94122"/>
    <x v="1"/>
    <x v="396"/>
    <x v="0"/>
    <x v="5"/>
    <x v="392"/>
    <x v="992"/>
    <n v="3"/>
    <n v="0"/>
    <n v="4.1030999999999995"/>
  </r>
  <r>
    <n v="1101"/>
    <s v="CA-2013-107216"/>
    <x v="0"/>
    <x v="403"/>
    <d v="2013-06-18T00:00:00"/>
    <s v="First Class"/>
    <s v="PV-18985"/>
    <s v="Paul Van Hugh"/>
    <x v="2"/>
    <x v="0"/>
    <x v="8"/>
    <x v="1"/>
    <n v="94122"/>
    <x v="1"/>
    <x v="825"/>
    <x v="2"/>
    <x v="11"/>
    <x v="813"/>
    <x v="993"/>
    <n v="1"/>
    <n v="0"/>
    <n v="9.6656999999999975"/>
  </r>
  <r>
    <n v="1102"/>
    <s v="CA-2013-107216"/>
    <x v="0"/>
    <x v="403"/>
    <d v="2013-06-18T00:00:00"/>
    <s v="First Class"/>
    <s v="PV-18985"/>
    <s v="Paul Van Hugh"/>
    <x v="2"/>
    <x v="0"/>
    <x v="8"/>
    <x v="1"/>
    <n v="94122"/>
    <x v="1"/>
    <x v="826"/>
    <x v="1"/>
    <x v="6"/>
    <x v="814"/>
    <x v="880"/>
    <n v="3"/>
    <n v="0"/>
    <n v="2.5055999999999998"/>
  </r>
  <r>
    <n v="1103"/>
    <s v="US-2014-145863"/>
    <x v="3"/>
    <x v="81"/>
    <d v="2014-04-28T00:00:00"/>
    <s v="Standard Class"/>
    <s v="RP-19390"/>
    <s v="Resi Pölking"/>
    <x v="0"/>
    <x v="0"/>
    <x v="12"/>
    <x v="5"/>
    <n v="77041"/>
    <x v="2"/>
    <x v="307"/>
    <x v="1"/>
    <x v="8"/>
    <x v="304"/>
    <x v="994"/>
    <n v="3"/>
    <n v="0.8"/>
    <n v="-4.7145000000000028"/>
  </r>
  <r>
    <n v="1104"/>
    <s v="US-2014-145863"/>
    <x v="3"/>
    <x v="81"/>
    <d v="2014-04-28T00:00:00"/>
    <s v="Standard Class"/>
    <s v="RP-19390"/>
    <s v="Resi Pölking"/>
    <x v="0"/>
    <x v="0"/>
    <x v="12"/>
    <x v="5"/>
    <n v="77041"/>
    <x v="2"/>
    <x v="766"/>
    <x v="1"/>
    <x v="8"/>
    <x v="758"/>
    <x v="995"/>
    <n v="3"/>
    <n v="0.8"/>
    <n v="-4.9878000000000018"/>
  </r>
  <r>
    <n v="1105"/>
    <s v="CA-2013-112340"/>
    <x v="0"/>
    <x v="147"/>
    <d v="2013-10-28T00:00:00"/>
    <s v="Standard Class"/>
    <s v="NM-18520"/>
    <s v="Neoma Murray"/>
    <x v="0"/>
    <x v="0"/>
    <x v="169"/>
    <x v="1"/>
    <n v="92503"/>
    <x v="1"/>
    <x v="827"/>
    <x v="1"/>
    <x v="10"/>
    <x v="815"/>
    <x v="996"/>
    <n v="3"/>
    <n v="0"/>
    <n v="11.230799999999999"/>
  </r>
  <r>
    <n v="1106"/>
    <s v="US-2013-110156"/>
    <x v="0"/>
    <x v="258"/>
    <d v="2013-11-25T00:00:00"/>
    <s v="Standard Class"/>
    <s v="EH-13945"/>
    <s v="Eric Hoffmann"/>
    <x v="0"/>
    <x v="0"/>
    <x v="12"/>
    <x v="5"/>
    <n v="77041"/>
    <x v="2"/>
    <x v="193"/>
    <x v="1"/>
    <x v="4"/>
    <x v="192"/>
    <x v="997"/>
    <n v="6"/>
    <n v="0.2"/>
    <n v="-16.36440000000001"/>
  </r>
  <r>
    <n v="1107"/>
    <s v="US-2013-110156"/>
    <x v="0"/>
    <x v="258"/>
    <d v="2013-11-25T00:00:00"/>
    <s v="Standard Class"/>
    <s v="EH-13945"/>
    <s v="Eric Hoffmann"/>
    <x v="0"/>
    <x v="0"/>
    <x v="12"/>
    <x v="5"/>
    <n v="77041"/>
    <x v="2"/>
    <x v="396"/>
    <x v="0"/>
    <x v="5"/>
    <x v="392"/>
    <x v="998"/>
    <n v="2"/>
    <n v="0.6"/>
    <n v="-0.75660000000000016"/>
  </r>
  <r>
    <n v="1108"/>
    <s v="US-2013-110156"/>
    <x v="0"/>
    <x v="258"/>
    <d v="2013-11-25T00:00:00"/>
    <s v="Standard Class"/>
    <s v="EH-13945"/>
    <s v="Eric Hoffmann"/>
    <x v="0"/>
    <x v="0"/>
    <x v="12"/>
    <x v="5"/>
    <n v="77041"/>
    <x v="2"/>
    <x v="828"/>
    <x v="1"/>
    <x v="8"/>
    <x v="816"/>
    <x v="999"/>
    <n v="5"/>
    <n v="0.8"/>
    <n v="-17.248000000000008"/>
  </r>
  <r>
    <n v="1109"/>
    <s v="US-2013-110156"/>
    <x v="0"/>
    <x v="258"/>
    <d v="2013-11-25T00:00:00"/>
    <s v="Standard Class"/>
    <s v="EH-13945"/>
    <s v="Eric Hoffmann"/>
    <x v="0"/>
    <x v="0"/>
    <x v="12"/>
    <x v="5"/>
    <n v="77041"/>
    <x v="2"/>
    <x v="829"/>
    <x v="1"/>
    <x v="13"/>
    <x v="33"/>
    <x v="1000"/>
    <n v="12"/>
    <n v="0.2"/>
    <n v="21.888000000000002"/>
  </r>
  <r>
    <n v="1110"/>
    <s v="US-2013-110156"/>
    <x v="0"/>
    <x v="258"/>
    <d v="2013-11-25T00:00:00"/>
    <s v="Standard Class"/>
    <s v="EH-13945"/>
    <s v="Eric Hoffmann"/>
    <x v="0"/>
    <x v="0"/>
    <x v="12"/>
    <x v="5"/>
    <n v="77041"/>
    <x v="2"/>
    <x v="830"/>
    <x v="1"/>
    <x v="12"/>
    <x v="817"/>
    <x v="1001"/>
    <n v="3"/>
    <n v="0.2"/>
    <n v="13.826699999999999"/>
  </r>
  <r>
    <n v="1111"/>
    <s v="US-2013-110156"/>
    <x v="0"/>
    <x v="258"/>
    <d v="2013-11-25T00:00:00"/>
    <s v="Standard Class"/>
    <s v="EH-13945"/>
    <s v="Eric Hoffmann"/>
    <x v="0"/>
    <x v="0"/>
    <x v="12"/>
    <x v="5"/>
    <n v="77041"/>
    <x v="2"/>
    <x v="831"/>
    <x v="2"/>
    <x v="7"/>
    <x v="818"/>
    <x v="1002"/>
    <n v="5"/>
    <n v="0.2"/>
    <n v="25.185999999999996"/>
  </r>
  <r>
    <n v="1112"/>
    <s v="US-2013-110156"/>
    <x v="0"/>
    <x v="258"/>
    <d v="2013-11-25T00:00:00"/>
    <s v="Standard Class"/>
    <s v="EH-13945"/>
    <s v="Eric Hoffmann"/>
    <x v="0"/>
    <x v="0"/>
    <x v="12"/>
    <x v="5"/>
    <n v="77041"/>
    <x v="2"/>
    <x v="832"/>
    <x v="1"/>
    <x v="10"/>
    <x v="819"/>
    <x v="563"/>
    <n v="2"/>
    <n v="0.2"/>
    <n v="3.6288"/>
  </r>
  <r>
    <n v="1113"/>
    <s v="US-2013-110156"/>
    <x v="0"/>
    <x v="258"/>
    <d v="2013-11-25T00:00:00"/>
    <s v="Standard Class"/>
    <s v="EH-13945"/>
    <s v="Eric Hoffmann"/>
    <x v="0"/>
    <x v="0"/>
    <x v="12"/>
    <x v="5"/>
    <n v="77041"/>
    <x v="2"/>
    <x v="98"/>
    <x v="1"/>
    <x v="8"/>
    <x v="98"/>
    <x v="1003"/>
    <n v="2"/>
    <n v="0.8"/>
    <n v="-2.0264000000000002"/>
  </r>
  <r>
    <n v="1114"/>
    <s v="CA-2014-140585"/>
    <x v="3"/>
    <x v="404"/>
    <d v="2014-12-24T00:00:00"/>
    <s v="Second Class"/>
    <s v="RA-19915"/>
    <s v="Russell Applegate"/>
    <x v="0"/>
    <x v="0"/>
    <x v="184"/>
    <x v="1"/>
    <n v="92024"/>
    <x v="1"/>
    <x v="705"/>
    <x v="1"/>
    <x v="8"/>
    <x v="698"/>
    <x v="1004"/>
    <n v="2"/>
    <n v="0.2"/>
    <n v="16.3352"/>
  </r>
  <r>
    <n v="1115"/>
    <s v="CA-2014-140585"/>
    <x v="3"/>
    <x v="404"/>
    <d v="2014-12-24T00:00:00"/>
    <s v="Second Class"/>
    <s v="RA-19915"/>
    <s v="Russell Applegate"/>
    <x v="0"/>
    <x v="0"/>
    <x v="184"/>
    <x v="1"/>
    <n v="92024"/>
    <x v="1"/>
    <x v="833"/>
    <x v="0"/>
    <x v="0"/>
    <x v="820"/>
    <x v="1005"/>
    <n v="1"/>
    <n v="0.15"/>
    <n v="-12.688200000000002"/>
  </r>
  <r>
    <n v="1116"/>
    <s v="CA-2014-140585"/>
    <x v="3"/>
    <x v="404"/>
    <d v="2014-12-24T00:00:00"/>
    <s v="Second Class"/>
    <s v="RA-19915"/>
    <s v="Russell Applegate"/>
    <x v="0"/>
    <x v="0"/>
    <x v="184"/>
    <x v="1"/>
    <n v="92024"/>
    <x v="1"/>
    <x v="603"/>
    <x v="2"/>
    <x v="11"/>
    <x v="598"/>
    <x v="1006"/>
    <n v="2"/>
    <n v="0"/>
    <n v="57.590400000000002"/>
  </r>
  <r>
    <n v="1117"/>
    <s v="CA-2013-144855"/>
    <x v="0"/>
    <x v="405"/>
    <d v="2013-07-25T00:00:00"/>
    <s v="Second Class"/>
    <s v="DL-13495"/>
    <s v="Dionis Lloyd"/>
    <x v="1"/>
    <x v="0"/>
    <x v="8"/>
    <x v="1"/>
    <n v="94110"/>
    <x v="1"/>
    <x v="365"/>
    <x v="1"/>
    <x v="2"/>
    <x v="360"/>
    <x v="689"/>
    <n v="2"/>
    <n v="0"/>
    <n v="3.024"/>
  </r>
  <r>
    <n v="1118"/>
    <s v="CA-2012-142755"/>
    <x v="1"/>
    <x v="406"/>
    <d v="2012-09-08T00:00:00"/>
    <s v="Standard Class"/>
    <s v="CS-12355"/>
    <s v="Christine Sundaresam"/>
    <x v="0"/>
    <x v="0"/>
    <x v="185"/>
    <x v="32"/>
    <n v="30076"/>
    <x v="0"/>
    <x v="314"/>
    <x v="1"/>
    <x v="10"/>
    <x v="361"/>
    <x v="1007"/>
    <n v="5"/>
    <n v="0"/>
    <n v="137.15100000000001"/>
  </r>
  <r>
    <n v="1119"/>
    <s v="CA-2012-142755"/>
    <x v="1"/>
    <x v="406"/>
    <d v="2012-09-08T00:00:00"/>
    <s v="Standard Class"/>
    <s v="CS-12355"/>
    <s v="Christine Sundaresam"/>
    <x v="0"/>
    <x v="0"/>
    <x v="185"/>
    <x v="32"/>
    <n v="30076"/>
    <x v="0"/>
    <x v="695"/>
    <x v="2"/>
    <x v="11"/>
    <x v="688"/>
    <x v="1008"/>
    <n v="5"/>
    <n v="0"/>
    <n v="111.59099999999995"/>
  </r>
  <r>
    <n v="1120"/>
    <s v="CA-2012-142755"/>
    <x v="1"/>
    <x v="406"/>
    <d v="2012-09-08T00:00:00"/>
    <s v="Standard Class"/>
    <s v="CS-12355"/>
    <s v="Christine Sundaresam"/>
    <x v="0"/>
    <x v="0"/>
    <x v="185"/>
    <x v="32"/>
    <n v="30076"/>
    <x v="0"/>
    <x v="834"/>
    <x v="1"/>
    <x v="10"/>
    <x v="821"/>
    <x v="1009"/>
    <n v="2"/>
    <n v="0"/>
    <n v="2.0491999999999999"/>
  </r>
  <r>
    <n v="1121"/>
    <s v="CA-2012-142755"/>
    <x v="1"/>
    <x v="406"/>
    <d v="2012-09-08T00:00:00"/>
    <s v="Standard Class"/>
    <s v="CS-12355"/>
    <s v="Christine Sundaresam"/>
    <x v="0"/>
    <x v="0"/>
    <x v="185"/>
    <x v="32"/>
    <n v="30076"/>
    <x v="0"/>
    <x v="661"/>
    <x v="1"/>
    <x v="12"/>
    <x v="655"/>
    <x v="770"/>
    <n v="2"/>
    <n v="0"/>
    <n v="7.4871999999999996"/>
  </r>
  <r>
    <n v="1122"/>
    <s v="US-2011-147627"/>
    <x v="2"/>
    <x v="407"/>
    <d v="2011-01-27T00:00:00"/>
    <s v="Standard Class"/>
    <s v="HL-15040"/>
    <s v="Hunter Lopez"/>
    <x v="0"/>
    <x v="0"/>
    <x v="186"/>
    <x v="36"/>
    <n v="72401"/>
    <x v="0"/>
    <x v="835"/>
    <x v="2"/>
    <x v="7"/>
    <x v="822"/>
    <x v="1010"/>
    <n v="7"/>
    <n v="0"/>
    <n v="181.98179999999999"/>
  </r>
  <r>
    <n v="1123"/>
    <s v="US-2011-147627"/>
    <x v="2"/>
    <x v="407"/>
    <d v="2011-01-27T00:00:00"/>
    <s v="Standard Class"/>
    <s v="HL-15040"/>
    <s v="Hunter Lopez"/>
    <x v="0"/>
    <x v="0"/>
    <x v="186"/>
    <x v="36"/>
    <n v="72401"/>
    <x v="0"/>
    <x v="836"/>
    <x v="1"/>
    <x v="6"/>
    <x v="823"/>
    <x v="1011"/>
    <n v="7"/>
    <n v="0"/>
    <n v="6.6583999999999968"/>
  </r>
  <r>
    <n v="1124"/>
    <s v="US-2011-147627"/>
    <x v="2"/>
    <x v="407"/>
    <d v="2011-01-27T00:00:00"/>
    <s v="Standard Class"/>
    <s v="HL-15040"/>
    <s v="Hunter Lopez"/>
    <x v="0"/>
    <x v="0"/>
    <x v="186"/>
    <x v="36"/>
    <n v="72401"/>
    <x v="0"/>
    <x v="76"/>
    <x v="0"/>
    <x v="5"/>
    <x v="76"/>
    <x v="1012"/>
    <n v="4"/>
    <n v="0"/>
    <n v="11.579999999999998"/>
  </r>
  <r>
    <n v="1125"/>
    <s v="US-2011-147627"/>
    <x v="2"/>
    <x v="407"/>
    <d v="2011-01-27T00:00:00"/>
    <s v="Standard Class"/>
    <s v="HL-15040"/>
    <s v="Hunter Lopez"/>
    <x v="0"/>
    <x v="0"/>
    <x v="186"/>
    <x v="36"/>
    <n v="72401"/>
    <x v="0"/>
    <x v="453"/>
    <x v="1"/>
    <x v="6"/>
    <x v="449"/>
    <x v="153"/>
    <n v="3"/>
    <n v="0"/>
    <n v="1.7901"/>
  </r>
  <r>
    <n v="1126"/>
    <s v="US-2011-147627"/>
    <x v="2"/>
    <x v="407"/>
    <d v="2011-01-27T00:00:00"/>
    <s v="Standard Class"/>
    <s v="HL-15040"/>
    <s v="Hunter Lopez"/>
    <x v="0"/>
    <x v="0"/>
    <x v="186"/>
    <x v="36"/>
    <n v="72401"/>
    <x v="0"/>
    <x v="837"/>
    <x v="1"/>
    <x v="12"/>
    <x v="33"/>
    <x v="1013"/>
    <n v="3"/>
    <n v="0"/>
    <n v="10.969799999999999"/>
  </r>
  <r>
    <n v="1127"/>
    <s v="US-2011-147627"/>
    <x v="2"/>
    <x v="407"/>
    <d v="2011-01-27T00:00:00"/>
    <s v="Standard Class"/>
    <s v="HL-15040"/>
    <s v="Hunter Lopez"/>
    <x v="0"/>
    <x v="0"/>
    <x v="186"/>
    <x v="36"/>
    <n v="72401"/>
    <x v="0"/>
    <x v="406"/>
    <x v="0"/>
    <x v="1"/>
    <x v="402"/>
    <x v="1014"/>
    <n v="3"/>
    <n v="0"/>
    <n v="224.2673999999999"/>
  </r>
  <r>
    <n v="1128"/>
    <s v="CA-2012-105970"/>
    <x v="1"/>
    <x v="56"/>
    <d v="2012-03-07T00:00:00"/>
    <s v="Standard Class"/>
    <s v="PA-19060"/>
    <s v="Pete Armstrong"/>
    <x v="2"/>
    <x v="0"/>
    <x v="102"/>
    <x v="14"/>
    <n v="47374"/>
    <x v="2"/>
    <x v="400"/>
    <x v="1"/>
    <x v="6"/>
    <x v="396"/>
    <x v="1015"/>
    <n v="1"/>
    <n v="0"/>
    <n v="2.6416000000000004"/>
  </r>
  <r>
    <n v="1129"/>
    <s v="CA-2012-105970"/>
    <x v="1"/>
    <x v="56"/>
    <d v="2012-03-07T00:00:00"/>
    <s v="Standard Class"/>
    <s v="PA-19060"/>
    <s v="Pete Armstrong"/>
    <x v="2"/>
    <x v="0"/>
    <x v="102"/>
    <x v="14"/>
    <n v="47374"/>
    <x v="2"/>
    <x v="618"/>
    <x v="1"/>
    <x v="12"/>
    <x v="613"/>
    <x v="1016"/>
    <n v="6"/>
    <n v="0"/>
    <n v="50.94"/>
  </r>
  <r>
    <n v="1130"/>
    <s v="CA-2013-112102"/>
    <x v="0"/>
    <x v="408"/>
    <d v="2013-04-17T00:00:00"/>
    <s v="Standard Class"/>
    <s v="BD-11605"/>
    <s v="Brian Dahlen"/>
    <x v="0"/>
    <x v="0"/>
    <x v="24"/>
    <x v="17"/>
    <n v="22153"/>
    <x v="0"/>
    <x v="838"/>
    <x v="0"/>
    <x v="3"/>
    <x v="824"/>
    <x v="1017"/>
    <n v="4"/>
    <n v="0"/>
    <n v="75.662399999999991"/>
  </r>
  <r>
    <n v="1131"/>
    <s v="CA-2013-112102"/>
    <x v="0"/>
    <x v="408"/>
    <d v="2013-04-17T00:00:00"/>
    <s v="Standard Class"/>
    <s v="BD-11605"/>
    <s v="Brian Dahlen"/>
    <x v="0"/>
    <x v="0"/>
    <x v="24"/>
    <x v="17"/>
    <n v="22153"/>
    <x v="0"/>
    <x v="839"/>
    <x v="1"/>
    <x v="10"/>
    <x v="825"/>
    <x v="1018"/>
    <n v="1"/>
    <n v="0"/>
    <n v="20.085100000000001"/>
  </r>
  <r>
    <n v="1132"/>
    <s v="CA-2013-112102"/>
    <x v="0"/>
    <x v="408"/>
    <d v="2013-04-17T00:00:00"/>
    <s v="Standard Class"/>
    <s v="BD-11605"/>
    <s v="Brian Dahlen"/>
    <x v="0"/>
    <x v="0"/>
    <x v="24"/>
    <x v="17"/>
    <n v="22153"/>
    <x v="0"/>
    <x v="118"/>
    <x v="1"/>
    <x v="12"/>
    <x v="118"/>
    <x v="1019"/>
    <n v="5"/>
    <n v="0"/>
    <n v="28.754999999999995"/>
  </r>
  <r>
    <n v="1133"/>
    <s v="US-2013-114776"/>
    <x v="0"/>
    <x v="409"/>
    <d v="2013-12-08T00:00:00"/>
    <s v="First Class"/>
    <s v="GG-14650"/>
    <s v="Greg Guthrie"/>
    <x v="1"/>
    <x v="0"/>
    <x v="187"/>
    <x v="1"/>
    <n v="94509"/>
    <x v="1"/>
    <x v="260"/>
    <x v="1"/>
    <x v="10"/>
    <x v="257"/>
    <x v="541"/>
    <n v="3"/>
    <n v="0"/>
    <n v="9.3312000000000008"/>
  </r>
  <r>
    <n v="1134"/>
    <s v="US-2013-134908"/>
    <x v="0"/>
    <x v="410"/>
    <d v="2013-06-10T00:00:00"/>
    <s v="Standard Class"/>
    <s v="JS-15940"/>
    <s v="Joni Sundaresam"/>
    <x v="2"/>
    <x v="0"/>
    <x v="10"/>
    <x v="9"/>
    <n v="19134"/>
    <x v="3"/>
    <x v="41"/>
    <x v="1"/>
    <x v="4"/>
    <x v="41"/>
    <x v="1020"/>
    <n v="4"/>
    <n v="0.2"/>
    <n v="-23.364000000000019"/>
  </r>
  <r>
    <n v="1135"/>
    <s v="US-2013-134908"/>
    <x v="0"/>
    <x v="410"/>
    <d v="2013-06-10T00:00:00"/>
    <s v="Standard Class"/>
    <s v="JS-15940"/>
    <s v="Joni Sundaresam"/>
    <x v="2"/>
    <x v="0"/>
    <x v="10"/>
    <x v="9"/>
    <n v="19134"/>
    <x v="3"/>
    <x v="840"/>
    <x v="1"/>
    <x v="2"/>
    <x v="826"/>
    <x v="262"/>
    <n v="3"/>
    <n v="0.2"/>
    <n v="2.6459999999999995"/>
  </r>
  <r>
    <n v="1136"/>
    <s v="US-2013-148803"/>
    <x v="0"/>
    <x v="25"/>
    <d v="2013-12-12T00:00:00"/>
    <s v="Same Day"/>
    <s v="LR-16915"/>
    <s v="Lena Radford"/>
    <x v="0"/>
    <x v="0"/>
    <x v="188"/>
    <x v="2"/>
    <n v="33030"/>
    <x v="0"/>
    <x v="841"/>
    <x v="1"/>
    <x v="4"/>
    <x v="827"/>
    <x v="1021"/>
    <n v="3"/>
    <n v="0.2"/>
    <n v="7.4571000000000041"/>
  </r>
  <r>
    <n v="1137"/>
    <s v="CA-2013-152170"/>
    <x v="0"/>
    <x v="396"/>
    <d v="2013-11-16T00:00:00"/>
    <s v="Second Class"/>
    <s v="FH-14275"/>
    <s v="Frank Hawley"/>
    <x v="1"/>
    <x v="0"/>
    <x v="189"/>
    <x v="14"/>
    <n v="46350"/>
    <x v="2"/>
    <x v="842"/>
    <x v="1"/>
    <x v="12"/>
    <x v="828"/>
    <x v="1022"/>
    <n v="8"/>
    <n v="0"/>
    <n v="129.38399999999999"/>
  </r>
  <r>
    <n v="1138"/>
    <s v="CA-2013-152170"/>
    <x v="0"/>
    <x v="396"/>
    <d v="2013-11-16T00:00:00"/>
    <s v="Second Class"/>
    <s v="FH-14275"/>
    <s v="Frank Hawley"/>
    <x v="1"/>
    <x v="0"/>
    <x v="189"/>
    <x v="14"/>
    <n v="46350"/>
    <x v="2"/>
    <x v="551"/>
    <x v="1"/>
    <x v="9"/>
    <x v="545"/>
    <x v="1023"/>
    <n v="2"/>
    <n v="0"/>
    <n v="10.5504"/>
  </r>
  <r>
    <n v="1139"/>
    <s v="CA-2013-152170"/>
    <x v="0"/>
    <x v="396"/>
    <d v="2013-11-16T00:00:00"/>
    <s v="Second Class"/>
    <s v="FH-14275"/>
    <s v="Frank Hawley"/>
    <x v="1"/>
    <x v="0"/>
    <x v="189"/>
    <x v="14"/>
    <n v="46350"/>
    <x v="2"/>
    <x v="843"/>
    <x v="1"/>
    <x v="10"/>
    <x v="829"/>
    <x v="1024"/>
    <n v="2"/>
    <n v="0"/>
    <n v="8.9909999999999997"/>
  </r>
  <r>
    <n v="1140"/>
    <s v="CA-2013-152170"/>
    <x v="0"/>
    <x v="396"/>
    <d v="2013-11-16T00:00:00"/>
    <s v="Second Class"/>
    <s v="FH-14275"/>
    <s v="Frank Hawley"/>
    <x v="1"/>
    <x v="0"/>
    <x v="189"/>
    <x v="14"/>
    <n v="46350"/>
    <x v="2"/>
    <x v="501"/>
    <x v="1"/>
    <x v="6"/>
    <x v="496"/>
    <x v="1025"/>
    <n v="7"/>
    <n v="0"/>
    <n v="5.5566000000000004"/>
  </r>
  <r>
    <n v="1141"/>
    <s v="CA-2013-152170"/>
    <x v="0"/>
    <x v="396"/>
    <d v="2013-11-16T00:00:00"/>
    <s v="Second Class"/>
    <s v="FH-14275"/>
    <s v="Frank Hawley"/>
    <x v="1"/>
    <x v="0"/>
    <x v="189"/>
    <x v="14"/>
    <n v="46350"/>
    <x v="2"/>
    <x v="844"/>
    <x v="1"/>
    <x v="8"/>
    <x v="830"/>
    <x v="1026"/>
    <n v="2"/>
    <n v="0"/>
    <n v="8.69"/>
  </r>
  <r>
    <n v="1142"/>
    <s v="CA-2011-146969"/>
    <x v="2"/>
    <x v="411"/>
    <d v="2011-10-03T00:00:00"/>
    <s v="Standard Class"/>
    <s v="AP-10915"/>
    <s v="Arthur Prichep"/>
    <x v="0"/>
    <x v="0"/>
    <x v="1"/>
    <x v="1"/>
    <n v="90045"/>
    <x v="1"/>
    <x v="743"/>
    <x v="0"/>
    <x v="5"/>
    <x v="734"/>
    <x v="874"/>
    <n v="2"/>
    <n v="0"/>
    <n v="53.195999999999998"/>
  </r>
  <r>
    <n v="1143"/>
    <s v="CA-2011-146969"/>
    <x v="2"/>
    <x v="411"/>
    <d v="2011-10-03T00:00:00"/>
    <s v="Standard Class"/>
    <s v="AP-10915"/>
    <s v="Arthur Prichep"/>
    <x v="0"/>
    <x v="0"/>
    <x v="1"/>
    <x v="1"/>
    <n v="90045"/>
    <x v="1"/>
    <x v="845"/>
    <x v="1"/>
    <x v="13"/>
    <x v="831"/>
    <x v="525"/>
    <n v="4"/>
    <n v="0"/>
    <n v="2.8776000000000002"/>
  </r>
  <r>
    <n v="1144"/>
    <s v="CA-2011-146969"/>
    <x v="2"/>
    <x v="411"/>
    <d v="2011-10-03T00:00:00"/>
    <s v="Standard Class"/>
    <s v="AP-10915"/>
    <s v="Arthur Prichep"/>
    <x v="0"/>
    <x v="0"/>
    <x v="1"/>
    <x v="1"/>
    <n v="90045"/>
    <x v="1"/>
    <x v="272"/>
    <x v="1"/>
    <x v="10"/>
    <x v="269"/>
    <x v="90"/>
    <n v="1"/>
    <n v="0"/>
    <n v="3.1104000000000003"/>
  </r>
  <r>
    <n v="1145"/>
    <s v="CA-2011-146969"/>
    <x v="2"/>
    <x v="411"/>
    <d v="2011-10-03T00:00:00"/>
    <s v="Standard Class"/>
    <s v="AP-10915"/>
    <s v="Arthur Prichep"/>
    <x v="0"/>
    <x v="0"/>
    <x v="1"/>
    <x v="1"/>
    <n v="90045"/>
    <x v="1"/>
    <x v="846"/>
    <x v="2"/>
    <x v="15"/>
    <x v="832"/>
    <x v="1027"/>
    <n v="2"/>
    <n v="0.2"/>
    <n v="223.05399999999995"/>
  </r>
  <r>
    <n v="1146"/>
    <s v="CA-2011-146969"/>
    <x v="2"/>
    <x v="411"/>
    <d v="2011-10-03T00:00:00"/>
    <s v="Standard Class"/>
    <s v="AP-10915"/>
    <s v="Arthur Prichep"/>
    <x v="0"/>
    <x v="0"/>
    <x v="1"/>
    <x v="1"/>
    <n v="90045"/>
    <x v="1"/>
    <x v="821"/>
    <x v="1"/>
    <x v="4"/>
    <x v="809"/>
    <x v="1028"/>
    <n v="1"/>
    <n v="0"/>
    <n v="16.788600000000002"/>
  </r>
  <r>
    <n v="1147"/>
    <s v="CA-2012-112452"/>
    <x v="1"/>
    <x v="388"/>
    <d v="2012-04-04T00:00:00"/>
    <s v="Same Day"/>
    <s v="NC-18340"/>
    <s v="Nat Carroll"/>
    <x v="0"/>
    <x v="0"/>
    <x v="190"/>
    <x v="12"/>
    <n v="48911"/>
    <x v="2"/>
    <x v="847"/>
    <x v="1"/>
    <x v="9"/>
    <x v="833"/>
    <x v="1029"/>
    <n v="2"/>
    <n v="0.1"/>
    <n v="107.34599999999996"/>
  </r>
  <r>
    <n v="1148"/>
    <s v="CA-2012-112452"/>
    <x v="1"/>
    <x v="388"/>
    <d v="2012-04-04T00:00:00"/>
    <s v="Same Day"/>
    <s v="NC-18340"/>
    <s v="Nat Carroll"/>
    <x v="0"/>
    <x v="0"/>
    <x v="190"/>
    <x v="12"/>
    <n v="48911"/>
    <x v="2"/>
    <x v="848"/>
    <x v="1"/>
    <x v="13"/>
    <x v="33"/>
    <x v="572"/>
    <n v="2"/>
    <n v="0"/>
    <n v="2.6279999999999997"/>
  </r>
  <r>
    <n v="1149"/>
    <s v="CA-2012-112452"/>
    <x v="1"/>
    <x v="388"/>
    <d v="2012-04-04T00:00:00"/>
    <s v="Same Day"/>
    <s v="NC-18340"/>
    <s v="Nat Carroll"/>
    <x v="0"/>
    <x v="0"/>
    <x v="190"/>
    <x v="12"/>
    <n v="48911"/>
    <x v="2"/>
    <x v="849"/>
    <x v="1"/>
    <x v="8"/>
    <x v="834"/>
    <x v="1030"/>
    <n v="2"/>
    <n v="0"/>
    <n v="5.8695999999999993"/>
  </r>
  <r>
    <n v="1150"/>
    <s v="CA-2012-112452"/>
    <x v="1"/>
    <x v="388"/>
    <d v="2012-04-04T00:00:00"/>
    <s v="Same Day"/>
    <s v="NC-18340"/>
    <s v="Nat Carroll"/>
    <x v="0"/>
    <x v="0"/>
    <x v="190"/>
    <x v="12"/>
    <n v="48911"/>
    <x v="2"/>
    <x v="850"/>
    <x v="2"/>
    <x v="7"/>
    <x v="835"/>
    <x v="1031"/>
    <n v="1"/>
    <n v="0"/>
    <n v="0.43799999999999883"/>
  </r>
  <r>
    <n v="1151"/>
    <s v="CA-2012-112452"/>
    <x v="1"/>
    <x v="388"/>
    <d v="2012-04-04T00:00:00"/>
    <s v="Same Day"/>
    <s v="NC-18340"/>
    <s v="Nat Carroll"/>
    <x v="0"/>
    <x v="0"/>
    <x v="190"/>
    <x v="12"/>
    <n v="48911"/>
    <x v="2"/>
    <x v="851"/>
    <x v="2"/>
    <x v="16"/>
    <x v="836"/>
    <x v="1032"/>
    <n v="2"/>
    <n v="0"/>
    <n v="209.99299999999999"/>
  </r>
  <r>
    <n v="1152"/>
    <s v="CA-2012-113971"/>
    <x v="1"/>
    <x v="412"/>
    <d v="2012-05-14T00:00:00"/>
    <s v="Standard Class"/>
    <s v="CB-12535"/>
    <s v="Claudia Bergmann"/>
    <x v="1"/>
    <x v="0"/>
    <x v="191"/>
    <x v="24"/>
    <n v="44221"/>
    <x v="3"/>
    <x v="852"/>
    <x v="0"/>
    <x v="5"/>
    <x v="837"/>
    <x v="1033"/>
    <n v="6"/>
    <n v="0.2"/>
    <n v="1.2527999999999997"/>
  </r>
  <r>
    <n v="1153"/>
    <s v="CA-2014-160395"/>
    <x v="3"/>
    <x v="413"/>
    <d v="2014-01-07T00:00:00"/>
    <s v="Standard Class"/>
    <s v="KL-16555"/>
    <s v="Kelly Lampkin"/>
    <x v="1"/>
    <x v="0"/>
    <x v="192"/>
    <x v="33"/>
    <n v="89502"/>
    <x v="1"/>
    <x v="853"/>
    <x v="1"/>
    <x v="6"/>
    <x v="838"/>
    <x v="1034"/>
    <n v="2"/>
    <n v="0"/>
    <n v="1.6379999999999999"/>
  </r>
  <r>
    <n v="1154"/>
    <s v="CA-2014-160395"/>
    <x v="3"/>
    <x v="413"/>
    <d v="2014-01-07T00:00:00"/>
    <s v="Standard Class"/>
    <s v="KL-16555"/>
    <s v="Kelly Lampkin"/>
    <x v="1"/>
    <x v="0"/>
    <x v="192"/>
    <x v="33"/>
    <n v="89502"/>
    <x v="1"/>
    <x v="697"/>
    <x v="1"/>
    <x v="8"/>
    <x v="690"/>
    <x v="1035"/>
    <n v="7"/>
    <n v="0.2"/>
    <n v="53.921700000000008"/>
  </r>
  <r>
    <n v="1155"/>
    <s v="CA-2011-136567"/>
    <x v="2"/>
    <x v="414"/>
    <d v="2011-12-21T00:00:00"/>
    <s v="First Class"/>
    <s v="PS-19045"/>
    <s v="Penelope Sewall"/>
    <x v="2"/>
    <x v="0"/>
    <x v="193"/>
    <x v="17"/>
    <n v="22801"/>
    <x v="0"/>
    <x v="854"/>
    <x v="1"/>
    <x v="4"/>
    <x v="839"/>
    <x v="1036"/>
    <n v="2"/>
    <n v="0"/>
    <n v="0"/>
  </r>
  <r>
    <n v="1156"/>
    <s v="CA-2011-136567"/>
    <x v="2"/>
    <x v="414"/>
    <d v="2011-12-21T00:00:00"/>
    <s v="First Class"/>
    <s v="PS-19045"/>
    <s v="Penelope Sewall"/>
    <x v="2"/>
    <x v="0"/>
    <x v="193"/>
    <x v="17"/>
    <n v="22801"/>
    <x v="0"/>
    <x v="855"/>
    <x v="0"/>
    <x v="3"/>
    <x v="840"/>
    <x v="1037"/>
    <n v="7"/>
    <n v="0"/>
    <n v="493.78559999999993"/>
  </r>
  <r>
    <n v="1157"/>
    <s v="CA-2011-136567"/>
    <x v="2"/>
    <x v="414"/>
    <d v="2011-12-21T00:00:00"/>
    <s v="First Class"/>
    <s v="PS-19045"/>
    <s v="Penelope Sewall"/>
    <x v="2"/>
    <x v="0"/>
    <x v="193"/>
    <x v="17"/>
    <n v="22801"/>
    <x v="0"/>
    <x v="350"/>
    <x v="1"/>
    <x v="8"/>
    <x v="346"/>
    <x v="1038"/>
    <n v="3"/>
    <n v="0"/>
    <n v="29.285699999999999"/>
  </r>
  <r>
    <n v="1158"/>
    <s v="CA-2011-136567"/>
    <x v="2"/>
    <x v="414"/>
    <d v="2011-12-21T00:00:00"/>
    <s v="First Class"/>
    <s v="PS-19045"/>
    <s v="Penelope Sewall"/>
    <x v="2"/>
    <x v="0"/>
    <x v="193"/>
    <x v="17"/>
    <n v="22801"/>
    <x v="0"/>
    <x v="342"/>
    <x v="0"/>
    <x v="3"/>
    <x v="338"/>
    <x v="1039"/>
    <n v="2"/>
    <n v="0"/>
    <n v="100.12200000000001"/>
  </r>
  <r>
    <n v="1159"/>
    <s v="CA-2013-149314"/>
    <x v="0"/>
    <x v="415"/>
    <d v="2013-07-08T00:00:00"/>
    <s v="Second Class"/>
    <s v="GB-14530"/>
    <s v="George Bell"/>
    <x v="1"/>
    <x v="0"/>
    <x v="1"/>
    <x v="1"/>
    <n v="90004"/>
    <x v="1"/>
    <x v="856"/>
    <x v="0"/>
    <x v="1"/>
    <x v="841"/>
    <x v="1040"/>
    <n v="1"/>
    <n v="0.2"/>
    <n v="19.518400000000007"/>
  </r>
  <r>
    <n v="1160"/>
    <s v="CA-2014-147039"/>
    <x v="3"/>
    <x v="222"/>
    <d v="2014-07-05T00:00:00"/>
    <s v="Standard Class"/>
    <s v="AA-10315"/>
    <s v="Alex Avila"/>
    <x v="0"/>
    <x v="0"/>
    <x v="31"/>
    <x v="11"/>
    <n v="55407"/>
    <x v="2"/>
    <x v="643"/>
    <x v="1"/>
    <x v="9"/>
    <x v="842"/>
    <x v="1041"/>
    <n v="3"/>
    <n v="0"/>
    <n v="90.735000000000014"/>
  </r>
  <r>
    <n v="1161"/>
    <s v="CA-2014-147039"/>
    <x v="3"/>
    <x v="222"/>
    <d v="2014-07-05T00:00:00"/>
    <s v="Standard Class"/>
    <s v="AA-10315"/>
    <s v="Alex Avila"/>
    <x v="0"/>
    <x v="0"/>
    <x v="31"/>
    <x v="11"/>
    <n v="55407"/>
    <x v="2"/>
    <x v="68"/>
    <x v="1"/>
    <x v="8"/>
    <x v="68"/>
    <x v="1042"/>
    <n v="2"/>
    <n v="0"/>
    <n v="5.77"/>
  </r>
  <r>
    <n v="1162"/>
    <s v="CA-2011-126522"/>
    <x v="2"/>
    <x v="416"/>
    <d v="2011-09-05T00:00:00"/>
    <s v="Second Class"/>
    <s v="LT-16765"/>
    <s v="Larry Tron"/>
    <x v="0"/>
    <x v="0"/>
    <x v="194"/>
    <x v="1"/>
    <n v="92025"/>
    <x v="1"/>
    <x v="30"/>
    <x v="1"/>
    <x v="6"/>
    <x v="30"/>
    <x v="1043"/>
    <n v="3"/>
    <n v="0"/>
    <n v="15.642599999999995"/>
  </r>
  <r>
    <n v="1163"/>
    <s v="CA-2011-127964"/>
    <x v="2"/>
    <x v="223"/>
    <d v="2011-03-08T00:00:00"/>
    <s v="Standard Class"/>
    <s v="AP-10720"/>
    <s v="Anne Pryor"/>
    <x v="2"/>
    <x v="0"/>
    <x v="20"/>
    <x v="15"/>
    <n v="10035"/>
    <x v="3"/>
    <x v="857"/>
    <x v="2"/>
    <x v="7"/>
    <x v="843"/>
    <x v="1044"/>
    <n v="1"/>
    <n v="0"/>
    <n v="4.5953999999999997"/>
  </r>
  <r>
    <n v="1164"/>
    <s v="CA-2011-127964"/>
    <x v="2"/>
    <x v="223"/>
    <d v="2011-03-08T00:00:00"/>
    <s v="Standard Class"/>
    <s v="AP-10720"/>
    <s v="Anne Pryor"/>
    <x v="2"/>
    <x v="0"/>
    <x v="20"/>
    <x v="15"/>
    <n v="10035"/>
    <x v="3"/>
    <x v="270"/>
    <x v="1"/>
    <x v="8"/>
    <x v="267"/>
    <x v="1045"/>
    <n v="3"/>
    <n v="0.2"/>
    <n v="40.872"/>
  </r>
  <r>
    <n v="1165"/>
    <s v="CA-2011-127964"/>
    <x v="2"/>
    <x v="223"/>
    <d v="2011-03-08T00:00:00"/>
    <s v="Standard Class"/>
    <s v="AP-10720"/>
    <s v="Anne Pryor"/>
    <x v="2"/>
    <x v="0"/>
    <x v="20"/>
    <x v="15"/>
    <n v="10035"/>
    <x v="3"/>
    <x v="858"/>
    <x v="1"/>
    <x v="8"/>
    <x v="844"/>
    <x v="1046"/>
    <n v="5"/>
    <n v="0.2"/>
    <n v="9.1785000000000014"/>
  </r>
  <r>
    <n v="1166"/>
    <s v="CA-2011-117709"/>
    <x v="2"/>
    <x v="417"/>
    <d v="2011-05-08T00:00:00"/>
    <s v="Standard Class"/>
    <s v="PM-18940"/>
    <s v="Paul MacIntyre"/>
    <x v="0"/>
    <x v="0"/>
    <x v="25"/>
    <x v="12"/>
    <n v="49201"/>
    <x v="2"/>
    <x v="673"/>
    <x v="1"/>
    <x v="8"/>
    <x v="667"/>
    <x v="1047"/>
    <n v="4"/>
    <n v="0"/>
    <n v="21.059999999999995"/>
  </r>
  <r>
    <n v="1167"/>
    <s v="CA-2012-125416"/>
    <x v="1"/>
    <x v="121"/>
    <d v="2012-11-02T00:00:00"/>
    <s v="Same Day"/>
    <s v="KC-16540"/>
    <s v="Kelly Collister"/>
    <x v="0"/>
    <x v="0"/>
    <x v="4"/>
    <x v="4"/>
    <n v="98115"/>
    <x v="1"/>
    <x v="100"/>
    <x v="2"/>
    <x v="11"/>
    <x v="100"/>
    <x v="1048"/>
    <n v="9"/>
    <n v="0"/>
    <n v="49.272299999999987"/>
  </r>
  <r>
    <n v="1168"/>
    <s v="CA-2014-145226"/>
    <x v="3"/>
    <x v="166"/>
    <d v="2014-12-11T00:00:00"/>
    <s v="Second Class"/>
    <s v="DL-13315"/>
    <s v="Delfina Latchford"/>
    <x v="0"/>
    <x v="0"/>
    <x v="20"/>
    <x v="15"/>
    <n v="10035"/>
    <x v="3"/>
    <x v="859"/>
    <x v="0"/>
    <x v="5"/>
    <x v="845"/>
    <x v="1049"/>
    <n v="2"/>
    <n v="0"/>
    <n v="33.938800000000001"/>
  </r>
  <r>
    <n v="1169"/>
    <s v="CA-2014-145226"/>
    <x v="3"/>
    <x v="166"/>
    <d v="2014-12-11T00:00:00"/>
    <s v="Second Class"/>
    <s v="DL-13315"/>
    <s v="Delfina Latchford"/>
    <x v="0"/>
    <x v="0"/>
    <x v="20"/>
    <x v="15"/>
    <n v="10035"/>
    <x v="3"/>
    <x v="72"/>
    <x v="1"/>
    <x v="4"/>
    <x v="72"/>
    <x v="1050"/>
    <n v="3"/>
    <n v="0"/>
    <n v="0"/>
  </r>
  <r>
    <n v="1170"/>
    <s v="CA-2014-145226"/>
    <x v="3"/>
    <x v="166"/>
    <d v="2014-12-11T00:00:00"/>
    <s v="Second Class"/>
    <s v="DL-13315"/>
    <s v="Delfina Latchford"/>
    <x v="0"/>
    <x v="0"/>
    <x v="20"/>
    <x v="15"/>
    <n v="10035"/>
    <x v="3"/>
    <x v="860"/>
    <x v="1"/>
    <x v="10"/>
    <x v="846"/>
    <x v="541"/>
    <n v="3"/>
    <n v="0"/>
    <n v="9.3312000000000008"/>
  </r>
  <r>
    <n v="1171"/>
    <s v="CA-2014-145226"/>
    <x v="3"/>
    <x v="166"/>
    <d v="2014-12-11T00:00:00"/>
    <s v="Second Class"/>
    <s v="DL-13315"/>
    <s v="Delfina Latchford"/>
    <x v="0"/>
    <x v="0"/>
    <x v="20"/>
    <x v="15"/>
    <n v="10035"/>
    <x v="3"/>
    <x v="861"/>
    <x v="1"/>
    <x v="4"/>
    <x v="847"/>
    <x v="1051"/>
    <n v="4"/>
    <n v="0"/>
    <n v="8.299199999999999"/>
  </r>
  <r>
    <n v="1172"/>
    <s v="US-2011-100279"/>
    <x v="2"/>
    <x v="418"/>
    <d v="2011-03-14T00:00:00"/>
    <s v="Standard Class"/>
    <s v="SW-20275"/>
    <s v="Scott Williamson"/>
    <x v="0"/>
    <x v="0"/>
    <x v="195"/>
    <x v="12"/>
    <n v="48073"/>
    <x v="2"/>
    <x v="862"/>
    <x v="1"/>
    <x v="10"/>
    <x v="848"/>
    <x v="1052"/>
    <n v="2"/>
    <n v="0"/>
    <n v="10.7424"/>
  </r>
  <r>
    <n v="1173"/>
    <s v="CA-2011-158064"/>
    <x v="2"/>
    <x v="419"/>
    <d v="2011-04-25T00:00:00"/>
    <s v="Standard Class"/>
    <s v="AA-10375"/>
    <s v="Allen Armold"/>
    <x v="0"/>
    <x v="0"/>
    <x v="1"/>
    <x v="1"/>
    <n v="90008"/>
    <x v="1"/>
    <x v="863"/>
    <x v="1"/>
    <x v="8"/>
    <x v="849"/>
    <x v="1053"/>
    <n v="5"/>
    <n v="0.2"/>
    <n v="5.5754999999999999"/>
  </r>
  <r>
    <n v="1174"/>
    <s v="US-2012-104430"/>
    <x v="1"/>
    <x v="420"/>
    <d v="2012-10-26T00:00:00"/>
    <s v="Standard Class"/>
    <s v="LT-17110"/>
    <s v="Liz Thompson"/>
    <x v="0"/>
    <x v="0"/>
    <x v="41"/>
    <x v="10"/>
    <n v="61701"/>
    <x v="2"/>
    <x v="625"/>
    <x v="1"/>
    <x v="8"/>
    <x v="619"/>
    <x v="1054"/>
    <n v="4"/>
    <n v="0.8"/>
    <n v="-7.7640000000000011"/>
  </r>
  <r>
    <n v="1175"/>
    <s v="CA-2012-132080"/>
    <x v="1"/>
    <x v="421"/>
    <d v="2012-08-25T00:00:00"/>
    <s v="First Class"/>
    <s v="DP-13105"/>
    <s v="Dave Poirier"/>
    <x v="1"/>
    <x v="0"/>
    <x v="20"/>
    <x v="15"/>
    <n v="10035"/>
    <x v="3"/>
    <x v="864"/>
    <x v="1"/>
    <x v="8"/>
    <x v="850"/>
    <x v="1055"/>
    <n v="6"/>
    <n v="0.2"/>
    <n v="16.2864"/>
  </r>
  <r>
    <n v="1176"/>
    <s v="CA-2013-161207"/>
    <x v="0"/>
    <x v="48"/>
    <d v="2013-09-04T00:00:00"/>
    <s v="Standard Class"/>
    <s v="AB-10060"/>
    <s v="Adam Bellavance"/>
    <x v="2"/>
    <x v="0"/>
    <x v="3"/>
    <x v="38"/>
    <n v="3301"/>
    <x v="3"/>
    <x v="660"/>
    <x v="1"/>
    <x v="14"/>
    <x v="654"/>
    <x v="1056"/>
    <n v="3"/>
    <n v="0"/>
    <n v="8.0996999999999986"/>
  </r>
  <r>
    <n v="1177"/>
    <s v="CA-2011-120243"/>
    <x v="2"/>
    <x v="422"/>
    <d v="2011-12-30T00:00:00"/>
    <s v="Second Class"/>
    <s v="AT-10435"/>
    <s v="Alyssa Tate"/>
    <x v="2"/>
    <x v="0"/>
    <x v="1"/>
    <x v="1"/>
    <n v="90004"/>
    <x v="1"/>
    <x v="865"/>
    <x v="1"/>
    <x v="2"/>
    <x v="33"/>
    <x v="1057"/>
    <n v="4"/>
    <n v="0"/>
    <n v="5.4332000000000003"/>
  </r>
  <r>
    <n v="1178"/>
    <s v="CA-2013-113621"/>
    <x v="0"/>
    <x v="49"/>
    <d v="2013-12-06T00:00:00"/>
    <s v="Standard Class"/>
    <s v="JE-15745"/>
    <s v="Joel Eaton"/>
    <x v="0"/>
    <x v="0"/>
    <x v="196"/>
    <x v="39"/>
    <n v="20852"/>
    <x v="3"/>
    <x v="866"/>
    <x v="0"/>
    <x v="1"/>
    <x v="851"/>
    <x v="1058"/>
    <n v="2"/>
    <n v="0"/>
    <n v="51.749999999999986"/>
  </r>
  <r>
    <n v="1179"/>
    <s v="CA-2013-113621"/>
    <x v="0"/>
    <x v="49"/>
    <d v="2013-12-06T00:00:00"/>
    <s v="Standard Class"/>
    <s v="JE-15745"/>
    <s v="Joel Eaton"/>
    <x v="0"/>
    <x v="0"/>
    <x v="196"/>
    <x v="39"/>
    <n v="20852"/>
    <x v="3"/>
    <x v="160"/>
    <x v="2"/>
    <x v="7"/>
    <x v="159"/>
    <x v="690"/>
    <n v="3"/>
    <n v="0"/>
    <n v="44.992500000000007"/>
  </r>
  <r>
    <n v="1180"/>
    <s v="CA-2013-168081"/>
    <x v="0"/>
    <x v="423"/>
    <d v="2013-04-28T00:00:00"/>
    <s v="Second Class"/>
    <s v="CA-12055"/>
    <s v="Cathy Armstrong"/>
    <x v="2"/>
    <x v="0"/>
    <x v="12"/>
    <x v="5"/>
    <n v="77070"/>
    <x v="2"/>
    <x v="619"/>
    <x v="2"/>
    <x v="11"/>
    <x v="614"/>
    <x v="1059"/>
    <n v="3"/>
    <n v="0.2"/>
    <n v="64.674000000000007"/>
  </r>
  <r>
    <n v="1181"/>
    <s v="CA-2011-128146"/>
    <x v="2"/>
    <x v="261"/>
    <d v="2011-06-25T00:00:00"/>
    <s v="Standard Class"/>
    <s v="DB-13060"/>
    <s v="Dave Brooks"/>
    <x v="0"/>
    <x v="0"/>
    <x v="80"/>
    <x v="30"/>
    <n v="8701"/>
    <x v="3"/>
    <x v="867"/>
    <x v="2"/>
    <x v="7"/>
    <x v="852"/>
    <x v="1060"/>
    <n v="7"/>
    <n v="0"/>
    <n v="357.19110000000001"/>
  </r>
  <r>
    <n v="1182"/>
    <s v="CA-2011-128146"/>
    <x v="2"/>
    <x v="261"/>
    <d v="2011-06-25T00:00:00"/>
    <s v="Standard Class"/>
    <s v="DB-13060"/>
    <s v="Dave Brooks"/>
    <x v="0"/>
    <x v="0"/>
    <x v="80"/>
    <x v="30"/>
    <n v="8701"/>
    <x v="3"/>
    <x v="868"/>
    <x v="1"/>
    <x v="6"/>
    <x v="853"/>
    <x v="1061"/>
    <n v="2"/>
    <n v="0"/>
    <n v="1.0903999999999998"/>
  </r>
  <r>
    <n v="1183"/>
    <s v="CA-2014-138779"/>
    <x v="3"/>
    <x v="424"/>
    <d v="2014-01-16T00:00:00"/>
    <s v="First Class"/>
    <s v="RB-19570"/>
    <s v="Rob Beeghly"/>
    <x v="0"/>
    <x v="0"/>
    <x v="108"/>
    <x v="3"/>
    <n v="28540"/>
    <x v="0"/>
    <x v="113"/>
    <x v="1"/>
    <x v="12"/>
    <x v="113"/>
    <x v="1062"/>
    <n v="1"/>
    <n v="0.2"/>
    <n v="7.3385999999999996"/>
  </r>
  <r>
    <n v="1184"/>
    <s v="CA-2014-138779"/>
    <x v="3"/>
    <x v="424"/>
    <d v="2014-01-16T00:00:00"/>
    <s v="First Class"/>
    <s v="RB-19570"/>
    <s v="Rob Beeghly"/>
    <x v="0"/>
    <x v="0"/>
    <x v="108"/>
    <x v="3"/>
    <n v="28540"/>
    <x v="0"/>
    <x v="869"/>
    <x v="2"/>
    <x v="7"/>
    <x v="854"/>
    <x v="1063"/>
    <n v="5"/>
    <n v="0.2"/>
    <n v="0.69300000000000006"/>
  </r>
  <r>
    <n v="1185"/>
    <s v="CA-2011-127131"/>
    <x v="2"/>
    <x v="156"/>
    <d v="2011-11-30T00:00:00"/>
    <s v="Standard Class"/>
    <s v="HR-14830"/>
    <s v="Harold Ryan"/>
    <x v="1"/>
    <x v="0"/>
    <x v="4"/>
    <x v="4"/>
    <n v="98103"/>
    <x v="1"/>
    <x v="870"/>
    <x v="1"/>
    <x v="8"/>
    <x v="855"/>
    <x v="1064"/>
    <n v="7"/>
    <n v="0.2"/>
    <n v="4.2335999999999991"/>
  </r>
  <r>
    <n v="1186"/>
    <s v="CA-2011-127131"/>
    <x v="2"/>
    <x v="156"/>
    <d v="2011-11-30T00:00:00"/>
    <s v="Standard Class"/>
    <s v="HR-14830"/>
    <s v="Harold Ryan"/>
    <x v="1"/>
    <x v="0"/>
    <x v="4"/>
    <x v="4"/>
    <n v="98103"/>
    <x v="1"/>
    <x v="871"/>
    <x v="1"/>
    <x v="4"/>
    <x v="856"/>
    <x v="1065"/>
    <n v="6"/>
    <n v="0"/>
    <n v="9.7176000000000329"/>
  </r>
  <r>
    <n v="1187"/>
    <s v="CA-2011-127131"/>
    <x v="2"/>
    <x v="156"/>
    <d v="2011-11-30T00:00:00"/>
    <s v="Standard Class"/>
    <s v="HR-14830"/>
    <s v="Harold Ryan"/>
    <x v="1"/>
    <x v="0"/>
    <x v="4"/>
    <x v="4"/>
    <n v="98103"/>
    <x v="1"/>
    <x v="585"/>
    <x v="1"/>
    <x v="10"/>
    <x v="580"/>
    <x v="243"/>
    <n v="4"/>
    <n v="0"/>
    <n v="12.441600000000001"/>
  </r>
  <r>
    <n v="1188"/>
    <s v="CA-2011-127131"/>
    <x v="2"/>
    <x v="156"/>
    <d v="2011-11-30T00:00:00"/>
    <s v="Standard Class"/>
    <s v="HR-14830"/>
    <s v="Harold Ryan"/>
    <x v="1"/>
    <x v="0"/>
    <x v="4"/>
    <x v="4"/>
    <n v="98103"/>
    <x v="1"/>
    <x v="595"/>
    <x v="1"/>
    <x v="4"/>
    <x v="590"/>
    <x v="1066"/>
    <n v="2"/>
    <n v="0"/>
    <n v="53.346599999999995"/>
  </r>
  <r>
    <n v="1189"/>
    <s v="CA-2014-117212"/>
    <x v="3"/>
    <x v="425"/>
    <d v="2014-03-01T00:00:00"/>
    <s v="Second Class"/>
    <s v="BT-11530"/>
    <s v="Bradley Talbott"/>
    <x v="2"/>
    <x v="0"/>
    <x v="1"/>
    <x v="1"/>
    <n v="90036"/>
    <x v="1"/>
    <x v="564"/>
    <x v="1"/>
    <x v="9"/>
    <x v="559"/>
    <x v="1067"/>
    <n v="4"/>
    <n v="0"/>
    <n v="22.118400000000001"/>
  </r>
  <r>
    <n v="1190"/>
    <s v="CA-2014-117212"/>
    <x v="3"/>
    <x v="425"/>
    <d v="2014-03-01T00:00:00"/>
    <s v="Second Class"/>
    <s v="BT-11530"/>
    <s v="Bradley Talbott"/>
    <x v="2"/>
    <x v="0"/>
    <x v="1"/>
    <x v="1"/>
    <n v="90036"/>
    <x v="1"/>
    <x v="872"/>
    <x v="2"/>
    <x v="7"/>
    <x v="857"/>
    <x v="1068"/>
    <n v="8"/>
    <n v="0.2"/>
    <n v="66.715199999999982"/>
  </r>
  <r>
    <n v="1191"/>
    <s v="CA-2014-117212"/>
    <x v="3"/>
    <x v="425"/>
    <d v="2014-03-01T00:00:00"/>
    <s v="Second Class"/>
    <s v="BT-11530"/>
    <s v="Bradley Talbott"/>
    <x v="2"/>
    <x v="0"/>
    <x v="1"/>
    <x v="1"/>
    <n v="90036"/>
    <x v="1"/>
    <x v="873"/>
    <x v="0"/>
    <x v="1"/>
    <x v="858"/>
    <x v="1069"/>
    <n v="3"/>
    <n v="0.2"/>
    <n v="89.222400000000022"/>
  </r>
  <r>
    <n v="1192"/>
    <s v="CA-2014-117212"/>
    <x v="3"/>
    <x v="425"/>
    <d v="2014-03-01T00:00:00"/>
    <s v="Second Class"/>
    <s v="BT-11530"/>
    <s v="Bradley Talbott"/>
    <x v="2"/>
    <x v="0"/>
    <x v="1"/>
    <x v="1"/>
    <n v="90036"/>
    <x v="1"/>
    <x v="314"/>
    <x v="1"/>
    <x v="10"/>
    <x v="361"/>
    <x v="1070"/>
    <n v="4"/>
    <n v="0"/>
    <n v="109.7208"/>
  </r>
  <r>
    <n v="1193"/>
    <s v="CA-2014-117212"/>
    <x v="3"/>
    <x v="425"/>
    <d v="2014-03-01T00:00:00"/>
    <s v="Second Class"/>
    <s v="BT-11530"/>
    <s v="Bradley Talbott"/>
    <x v="2"/>
    <x v="0"/>
    <x v="1"/>
    <x v="1"/>
    <n v="90036"/>
    <x v="1"/>
    <x v="874"/>
    <x v="1"/>
    <x v="10"/>
    <x v="859"/>
    <x v="1071"/>
    <n v="4"/>
    <n v="0"/>
    <n v="11.328800000000001"/>
  </r>
  <r>
    <n v="1194"/>
    <s v="US-2012-130519"/>
    <x v="1"/>
    <x v="426"/>
    <d v="2012-09-15T00:00:00"/>
    <s v="Same Day"/>
    <s v="NG-18355"/>
    <s v="Nat Gilpin"/>
    <x v="1"/>
    <x v="0"/>
    <x v="197"/>
    <x v="2"/>
    <n v="33065"/>
    <x v="0"/>
    <x v="289"/>
    <x v="1"/>
    <x v="10"/>
    <x v="286"/>
    <x v="12"/>
    <n v="3"/>
    <n v="0.2"/>
    <n v="5.4432"/>
  </r>
  <r>
    <n v="1195"/>
    <s v="US-2012-130519"/>
    <x v="1"/>
    <x v="426"/>
    <d v="2012-09-15T00:00:00"/>
    <s v="Same Day"/>
    <s v="NG-18355"/>
    <s v="Nat Gilpin"/>
    <x v="1"/>
    <x v="0"/>
    <x v="197"/>
    <x v="2"/>
    <n v="33065"/>
    <x v="0"/>
    <x v="875"/>
    <x v="0"/>
    <x v="5"/>
    <x v="860"/>
    <x v="581"/>
    <n v="4"/>
    <n v="0.2"/>
    <n v="2.553199999999999"/>
  </r>
  <r>
    <n v="1196"/>
    <s v="US-2012-130519"/>
    <x v="1"/>
    <x v="426"/>
    <d v="2012-09-15T00:00:00"/>
    <s v="Same Day"/>
    <s v="NG-18355"/>
    <s v="Nat Gilpin"/>
    <x v="1"/>
    <x v="0"/>
    <x v="197"/>
    <x v="2"/>
    <n v="33065"/>
    <x v="0"/>
    <x v="421"/>
    <x v="1"/>
    <x v="4"/>
    <x v="416"/>
    <x v="1072"/>
    <n v="2"/>
    <n v="0.2"/>
    <n v="2.1588000000000021"/>
  </r>
  <r>
    <n v="1197"/>
    <s v="US-2012-130519"/>
    <x v="1"/>
    <x v="426"/>
    <d v="2012-09-15T00:00:00"/>
    <s v="Same Day"/>
    <s v="NG-18355"/>
    <s v="Nat Gilpin"/>
    <x v="1"/>
    <x v="0"/>
    <x v="197"/>
    <x v="2"/>
    <n v="33065"/>
    <x v="0"/>
    <x v="583"/>
    <x v="0"/>
    <x v="5"/>
    <x v="578"/>
    <x v="1073"/>
    <n v="1"/>
    <n v="0.2"/>
    <n v="-2.098800000000006"/>
  </r>
  <r>
    <n v="1198"/>
    <s v="CA-2013-130946"/>
    <x v="0"/>
    <x v="143"/>
    <d v="2013-04-13T00:00:00"/>
    <s v="Standard Class"/>
    <s v="ZC-21910"/>
    <s v="Zuschuss Carroll"/>
    <x v="0"/>
    <x v="0"/>
    <x v="12"/>
    <x v="5"/>
    <n v="77041"/>
    <x v="2"/>
    <x v="876"/>
    <x v="2"/>
    <x v="11"/>
    <x v="861"/>
    <x v="1074"/>
    <n v="9"/>
    <n v="0.2"/>
    <n v="64.789199999999951"/>
  </r>
  <r>
    <n v="1199"/>
    <s v="CA-2013-130946"/>
    <x v="0"/>
    <x v="143"/>
    <d v="2013-04-13T00:00:00"/>
    <s v="Standard Class"/>
    <s v="ZC-21910"/>
    <s v="Zuschuss Carroll"/>
    <x v="0"/>
    <x v="0"/>
    <x v="12"/>
    <x v="5"/>
    <n v="77041"/>
    <x v="2"/>
    <x v="877"/>
    <x v="0"/>
    <x v="1"/>
    <x v="862"/>
    <x v="1075"/>
    <n v="4"/>
    <n v="0.3"/>
    <n v="-4.1135999999999981"/>
  </r>
  <r>
    <n v="1200"/>
    <s v="CA-2013-130946"/>
    <x v="0"/>
    <x v="143"/>
    <d v="2013-04-13T00:00:00"/>
    <s v="Standard Class"/>
    <s v="ZC-21910"/>
    <s v="Zuschuss Carroll"/>
    <x v="0"/>
    <x v="0"/>
    <x v="12"/>
    <x v="5"/>
    <n v="77041"/>
    <x v="2"/>
    <x v="316"/>
    <x v="1"/>
    <x v="8"/>
    <x v="313"/>
    <x v="1076"/>
    <n v="4"/>
    <n v="0.8"/>
    <n v="-1850.9464000000007"/>
  </r>
  <r>
    <n v="1201"/>
    <s v="CA-2013-114727"/>
    <x v="0"/>
    <x v="427"/>
    <d v="2013-07-25T00:00:00"/>
    <s v="Standard Class"/>
    <s v="LS-16945"/>
    <s v="Linda Southworth"/>
    <x v="1"/>
    <x v="0"/>
    <x v="60"/>
    <x v="22"/>
    <n v="80219"/>
    <x v="1"/>
    <x v="629"/>
    <x v="0"/>
    <x v="1"/>
    <x v="623"/>
    <x v="730"/>
    <n v="3"/>
    <n v="0.2"/>
    <n v="40.800600000000003"/>
  </r>
  <r>
    <n v="1202"/>
    <s v="CA-2013-114727"/>
    <x v="0"/>
    <x v="427"/>
    <d v="2013-07-25T00:00:00"/>
    <s v="Standard Class"/>
    <s v="LS-16945"/>
    <s v="Linda Southworth"/>
    <x v="1"/>
    <x v="0"/>
    <x v="60"/>
    <x v="22"/>
    <n v="80219"/>
    <x v="1"/>
    <x v="255"/>
    <x v="1"/>
    <x v="8"/>
    <x v="253"/>
    <x v="1077"/>
    <n v="3"/>
    <n v="0.7"/>
    <n v="-1.4352"/>
  </r>
  <r>
    <n v="1203"/>
    <s v="CA-2013-114727"/>
    <x v="0"/>
    <x v="427"/>
    <d v="2013-07-25T00:00:00"/>
    <s v="Standard Class"/>
    <s v="LS-16945"/>
    <s v="Linda Southworth"/>
    <x v="1"/>
    <x v="0"/>
    <x v="60"/>
    <x v="22"/>
    <n v="80219"/>
    <x v="1"/>
    <x v="406"/>
    <x v="0"/>
    <x v="1"/>
    <x v="402"/>
    <x v="1078"/>
    <n v="3"/>
    <n v="0.2"/>
    <n v="10.679399999999873"/>
  </r>
  <r>
    <n v="1204"/>
    <s v="CA-2013-114727"/>
    <x v="0"/>
    <x v="427"/>
    <d v="2013-07-25T00:00:00"/>
    <s v="Standard Class"/>
    <s v="LS-16945"/>
    <s v="Linda Southworth"/>
    <x v="1"/>
    <x v="0"/>
    <x v="60"/>
    <x v="22"/>
    <n v="80219"/>
    <x v="1"/>
    <x v="878"/>
    <x v="1"/>
    <x v="4"/>
    <x v="863"/>
    <x v="1079"/>
    <n v="2"/>
    <n v="0.2"/>
    <n v="0"/>
  </r>
  <r>
    <n v="1205"/>
    <s v="CA-2013-114727"/>
    <x v="0"/>
    <x v="427"/>
    <d v="2013-07-25T00:00:00"/>
    <s v="Standard Class"/>
    <s v="LS-16945"/>
    <s v="Linda Southworth"/>
    <x v="1"/>
    <x v="0"/>
    <x v="60"/>
    <x v="22"/>
    <n v="80219"/>
    <x v="1"/>
    <x v="426"/>
    <x v="1"/>
    <x v="4"/>
    <x v="421"/>
    <x v="1080"/>
    <n v="3"/>
    <n v="0.2"/>
    <n v="-33.804000000000002"/>
  </r>
  <r>
    <n v="1206"/>
    <s v="CA-2014-133235"/>
    <x v="3"/>
    <x v="378"/>
    <d v="2014-08-05T00:00:00"/>
    <s v="First Class"/>
    <s v="LH-16750"/>
    <s v="Larry Hughes"/>
    <x v="0"/>
    <x v="0"/>
    <x v="35"/>
    <x v="3"/>
    <n v="28205"/>
    <x v="0"/>
    <x v="704"/>
    <x v="2"/>
    <x v="7"/>
    <x v="697"/>
    <x v="1081"/>
    <n v="5"/>
    <n v="0.2"/>
    <n v="16.997500000000016"/>
  </r>
  <r>
    <n v="1207"/>
    <s v="CA-2013-137050"/>
    <x v="0"/>
    <x v="216"/>
    <d v="2013-07-19T00:00:00"/>
    <s v="Second Class"/>
    <s v="SW-20755"/>
    <s v="Steven Ward"/>
    <x v="1"/>
    <x v="0"/>
    <x v="20"/>
    <x v="15"/>
    <n v="10009"/>
    <x v="3"/>
    <x v="602"/>
    <x v="1"/>
    <x v="4"/>
    <x v="597"/>
    <x v="1082"/>
    <n v="1"/>
    <n v="0"/>
    <n v="3.3629999999999995"/>
  </r>
  <r>
    <n v="1208"/>
    <s v="CA-2013-137050"/>
    <x v="0"/>
    <x v="216"/>
    <d v="2013-07-19T00:00:00"/>
    <s v="Second Class"/>
    <s v="SW-20755"/>
    <s v="Steven Ward"/>
    <x v="1"/>
    <x v="0"/>
    <x v="20"/>
    <x v="15"/>
    <n v="10009"/>
    <x v="3"/>
    <x v="315"/>
    <x v="1"/>
    <x v="8"/>
    <x v="312"/>
    <x v="1083"/>
    <n v="3"/>
    <n v="0.2"/>
    <n v="3.2003999999999997"/>
  </r>
  <r>
    <n v="1209"/>
    <s v="CA-2013-137050"/>
    <x v="0"/>
    <x v="216"/>
    <d v="2013-07-19T00:00:00"/>
    <s v="Second Class"/>
    <s v="SW-20755"/>
    <s v="Steven Ward"/>
    <x v="1"/>
    <x v="0"/>
    <x v="20"/>
    <x v="15"/>
    <n v="10009"/>
    <x v="3"/>
    <x v="131"/>
    <x v="1"/>
    <x v="13"/>
    <x v="131"/>
    <x v="1084"/>
    <n v="7"/>
    <n v="0"/>
    <n v="6.8942999999999994"/>
  </r>
  <r>
    <n v="1210"/>
    <s v="CA-2013-137050"/>
    <x v="0"/>
    <x v="216"/>
    <d v="2013-07-19T00:00:00"/>
    <s v="Second Class"/>
    <s v="SW-20755"/>
    <s v="Steven Ward"/>
    <x v="1"/>
    <x v="0"/>
    <x v="20"/>
    <x v="15"/>
    <n v="10009"/>
    <x v="3"/>
    <x v="879"/>
    <x v="1"/>
    <x v="6"/>
    <x v="864"/>
    <x v="1085"/>
    <n v="7"/>
    <n v="0"/>
    <n v="10.465"/>
  </r>
  <r>
    <n v="1211"/>
    <s v="CA-2013-137050"/>
    <x v="0"/>
    <x v="216"/>
    <d v="2013-07-19T00:00:00"/>
    <s v="Second Class"/>
    <s v="SW-20755"/>
    <s v="Steven Ward"/>
    <x v="1"/>
    <x v="0"/>
    <x v="20"/>
    <x v="15"/>
    <n v="10009"/>
    <x v="3"/>
    <x v="880"/>
    <x v="1"/>
    <x v="8"/>
    <x v="865"/>
    <x v="1086"/>
    <n v="2"/>
    <n v="0.2"/>
    <n v="2.8835999999999995"/>
  </r>
  <r>
    <n v="1212"/>
    <s v="CA-2013-137050"/>
    <x v="0"/>
    <x v="216"/>
    <d v="2013-07-19T00:00:00"/>
    <s v="Second Class"/>
    <s v="SW-20755"/>
    <s v="Steven Ward"/>
    <x v="1"/>
    <x v="0"/>
    <x v="20"/>
    <x v="15"/>
    <n v="10009"/>
    <x v="3"/>
    <x v="199"/>
    <x v="0"/>
    <x v="0"/>
    <x v="198"/>
    <x v="1087"/>
    <n v="4"/>
    <n v="0.2"/>
    <n v="21.717599999999948"/>
  </r>
  <r>
    <n v="1213"/>
    <s v="US-2014-118087"/>
    <x v="3"/>
    <x v="428"/>
    <d v="2014-09-14T00:00:00"/>
    <s v="Standard Class"/>
    <s v="SP-20620"/>
    <s v="Stefania Perrino"/>
    <x v="1"/>
    <x v="0"/>
    <x v="10"/>
    <x v="9"/>
    <n v="19134"/>
    <x v="3"/>
    <x v="211"/>
    <x v="0"/>
    <x v="1"/>
    <x v="210"/>
    <x v="1088"/>
    <n v="2"/>
    <n v="0.3"/>
    <n v="-48.470400000000019"/>
  </r>
  <r>
    <n v="1214"/>
    <s v="US-2014-118087"/>
    <x v="3"/>
    <x v="428"/>
    <d v="2014-09-14T00:00:00"/>
    <s v="Standard Class"/>
    <s v="SP-20620"/>
    <s v="Stefania Perrino"/>
    <x v="1"/>
    <x v="0"/>
    <x v="10"/>
    <x v="9"/>
    <n v="19134"/>
    <x v="3"/>
    <x v="881"/>
    <x v="1"/>
    <x v="8"/>
    <x v="866"/>
    <x v="1089"/>
    <n v="2"/>
    <n v="0.7"/>
    <n v="-2.3275999999999994"/>
  </r>
  <r>
    <n v="1215"/>
    <s v="US-2014-118087"/>
    <x v="3"/>
    <x v="428"/>
    <d v="2014-09-14T00:00:00"/>
    <s v="Standard Class"/>
    <s v="SP-20620"/>
    <s v="Stefania Perrino"/>
    <x v="1"/>
    <x v="0"/>
    <x v="10"/>
    <x v="9"/>
    <n v="19134"/>
    <x v="3"/>
    <x v="491"/>
    <x v="1"/>
    <x v="8"/>
    <x v="486"/>
    <x v="1090"/>
    <n v="1"/>
    <n v="0.7"/>
    <n v="-3.6024000000000012"/>
  </r>
  <r>
    <n v="1216"/>
    <s v="US-2014-118087"/>
    <x v="3"/>
    <x v="428"/>
    <d v="2014-09-14T00:00:00"/>
    <s v="Standard Class"/>
    <s v="SP-20620"/>
    <s v="Stefania Perrino"/>
    <x v="1"/>
    <x v="0"/>
    <x v="10"/>
    <x v="9"/>
    <n v="19134"/>
    <x v="3"/>
    <x v="241"/>
    <x v="1"/>
    <x v="6"/>
    <x v="239"/>
    <x v="1091"/>
    <n v="1"/>
    <n v="0.2"/>
    <n v="1.5767999999999998"/>
  </r>
  <r>
    <n v="1217"/>
    <s v="US-2014-118087"/>
    <x v="3"/>
    <x v="428"/>
    <d v="2014-09-14T00:00:00"/>
    <s v="Standard Class"/>
    <s v="SP-20620"/>
    <s v="Stefania Perrino"/>
    <x v="1"/>
    <x v="0"/>
    <x v="10"/>
    <x v="9"/>
    <n v="19134"/>
    <x v="3"/>
    <x v="240"/>
    <x v="2"/>
    <x v="11"/>
    <x v="238"/>
    <x v="1092"/>
    <n v="3"/>
    <n v="0.2"/>
    <n v="28.764000000000006"/>
  </r>
  <r>
    <n v="1218"/>
    <s v="US-2014-118087"/>
    <x v="3"/>
    <x v="428"/>
    <d v="2014-09-14T00:00:00"/>
    <s v="Standard Class"/>
    <s v="SP-20620"/>
    <s v="Stefania Perrino"/>
    <x v="1"/>
    <x v="0"/>
    <x v="10"/>
    <x v="9"/>
    <n v="19134"/>
    <x v="3"/>
    <x v="882"/>
    <x v="0"/>
    <x v="5"/>
    <x v="867"/>
    <x v="1093"/>
    <n v="2"/>
    <n v="0.2"/>
    <n v="1.7024000000000008"/>
  </r>
  <r>
    <n v="1219"/>
    <s v="US-2014-118087"/>
    <x v="3"/>
    <x v="428"/>
    <d v="2014-09-14T00:00:00"/>
    <s v="Standard Class"/>
    <s v="SP-20620"/>
    <s v="Stefania Perrino"/>
    <x v="1"/>
    <x v="0"/>
    <x v="10"/>
    <x v="9"/>
    <n v="19134"/>
    <x v="3"/>
    <x v="619"/>
    <x v="2"/>
    <x v="11"/>
    <x v="614"/>
    <x v="1059"/>
    <n v="3"/>
    <n v="0.2"/>
    <n v="64.674000000000007"/>
  </r>
  <r>
    <n v="1220"/>
    <s v="US-2014-118087"/>
    <x v="3"/>
    <x v="428"/>
    <d v="2014-09-14T00:00:00"/>
    <s v="Standard Class"/>
    <s v="SP-20620"/>
    <s v="Stefania Perrino"/>
    <x v="1"/>
    <x v="0"/>
    <x v="10"/>
    <x v="9"/>
    <n v="19134"/>
    <x v="3"/>
    <x v="883"/>
    <x v="2"/>
    <x v="7"/>
    <x v="868"/>
    <x v="1094"/>
    <n v="7"/>
    <n v="0.4"/>
    <n v="-386.3915999999997"/>
  </r>
  <r>
    <n v="1221"/>
    <s v="CA-2011-110184"/>
    <x v="2"/>
    <x v="136"/>
    <d v="2011-07-16T00:00:00"/>
    <s v="Standard Class"/>
    <s v="BF-11170"/>
    <s v="Ben Ferrer"/>
    <x v="2"/>
    <x v="0"/>
    <x v="1"/>
    <x v="1"/>
    <n v="90036"/>
    <x v="1"/>
    <x v="17"/>
    <x v="1"/>
    <x v="4"/>
    <x v="17"/>
    <x v="1095"/>
    <n v="9"/>
    <n v="0"/>
    <n v="44.954999999999977"/>
  </r>
  <r>
    <n v="1222"/>
    <s v="CA-2011-110184"/>
    <x v="2"/>
    <x v="136"/>
    <d v="2011-07-16T00:00:00"/>
    <s v="Standard Class"/>
    <s v="BF-11170"/>
    <s v="Ben Ferrer"/>
    <x v="2"/>
    <x v="0"/>
    <x v="1"/>
    <x v="1"/>
    <n v="90036"/>
    <x v="1"/>
    <x v="884"/>
    <x v="2"/>
    <x v="7"/>
    <x v="869"/>
    <x v="1096"/>
    <n v="8"/>
    <n v="0.2"/>
    <n v="28.792799999999971"/>
  </r>
  <r>
    <n v="1223"/>
    <s v="CA-2013-126004"/>
    <x v="0"/>
    <x v="429"/>
    <d v="2013-12-06T00:00:00"/>
    <s v="First Class"/>
    <s v="BM-11140"/>
    <s v="Becky Martin"/>
    <x v="0"/>
    <x v="0"/>
    <x v="20"/>
    <x v="15"/>
    <n v="10024"/>
    <x v="3"/>
    <x v="767"/>
    <x v="0"/>
    <x v="5"/>
    <x v="759"/>
    <x v="1097"/>
    <n v="3"/>
    <n v="0"/>
    <n v="20.482199999999992"/>
  </r>
  <r>
    <n v="1224"/>
    <s v="CA-2013-126004"/>
    <x v="0"/>
    <x v="429"/>
    <d v="2013-12-06T00:00:00"/>
    <s v="First Class"/>
    <s v="BM-11140"/>
    <s v="Becky Martin"/>
    <x v="0"/>
    <x v="0"/>
    <x v="20"/>
    <x v="15"/>
    <n v="10024"/>
    <x v="3"/>
    <x v="475"/>
    <x v="2"/>
    <x v="11"/>
    <x v="471"/>
    <x v="1098"/>
    <n v="1"/>
    <n v="0"/>
    <n v="34.38600000000001"/>
  </r>
  <r>
    <n v="1225"/>
    <s v="CA-2013-126004"/>
    <x v="0"/>
    <x v="429"/>
    <d v="2013-12-06T00:00:00"/>
    <s v="First Class"/>
    <s v="BM-11140"/>
    <s v="Becky Martin"/>
    <x v="0"/>
    <x v="0"/>
    <x v="20"/>
    <x v="15"/>
    <n v="10024"/>
    <x v="3"/>
    <x v="870"/>
    <x v="1"/>
    <x v="8"/>
    <x v="855"/>
    <x v="1099"/>
    <n v="1"/>
    <n v="0.2"/>
    <n v="0.60479999999999989"/>
  </r>
  <r>
    <n v="1226"/>
    <s v="CA-2013-126004"/>
    <x v="0"/>
    <x v="429"/>
    <d v="2013-12-06T00:00:00"/>
    <s v="First Class"/>
    <s v="BM-11140"/>
    <s v="Becky Martin"/>
    <x v="0"/>
    <x v="0"/>
    <x v="20"/>
    <x v="15"/>
    <n v="10024"/>
    <x v="3"/>
    <x v="885"/>
    <x v="1"/>
    <x v="10"/>
    <x v="33"/>
    <x v="1100"/>
    <n v="4"/>
    <n v="0"/>
    <n v="19.874400000000001"/>
  </r>
  <r>
    <n v="1227"/>
    <s v="CA-2013-126004"/>
    <x v="0"/>
    <x v="429"/>
    <d v="2013-12-06T00:00:00"/>
    <s v="First Class"/>
    <s v="BM-11140"/>
    <s v="Becky Martin"/>
    <x v="0"/>
    <x v="0"/>
    <x v="20"/>
    <x v="15"/>
    <n v="10024"/>
    <x v="3"/>
    <x v="886"/>
    <x v="1"/>
    <x v="4"/>
    <x v="870"/>
    <x v="1101"/>
    <n v="3"/>
    <n v="0"/>
    <n v="3.6587999999999994"/>
  </r>
  <r>
    <n v="1228"/>
    <s v="CA-2013-126004"/>
    <x v="0"/>
    <x v="429"/>
    <d v="2013-12-06T00:00:00"/>
    <s v="First Class"/>
    <s v="BM-11140"/>
    <s v="Becky Martin"/>
    <x v="0"/>
    <x v="0"/>
    <x v="20"/>
    <x v="15"/>
    <n v="10024"/>
    <x v="3"/>
    <x v="887"/>
    <x v="1"/>
    <x v="4"/>
    <x v="871"/>
    <x v="1102"/>
    <n v="2"/>
    <n v="0"/>
    <n v="11.631599999999992"/>
  </r>
  <r>
    <n v="1229"/>
    <s v="CA-2014-100013"/>
    <x v="3"/>
    <x v="44"/>
    <d v="2014-11-12T00:00:00"/>
    <s v="Standard Class"/>
    <s v="ZC-21910"/>
    <s v="Zuschuss Carroll"/>
    <x v="0"/>
    <x v="0"/>
    <x v="1"/>
    <x v="1"/>
    <n v="90045"/>
    <x v="1"/>
    <x v="588"/>
    <x v="1"/>
    <x v="12"/>
    <x v="583"/>
    <x v="770"/>
    <n v="2"/>
    <n v="0"/>
    <n v="7.4871999999999996"/>
  </r>
  <r>
    <n v="1230"/>
    <s v="CA-2014-100013"/>
    <x v="3"/>
    <x v="44"/>
    <d v="2014-11-12T00:00:00"/>
    <s v="Standard Class"/>
    <s v="ZC-21910"/>
    <s v="Zuschuss Carroll"/>
    <x v="0"/>
    <x v="0"/>
    <x v="1"/>
    <x v="1"/>
    <n v="90045"/>
    <x v="1"/>
    <x v="698"/>
    <x v="0"/>
    <x v="5"/>
    <x v="691"/>
    <x v="992"/>
    <n v="1"/>
    <n v="0"/>
    <n v="2.9681999999999995"/>
  </r>
  <r>
    <n v="1231"/>
    <s v="CA-2014-100013"/>
    <x v="3"/>
    <x v="44"/>
    <d v="2014-11-12T00:00:00"/>
    <s v="Standard Class"/>
    <s v="ZC-21910"/>
    <s v="Zuschuss Carroll"/>
    <x v="0"/>
    <x v="0"/>
    <x v="1"/>
    <x v="1"/>
    <n v="90045"/>
    <x v="1"/>
    <x v="888"/>
    <x v="1"/>
    <x v="6"/>
    <x v="872"/>
    <x v="1103"/>
    <n v="2"/>
    <n v="0"/>
    <n v="1.7607999999999997"/>
  </r>
  <r>
    <n v="1232"/>
    <s v="CA-2012-132570"/>
    <x v="1"/>
    <x v="89"/>
    <d v="2012-11-02T00:00:00"/>
    <s v="Second Class"/>
    <s v="KT-16480"/>
    <s v="Kean Thornton"/>
    <x v="0"/>
    <x v="0"/>
    <x v="198"/>
    <x v="15"/>
    <n v="14215"/>
    <x v="3"/>
    <x v="381"/>
    <x v="1"/>
    <x v="6"/>
    <x v="377"/>
    <x v="1104"/>
    <n v="2"/>
    <n v="0"/>
    <n v="0.72279999999999989"/>
  </r>
  <r>
    <n v="1233"/>
    <s v="CA-2012-132570"/>
    <x v="1"/>
    <x v="89"/>
    <d v="2012-11-02T00:00:00"/>
    <s v="Second Class"/>
    <s v="KT-16480"/>
    <s v="Kean Thornton"/>
    <x v="0"/>
    <x v="0"/>
    <x v="198"/>
    <x v="15"/>
    <n v="14215"/>
    <x v="3"/>
    <x v="889"/>
    <x v="1"/>
    <x v="12"/>
    <x v="873"/>
    <x v="1105"/>
    <n v="2"/>
    <n v="0"/>
    <n v="35.981999999999992"/>
  </r>
  <r>
    <n v="1234"/>
    <s v="CA-2013-153682"/>
    <x v="0"/>
    <x v="198"/>
    <d v="2013-06-02T00:00:00"/>
    <s v="First Class"/>
    <s v="BG-11695"/>
    <s v="Brooke Gillingham"/>
    <x v="1"/>
    <x v="0"/>
    <x v="74"/>
    <x v="24"/>
    <n v="45231"/>
    <x v="3"/>
    <x v="890"/>
    <x v="2"/>
    <x v="16"/>
    <x v="874"/>
    <x v="1106"/>
    <n v="2"/>
    <n v="0.4"/>
    <n v="69.99899999999991"/>
  </r>
  <r>
    <n v="1235"/>
    <s v="CA-2013-144344"/>
    <x v="0"/>
    <x v="99"/>
    <d v="2013-10-29T00:00:00"/>
    <s v="Same Day"/>
    <s v="PG-18820"/>
    <s v="Patrick Gardner"/>
    <x v="0"/>
    <x v="0"/>
    <x v="199"/>
    <x v="2"/>
    <n v="33437"/>
    <x v="0"/>
    <x v="891"/>
    <x v="0"/>
    <x v="5"/>
    <x v="875"/>
    <x v="1107"/>
    <n v="3"/>
    <n v="0.2"/>
    <n v="13.786200000000006"/>
  </r>
  <r>
    <n v="1236"/>
    <s v="CA-2013-144344"/>
    <x v="0"/>
    <x v="99"/>
    <d v="2013-10-29T00:00:00"/>
    <s v="Same Day"/>
    <s v="PG-18820"/>
    <s v="Patrick Gardner"/>
    <x v="0"/>
    <x v="0"/>
    <x v="199"/>
    <x v="2"/>
    <n v="33437"/>
    <x v="0"/>
    <x v="691"/>
    <x v="1"/>
    <x v="8"/>
    <x v="684"/>
    <x v="1108"/>
    <n v="5"/>
    <n v="0.7"/>
    <n v="-29.940000000000012"/>
  </r>
  <r>
    <n v="1237"/>
    <s v="CA-2013-144344"/>
    <x v="0"/>
    <x v="99"/>
    <d v="2013-10-29T00:00:00"/>
    <s v="Same Day"/>
    <s v="PG-18820"/>
    <s v="Patrick Gardner"/>
    <x v="0"/>
    <x v="0"/>
    <x v="199"/>
    <x v="2"/>
    <n v="33437"/>
    <x v="0"/>
    <x v="892"/>
    <x v="0"/>
    <x v="5"/>
    <x v="876"/>
    <x v="1109"/>
    <n v="2"/>
    <n v="0.2"/>
    <n v="0"/>
  </r>
  <r>
    <n v="1238"/>
    <s v="CA-2013-144344"/>
    <x v="0"/>
    <x v="99"/>
    <d v="2013-10-29T00:00:00"/>
    <s v="Same Day"/>
    <s v="PG-18820"/>
    <s v="Patrick Gardner"/>
    <x v="0"/>
    <x v="0"/>
    <x v="199"/>
    <x v="2"/>
    <n v="33437"/>
    <x v="0"/>
    <x v="568"/>
    <x v="0"/>
    <x v="5"/>
    <x v="563"/>
    <x v="1110"/>
    <n v="3"/>
    <n v="0.2"/>
    <n v="41.262"/>
  </r>
  <r>
    <n v="1239"/>
    <s v="CA-2011-127012"/>
    <x v="2"/>
    <x v="430"/>
    <d v="2011-08-15T00:00:00"/>
    <s v="Standard Class"/>
    <s v="GM-14680"/>
    <s v="Greg Matthias"/>
    <x v="0"/>
    <x v="0"/>
    <x v="4"/>
    <x v="4"/>
    <n v="98105"/>
    <x v="1"/>
    <x v="893"/>
    <x v="0"/>
    <x v="5"/>
    <x v="877"/>
    <x v="1111"/>
    <n v="1"/>
    <n v="0"/>
    <n v="5.4340000000000002"/>
  </r>
  <r>
    <n v="1240"/>
    <s v="CA-2011-127012"/>
    <x v="2"/>
    <x v="430"/>
    <d v="2011-08-15T00:00:00"/>
    <s v="Standard Class"/>
    <s v="GM-14680"/>
    <s v="Greg Matthias"/>
    <x v="0"/>
    <x v="0"/>
    <x v="4"/>
    <x v="4"/>
    <n v="98105"/>
    <x v="1"/>
    <x v="894"/>
    <x v="1"/>
    <x v="6"/>
    <x v="878"/>
    <x v="1112"/>
    <n v="1"/>
    <n v="0"/>
    <n v="10.652200000000001"/>
  </r>
  <r>
    <n v="1241"/>
    <s v="CA-2011-127012"/>
    <x v="2"/>
    <x v="430"/>
    <d v="2011-08-15T00:00:00"/>
    <s v="Standard Class"/>
    <s v="GM-14680"/>
    <s v="Greg Matthias"/>
    <x v="0"/>
    <x v="0"/>
    <x v="4"/>
    <x v="4"/>
    <n v="98105"/>
    <x v="1"/>
    <x v="271"/>
    <x v="1"/>
    <x v="13"/>
    <x v="268"/>
    <x v="1113"/>
    <n v="2"/>
    <n v="0"/>
    <n v="10.7912"/>
  </r>
  <r>
    <n v="1242"/>
    <s v="CA-2013-128727"/>
    <x v="0"/>
    <x v="48"/>
    <d v="2013-09-05T00:00:00"/>
    <s v="Standard Class"/>
    <s v="MO-17800"/>
    <s v="Meg O'Connel"/>
    <x v="2"/>
    <x v="0"/>
    <x v="20"/>
    <x v="15"/>
    <n v="10024"/>
    <x v="3"/>
    <x v="895"/>
    <x v="2"/>
    <x v="7"/>
    <x v="879"/>
    <x v="1114"/>
    <n v="4"/>
    <n v="0"/>
    <n v="5.5"/>
  </r>
  <r>
    <n v="1243"/>
    <s v="US-2013-162859"/>
    <x v="0"/>
    <x v="431"/>
    <d v="2013-02-22T00:00:00"/>
    <s v="Standard Class"/>
    <s v="PG-18820"/>
    <s v="Patrick Gardner"/>
    <x v="0"/>
    <x v="0"/>
    <x v="20"/>
    <x v="15"/>
    <n v="10009"/>
    <x v="3"/>
    <x v="896"/>
    <x v="1"/>
    <x v="8"/>
    <x v="880"/>
    <x v="1115"/>
    <n v="3"/>
    <n v="0.2"/>
    <n v="124.48499999999999"/>
  </r>
  <r>
    <n v="1244"/>
    <s v="US-2013-162859"/>
    <x v="0"/>
    <x v="431"/>
    <d v="2013-02-22T00:00:00"/>
    <s v="Standard Class"/>
    <s v="PG-18820"/>
    <s v="Patrick Gardner"/>
    <x v="0"/>
    <x v="0"/>
    <x v="20"/>
    <x v="15"/>
    <n v="10009"/>
    <x v="3"/>
    <x v="52"/>
    <x v="1"/>
    <x v="13"/>
    <x v="52"/>
    <x v="525"/>
    <n v="4"/>
    <n v="0"/>
    <n v="3.5752000000000006"/>
  </r>
  <r>
    <n v="1245"/>
    <s v="CA-2014-133641"/>
    <x v="3"/>
    <x v="304"/>
    <d v="2014-05-22T00:00:00"/>
    <s v="Standard Class"/>
    <s v="EJ-14155"/>
    <s v="Eva Jacobs"/>
    <x v="0"/>
    <x v="0"/>
    <x v="200"/>
    <x v="35"/>
    <n v="39503"/>
    <x v="0"/>
    <x v="897"/>
    <x v="1"/>
    <x v="12"/>
    <x v="881"/>
    <x v="1116"/>
    <n v="9"/>
    <n v="0"/>
    <n v="23.8581"/>
  </r>
  <r>
    <n v="1246"/>
    <s v="CA-2011-168494"/>
    <x v="2"/>
    <x v="432"/>
    <d v="2011-12-14T00:00:00"/>
    <s v="Second Class"/>
    <s v="NP-18700"/>
    <s v="Nora Preis"/>
    <x v="0"/>
    <x v="0"/>
    <x v="201"/>
    <x v="1"/>
    <n v="93727"/>
    <x v="1"/>
    <x v="898"/>
    <x v="0"/>
    <x v="3"/>
    <x v="882"/>
    <x v="1117"/>
    <n v="6"/>
    <n v="0.2"/>
    <n v="95.585999999999899"/>
  </r>
  <r>
    <n v="1247"/>
    <s v="CA-2011-168494"/>
    <x v="2"/>
    <x v="432"/>
    <d v="2011-12-14T00:00:00"/>
    <s v="Second Class"/>
    <s v="NP-18700"/>
    <s v="Nora Preis"/>
    <x v="0"/>
    <x v="0"/>
    <x v="201"/>
    <x v="1"/>
    <n v="93727"/>
    <x v="1"/>
    <x v="215"/>
    <x v="0"/>
    <x v="3"/>
    <x v="214"/>
    <x v="1118"/>
    <n v="12"/>
    <n v="0.2"/>
    <n v="135.4068000000002"/>
  </r>
  <r>
    <n v="1248"/>
    <s v="CA-2011-168494"/>
    <x v="2"/>
    <x v="432"/>
    <d v="2011-12-14T00:00:00"/>
    <s v="Second Class"/>
    <s v="NP-18700"/>
    <s v="Nora Preis"/>
    <x v="0"/>
    <x v="0"/>
    <x v="201"/>
    <x v="1"/>
    <n v="93727"/>
    <x v="1"/>
    <x v="899"/>
    <x v="0"/>
    <x v="0"/>
    <x v="883"/>
    <x v="1119"/>
    <n v="3"/>
    <n v="0.15"/>
    <n v="11.998799999999989"/>
  </r>
  <r>
    <n v="1249"/>
    <s v="CA-2014-115602"/>
    <x v="3"/>
    <x v="404"/>
    <d v="2014-12-25T00:00:00"/>
    <s v="Standard Class"/>
    <s v="DJ-13630"/>
    <s v="Doug Jacobs"/>
    <x v="0"/>
    <x v="0"/>
    <x v="20"/>
    <x v="15"/>
    <n v="10009"/>
    <x v="3"/>
    <x v="900"/>
    <x v="1"/>
    <x v="6"/>
    <x v="33"/>
    <x v="1120"/>
    <n v="6"/>
    <n v="0"/>
    <n v="17.468999999999998"/>
  </r>
  <r>
    <n v="1250"/>
    <s v="CA-2014-115602"/>
    <x v="3"/>
    <x v="404"/>
    <d v="2014-12-25T00:00:00"/>
    <s v="Standard Class"/>
    <s v="DJ-13630"/>
    <s v="Doug Jacobs"/>
    <x v="0"/>
    <x v="0"/>
    <x v="20"/>
    <x v="15"/>
    <n v="10009"/>
    <x v="3"/>
    <x v="901"/>
    <x v="0"/>
    <x v="1"/>
    <x v="884"/>
    <x v="1121"/>
    <n v="9"/>
    <n v="0.1"/>
    <n v="139.57019999999989"/>
  </r>
  <r>
    <n v="1251"/>
    <s v="CA-2014-115602"/>
    <x v="3"/>
    <x v="404"/>
    <d v="2014-12-25T00:00:00"/>
    <s v="Standard Class"/>
    <s v="DJ-13630"/>
    <s v="Doug Jacobs"/>
    <x v="0"/>
    <x v="0"/>
    <x v="20"/>
    <x v="15"/>
    <n v="10009"/>
    <x v="3"/>
    <x v="164"/>
    <x v="1"/>
    <x v="9"/>
    <x v="163"/>
    <x v="1122"/>
    <n v="13"/>
    <n v="0"/>
    <n v="511.36799999999999"/>
  </r>
  <r>
    <n v="1252"/>
    <s v="CA-2014-115602"/>
    <x v="3"/>
    <x v="404"/>
    <d v="2014-12-25T00:00:00"/>
    <s v="Standard Class"/>
    <s v="DJ-13630"/>
    <s v="Doug Jacobs"/>
    <x v="0"/>
    <x v="0"/>
    <x v="20"/>
    <x v="15"/>
    <n v="10009"/>
    <x v="3"/>
    <x v="902"/>
    <x v="1"/>
    <x v="6"/>
    <x v="885"/>
    <x v="1123"/>
    <n v="2"/>
    <n v="0"/>
    <n v="1.3760000000000003"/>
  </r>
  <r>
    <n v="1253"/>
    <s v="CA-2012-154956"/>
    <x v="1"/>
    <x v="433"/>
    <d v="2012-07-09T00:00:00"/>
    <s v="Standard Class"/>
    <s v="IM-15070"/>
    <s v="Irene Maddox"/>
    <x v="0"/>
    <x v="0"/>
    <x v="158"/>
    <x v="6"/>
    <n v="53209"/>
    <x v="2"/>
    <x v="903"/>
    <x v="2"/>
    <x v="7"/>
    <x v="886"/>
    <x v="1124"/>
    <n v="4"/>
    <n v="0"/>
    <n v="285.9896"/>
  </r>
  <r>
    <n v="1254"/>
    <s v="CA-2014-144638"/>
    <x v="3"/>
    <x v="434"/>
    <d v="2014-03-15T00:00:00"/>
    <s v="Standard Class"/>
    <s v="MH-18115"/>
    <s v="Mick Hernandez"/>
    <x v="2"/>
    <x v="0"/>
    <x v="142"/>
    <x v="9"/>
    <n v="19013"/>
    <x v="3"/>
    <x v="686"/>
    <x v="1"/>
    <x v="6"/>
    <x v="679"/>
    <x v="797"/>
    <n v="2"/>
    <n v="0.2"/>
    <n v="0.59039999999999915"/>
  </r>
  <r>
    <n v="1255"/>
    <s v="CA-2014-144638"/>
    <x v="3"/>
    <x v="434"/>
    <d v="2014-03-15T00:00:00"/>
    <s v="Standard Class"/>
    <s v="MH-18115"/>
    <s v="Mick Hernandez"/>
    <x v="2"/>
    <x v="0"/>
    <x v="142"/>
    <x v="9"/>
    <n v="19013"/>
    <x v="3"/>
    <x v="424"/>
    <x v="2"/>
    <x v="7"/>
    <x v="419"/>
    <x v="1125"/>
    <n v="3"/>
    <n v="0.4"/>
    <n v="-8.3790000000000031"/>
  </r>
  <r>
    <n v="1256"/>
    <s v="CA-2014-144638"/>
    <x v="3"/>
    <x v="434"/>
    <d v="2014-03-15T00:00:00"/>
    <s v="Standard Class"/>
    <s v="MH-18115"/>
    <s v="Mick Hernandez"/>
    <x v="2"/>
    <x v="0"/>
    <x v="142"/>
    <x v="9"/>
    <n v="19013"/>
    <x v="3"/>
    <x v="904"/>
    <x v="0"/>
    <x v="5"/>
    <x v="887"/>
    <x v="1126"/>
    <n v="1"/>
    <n v="0.2"/>
    <n v="0.50219999999999976"/>
  </r>
  <r>
    <n v="1257"/>
    <s v="CA-2014-144638"/>
    <x v="3"/>
    <x v="434"/>
    <d v="2014-03-15T00:00:00"/>
    <s v="Standard Class"/>
    <s v="MH-18115"/>
    <s v="Mick Hernandez"/>
    <x v="2"/>
    <x v="0"/>
    <x v="142"/>
    <x v="9"/>
    <n v="19013"/>
    <x v="3"/>
    <x v="905"/>
    <x v="0"/>
    <x v="5"/>
    <x v="888"/>
    <x v="1127"/>
    <n v="2"/>
    <n v="0.2"/>
    <n v="11.516399999999999"/>
  </r>
  <r>
    <n v="1258"/>
    <s v="US-2013-168620"/>
    <x v="0"/>
    <x v="435"/>
    <d v="2013-12-29T00:00:00"/>
    <s v="Second Class"/>
    <s v="RB-19795"/>
    <s v="Ross Baird"/>
    <x v="2"/>
    <x v="0"/>
    <x v="35"/>
    <x v="3"/>
    <n v="28205"/>
    <x v="0"/>
    <x v="582"/>
    <x v="1"/>
    <x v="8"/>
    <x v="577"/>
    <x v="1128"/>
    <n v="3"/>
    <n v="0.7"/>
    <n v="-20.446799999999996"/>
  </r>
  <r>
    <n v="1259"/>
    <s v="US-2013-168620"/>
    <x v="0"/>
    <x v="435"/>
    <d v="2013-12-29T00:00:00"/>
    <s v="Second Class"/>
    <s v="RB-19795"/>
    <s v="Ross Baird"/>
    <x v="2"/>
    <x v="0"/>
    <x v="35"/>
    <x v="3"/>
    <n v="28205"/>
    <x v="0"/>
    <x v="906"/>
    <x v="1"/>
    <x v="4"/>
    <x v="889"/>
    <x v="1129"/>
    <n v="3"/>
    <n v="0.2"/>
    <n v="-47.254199999999997"/>
  </r>
  <r>
    <n v="1260"/>
    <s v="US-2013-168620"/>
    <x v="0"/>
    <x v="435"/>
    <d v="2013-12-29T00:00:00"/>
    <s v="Second Class"/>
    <s v="RB-19795"/>
    <s v="Ross Baird"/>
    <x v="2"/>
    <x v="0"/>
    <x v="35"/>
    <x v="3"/>
    <n v="28205"/>
    <x v="0"/>
    <x v="240"/>
    <x v="2"/>
    <x v="11"/>
    <x v="238"/>
    <x v="1130"/>
    <n v="8"/>
    <n v="0.2"/>
    <n v="76.704000000000008"/>
  </r>
  <r>
    <n v="1261"/>
    <s v="CA-2014-117079"/>
    <x v="3"/>
    <x v="436"/>
    <d v="2014-10-28T00:00:00"/>
    <s v="Standard Class"/>
    <s v="JR-15700"/>
    <s v="Jocasta Rupert"/>
    <x v="0"/>
    <x v="0"/>
    <x v="108"/>
    <x v="2"/>
    <n v="32216"/>
    <x v="0"/>
    <x v="907"/>
    <x v="2"/>
    <x v="7"/>
    <x v="890"/>
    <x v="1131"/>
    <n v="3"/>
    <n v="0.2"/>
    <n v="107.98499999999996"/>
  </r>
  <r>
    <n v="1262"/>
    <s v="US-2013-144393"/>
    <x v="0"/>
    <x v="99"/>
    <d v="2013-11-05T00:00:00"/>
    <s v="Standard Class"/>
    <s v="SM-20950"/>
    <s v="Suzanne McNair"/>
    <x v="1"/>
    <x v="0"/>
    <x v="202"/>
    <x v="3"/>
    <n v="27834"/>
    <x v="0"/>
    <x v="908"/>
    <x v="1"/>
    <x v="8"/>
    <x v="891"/>
    <x v="1132"/>
    <n v="4"/>
    <n v="0.7"/>
    <n v="-14.0928"/>
  </r>
  <r>
    <n v="1263"/>
    <s v="CA-2014-105053"/>
    <x v="3"/>
    <x v="437"/>
    <d v="2014-07-10T00:00:00"/>
    <s v="Second Class"/>
    <s v="CS-12355"/>
    <s v="Christine Sundaresam"/>
    <x v="0"/>
    <x v="0"/>
    <x v="85"/>
    <x v="15"/>
    <n v="11561"/>
    <x v="3"/>
    <x v="24"/>
    <x v="1"/>
    <x v="8"/>
    <x v="24"/>
    <x v="1133"/>
    <n v="3"/>
    <n v="0.2"/>
    <n v="6.3336000000000006"/>
  </r>
  <r>
    <n v="1264"/>
    <s v="CA-2013-155992"/>
    <x v="0"/>
    <x v="393"/>
    <d v="2013-10-03T00:00:00"/>
    <s v="First Class"/>
    <s v="CC-12220"/>
    <s v="Chris Cortes"/>
    <x v="0"/>
    <x v="0"/>
    <x v="189"/>
    <x v="14"/>
    <n v="46350"/>
    <x v="2"/>
    <x v="139"/>
    <x v="2"/>
    <x v="7"/>
    <x v="139"/>
    <x v="1134"/>
    <n v="2"/>
    <n v="0"/>
    <n v="18.873000000000005"/>
  </r>
  <r>
    <n v="1265"/>
    <s v="CA-2013-155992"/>
    <x v="0"/>
    <x v="393"/>
    <d v="2013-10-03T00:00:00"/>
    <s v="First Class"/>
    <s v="CC-12220"/>
    <s v="Chris Cortes"/>
    <x v="0"/>
    <x v="0"/>
    <x v="189"/>
    <x v="14"/>
    <n v="46350"/>
    <x v="2"/>
    <x v="904"/>
    <x v="0"/>
    <x v="5"/>
    <x v="887"/>
    <x v="1135"/>
    <n v="5"/>
    <n v="0"/>
    <n v="10.880999999999998"/>
  </r>
  <r>
    <n v="1266"/>
    <s v="CA-2014-110380"/>
    <x v="3"/>
    <x v="264"/>
    <d v="2014-09-08T00:00:00"/>
    <s v="Standard Class"/>
    <s v="PF-19225"/>
    <s v="Phillip Flathmann"/>
    <x v="0"/>
    <x v="0"/>
    <x v="8"/>
    <x v="1"/>
    <n v="94122"/>
    <x v="1"/>
    <x v="909"/>
    <x v="1"/>
    <x v="6"/>
    <x v="892"/>
    <x v="1136"/>
    <n v="3"/>
    <n v="0"/>
    <n v="1.7738999999999998"/>
  </r>
  <r>
    <n v="1267"/>
    <s v="US-2011-167738"/>
    <x v="2"/>
    <x v="163"/>
    <d v="2011-12-29T00:00:00"/>
    <s v="Standard Class"/>
    <s v="JC-16105"/>
    <s v="Julie Creighton"/>
    <x v="1"/>
    <x v="0"/>
    <x v="1"/>
    <x v="1"/>
    <n v="90045"/>
    <x v="1"/>
    <x v="384"/>
    <x v="1"/>
    <x v="4"/>
    <x v="380"/>
    <x v="1137"/>
    <n v="1"/>
    <n v="0"/>
    <n v="41.429399999999987"/>
  </r>
  <r>
    <n v="1268"/>
    <s v="US-2011-167738"/>
    <x v="2"/>
    <x v="163"/>
    <d v="2011-12-29T00:00:00"/>
    <s v="Standard Class"/>
    <s v="JC-16105"/>
    <s v="Julie Creighton"/>
    <x v="1"/>
    <x v="0"/>
    <x v="1"/>
    <x v="1"/>
    <n v="90045"/>
    <x v="1"/>
    <x v="64"/>
    <x v="0"/>
    <x v="1"/>
    <x v="64"/>
    <x v="1138"/>
    <n v="6"/>
    <n v="0.2"/>
    <n v="18.266999999999967"/>
  </r>
  <r>
    <n v="1269"/>
    <s v="CA-2014-121412"/>
    <x v="3"/>
    <x v="397"/>
    <d v="2014-09-28T00:00:00"/>
    <s v="Standard Class"/>
    <s v="BG-11695"/>
    <s v="Brooke Gillingham"/>
    <x v="1"/>
    <x v="0"/>
    <x v="103"/>
    <x v="22"/>
    <n v="80027"/>
    <x v="1"/>
    <x v="390"/>
    <x v="0"/>
    <x v="5"/>
    <x v="386"/>
    <x v="1139"/>
    <n v="3"/>
    <n v="0.2"/>
    <n v="3.665999999999995"/>
  </r>
  <r>
    <n v="1270"/>
    <s v="CA-2014-100426"/>
    <x v="3"/>
    <x v="400"/>
    <d v="2014-06-09T00:00:00"/>
    <s v="Standard Class"/>
    <s v="DC-12850"/>
    <s v="Dan Campbell"/>
    <x v="0"/>
    <x v="0"/>
    <x v="159"/>
    <x v="19"/>
    <n v="35630"/>
    <x v="0"/>
    <x v="910"/>
    <x v="1"/>
    <x v="10"/>
    <x v="893"/>
    <x v="1140"/>
    <n v="2"/>
    <n v="0"/>
    <n v="5.6159999999999997"/>
  </r>
  <r>
    <n v="1271"/>
    <s v="US-2013-103646"/>
    <x v="0"/>
    <x v="438"/>
    <d v="2013-04-27T00:00:00"/>
    <s v="Standard Class"/>
    <s v="SP-20545"/>
    <s v="Sibella Parks"/>
    <x v="1"/>
    <x v="0"/>
    <x v="22"/>
    <x v="10"/>
    <n v="60623"/>
    <x v="2"/>
    <x v="911"/>
    <x v="1"/>
    <x v="4"/>
    <x v="894"/>
    <x v="1141"/>
    <n v="4"/>
    <n v="0.2"/>
    <n v="-12.792000000000002"/>
  </r>
  <r>
    <n v="1272"/>
    <s v="US-2013-103646"/>
    <x v="0"/>
    <x v="438"/>
    <d v="2013-04-27T00:00:00"/>
    <s v="Standard Class"/>
    <s v="SP-20545"/>
    <s v="Sibella Parks"/>
    <x v="1"/>
    <x v="0"/>
    <x v="22"/>
    <x v="10"/>
    <n v="60623"/>
    <x v="2"/>
    <x v="723"/>
    <x v="1"/>
    <x v="9"/>
    <x v="715"/>
    <x v="1142"/>
    <n v="3"/>
    <n v="0.8"/>
    <n v="-126.85920000000002"/>
  </r>
  <r>
    <n v="1273"/>
    <s v="US-2013-103646"/>
    <x v="0"/>
    <x v="438"/>
    <d v="2013-04-27T00:00:00"/>
    <s v="Standard Class"/>
    <s v="SP-20545"/>
    <s v="Sibella Parks"/>
    <x v="1"/>
    <x v="0"/>
    <x v="22"/>
    <x v="10"/>
    <n v="60623"/>
    <x v="2"/>
    <x v="912"/>
    <x v="1"/>
    <x v="8"/>
    <x v="895"/>
    <x v="1143"/>
    <n v="8"/>
    <n v="0.8"/>
    <n v="-67.27200000000002"/>
  </r>
  <r>
    <n v="1274"/>
    <s v="CA-2013-119186"/>
    <x v="0"/>
    <x v="439"/>
    <d v="2013-05-27T00:00:00"/>
    <s v="Same Day"/>
    <s v="MS-17710"/>
    <s v="Maurice Satty"/>
    <x v="0"/>
    <x v="0"/>
    <x v="5"/>
    <x v="5"/>
    <n v="76106"/>
    <x v="2"/>
    <x v="747"/>
    <x v="1"/>
    <x v="10"/>
    <x v="738"/>
    <x v="563"/>
    <n v="2"/>
    <n v="0.2"/>
    <n v="3.6288"/>
  </r>
  <r>
    <n v="1275"/>
    <s v="CA-2013-119186"/>
    <x v="0"/>
    <x v="439"/>
    <d v="2013-05-27T00:00:00"/>
    <s v="Same Day"/>
    <s v="MS-17710"/>
    <s v="Maurice Satty"/>
    <x v="0"/>
    <x v="0"/>
    <x v="5"/>
    <x v="5"/>
    <n v="76106"/>
    <x v="2"/>
    <x v="913"/>
    <x v="0"/>
    <x v="1"/>
    <x v="896"/>
    <x v="1144"/>
    <n v="5"/>
    <n v="0.3"/>
    <n v="-88.783999999999978"/>
  </r>
  <r>
    <n v="1276"/>
    <s v="CA-2013-119186"/>
    <x v="0"/>
    <x v="439"/>
    <d v="2013-05-27T00:00:00"/>
    <s v="Same Day"/>
    <s v="MS-17710"/>
    <s v="Maurice Satty"/>
    <x v="0"/>
    <x v="0"/>
    <x v="5"/>
    <x v="5"/>
    <n v="76106"/>
    <x v="2"/>
    <x v="99"/>
    <x v="1"/>
    <x v="10"/>
    <x v="99"/>
    <x v="646"/>
    <n v="3"/>
    <n v="0.2"/>
    <n v="5.2026000000000003"/>
  </r>
  <r>
    <n v="1277"/>
    <s v="CA-2013-119186"/>
    <x v="0"/>
    <x v="439"/>
    <d v="2013-05-27T00:00:00"/>
    <s v="Same Day"/>
    <s v="MS-17710"/>
    <s v="Maurice Satty"/>
    <x v="0"/>
    <x v="0"/>
    <x v="5"/>
    <x v="5"/>
    <n v="76106"/>
    <x v="2"/>
    <x v="914"/>
    <x v="2"/>
    <x v="11"/>
    <x v="897"/>
    <x v="1145"/>
    <n v="1"/>
    <n v="0.2"/>
    <n v="-7.1990999999999961"/>
  </r>
  <r>
    <n v="1278"/>
    <s v="CA-2013-148698"/>
    <x v="0"/>
    <x v="440"/>
    <d v="2013-05-08T00:00:00"/>
    <s v="Standard Class"/>
    <s v="BD-11770"/>
    <s v="Bryan Davis"/>
    <x v="0"/>
    <x v="0"/>
    <x v="12"/>
    <x v="5"/>
    <n v="77070"/>
    <x v="2"/>
    <x v="915"/>
    <x v="1"/>
    <x v="6"/>
    <x v="898"/>
    <x v="1146"/>
    <n v="3"/>
    <n v="0.2"/>
    <n v="5.3969999999999914"/>
  </r>
  <r>
    <n v="1279"/>
    <s v="CA-2011-163293"/>
    <x v="2"/>
    <x v="78"/>
    <d v="2011-09-11T00:00:00"/>
    <s v="First Class"/>
    <s v="KC-16255"/>
    <s v="Karen Carlisle"/>
    <x v="1"/>
    <x v="0"/>
    <x v="203"/>
    <x v="32"/>
    <n v="31204"/>
    <x v="0"/>
    <x v="916"/>
    <x v="2"/>
    <x v="11"/>
    <x v="899"/>
    <x v="1147"/>
    <n v="3"/>
    <n v="0"/>
    <n v="12.8583"/>
  </r>
  <r>
    <n v="1280"/>
    <s v="CA-2011-163293"/>
    <x v="2"/>
    <x v="78"/>
    <d v="2011-09-11T00:00:00"/>
    <s v="First Class"/>
    <s v="KC-16255"/>
    <s v="Karen Carlisle"/>
    <x v="1"/>
    <x v="0"/>
    <x v="203"/>
    <x v="32"/>
    <n v="31204"/>
    <x v="0"/>
    <x v="917"/>
    <x v="2"/>
    <x v="11"/>
    <x v="900"/>
    <x v="1148"/>
    <n v="4"/>
    <n v="0"/>
    <n v="30.196799999999996"/>
  </r>
  <r>
    <n v="1281"/>
    <s v="CA-2013-160815"/>
    <x v="0"/>
    <x v="64"/>
    <d v="2013-09-07T00:00:00"/>
    <s v="First Class"/>
    <s v="TR-21325"/>
    <s v="Toby Ritter"/>
    <x v="0"/>
    <x v="0"/>
    <x v="204"/>
    <x v="23"/>
    <n v="52402"/>
    <x v="2"/>
    <x v="918"/>
    <x v="2"/>
    <x v="7"/>
    <x v="901"/>
    <x v="1149"/>
    <n v="3"/>
    <n v="0"/>
    <n v="80.735999999999976"/>
  </r>
  <r>
    <n v="1282"/>
    <s v="CA-2014-122154"/>
    <x v="3"/>
    <x v="359"/>
    <d v="2014-04-12T00:00:00"/>
    <s v="First Class"/>
    <s v="SA-20830"/>
    <s v="Sue Ann Reed"/>
    <x v="0"/>
    <x v="0"/>
    <x v="108"/>
    <x v="2"/>
    <n v="32216"/>
    <x v="0"/>
    <x v="919"/>
    <x v="1"/>
    <x v="2"/>
    <x v="902"/>
    <x v="1150"/>
    <n v="3"/>
    <n v="0.2"/>
    <n v="4.9139999999999988"/>
  </r>
  <r>
    <n v="1283"/>
    <s v="CA-2014-122154"/>
    <x v="3"/>
    <x v="359"/>
    <d v="2014-04-12T00:00:00"/>
    <s v="First Class"/>
    <s v="SA-20830"/>
    <s v="Sue Ann Reed"/>
    <x v="0"/>
    <x v="0"/>
    <x v="108"/>
    <x v="2"/>
    <n v="32216"/>
    <x v="0"/>
    <x v="920"/>
    <x v="1"/>
    <x v="8"/>
    <x v="903"/>
    <x v="1151"/>
    <n v="1"/>
    <n v="0.7"/>
    <n v="-13.363000000000003"/>
  </r>
  <r>
    <n v="1284"/>
    <s v="CA-2014-122154"/>
    <x v="3"/>
    <x v="359"/>
    <d v="2014-04-12T00:00:00"/>
    <s v="First Class"/>
    <s v="SA-20830"/>
    <s v="Sue Ann Reed"/>
    <x v="0"/>
    <x v="0"/>
    <x v="108"/>
    <x v="2"/>
    <n v="32216"/>
    <x v="0"/>
    <x v="921"/>
    <x v="1"/>
    <x v="10"/>
    <x v="904"/>
    <x v="1152"/>
    <n v="3"/>
    <n v="0.2"/>
    <n v="88.073999999999984"/>
  </r>
  <r>
    <n v="1285"/>
    <s v="US-2012-149692"/>
    <x v="1"/>
    <x v="401"/>
    <d v="2012-12-12T00:00:00"/>
    <s v="Standard Class"/>
    <s v="KW-16435"/>
    <s v="Katrina Willman"/>
    <x v="0"/>
    <x v="0"/>
    <x v="89"/>
    <x v="5"/>
    <n v="78745"/>
    <x v="2"/>
    <x v="922"/>
    <x v="1"/>
    <x v="8"/>
    <x v="905"/>
    <x v="1153"/>
    <n v="7"/>
    <n v="0.8"/>
    <n v="-4.8510000000000009"/>
  </r>
  <r>
    <n v="1286"/>
    <s v="CA-2013-119445"/>
    <x v="0"/>
    <x v="190"/>
    <d v="2013-07-04T00:00:00"/>
    <s v="Standard Class"/>
    <s v="GM-14500"/>
    <s v="Gene McClure"/>
    <x v="0"/>
    <x v="0"/>
    <x v="205"/>
    <x v="34"/>
    <n v="2908"/>
    <x v="3"/>
    <x v="383"/>
    <x v="1"/>
    <x v="4"/>
    <x v="379"/>
    <x v="81"/>
    <n v="5"/>
    <n v="0"/>
    <n v="1.0429999999999984"/>
  </r>
  <r>
    <n v="1287"/>
    <s v="CA-2012-124268"/>
    <x v="1"/>
    <x v="433"/>
    <d v="2012-07-08T00:00:00"/>
    <s v="Standard Class"/>
    <s v="AD-10180"/>
    <s v="Alan Dominguez"/>
    <x v="2"/>
    <x v="0"/>
    <x v="20"/>
    <x v="15"/>
    <n v="10035"/>
    <x v="3"/>
    <x v="923"/>
    <x v="1"/>
    <x v="6"/>
    <x v="906"/>
    <x v="1154"/>
    <n v="3"/>
    <n v="0"/>
    <n v="4.4891999999999985"/>
  </r>
  <r>
    <n v="1288"/>
    <s v="CA-2013-154711"/>
    <x v="0"/>
    <x v="441"/>
    <d v="2013-11-27T00:00:00"/>
    <s v="Standard Class"/>
    <s v="TB-21355"/>
    <s v="Todd Boyes"/>
    <x v="1"/>
    <x v="0"/>
    <x v="20"/>
    <x v="15"/>
    <n v="10009"/>
    <x v="3"/>
    <x v="63"/>
    <x v="0"/>
    <x v="5"/>
    <x v="63"/>
    <x v="1155"/>
    <n v="2"/>
    <n v="0"/>
    <n v="11.166400000000003"/>
  </r>
  <r>
    <n v="1289"/>
    <s v="CA-2013-154711"/>
    <x v="0"/>
    <x v="441"/>
    <d v="2013-11-27T00:00:00"/>
    <s v="Standard Class"/>
    <s v="TB-21355"/>
    <s v="Todd Boyes"/>
    <x v="1"/>
    <x v="0"/>
    <x v="20"/>
    <x v="15"/>
    <n v="10009"/>
    <x v="3"/>
    <x v="536"/>
    <x v="1"/>
    <x v="8"/>
    <x v="531"/>
    <x v="854"/>
    <n v="4"/>
    <n v="0.2"/>
    <n v="4.1147999999999989"/>
  </r>
  <r>
    <n v="1290"/>
    <s v="CA-2013-154711"/>
    <x v="0"/>
    <x v="441"/>
    <d v="2013-11-27T00:00:00"/>
    <s v="Standard Class"/>
    <s v="TB-21355"/>
    <s v="Todd Boyes"/>
    <x v="1"/>
    <x v="0"/>
    <x v="20"/>
    <x v="15"/>
    <n v="10009"/>
    <x v="3"/>
    <x v="924"/>
    <x v="1"/>
    <x v="6"/>
    <x v="907"/>
    <x v="1156"/>
    <n v="3"/>
    <n v="0"/>
    <n v="7.4952000000000005"/>
  </r>
  <r>
    <n v="1291"/>
    <s v="CA-2013-163384"/>
    <x v="0"/>
    <x v="338"/>
    <d v="2013-11-13T00:00:00"/>
    <s v="First Class"/>
    <s v="CC-12430"/>
    <s v="Chuck Clark"/>
    <x v="2"/>
    <x v="0"/>
    <x v="8"/>
    <x v="1"/>
    <n v="94122"/>
    <x v="1"/>
    <x v="925"/>
    <x v="1"/>
    <x v="8"/>
    <x v="908"/>
    <x v="1157"/>
    <n v="4"/>
    <n v="0.2"/>
    <n v="4.4603999999999999"/>
  </r>
  <r>
    <n v="1292"/>
    <s v="CA-2013-163384"/>
    <x v="0"/>
    <x v="338"/>
    <d v="2013-11-13T00:00:00"/>
    <s v="First Class"/>
    <s v="CC-12430"/>
    <s v="Chuck Clark"/>
    <x v="2"/>
    <x v="0"/>
    <x v="8"/>
    <x v="1"/>
    <n v="94122"/>
    <x v="1"/>
    <x v="860"/>
    <x v="1"/>
    <x v="10"/>
    <x v="846"/>
    <x v="56"/>
    <n v="5"/>
    <n v="0"/>
    <n v="15.552000000000001"/>
  </r>
  <r>
    <n v="1293"/>
    <s v="CA-2012-101707"/>
    <x v="1"/>
    <x v="375"/>
    <d v="2012-09-01T00:00:00"/>
    <s v="Standard Class"/>
    <s v="PF-19165"/>
    <s v="Philip Fox"/>
    <x v="0"/>
    <x v="0"/>
    <x v="70"/>
    <x v="1"/>
    <n v="92105"/>
    <x v="1"/>
    <x v="133"/>
    <x v="1"/>
    <x v="14"/>
    <x v="133"/>
    <x v="1158"/>
    <n v="3"/>
    <n v="0"/>
    <n v="9.2232000000000021"/>
  </r>
  <r>
    <n v="1294"/>
    <s v="CA-2012-101707"/>
    <x v="1"/>
    <x v="375"/>
    <d v="2012-09-01T00:00:00"/>
    <s v="Standard Class"/>
    <s v="PF-19165"/>
    <s v="Philip Fox"/>
    <x v="0"/>
    <x v="0"/>
    <x v="70"/>
    <x v="1"/>
    <n v="92105"/>
    <x v="1"/>
    <x v="926"/>
    <x v="1"/>
    <x v="10"/>
    <x v="909"/>
    <x v="1159"/>
    <n v="5"/>
    <n v="0"/>
    <n v="52.531999999999996"/>
  </r>
  <r>
    <n v="1295"/>
    <s v="CA-2012-101707"/>
    <x v="1"/>
    <x v="375"/>
    <d v="2012-09-01T00:00:00"/>
    <s v="Standard Class"/>
    <s v="PF-19165"/>
    <s v="Philip Fox"/>
    <x v="0"/>
    <x v="0"/>
    <x v="70"/>
    <x v="1"/>
    <n v="92105"/>
    <x v="1"/>
    <x v="85"/>
    <x v="1"/>
    <x v="2"/>
    <x v="85"/>
    <x v="1160"/>
    <n v="1"/>
    <n v="0"/>
    <n v="1.4783999999999999"/>
  </r>
  <r>
    <n v="1296"/>
    <s v="CA-2012-138898"/>
    <x v="1"/>
    <x v="442"/>
    <d v="2012-05-29T00:00:00"/>
    <s v="Standard Class"/>
    <s v="JH-16180"/>
    <s v="Justin Hirsh"/>
    <x v="0"/>
    <x v="0"/>
    <x v="206"/>
    <x v="22"/>
    <n v="81001"/>
    <x v="1"/>
    <x v="723"/>
    <x v="1"/>
    <x v="9"/>
    <x v="715"/>
    <x v="1161"/>
    <n v="13"/>
    <n v="0.2"/>
    <n v="84.572799999999944"/>
  </r>
  <r>
    <n v="1297"/>
    <s v="CA-2014-115427"/>
    <x v="3"/>
    <x v="247"/>
    <d v="2015-01-04T00:00:00"/>
    <s v="Standard Class"/>
    <s v="EB-13975"/>
    <s v="Erica Bern"/>
    <x v="1"/>
    <x v="0"/>
    <x v="54"/>
    <x v="1"/>
    <n v="94533"/>
    <x v="1"/>
    <x v="530"/>
    <x v="1"/>
    <x v="8"/>
    <x v="525"/>
    <x v="1162"/>
    <n v="2"/>
    <n v="0.2"/>
    <n v="4.5187999999999997"/>
  </r>
  <r>
    <n v="1298"/>
    <s v="CA-2014-115427"/>
    <x v="3"/>
    <x v="247"/>
    <d v="2015-01-04T00:00:00"/>
    <s v="Standard Class"/>
    <s v="EB-13975"/>
    <s v="Erica Bern"/>
    <x v="1"/>
    <x v="0"/>
    <x v="54"/>
    <x v="1"/>
    <n v="94533"/>
    <x v="1"/>
    <x v="569"/>
    <x v="1"/>
    <x v="8"/>
    <x v="910"/>
    <x v="1163"/>
    <n v="2"/>
    <n v="0.2"/>
    <n v="6.4749999999999979"/>
  </r>
  <r>
    <n v="1299"/>
    <s v="CA-2013-134425"/>
    <x v="0"/>
    <x v="16"/>
    <d v="2013-12-13T00:00:00"/>
    <s v="Second Class"/>
    <s v="QJ-19255"/>
    <s v="Quincy Jones"/>
    <x v="1"/>
    <x v="0"/>
    <x v="33"/>
    <x v="11"/>
    <n v="55106"/>
    <x v="2"/>
    <x v="461"/>
    <x v="2"/>
    <x v="7"/>
    <x v="457"/>
    <x v="1164"/>
    <n v="5"/>
    <n v="0"/>
    <n v="2.2990000000000066"/>
  </r>
  <r>
    <n v="1300"/>
    <s v="CA-2012-121391"/>
    <x v="1"/>
    <x v="242"/>
    <d v="2012-10-07T00:00:00"/>
    <s v="First Class"/>
    <s v="AA-10315"/>
    <s v="Alex Avila"/>
    <x v="0"/>
    <x v="0"/>
    <x v="8"/>
    <x v="1"/>
    <n v="94109"/>
    <x v="1"/>
    <x v="146"/>
    <x v="1"/>
    <x v="4"/>
    <x v="146"/>
    <x v="1165"/>
    <n v="2"/>
    <n v="0"/>
    <n v="7.0095999999999989"/>
  </r>
  <r>
    <n v="1301"/>
    <s v="CA-2013-137043"/>
    <x v="0"/>
    <x v="443"/>
    <d v="2013-12-26T00:00:00"/>
    <s v="Second Class"/>
    <s v="LC-17140"/>
    <s v="Logan Currie"/>
    <x v="0"/>
    <x v="0"/>
    <x v="24"/>
    <x v="17"/>
    <n v="22153"/>
    <x v="0"/>
    <x v="35"/>
    <x v="0"/>
    <x v="5"/>
    <x v="35"/>
    <x v="1166"/>
    <n v="6"/>
    <n v="0"/>
    <n v="166.10039999999995"/>
  </r>
  <r>
    <n v="1302"/>
    <s v="CA-2013-137043"/>
    <x v="0"/>
    <x v="443"/>
    <d v="2013-12-26T00:00:00"/>
    <s v="Second Class"/>
    <s v="LC-17140"/>
    <s v="Logan Currie"/>
    <x v="0"/>
    <x v="0"/>
    <x v="24"/>
    <x v="17"/>
    <n v="22153"/>
    <x v="0"/>
    <x v="35"/>
    <x v="0"/>
    <x v="5"/>
    <x v="35"/>
    <x v="1167"/>
    <n v="3"/>
    <n v="0"/>
    <n v="83.050199999999975"/>
  </r>
  <r>
    <n v="1303"/>
    <s v="CA-2012-115847"/>
    <x v="1"/>
    <x v="444"/>
    <d v="2012-09-24T00:00:00"/>
    <s v="Second Class"/>
    <s v="TC-21535"/>
    <s v="Tracy Collins"/>
    <x v="2"/>
    <x v="0"/>
    <x v="81"/>
    <x v="17"/>
    <n v="22204"/>
    <x v="0"/>
    <x v="927"/>
    <x v="0"/>
    <x v="0"/>
    <x v="911"/>
    <x v="1168"/>
    <n v="2"/>
    <n v="0"/>
    <n v="4.3371999999999957"/>
  </r>
  <r>
    <n v="1304"/>
    <s v="US-2014-126179"/>
    <x v="3"/>
    <x v="445"/>
    <d v="2014-07-08T00:00:00"/>
    <s v="Standard Class"/>
    <s v="CS-12460"/>
    <s v="Chuck Sachs"/>
    <x v="0"/>
    <x v="0"/>
    <x v="38"/>
    <x v="32"/>
    <n v="31907"/>
    <x v="0"/>
    <x v="928"/>
    <x v="0"/>
    <x v="5"/>
    <x v="912"/>
    <x v="1169"/>
    <n v="1"/>
    <n v="0"/>
    <n v="5.5176999999999978"/>
  </r>
  <r>
    <n v="1305"/>
    <s v="US-2014-126179"/>
    <x v="3"/>
    <x v="445"/>
    <d v="2014-07-08T00:00:00"/>
    <s v="Standard Class"/>
    <s v="CS-12460"/>
    <s v="Chuck Sachs"/>
    <x v="0"/>
    <x v="0"/>
    <x v="38"/>
    <x v="32"/>
    <n v="31907"/>
    <x v="0"/>
    <x v="664"/>
    <x v="2"/>
    <x v="7"/>
    <x v="658"/>
    <x v="1170"/>
    <n v="3"/>
    <n v="0"/>
    <n v="77.751899999999992"/>
  </r>
  <r>
    <n v="1306"/>
    <s v="CA-2013-101966"/>
    <x v="0"/>
    <x v="216"/>
    <d v="2013-07-17T00:00:00"/>
    <s v="Second Class"/>
    <s v="BM-11785"/>
    <s v="Bryan Mills"/>
    <x v="0"/>
    <x v="0"/>
    <x v="12"/>
    <x v="5"/>
    <n v="77036"/>
    <x v="2"/>
    <x v="929"/>
    <x v="2"/>
    <x v="7"/>
    <x v="913"/>
    <x v="1171"/>
    <n v="7"/>
    <n v="0.2"/>
    <n v="52.492999999999967"/>
  </r>
  <r>
    <n v="1307"/>
    <s v="CA-2013-141397"/>
    <x v="0"/>
    <x v="23"/>
    <d v="2013-06-22T00:00:00"/>
    <s v="First Class"/>
    <s v="RC-19825"/>
    <s v="Roy Collins"/>
    <x v="0"/>
    <x v="0"/>
    <x v="45"/>
    <x v="1"/>
    <n v="91104"/>
    <x v="1"/>
    <x v="481"/>
    <x v="1"/>
    <x v="10"/>
    <x v="477"/>
    <x v="1172"/>
    <n v="7"/>
    <n v="0"/>
    <n v="22.444800000000001"/>
  </r>
  <r>
    <n v="1308"/>
    <s v="CA-2013-141397"/>
    <x v="0"/>
    <x v="23"/>
    <d v="2013-06-22T00:00:00"/>
    <s v="First Class"/>
    <s v="RC-19825"/>
    <s v="Roy Collins"/>
    <x v="0"/>
    <x v="0"/>
    <x v="45"/>
    <x v="1"/>
    <n v="91104"/>
    <x v="1"/>
    <x v="777"/>
    <x v="1"/>
    <x v="8"/>
    <x v="768"/>
    <x v="1173"/>
    <n v="3"/>
    <n v="0.2"/>
    <n v="6.4206000000000012"/>
  </r>
  <r>
    <n v="1309"/>
    <s v="CA-2013-141397"/>
    <x v="0"/>
    <x v="23"/>
    <d v="2013-06-22T00:00:00"/>
    <s v="First Class"/>
    <s v="RC-19825"/>
    <s v="Roy Collins"/>
    <x v="0"/>
    <x v="0"/>
    <x v="45"/>
    <x v="1"/>
    <n v="91104"/>
    <x v="1"/>
    <x v="930"/>
    <x v="1"/>
    <x v="9"/>
    <x v="914"/>
    <x v="1174"/>
    <n v="2"/>
    <n v="0"/>
    <n v="5.6628000000000007"/>
  </r>
  <r>
    <n v="1310"/>
    <s v="CA-2013-141397"/>
    <x v="0"/>
    <x v="23"/>
    <d v="2013-06-22T00:00:00"/>
    <s v="First Class"/>
    <s v="RC-19825"/>
    <s v="Roy Collins"/>
    <x v="0"/>
    <x v="0"/>
    <x v="45"/>
    <x v="1"/>
    <n v="91104"/>
    <x v="1"/>
    <x v="398"/>
    <x v="1"/>
    <x v="4"/>
    <x v="394"/>
    <x v="427"/>
    <n v="3"/>
    <n v="0"/>
    <n v="9.716399999999993"/>
  </r>
  <r>
    <n v="1311"/>
    <s v="CA-2013-141397"/>
    <x v="0"/>
    <x v="23"/>
    <d v="2013-06-22T00:00:00"/>
    <s v="First Class"/>
    <s v="RC-19825"/>
    <s v="Roy Collins"/>
    <x v="0"/>
    <x v="0"/>
    <x v="45"/>
    <x v="1"/>
    <n v="91104"/>
    <x v="1"/>
    <x v="931"/>
    <x v="0"/>
    <x v="1"/>
    <x v="915"/>
    <x v="224"/>
    <n v="2"/>
    <n v="0.2"/>
    <n v="-8.0783999999999949"/>
  </r>
  <r>
    <n v="1312"/>
    <s v="CA-2013-141082"/>
    <x v="0"/>
    <x v="10"/>
    <d v="2013-12-14T00:00:00"/>
    <s v="Standard Class"/>
    <s v="FM-14380"/>
    <s v="Fred McMath"/>
    <x v="0"/>
    <x v="0"/>
    <x v="104"/>
    <x v="31"/>
    <n v="1841"/>
    <x v="3"/>
    <x v="932"/>
    <x v="1"/>
    <x v="2"/>
    <x v="916"/>
    <x v="1175"/>
    <n v="1"/>
    <n v="0"/>
    <n v="1.7343"/>
  </r>
  <r>
    <n v="1313"/>
    <s v="CA-2013-141082"/>
    <x v="0"/>
    <x v="10"/>
    <d v="2013-12-14T00:00:00"/>
    <s v="Standard Class"/>
    <s v="FM-14380"/>
    <s v="Fred McMath"/>
    <x v="0"/>
    <x v="0"/>
    <x v="104"/>
    <x v="31"/>
    <n v="1841"/>
    <x v="3"/>
    <x v="933"/>
    <x v="1"/>
    <x v="2"/>
    <x v="917"/>
    <x v="1176"/>
    <n v="4"/>
    <n v="0"/>
    <n v="56.175200000000004"/>
  </r>
  <r>
    <n v="1314"/>
    <s v="US-2013-134488"/>
    <x v="0"/>
    <x v="446"/>
    <d v="2013-10-02T00:00:00"/>
    <s v="Standard Class"/>
    <s v="PK-19075"/>
    <s v="Pete Kriz"/>
    <x v="0"/>
    <x v="0"/>
    <x v="38"/>
    <x v="24"/>
    <n v="43229"/>
    <x v="3"/>
    <x v="637"/>
    <x v="0"/>
    <x v="1"/>
    <x v="631"/>
    <x v="1177"/>
    <n v="2"/>
    <n v="0.3"/>
    <n v="-13.317599999999999"/>
  </r>
  <r>
    <n v="1315"/>
    <s v="CA-2013-145919"/>
    <x v="0"/>
    <x v="122"/>
    <d v="2013-12-24T00:00:00"/>
    <s v="Standard Class"/>
    <s v="HG-14965"/>
    <s v="Henry Goldwyn"/>
    <x v="1"/>
    <x v="0"/>
    <x v="1"/>
    <x v="1"/>
    <n v="90032"/>
    <x v="1"/>
    <x v="934"/>
    <x v="1"/>
    <x v="10"/>
    <x v="918"/>
    <x v="789"/>
    <n v="6"/>
    <n v="0"/>
    <n v="18.662400000000002"/>
  </r>
  <r>
    <n v="1316"/>
    <s v="CA-2013-145919"/>
    <x v="0"/>
    <x v="122"/>
    <d v="2013-12-24T00:00:00"/>
    <s v="Standard Class"/>
    <s v="HG-14965"/>
    <s v="Henry Goldwyn"/>
    <x v="1"/>
    <x v="0"/>
    <x v="1"/>
    <x v="1"/>
    <n v="90032"/>
    <x v="1"/>
    <x v="935"/>
    <x v="0"/>
    <x v="5"/>
    <x v="919"/>
    <x v="1178"/>
    <n v="8"/>
    <n v="0"/>
    <n v="62.505600000000001"/>
  </r>
  <r>
    <n v="1317"/>
    <s v="CA-2013-145919"/>
    <x v="0"/>
    <x v="122"/>
    <d v="2013-12-24T00:00:00"/>
    <s v="Standard Class"/>
    <s v="HG-14965"/>
    <s v="Henry Goldwyn"/>
    <x v="1"/>
    <x v="0"/>
    <x v="1"/>
    <x v="1"/>
    <n v="90032"/>
    <x v="1"/>
    <x v="413"/>
    <x v="1"/>
    <x v="14"/>
    <x v="408"/>
    <x v="1179"/>
    <n v="5"/>
    <n v="0"/>
    <n v="28.964999999999961"/>
  </r>
  <r>
    <n v="1318"/>
    <s v="CA-2014-157651"/>
    <x v="3"/>
    <x v="389"/>
    <d v="2014-12-15T00:00:00"/>
    <s v="Standard Class"/>
    <s v="HA-14920"/>
    <s v="Helen Andreada"/>
    <x v="0"/>
    <x v="0"/>
    <x v="10"/>
    <x v="9"/>
    <n v="19120"/>
    <x v="3"/>
    <x v="936"/>
    <x v="2"/>
    <x v="11"/>
    <x v="920"/>
    <x v="1180"/>
    <n v="1"/>
    <n v="0.2"/>
    <n v="3.3724999999999992"/>
  </r>
  <r>
    <n v="1319"/>
    <s v="CA-2011-160773"/>
    <x v="2"/>
    <x v="268"/>
    <d v="2011-07-05T00:00:00"/>
    <s v="Standard Class"/>
    <s v="LW-16825"/>
    <s v="Laurel Workman"/>
    <x v="1"/>
    <x v="0"/>
    <x v="207"/>
    <x v="2"/>
    <n v="32725"/>
    <x v="0"/>
    <x v="907"/>
    <x v="2"/>
    <x v="7"/>
    <x v="890"/>
    <x v="1181"/>
    <n v="2"/>
    <n v="0.2"/>
    <n v="71.989999999999981"/>
  </r>
  <r>
    <n v="1320"/>
    <s v="CA-2011-160773"/>
    <x v="2"/>
    <x v="268"/>
    <d v="2011-07-05T00:00:00"/>
    <s v="Standard Class"/>
    <s v="LW-16825"/>
    <s v="Laurel Workman"/>
    <x v="1"/>
    <x v="0"/>
    <x v="207"/>
    <x v="2"/>
    <n v="32725"/>
    <x v="0"/>
    <x v="614"/>
    <x v="1"/>
    <x v="8"/>
    <x v="609"/>
    <x v="1182"/>
    <n v="6"/>
    <n v="0.7"/>
    <n v="-3.6288"/>
  </r>
  <r>
    <n v="1321"/>
    <s v="CA-2014-167703"/>
    <x v="3"/>
    <x v="447"/>
    <d v="2014-02-09T00:00:00"/>
    <s v="Standard Class"/>
    <s v="MC-17575"/>
    <s v="Matt Collins"/>
    <x v="0"/>
    <x v="0"/>
    <x v="74"/>
    <x v="24"/>
    <n v="45231"/>
    <x v="3"/>
    <x v="699"/>
    <x v="1"/>
    <x v="8"/>
    <x v="692"/>
    <x v="1183"/>
    <n v="3"/>
    <n v="0.7"/>
    <n v="-4.1831999999999976"/>
  </r>
  <r>
    <n v="1322"/>
    <s v="CA-2014-167703"/>
    <x v="3"/>
    <x v="447"/>
    <d v="2014-02-09T00:00:00"/>
    <s v="Standard Class"/>
    <s v="MC-17575"/>
    <s v="Matt Collins"/>
    <x v="0"/>
    <x v="0"/>
    <x v="74"/>
    <x v="24"/>
    <n v="45231"/>
    <x v="3"/>
    <x v="518"/>
    <x v="1"/>
    <x v="4"/>
    <x v="513"/>
    <x v="1184"/>
    <n v="2"/>
    <n v="0.2"/>
    <n v="35.69399999999996"/>
  </r>
  <r>
    <n v="1323"/>
    <s v="CA-2014-121804"/>
    <x v="3"/>
    <x v="448"/>
    <d v="2014-03-09T00:00:00"/>
    <s v="Standard Class"/>
    <s v="LP-17095"/>
    <s v="Liz Preis"/>
    <x v="0"/>
    <x v="0"/>
    <x v="208"/>
    <x v="0"/>
    <n v="42071"/>
    <x v="0"/>
    <x v="937"/>
    <x v="1"/>
    <x v="9"/>
    <x v="921"/>
    <x v="1185"/>
    <n v="5"/>
    <n v="0"/>
    <n v="19.656000000000002"/>
  </r>
  <r>
    <n v="1324"/>
    <s v="CA-2014-162635"/>
    <x v="3"/>
    <x v="449"/>
    <d v="2014-10-11T00:00:00"/>
    <s v="First Class"/>
    <s v="EB-14170"/>
    <s v="Evan Bailliet"/>
    <x v="0"/>
    <x v="0"/>
    <x v="40"/>
    <x v="3"/>
    <n v="28403"/>
    <x v="0"/>
    <x v="938"/>
    <x v="1"/>
    <x v="10"/>
    <x v="922"/>
    <x v="1186"/>
    <n v="4"/>
    <n v="0.2"/>
    <n v="3.5151999999999988"/>
  </r>
  <r>
    <n v="1325"/>
    <s v="CA-2011-107153"/>
    <x v="2"/>
    <x v="450"/>
    <d v="2011-10-03T00:00:00"/>
    <s v="Standard Class"/>
    <s v="GZ-14545"/>
    <s v="George Zrebassa"/>
    <x v="1"/>
    <x v="0"/>
    <x v="104"/>
    <x v="31"/>
    <n v="1841"/>
    <x v="3"/>
    <x v="421"/>
    <x v="1"/>
    <x v="4"/>
    <x v="416"/>
    <x v="193"/>
    <n v="3"/>
    <n v="0"/>
    <n v="12.490200000000003"/>
  </r>
  <r>
    <n v="1326"/>
    <s v="US-2011-117058"/>
    <x v="2"/>
    <x v="279"/>
    <d v="2011-05-30T00:00:00"/>
    <s v="First Class"/>
    <s v="LE-16810"/>
    <s v="Laurel Elliston"/>
    <x v="0"/>
    <x v="0"/>
    <x v="22"/>
    <x v="10"/>
    <n v="60653"/>
    <x v="2"/>
    <x v="939"/>
    <x v="1"/>
    <x v="8"/>
    <x v="923"/>
    <x v="1187"/>
    <n v="6"/>
    <n v="0.8"/>
    <n v="-30.555000000000007"/>
  </r>
  <r>
    <n v="1327"/>
    <s v="CA-2012-120439"/>
    <x v="1"/>
    <x v="451"/>
    <d v="2012-06-18T00:00:00"/>
    <s v="Standard Class"/>
    <s v="AD-10180"/>
    <s v="Alan Dominguez"/>
    <x v="2"/>
    <x v="0"/>
    <x v="10"/>
    <x v="9"/>
    <n v="19120"/>
    <x v="3"/>
    <x v="882"/>
    <x v="0"/>
    <x v="5"/>
    <x v="867"/>
    <x v="1188"/>
    <n v="6"/>
    <n v="0.2"/>
    <n v="5.1072000000000024"/>
  </r>
  <r>
    <n v="1328"/>
    <s v="CA-2013-128258"/>
    <x v="0"/>
    <x v="452"/>
    <d v="2013-04-02T00:00:00"/>
    <s v="First Class"/>
    <s v="CP-12085"/>
    <s v="Cathy Prescott"/>
    <x v="1"/>
    <x v="0"/>
    <x v="165"/>
    <x v="29"/>
    <n v="6360"/>
    <x v="3"/>
    <x v="752"/>
    <x v="1"/>
    <x v="10"/>
    <x v="743"/>
    <x v="1189"/>
    <n v="1"/>
    <n v="0"/>
    <n v="5.5565999999999995"/>
  </r>
  <r>
    <n v="1329"/>
    <s v="CA-2014-106033"/>
    <x v="3"/>
    <x v="453"/>
    <d v="2014-10-19T00:00:00"/>
    <s v="Second Class"/>
    <s v="FG-14260"/>
    <s v="Frank Gastineau"/>
    <x v="2"/>
    <x v="0"/>
    <x v="8"/>
    <x v="1"/>
    <n v="94110"/>
    <x v="1"/>
    <x v="940"/>
    <x v="1"/>
    <x v="6"/>
    <x v="924"/>
    <x v="1190"/>
    <n v="4"/>
    <n v="0"/>
    <n v="26.375999999999998"/>
  </r>
  <r>
    <n v="1330"/>
    <s v="CA-2013-142762"/>
    <x v="0"/>
    <x v="454"/>
    <d v="2013-05-28T00:00:00"/>
    <s v="Standard Class"/>
    <s v="LD-17005"/>
    <s v="Lisa DeCherney"/>
    <x v="0"/>
    <x v="0"/>
    <x v="8"/>
    <x v="1"/>
    <n v="94109"/>
    <x v="1"/>
    <x v="893"/>
    <x v="0"/>
    <x v="5"/>
    <x v="877"/>
    <x v="1191"/>
    <n v="3"/>
    <n v="0"/>
    <n v="16.302"/>
  </r>
  <r>
    <n v="1331"/>
    <s v="CA-2014-127705"/>
    <x v="3"/>
    <x v="455"/>
    <d v="2014-06-07T00:00:00"/>
    <s v="Standard Class"/>
    <s v="AB-10255"/>
    <s v="Alejandro Ballentine"/>
    <x v="2"/>
    <x v="0"/>
    <x v="160"/>
    <x v="24"/>
    <n v="44052"/>
    <x v="3"/>
    <x v="500"/>
    <x v="2"/>
    <x v="7"/>
    <x v="495"/>
    <x v="1192"/>
    <n v="1"/>
    <n v="0.4"/>
    <n v="-0.64350000000000018"/>
  </r>
  <r>
    <n v="1332"/>
    <s v="CA-2014-127705"/>
    <x v="3"/>
    <x v="455"/>
    <d v="2014-06-07T00:00:00"/>
    <s v="Standard Class"/>
    <s v="AB-10255"/>
    <s v="Alejandro Ballentine"/>
    <x v="2"/>
    <x v="0"/>
    <x v="160"/>
    <x v="24"/>
    <n v="44052"/>
    <x v="3"/>
    <x v="456"/>
    <x v="1"/>
    <x v="4"/>
    <x v="452"/>
    <x v="1193"/>
    <n v="2"/>
    <n v="0.2"/>
    <n v="2.4009999999999998"/>
  </r>
  <r>
    <n v="1333"/>
    <s v="CA-2011-122567"/>
    <x v="2"/>
    <x v="456"/>
    <d v="2011-02-22T00:00:00"/>
    <s v="Standard Class"/>
    <s v="MN-17935"/>
    <s v="Michael Nguyen"/>
    <x v="0"/>
    <x v="0"/>
    <x v="61"/>
    <x v="5"/>
    <n v="75220"/>
    <x v="2"/>
    <x v="751"/>
    <x v="1"/>
    <x v="8"/>
    <x v="742"/>
    <x v="1194"/>
    <n v="3"/>
    <n v="0.8"/>
    <n v="-1.7280000000000002"/>
  </r>
  <r>
    <n v="1334"/>
    <s v="CA-2011-122567"/>
    <x v="2"/>
    <x v="456"/>
    <d v="2011-02-22T00:00:00"/>
    <s v="Standard Class"/>
    <s v="MN-17935"/>
    <s v="Michael Nguyen"/>
    <x v="0"/>
    <x v="0"/>
    <x v="61"/>
    <x v="5"/>
    <n v="75220"/>
    <x v="2"/>
    <x v="941"/>
    <x v="1"/>
    <x v="9"/>
    <x v="925"/>
    <x v="1195"/>
    <n v="2"/>
    <n v="0.8"/>
    <n v="-13.930000000000003"/>
  </r>
  <r>
    <n v="1335"/>
    <s v="CA-2011-121664"/>
    <x v="2"/>
    <x v="457"/>
    <d v="2011-05-10T00:00:00"/>
    <s v="Standard Class"/>
    <s v="HP-14815"/>
    <s v="Harold Pawlan"/>
    <x v="2"/>
    <x v="0"/>
    <x v="1"/>
    <x v="1"/>
    <n v="90049"/>
    <x v="1"/>
    <x v="715"/>
    <x v="1"/>
    <x v="8"/>
    <x v="707"/>
    <x v="1196"/>
    <n v="8"/>
    <n v="0.2"/>
    <n v="52.775999999999996"/>
  </r>
  <r>
    <n v="1336"/>
    <s v="CA-2013-122133"/>
    <x v="0"/>
    <x v="458"/>
    <d v="2013-05-24T00:00:00"/>
    <s v="Standard Class"/>
    <s v="JR-15670"/>
    <s v="Jim Radford"/>
    <x v="0"/>
    <x v="0"/>
    <x v="209"/>
    <x v="29"/>
    <n v="6457"/>
    <x v="3"/>
    <x v="942"/>
    <x v="1"/>
    <x v="4"/>
    <x v="926"/>
    <x v="1197"/>
    <n v="4"/>
    <n v="0"/>
    <n v="0"/>
  </r>
  <r>
    <n v="1337"/>
    <s v="US-2014-123281"/>
    <x v="3"/>
    <x v="459"/>
    <d v="2014-04-08T00:00:00"/>
    <s v="Standard Class"/>
    <s v="JF-15190"/>
    <s v="Jamie Frazer"/>
    <x v="0"/>
    <x v="0"/>
    <x v="1"/>
    <x v="1"/>
    <n v="90008"/>
    <x v="1"/>
    <x v="904"/>
    <x v="0"/>
    <x v="5"/>
    <x v="887"/>
    <x v="1198"/>
    <n v="3"/>
    <n v="0"/>
    <n v="6.5285999999999991"/>
  </r>
  <r>
    <n v="1338"/>
    <s v="CA-2014-100524"/>
    <x v="3"/>
    <x v="185"/>
    <d v="2014-04-03T00:00:00"/>
    <s v="Second Class"/>
    <s v="CM-12115"/>
    <s v="Chad McGuire"/>
    <x v="0"/>
    <x v="0"/>
    <x v="20"/>
    <x v="15"/>
    <n v="10011"/>
    <x v="3"/>
    <x v="943"/>
    <x v="0"/>
    <x v="5"/>
    <x v="927"/>
    <x v="1199"/>
    <n v="2"/>
    <n v="0"/>
    <n v="8.0406000000000013"/>
  </r>
  <r>
    <n v="1339"/>
    <s v="CA-2014-100524"/>
    <x v="3"/>
    <x v="185"/>
    <d v="2014-04-03T00:00:00"/>
    <s v="Second Class"/>
    <s v="CM-12115"/>
    <s v="Chad McGuire"/>
    <x v="0"/>
    <x v="0"/>
    <x v="20"/>
    <x v="15"/>
    <n v="10011"/>
    <x v="3"/>
    <x v="944"/>
    <x v="2"/>
    <x v="7"/>
    <x v="928"/>
    <x v="1200"/>
    <n v="3"/>
    <n v="0"/>
    <n v="176.17080000000001"/>
  </r>
  <r>
    <n v="1340"/>
    <s v="CA-2014-100524"/>
    <x v="3"/>
    <x v="185"/>
    <d v="2014-04-03T00:00:00"/>
    <s v="Second Class"/>
    <s v="CM-12115"/>
    <s v="Chad McGuire"/>
    <x v="0"/>
    <x v="0"/>
    <x v="20"/>
    <x v="15"/>
    <n v="10011"/>
    <x v="3"/>
    <x v="945"/>
    <x v="1"/>
    <x v="10"/>
    <x v="929"/>
    <x v="1201"/>
    <n v="8"/>
    <n v="0"/>
    <n v="36.019200000000005"/>
  </r>
  <r>
    <n v="1341"/>
    <s v="CA-2014-113481"/>
    <x v="3"/>
    <x v="460"/>
    <d v="2014-01-05T00:00:00"/>
    <s v="First Class"/>
    <s v="AS-10045"/>
    <s v="Aaron Smayling"/>
    <x v="1"/>
    <x v="0"/>
    <x v="108"/>
    <x v="3"/>
    <n v="28540"/>
    <x v="0"/>
    <x v="946"/>
    <x v="2"/>
    <x v="15"/>
    <x v="930"/>
    <x v="1202"/>
    <n v="2"/>
    <n v="0.5"/>
    <n v="-27.827999999999975"/>
  </r>
  <r>
    <n v="1342"/>
    <s v="CA-2014-113481"/>
    <x v="3"/>
    <x v="460"/>
    <d v="2014-01-05T00:00:00"/>
    <s v="First Class"/>
    <s v="AS-10045"/>
    <s v="Aaron Smayling"/>
    <x v="1"/>
    <x v="0"/>
    <x v="108"/>
    <x v="3"/>
    <n v="28540"/>
    <x v="0"/>
    <x v="864"/>
    <x v="1"/>
    <x v="8"/>
    <x v="850"/>
    <x v="1203"/>
    <n v="5"/>
    <n v="0.7"/>
    <n v="-12.527999999999995"/>
  </r>
  <r>
    <n v="1343"/>
    <s v="CA-2014-113481"/>
    <x v="3"/>
    <x v="460"/>
    <d v="2014-01-05T00:00:00"/>
    <s v="First Class"/>
    <s v="AS-10045"/>
    <s v="Aaron Smayling"/>
    <x v="1"/>
    <x v="0"/>
    <x v="108"/>
    <x v="3"/>
    <n v="28540"/>
    <x v="0"/>
    <x v="27"/>
    <x v="1"/>
    <x v="8"/>
    <x v="27"/>
    <x v="1204"/>
    <n v="6"/>
    <n v="0.7"/>
    <n v="-21.159599999999998"/>
  </r>
  <r>
    <n v="1344"/>
    <s v="CA-2012-131758"/>
    <x v="1"/>
    <x v="71"/>
    <d v="2012-06-01T00:00:00"/>
    <s v="Standard Class"/>
    <s v="KB-16315"/>
    <s v="Karl Braun"/>
    <x v="0"/>
    <x v="0"/>
    <x v="210"/>
    <x v="15"/>
    <n v="11520"/>
    <x v="3"/>
    <x v="947"/>
    <x v="1"/>
    <x v="6"/>
    <x v="931"/>
    <x v="1205"/>
    <n v="3"/>
    <n v="0"/>
    <n v="14.345999999999995"/>
  </r>
  <r>
    <n v="1345"/>
    <s v="CA-2012-131758"/>
    <x v="1"/>
    <x v="71"/>
    <d v="2012-06-01T00:00:00"/>
    <s v="Standard Class"/>
    <s v="KB-16315"/>
    <s v="Karl Braun"/>
    <x v="0"/>
    <x v="0"/>
    <x v="210"/>
    <x v="15"/>
    <n v="11520"/>
    <x v="3"/>
    <x v="948"/>
    <x v="1"/>
    <x v="2"/>
    <x v="932"/>
    <x v="1206"/>
    <n v="5"/>
    <n v="0"/>
    <n v="6.0029999999999992"/>
  </r>
  <r>
    <n v="1346"/>
    <s v="CA-2011-118339"/>
    <x v="2"/>
    <x v="461"/>
    <d v="2011-03-24T00:00:00"/>
    <s v="Standard Class"/>
    <s v="BN-11515"/>
    <s v="Bradley Nguyen"/>
    <x v="0"/>
    <x v="0"/>
    <x v="69"/>
    <x v="11"/>
    <n v="55044"/>
    <x v="2"/>
    <x v="589"/>
    <x v="1"/>
    <x v="9"/>
    <x v="584"/>
    <x v="1207"/>
    <n v="2"/>
    <n v="0"/>
    <n v="36.574200000000005"/>
  </r>
  <r>
    <n v="1347"/>
    <s v="CA-2011-118339"/>
    <x v="2"/>
    <x v="461"/>
    <d v="2011-03-24T00:00:00"/>
    <s v="Standard Class"/>
    <s v="BN-11515"/>
    <s v="Bradley Nguyen"/>
    <x v="0"/>
    <x v="0"/>
    <x v="69"/>
    <x v="11"/>
    <n v="55044"/>
    <x v="2"/>
    <x v="949"/>
    <x v="1"/>
    <x v="10"/>
    <x v="933"/>
    <x v="1208"/>
    <n v="7"/>
    <n v="0"/>
    <n v="23.59"/>
  </r>
  <r>
    <n v="1348"/>
    <s v="CA-2011-118339"/>
    <x v="2"/>
    <x v="461"/>
    <d v="2011-03-24T00:00:00"/>
    <s v="Standard Class"/>
    <s v="BN-11515"/>
    <s v="Bradley Nguyen"/>
    <x v="0"/>
    <x v="0"/>
    <x v="69"/>
    <x v="11"/>
    <n v="55044"/>
    <x v="2"/>
    <x v="950"/>
    <x v="1"/>
    <x v="6"/>
    <x v="934"/>
    <x v="1209"/>
    <n v="6"/>
    <n v="0"/>
    <n v="5.7071999999999976"/>
  </r>
  <r>
    <n v="1349"/>
    <s v="CA-2011-118339"/>
    <x v="2"/>
    <x v="461"/>
    <d v="2011-03-24T00:00:00"/>
    <s v="Standard Class"/>
    <s v="BN-11515"/>
    <s v="Bradley Nguyen"/>
    <x v="0"/>
    <x v="0"/>
    <x v="69"/>
    <x v="11"/>
    <n v="55044"/>
    <x v="2"/>
    <x v="951"/>
    <x v="1"/>
    <x v="8"/>
    <x v="935"/>
    <x v="1210"/>
    <n v="10"/>
    <n v="0"/>
    <n v="25.097999999999999"/>
  </r>
  <r>
    <n v="1350"/>
    <s v="CA-2011-118339"/>
    <x v="2"/>
    <x v="461"/>
    <d v="2011-03-24T00:00:00"/>
    <s v="Standard Class"/>
    <s v="BN-11515"/>
    <s v="Bradley Nguyen"/>
    <x v="0"/>
    <x v="0"/>
    <x v="69"/>
    <x v="11"/>
    <n v="55044"/>
    <x v="2"/>
    <x v="952"/>
    <x v="1"/>
    <x v="8"/>
    <x v="936"/>
    <x v="1211"/>
    <n v="6"/>
    <n v="0"/>
    <n v="17.2224"/>
  </r>
  <r>
    <n v="1351"/>
    <s v="CA-2011-153976"/>
    <x v="2"/>
    <x v="462"/>
    <d v="2011-10-08T00:00:00"/>
    <s v="Second Class"/>
    <s v="BP-11290"/>
    <s v="Beth Paige"/>
    <x v="0"/>
    <x v="0"/>
    <x v="148"/>
    <x v="10"/>
    <n v="60201"/>
    <x v="2"/>
    <x v="812"/>
    <x v="0"/>
    <x v="1"/>
    <x v="801"/>
    <x v="1212"/>
    <n v="3"/>
    <n v="0.3"/>
    <n v="-70.104300000000023"/>
  </r>
  <r>
    <n v="1352"/>
    <s v="CA-2013-162901"/>
    <x v="0"/>
    <x v="463"/>
    <d v="2013-04-01T00:00:00"/>
    <s v="First Class"/>
    <s v="AS-10045"/>
    <s v="Aaron Smayling"/>
    <x v="1"/>
    <x v="0"/>
    <x v="81"/>
    <x v="17"/>
    <n v="22204"/>
    <x v="0"/>
    <x v="953"/>
    <x v="1"/>
    <x v="4"/>
    <x v="937"/>
    <x v="1213"/>
    <n v="2"/>
    <n v="0"/>
    <n v="7.8500000000000014"/>
  </r>
  <r>
    <n v="1353"/>
    <s v="CA-2014-162978"/>
    <x v="3"/>
    <x v="464"/>
    <d v="2014-05-10T00:00:00"/>
    <s v="Standard Class"/>
    <s v="LW-16990"/>
    <s v="Lindsay Williams"/>
    <x v="1"/>
    <x v="0"/>
    <x v="8"/>
    <x v="1"/>
    <n v="94109"/>
    <x v="1"/>
    <x v="521"/>
    <x v="2"/>
    <x v="7"/>
    <x v="516"/>
    <x v="1214"/>
    <n v="5"/>
    <n v="0.2"/>
    <n v="20.695499999999988"/>
  </r>
  <r>
    <n v="1354"/>
    <s v="CA-2014-162978"/>
    <x v="3"/>
    <x v="464"/>
    <d v="2014-05-10T00:00:00"/>
    <s v="Standard Class"/>
    <s v="LW-16990"/>
    <s v="Lindsay Williams"/>
    <x v="1"/>
    <x v="0"/>
    <x v="8"/>
    <x v="1"/>
    <n v="94109"/>
    <x v="1"/>
    <x v="707"/>
    <x v="1"/>
    <x v="10"/>
    <x v="699"/>
    <x v="1215"/>
    <n v="3"/>
    <n v="0"/>
    <n v="8.4527999999999999"/>
  </r>
  <r>
    <n v="1355"/>
    <s v="CA-2014-162978"/>
    <x v="3"/>
    <x v="464"/>
    <d v="2014-05-10T00:00:00"/>
    <s v="Standard Class"/>
    <s v="LW-16990"/>
    <s v="Lindsay Williams"/>
    <x v="1"/>
    <x v="0"/>
    <x v="8"/>
    <x v="1"/>
    <n v="94109"/>
    <x v="1"/>
    <x v="215"/>
    <x v="0"/>
    <x v="3"/>
    <x v="214"/>
    <x v="1216"/>
    <n v="1"/>
    <n v="0.2"/>
    <n v="11.283900000000017"/>
  </r>
  <r>
    <n v="1356"/>
    <s v="US-2011-160444"/>
    <x v="2"/>
    <x v="260"/>
    <d v="2011-07-05T00:00:00"/>
    <s v="Same Day"/>
    <s v="DC-12850"/>
    <s v="Dan Campbell"/>
    <x v="0"/>
    <x v="0"/>
    <x v="12"/>
    <x v="5"/>
    <n v="77036"/>
    <x v="2"/>
    <x v="196"/>
    <x v="1"/>
    <x v="4"/>
    <x v="195"/>
    <x v="1217"/>
    <n v="3"/>
    <n v="0.2"/>
    <n v="-44.155200000000022"/>
  </r>
  <r>
    <n v="1357"/>
    <s v="US-2011-160444"/>
    <x v="2"/>
    <x v="260"/>
    <d v="2011-07-05T00:00:00"/>
    <s v="Same Day"/>
    <s v="DC-12850"/>
    <s v="Dan Campbell"/>
    <x v="0"/>
    <x v="0"/>
    <x v="12"/>
    <x v="5"/>
    <n v="77036"/>
    <x v="2"/>
    <x v="911"/>
    <x v="1"/>
    <x v="4"/>
    <x v="894"/>
    <x v="1218"/>
    <n v="11"/>
    <n v="0.2"/>
    <n v="-35.178000000000004"/>
  </r>
  <r>
    <n v="1358"/>
    <s v="CA-2013-145247"/>
    <x v="0"/>
    <x v="465"/>
    <d v="2013-05-08T00:00:00"/>
    <s v="First Class"/>
    <s v="ND-18370"/>
    <s v="Natalie DeCherney"/>
    <x v="0"/>
    <x v="0"/>
    <x v="103"/>
    <x v="0"/>
    <n v="40214"/>
    <x v="0"/>
    <x v="954"/>
    <x v="1"/>
    <x v="10"/>
    <x v="938"/>
    <x v="1219"/>
    <n v="3"/>
    <n v="0"/>
    <n v="36.404399999999995"/>
  </r>
  <r>
    <n v="1359"/>
    <s v="CA-2014-160045"/>
    <x v="3"/>
    <x v="466"/>
    <d v="2014-04-28T00:00:00"/>
    <s v="First Class"/>
    <s v="LB-16735"/>
    <s v="Larry Blacks"/>
    <x v="0"/>
    <x v="0"/>
    <x v="5"/>
    <x v="5"/>
    <n v="76106"/>
    <x v="2"/>
    <x v="527"/>
    <x v="0"/>
    <x v="5"/>
    <x v="522"/>
    <x v="1220"/>
    <n v="1"/>
    <n v="0.6"/>
    <n v="-1.4413"/>
  </r>
  <r>
    <n v="1360"/>
    <s v="US-2011-151925"/>
    <x v="2"/>
    <x v="467"/>
    <d v="2011-10-01T00:00:00"/>
    <s v="Second Class"/>
    <s v="KT-16465"/>
    <s v="Kean Takahito"/>
    <x v="0"/>
    <x v="0"/>
    <x v="1"/>
    <x v="1"/>
    <n v="90049"/>
    <x v="1"/>
    <x v="955"/>
    <x v="0"/>
    <x v="1"/>
    <x v="939"/>
    <x v="1221"/>
    <n v="2"/>
    <n v="0.2"/>
    <n v="0"/>
  </r>
  <r>
    <n v="1361"/>
    <s v="CA-2014-125199"/>
    <x v="3"/>
    <x v="15"/>
    <d v="2014-10-26T00:00:00"/>
    <s v="Standard Class"/>
    <s v="HM-14860"/>
    <s v="Harry Marie"/>
    <x v="1"/>
    <x v="0"/>
    <x v="10"/>
    <x v="9"/>
    <n v="19120"/>
    <x v="3"/>
    <x v="666"/>
    <x v="1"/>
    <x v="6"/>
    <x v="660"/>
    <x v="1222"/>
    <n v="7"/>
    <n v="0.2"/>
    <n v="9.2441999999999993"/>
  </r>
  <r>
    <n v="1362"/>
    <s v="CA-2014-125199"/>
    <x v="3"/>
    <x v="15"/>
    <d v="2014-10-26T00:00:00"/>
    <s v="Standard Class"/>
    <s v="HM-14860"/>
    <s v="Harry Marie"/>
    <x v="1"/>
    <x v="0"/>
    <x v="10"/>
    <x v="9"/>
    <n v="19120"/>
    <x v="3"/>
    <x v="956"/>
    <x v="1"/>
    <x v="10"/>
    <x v="940"/>
    <x v="208"/>
    <n v="4"/>
    <n v="0.2"/>
    <n v="7.3999999999999995"/>
  </r>
  <r>
    <n v="1363"/>
    <s v="CA-2014-125199"/>
    <x v="3"/>
    <x v="15"/>
    <d v="2014-10-26T00:00:00"/>
    <s v="Standard Class"/>
    <s v="HM-14860"/>
    <s v="Harry Marie"/>
    <x v="1"/>
    <x v="0"/>
    <x v="10"/>
    <x v="9"/>
    <n v="19120"/>
    <x v="3"/>
    <x v="957"/>
    <x v="2"/>
    <x v="7"/>
    <x v="941"/>
    <x v="1223"/>
    <n v="4"/>
    <n v="0.4"/>
    <n v="-56.755600000000015"/>
  </r>
  <r>
    <n v="1364"/>
    <s v="US-2014-155425"/>
    <x v="3"/>
    <x v="468"/>
    <d v="2014-11-12T00:00:00"/>
    <s v="First Class"/>
    <s v="AB-10600"/>
    <s v="Ann Blume"/>
    <x v="1"/>
    <x v="0"/>
    <x v="93"/>
    <x v="16"/>
    <n v="85705"/>
    <x v="1"/>
    <x v="624"/>
    <x v="1"/>
    <x v="8"/>
    <x v="618"/>
    <x v="1224"/>
    <n v="14"/>
    <n v="0.7"/>
    <n v="-25.591999999999999"/>
  </r>
  <r>
    <n v="1365"/>
    <s v="US-2014-155425"/>
    <x v="3"/>
    <x v="468"/>
    <d v="2014-11-12T00:00:00"/>
    <s v="First Class"/>
    <s v="AB-10600"/>
    <s v="Ann Blume"/>
    <x v="1"/>
    <x v="0"/>
    <x v="93"/>
    <x v="16"/>
    <n v="85705"/>
    <x v="1"/>
    <x v="958"/>
    <x v="2"/>
    <x v="15"/>
    <x v="942"/>
    <x v="1225"/>
    <n v="2"/>
    <n v="0.7"/>
    <n v="-63.995999999999981"/>
  </r>
  <r>
    <n v="1366"/>
    <s v="US-2014-155425"/>
    <x v="3"/>
    <x v="468"/>
    <d v="2014-11-12T00:00:00"/>
    <s v="First Class"/>
    <s v="AB-10600"/>
    <s v="Ann Blume"/>
    <x v="1"/>
    <x v="0"/>
    <x v="93"/>
    <x v="16"/>
    <n v="85705"/>
    <x v="1"/>
    <x v="959"/>
    <x v="2"/>
    <x v="11"/>
    <x v="943"/>
    <x v="1226"/>
    <n v="6"/>
    <n v="0.2"/>
    <n v="-35.992800000000038"/>
  </r>
  <r>
    <n v="1367"/>
    <s v="US-2014-155425"/>
    <x v="3"/>
    <x v="468"/>
    <d v="2014-11-12T00:00:00"/>
    <s v="First Class"/>
    <s v="AB-10600"/>
    <s v="Ann Blume"/>
    <x v="1"/>
    <x v="0"/>
    <x v="93"/>
    <x v="16"/>
    <n v="85705"/>
    <x v="1"/>
    <x v="202"/>
    <x v="2"/>
    <x v="7"/>
    <x v="201"/>
    <x v="1227"/>
    <n v="2"/>
    <n v="0.2"/>
    <n v="15.118800000000007"/>
  </r>
  <r>
    <n v="1368"/>
    <s v="US-2014-155425"/>
    <x v="3"/>
    <x v="468"/>
    <d v="2014-11-12T00:00:00"/>
    <s v="First Class"/>
    <s v="AB-10600"/>
    <s v="Ann Blume"/>
    <x v="1"/>
    <x v="0"/>
    <x v="93"/>
    <x v="16"/>
    <n v="85705"/>
    <x v="1"/>
    <x v="299"/>
    <x v="0"/>
    <x v="1"/>
    <x v="296"/>
    <x v="185"/>
    <n v="4"/>
    <n v="0.2"/>
    <n v="-146.10960000000014"/>
  </r>
  <r>
    <n v="1369"/>
    <s v="CA-2014-133249"/>
    <x v="3"/>
    <x v="141"/>
    <d v="2014-07-12T00:00:00"/>
    <s v="First Class"/>
    <s v="SZ-20035"/>
    <s v="Sam Zeldin"/>
    <x v="2"/>
    <x v="0"/>
    <x v="211"/>
    <x v="1"/>
    <n v="90660"/>
    <x v="1"/>
    <x v="287"/>
    <x v="0"/>
    <x v="5"/>
    <x v="284"/>
    <x v="1228"/>
    <n v="5"/>
    <n v="0"/>
    <n v="62.736999999999995"/>
  </r>
  <r>
    <n v="1370"/>
    <s v="US-2012-103471"/>
    <x v="1"/>
    <x v="100"/>
    <d v="2012-12-28T00:00:00"/>
    <s v="Standard Class"/>
    <s v="JR-15670"/>
    <s v="Jim Radford"/>
    <x v="0"/>
    <x v="0"/>
    <x v="77"/>
    <x v="22"/>
    <n v="80906"/>
    <x v="1"/>
    <x v="178"/>
    <x v="0"/>
    <x v="0"/>
    <x v="177"/>
    <x v="1229"/>
    <n v="7"/>
    <n v="0.7"/>
    <n v="-786.74400000000026"/>
  </r>
  <r>
    <n v="1371"/>
    <s v="US-2012-103471"/>
    <x v="1"/>
    <x v="100"/>
    <d v="2012-12-28T00:00:00"/>
    <s v="Standard Class"/>
    <s v="JR-15670"/>
    <s v="Jim Radford"/>
    <x v="0"/>
    <x v="0"/>
    <x v="77"/>
    <x v="22"/>
    <n v="80906"/>
    <x v="1"/>
    <x v="628"/>
    <x v="1"/>
    <x v="6"/>
    <x v="622"/>
    <x v="1230"/>
    <n v="3"/>
    <n v="0.2"/>
    <n v="1.5794999999999986"/>
  </r>
  <r>
    <n v="1372"/>
    <s v="CA-2014-136672"/>
    <x v="3"/>
    <x v="469"/>
    <d v="2014-03-13T00:00:00"/>
    <s v="Standard Class"/>
    <s v="MG-17890"/>
    <s v="Michael Granlund"/>
    <x v="2"/>
    <x v="0"/>
    <x v="183"/>
    <x v="39"/>
    <n v="20735"/>
    <x v="3"/>
    <x v="960"/>
    <x v="2"/>
    <x v="11"/>
    <x v="944"/>
    <x v="1231"/>
    <n v="3"/>
    <n v="0"/>
    <n v="4.9079999999999977"/>
  </r>
  <r>
    <n v="1373"/>
    <s v="US-2011-157021"/>
    <x v="2"/>
    <x v="470"/>
    <d v="2011-04-06T00:00:00"/>
    <s v="Second Class"/>
    <s v="KM-16720"/>
    <s v="Kunst Miller"/>
    <x v="0"/>
    <x v="0"/>
    <x v="132"/>
    <x v="1"/>
    <n v="94591"/>
    <x v="1"/>
    <x v="579"/>
    <x v="1"/>
    <x v="2"/>
    <x v="574"/>
    <x v="461"/>
    <n v="2"/>
    <n v="0"/>
    <n v="14.8"/>
  </r>
  <r>
    <n v="1374"/>
    <s v="US-2011-157021"/>
    <x v="2"/>
    <x v="470"/>
    <d v="2011-04-06T00:00:00"/>
    <s v="Second Class"/>
    <s v="KM-16720"/>
    <s v="Kunst Miller"/>
    <x v="0"/>
    <x v="0"/>
    <x v="132"/>
    <x v="1"/>
    <n v="94591"/>
    <x v="1"/>
    <x v="961"/>
    <x v="1"/>
    <x v="8"/>
    <x v="945"/>
    <x v="1232"/>
    <n v="4"/>
    <n v="0.2"/>
    <n v="5.5535999999999994"/>
  </r>
  <r>
    <n v="1375"/>
    <s v="CA-2012-120362"/>
    <x v="1"/>
    <x v="471"/>
    <d v="2012-09-19T00:00:00"/>
    <s v="Standard Class"/>
    <s v="CA-12265"/>
    <s v="Christina Anderson"/>
    <x v="0"/>
    <x v="0"/>
    <x v="212"/>
    <x v="7"/>
    <n v="84604"/>
    <x v="1"/>
    <x v="962"/>
    <x v="0"/>
    <x v="3"/>
    <x v="946"/>
    <x v="1233"/>
    <n v="5"/>
    <n v="0"/>
    <n v="118.65750000000006"/>
  </r>
  <r>
    <n v="1376"/>
    <s v="CA-2011-126361"/>
    <x v="2"/>
    <x v="472"/>
    <d v="2011-08-09T00:00:00"/>
    <s v="Second Class"/>
    <s v="VD-21670"/>
    <s v="Valerie Dominguez"/>
    <x v="0"/>
    <x v="0"/>
    <x v="213"/>
    <x v="7"/>
    <n v="84062"/>
    <x v="1"/>
    <x v="963"/>
    <x v="1"/>
    <x v="9"/>
    <x v="947"/>
    <x v="1234"/>
    <n v="3"/>
    <n v="0"/>
    <n v="305.13000000000011"/>
  </r>
  <r>
    <n v="1377"/>
    <s v="CA-2011-126361"/>
    <x v="2"/>
    <x v="472"/>
    <d v="2011-08-09T00:00:00"/>
    <s v="Second Class"/>
    <s v="VD-21670"/>
    <s v="Valerie Dominguez"/>
    <x v="0"/>
    <x v="0"/>
    <x v="213"/>
    <x v="7"/>
    <n v="84062"/>
    <x v="1"/>
    <x v="964"/>
    <x v="1"/>
    <x v="10"/>
    <x v="948"/>
    <x v="990"/>
    <n v="8"/>
    <n v="0"/>
    <n v="219.44159999999999"/>
  </r>
  <r>
    <n v="1378"/>
    <s v="CA-2011-126361"/>
    <x v="2"/>
    <x v="472"/>
    <d v="2011-08-09T00:00:00"/>
    <s v="Second Class"/>
    <s v="VD-21670"/>
    <s v="Valerie Dominguez"/>
    <x v="0"/>
    <x v="0"/>
    <x v="213"/>
    <x v="7"/>
    <n v="84062"/>
    <x v="1"/>
    <x v="965"/>
    <x v="1"/>
    <x v="6"/>
    <x v="949"/>
    <x v="1235"/>
    <n v="5"/>
    <n v="0"/>
    <n v="4.2639999999999993"/>
  </r>
  <r>
    <n v="1379"/>
    <s v="CA-2011-126361"/>
    <x v="2"/>
    <x v="472"/>
    <d v="2011-08-09T00:00:00"/>
    <s v="Second Class"/>
    <s v="VD-21670"/>
    <s v="Valerie Dominguez"/>
    <x v="0"/>
    <x v="0"/>
    <x v="213"/>
    <x v="7"/>
    <n v="84062"/>
    <x v="1"/>
    <x v="966"/>
    <x v="2"/>
    <x v="7"/>
    <x v="950"/>
    <x v="1236"/>
    <n v="5"/>
    <n v="0.2"/>
    <n v="34.996499999999969"/>
  </r>
  <r>
    <n v="1380"/>
    <s v="CA-2011-126361"/>
    <x v="2"/>
    <x v="472"/>
    <d v="2011-08-09T00:00:00"/>
    <s v="Second Class"/>
    <s v="VD-21670"/>
    <s v="Valerie Dominguez"/>
    <x v="0"/>
    <x v="0"/>
    <x v="213"/>
    <x v="7"/>
    <n v="84062"/>
    <x v="1"/>
    <x v="967"/>
    <x v="1"/>
    <x v="4"/>
    <x v="951"/>
    <x v="1237"/>
    <n v="5"/>
    <n v="0"/>
    <n v="7.9449999999999932"/>
  </r>
  <r>
    <n v="1381"/>
    <s v="CA-2011-126361"/>
    <x v="2"/>
    <x v="472"/>
    <d v="2011-08-09T00:00:00"/>
    <s v="Second Class"/>
    <s v="VD-21670"/>
    <s v="Valerie Dominguez"/>
    <x v="0"/>
    <x v="0"/>
    <x v="213"/>
    <x v="7"/>
    <n v="84062"/>
    <x v="1"/>
    <x v="91"/>
    <x v="1"/>
    <x v="8"/>
    <x v="91"/>
    <x v="1238"/>
    <n v="1"/>
    <n v="0.2"/>
    <n v="4.7792000000000003"/>
  </r>
  <r>
    <n v="1382"/>
    <s v="US-2013-100566"/>
    <x v="0"/>
    <x v="323"/>
    <d v="2013-09-10T00:00:00"/>
    <s v="Standard Class"/>
    <s v="JK-16120"/>
    <s v="Julie Kriz"/>
    <x v="2"/>
    <x v="0"/>
    <x v="34"/>
    <x v="10"/>
    <n v="60505"/>
    <x v="2"/>
    <x v="583"/>
    <x v="0"/>
    <x v="5"/>
    <x v="578"/>
    <x v="1239"/>
    <n v="3"/>
    <n v="0.6"/>
    <n v="-90.24839999999999"/>
  </r>
  <r>
    <n v="1383"/>
    <s v="US-2013-108504"/>
    <x v="0"/>
    <x v="473"/>
    <d v="2013-02-05T00:00:00"/>
    <s v="Same Day"/>
    <s v="PP-18955"/>
    <s v="Paul Prost"/>
    <x v="2"/>
    <x v="0"/>
    <x v="214"/>
    <x v="32"/>
    <n v="30080"/>
    <x v="0"/>
    <x v="871"/>
    <x v="1"/>
    <x v="4"/>
    <x v="856"/>
    <x v="1240"/>
    <n v="1"/>
    <n v="0"/>
    <n v="1.6196000000000055"/>
  </r>
  <r>
    <n v="1384"/>
    <s v="US-2013-108504"/>
    <x v="0"/>
    <x v="473"/>
    <d v="2013-02-05T00:00:00"/>
    <s v="Same Day"/>
    <s v="PP-18955"/>
    <s v="Paul Prost"/>
    <x v="2"/>
    <x v="0"/>
    <x v="214"/>
    <x v="32"/>
    <n v="30080"/>
    <x v="0"/>
    <x v="968"/>
    <x v="1"/>
    <x v="10"/>
    <x v="952"/>
    <x v="1241"/>
    <n v="9"/>
    <n v="0"/>
    <n v="170.9316"/>
  </r>
  <r>
    <n v="1385"/>
    <s v="US-2013-108504"/>
    <x v="0"/>
    <x v="473"/>
    <d v="2013-02-05T00:00:00"/>
    <s v="Same Day"/>
    <s v="PP-18955"/>
    <s v="Paul Prost"/>
    <x v="2"/>
    <x v="0"/>
    <x v="214"/>
    <x v="32"/>
    <n v="30080"/>
    <x v="0"/>
    <x v="969"/>
    <x v="1"/>
    <x v="13"/>
    <x v="953"/>
    <x v="1242"/>
    <n v="5"/>
    <n v="0"/>
    <n v="0.18900000000000028"/>
  </r>
  <r>
    <n v="1386"/>
    <s v="US-2013-108504"/>
    <x v="0"/>
    <x v="473"/>
    <d v="2013-02-05T00:00:00"/>
    <s v="Same Day"/>
    <s v="PP-18955"/>
    <s v="Paul Prost"/>
    <x v="2"/>
    <x v="0"/>
    <x v="214"/>
    <x v="32"/>
    <n v="30080"/>
    <x v="0"/>
    <x v="267"/>
    <x v="0"/>
    <x v="5"/>
    <x v="954"/>
    <x v="609"/>
    <n v="3"/>
    <n v="0"/>
    <n v="7.1592000000000002"/>
  </r>
  <r>
    <n v="1387"/>
    <s v="US-2013-108504"/>
    <x v="0"/>
    <x v="473"/>
    <d v="2013-02-05T00:00:00"/>
    <s v="Same Day"/>
    <s v="PP-18955"/>
    <s v="Paul Prost"/>
    <x v="2"/>
    <x v="0"/>
    <x v="214"/>
    <x v="32"/>
    <n v="30080"/>
    <x v="0"/>
    <x v="574"/>
    <x v="0"/>
    <x v="0"/>
    <x v="569"/>
    <x v="1243"/>
    <n v="2"/>
    <n v="0"/>
    <n v="52.795599999999979"/>
  </r>
  <r>
    <n v="1388"/>
    <s v="US-2013-108504"/>
    <x v="0"/>
    <x v="473"/>
    <d v="2013-02-05T00:00:00"/>
    <s v="Same Day"/>
    <s v="PP-18955"/>
    <s v="Paul Prost"/>
    <x v="2"/>
    <x v="0"/>
    <x v="214"/>
    <x v="32"/>
    <n v="30080"/>
    <x v="0"/>
    <x v="970"/>
    <x v="1"/>
    <x v="12"/>
    <x v="955"/>
    <x v="1244"/>
    <n v="2"/>
    <n v="0"/>
    <n v="78.941199999999995"/>
  </r>
  <r>
    <n v="1389"/>
    <s v="US-2013-108504"/>
    <x v="0"/>
    <x v="473"/>
    <d v="2013-02-05T00:00:00"/>
    <s v="Same Day"/>
    <s v="PP-18955"/>
    <s v="Paul Prost"/>
    <x v="2"/>
    <x v="0"/>
    <x v="214"/>
    <x v="32"/>
    <n v="30080"/>
    <x v="0"/>
    <x v="139"/>
    <x v="2"/>
    <x v="7"/>
    <x v="139"/>
    <x v="1245"/>
    <n v="3"/>
    <n v="0"/>
    <n v="28.309500000000007"/>
  </r>
  <r>
    <n v="1390"/>
    <s v="US-2013-108504"/>
    <x v="0"/>
    <x v="473"/>
    <d v="2013-02-05T00:00:00"/>
    <s v="Same Day"/>
    <s v="PP-18955"/>
    <s v="Paul Prost"/>
    <x v="2"/>
    <x v="0"/>
    <x v="214"/>
    <x v="32"/>
    <n v="30080"/>
    <x v="0"/>
    <x v="297"/>
    <x v="2"/>
    <x v="7"/>
    <x v="294"/>
    <x v="1246"/>
    <n v="3"/>
    <n v="0"/>
    <n v="126.05580000000002"/>
  </r>
  <r>
    <n v="1391"/>
    <s v="US-2013-108504"/>
    <x v="0"/>
    <x v="473"/>
    <d v="2013-02-05T00:00:00"/>
    <s v="Same Day"/>
    <s v="PP-18955"/>
    <s v="Paul Prost"/>
    <x v="2"/>
    <x v="0"/>
    <x v="214"/>
    <x v="32"/>
    <n v="30080"/>
    <x v="0"/>
    <x v="447"/>
    <x v="1"/>
    <x v="10"/>
    <x v="442"/>
    <x v="1247"/>
    <n v="3"/>
    <n v="0"/>
    <n v="60.255300000000005"/>
  </r>
  <r>
    <n v="1392"/>
    <s v="US-2013-108504"/>
    <x v="0"/>
    <x v="473"/>
    <d v="2013-02-05T00:00:00"/>
    <s v="Same Day"/>
    <s v="PP-18955"/>
    <s v="Paul Prost"/>
    <x v="2"/>
    <x v="0"/>
    <x v="214"/>
    <x v="32"/>
    <n v="30080"/>
    <x v="0"/>
    <x v="232"/>
    <x v="1"/>
    <x v="4"/>
    <x v="230"/>
    <x v="1248"/>
    <n v="3"/>
    <n v="0"/>
    <n v="1.5444000000000031"/>
  </r>
  <r>
    <n v="1393"/>
    <s v="US-2013-108504"/>
    <x v="0"/>
    <x v="473"/>
    <d v="2013-02-05T00:00:00"/>
    <s v="Same Day"/>
    <s v="PP-18955"/>
    <s v="Paul Prost"/>
    <x v="2"/>
    <x v="0"/>
    <x v="214"/>
    <x v="32"/>
    <n v="30080"/>
    <x v="0"/>
    <x v="62"/>
    <x v="1"/>
    <x v="10"/>
    <x v="62"/>
    <x v="1249"/>
    <n v="7"/>
    <n v="0"/>
    <n v="160.91389999999998"/>
  </r>
  <r>
    <n v="1394"/>
    <s v="CA-2014-124828"/>
    <x v="3"/>
    <x v="445"/>
    <d v="2014-07-05T00:00:00"/>
    <s v="First Class"/>
    <s v="YS-21880"/>
    <s v="Yana Sorensen"/>
    <x v="1"/>
    <x v="0"/>
    <x v="140"/>
    <x v="3"/>
    <n v="27217"/>
    <x v="0"/>
    <x v="181"/>
    <x v="1"/>
    <x v="6"/>
    <x v="180"/>
    <x v="1250"/>
    <n v="3"/>
    <n v="0.2"/>
    <n v="1.5521999999999991"/>
  </r>
  <r>
    <n v="1395"/>
    <s v="US-2014-117247"/>
    <x v="3"/>
    <x v="449"/>
    <d v="2014-10-15T00:00:00"/>
    <s v="Standard Class"/>
    <s v="CK-12760"/>
    <s v="Cyma Kinney"/>
    <x v="1"/>
    <x v="0"/>
    <x v="34"/>
    <x v="10"/>
    <n v="60505"/>
    <x v="2"/>
    <x v="971"/>
    <x v="0"/>
    <x v="3"/>
    <x v="956"/>
    <x v="1251"/>
    <n v="5"/>
    <n v="0.5"/>
    <n v="-430.61700000000019"/>
  </r>
  <r>
    <n v="1396"/>
    <s v="US-2014-117247"/>
    <x v="3"/>
    <x v="449"/>
    <d v="2014-10-15T00:00:00"/>
    <s v="Standard Class"/>
    <s v="CK-12760"/>
    <s v="Cyma Kinney"/>
    <x v="1"/>
    <x v="0"/>
    <x v="34"/>
    <x v="10"/>
    <n v="60505"/>
    <x v="2"/>
    <x v="972"/>
    <x v="0"/>
    <x v="3"/>
    <x v="957"/>
    <x v="1252"/>
    <n v="3"/>
    <n v="0.5"/>
    <n v="-42.652799999999999"/>
  </r>
  <r>
    <n v="1397"/>
    <s v="CA-2013-124485"/>
    <x v="0"/>
    <x v="390"/>
    <d v="2013-11-27T00:00:00"/>
    <s v="First Class"/>
    <s v="NC-18340"/>
    <s v="Nat Carroll"/>
    <x v="0"/>
    <x v="0"/>
    <x v="20"/>
    <x v="15"/>
    <n v="10035"/>
    <x v="3"/>
    <x v="973"/>
    <x v="1"/>
    <x v="8"/>
    <x v="958"/>
    <x v="1253"/>
    <n v="4"/>
    <n v="0.2"/>
    <n v="6.025599999999999"/>
  </r>
  <r>
    <n v="1398"/>
    <s v="CA-2013-124485"/>
    <x v="0"/>
    <x v="390"/>
    <d v="2013-11-27T00:00:00"/>
    <s v="First Class"/>
    <s v="NC-18340"/>
    <s v="Nat Carroll"/>
    <x v="0"/>
    <x v="0"/>
    <x v="20"/>
    <x v="15"/>
    <n v="10035"/>
    <x v="3"/>
    <x v="609"/>
    <x v="1"/>
    <x v="10"/>
    <x v="604"/>
    <x v="1057"/>
    <n v="2"/>
    <n v="0"/>
    <n v="5.6644000000000005"/>
  </r>
  <r>
    <n v="1399"/>
    <s v="CA-2013-124485"/>
    <x v="0"/>
    <x v="390"/>
    <d v="2013-11-27T00:00:00"/>
    <s v="First Class"/>
    <s v="NC-18340"/>
    <s v="Nat Carroll"/>
    <x v="0"/>
    <x v="0"/>
    <x v="20"/>
    <x v="15"/>
    <n v="10035"/>
    <x v="3"/>
    <x v="176"/>
    <x v="2"/>
    <x v="11"/>
    <x v="175"/>
    <x v="1254"/>
    <n v="4"/>
    <n v="0"/>
    <n v="11.492000000000004"/>
  </r>
  <r>
    <n v="1400"/>
    <s v="CA-2013-124485"/>
    <x v="0"/>
    <x v="390"/>
    <d v="2013-11-27T00:00:00"/>
    <s v="First Class"/>
    <s v="NC-18340"/>
    <s v="Nat Carroll"/>
    <x v="0"/>
    <x v="0"/>
    <x v="20"/>
    <x v="15"/>
    <n v="10035"/>
    <x v="3"/>
    <x v="974"/>
    <x v="1"/>
    <x v="10"/>
    <x v="959"/>
    <x v="90"/>
    <n v="1"/>
    <n v="0"/>
    <n v="3.1104000000000003"/>
  </r>
  <r>
    <n v="1401"/>
    <s v="CA-2013-159212"/>
    <x v="0"/>
    <x v="474"/>
    <d v="2013-11-06T00:00:00"/>
    <s v="Standard Class"/>
    <s v="KM-16375"/>
    <s v="Katherine Murray"/>
    <x v="2"/>
    <x v="0"/>
    <x v="127"/>
    <x v="17"/>
    <n v="24153"/>
    <x v="0"/>
    <x v="47"/>
    <x v="2"/>
    <x v="7"/>
    <x v="47"/>
    <x v="48"/>
    <n v="2"/>
    <n v="0"/>
    <n v="6.104000000000001"/>
  </r>
  <r>
    <n v="1402"/>
    <s v="CA-2013-159212"/>
    <x v="0"/>
    <x v="474"/>
    <d v="2013-11-06T00:00:00"/>
    <s v="Standard Class"/>
    <s v="KM-16375"/>
    <s v="Katherine Murray"/>
    <x v="2"/>
    <x v="0"/>
    <x v="127"/>
    <x v="17"/>
    <n v="24153"/>
    <x v="0"/>
    <x v="556"/>
    <x v="1"/>
    <x v="12"/>
    <x v="550"/>
    <x v="1255"/>
    <n v="3"/>
    <n v="0"/>
    <n v="118.34129999999999"/>
  </r>
  <r>
    <n v="1403"/>
    <s v="US-2013-161396"/>
    <x v="0"/>
    <x v="475"/>
    <d v="2013-04-26T00:00:00"/>
    <s v="Standard Class"/>
    <s v="GM-14455"/>
    <s v="Gary Mitchum"/>
    <x v="2"/>
    <x v="0"/>
    <x v="38"/>
    <x v="24"/>
    <n v="43229"/>
    <x v="3"/>
    <x v="975"/>
    <x v="0"/>
    <x v="3"/>
    <x v="960"/>
    <x v="1256"/>
    <n v="2"/>
    <n v="0.4"/>
    <n v="-58.133199999999988"/>
  </r>
  <r>
    <n v="1404"/>
    <s v="US-2013-161396"/>
    <x v="0"/>
    <x v="475"/>
    <d v="2013-04-26T00:00:00"/>
    <s v="Standard Class"/>
    <s v="GM-14455"/>
    <s v="Gary Mitchum"/>
    <x v="2"/>
    <x v="0"/>
    <x v="38"/>
    <x v="24"/>
    <n v="43229"/>
    <x v="3"/>
    <x v="976"/>
    <x v="1"/>
    <x v="10"/>
    <x v="961"/>
    <x v="1257"/>
    <n v="5"/>
    <n v="0.2"/>
    <n v="146.79"/>
  </r>
  <r>
    <n v="1405"/>
    <s v="US-2011-118486"/>
    <x v="2"/>
    <x v="322"/>
    <d v="2011-04-08T00:00:00"/>
    <s v="First Class"/>
    <s v="SD-20485"/>
    <s v="Shirley Daniels"/>
    <x v="2"/>
    <x v="0"/>
    <x v="10"/>
    <x v="9"/>
    <n v="19143"/>
    <x v="3"/>
    <x v="505"/>
    <x v="1"/>
    <x v="14"/>
    <x v="500"/>
    <x v="1258"/>
    <n v="1"/>
    <n v="0.2"/>
    <n v="-2.1896000000000004"/>
  </r>
  <r>
    <n v="1406"/>
    <s v="US-2011-118486"/>
    <x v="2"/>
    <x v="322"/>
    <d v="2011-04-08T00:00:00"/>
    <s v="First Class"/>
    <s v="SD-20485"/>
    <s v="Shirley Daniels"/>
    <x v="2"/>
    <x v="0"/>
    <x v="10"/>
    <x v="9"/>
    <n v="19143"/>
    <x v="3"/>
    <x v="977"/>
    <x v="0"/>
    <x v="3"/>
    <x v="824"/>
    <x v="1259"/>
    <n v="3"/>
    <n v="0.4"/>
    <n v="-36.11160000000001"/>
  </r>
  <r>
    <n v="1407"/>
    <s v="US-2011-118486"/>
    <x v="2"/>
    <x v="322"/>
    <d v="2011-04-08T00:00:00"/>
    <s v="First Class"/>
    <s v="SD-20485"/>
    <s v="Shirley Daniels"/>
    <x v="2"/>
    <x v="0"/>
    <x v="10"/>
    <x v="9"/>
    <n v="19143"/>
    <x v="3"/>
    <x v="171"/>
    <x v="2"/>
    <x v="11"/>
    <x v="170"/>
    <x v="1260"/>
    <n v="2"/>
    <n v="0.2"/>
    <n v="21.896999999999991"/>
  </r>
  <r>
    <n v="1408"/>
    <s v="CA-2013-130407"/>
    <x v="0"/>
    <x v="476"/>
    <d v="2013-09-07T00:00:00"/>
    <s v="Standard Class"/>
    <s v="KD-16270"/>
    <s v="Karen Daniels"/>
    <x v="0"/>
    <x v="0"/>
    <x v="20"/>
    <x v="15"/>
    <n v="10024"/>
    <x v="3"/>
    <x v="978"/>
    <x v="1"/>
    <x v="6"/>
    <x v="962"/>
    <x v="1261"/>
    <n v="2"/>
    <n v="0"/>
    <n v="19.6248"/>
  </r>
  <r>
    <n v="1409"/>
    <s v="CA-2013-130407"/>
    <x v="0"/>
    <x v="476"/>
    <d v="2013-09-07T00:00:00"/>
    <s v="Standard Class"/>
    <s v="KD-16270"/>
    <s v="Karen Daniels"/>
    <x v="0"/>
    <x v="0"/>
    <x v="20"/>
    <x v="15"/>
    <n v="10024"/>
    <x v="3"/>
    <x v="296"/>
    <x v="0"/>
    <x v="5"/>
    <x v="293"/>
    <x v="372"/>
    <n v="2"/>
    <n v="0"/>
    <n v="9.9949999999999974"/>
  </r>
  <r>
    <n v="1410"/>
    <s v="US-2013-122245"/>
    <x v="0"/>
    <x v="477"/>
    <d v="2013-10-01T00:00:00"/>
    <s v="Standard Class"/>
    <s v="AB-10105"/>
    <s v="Adrian Barton"/>
    <x v="0"/>
    <x v="0"/>
    <x v="42"/>
    <x v="16"/>
    <n v="85023"/>
    <x v="1"/>
    <x v="736"/>
    <x v="0"/>
    <x v="3"/>
    <x v="728"/>
    <x v="865"/>
    <n v="3"/>
    <n v="0.5"/>
    <n v="-204.44580000000005"/>
  </r>
  <r>
    <n v="1411"/>
    <s v="CA-2014-105144"/>
    <x v="3"/>
    <x v="259"/>
    <d v="2014-11-12T00:00:00"/>
    <s v="Standard Class"/>
    <s v="SZ-20035"/>
    <s v="Sam Zeldin"/>
    <x v="2"/>
    <x v="0"/>
    <x v="55"/>
    <x v="5"/>
    <n v="75051"/>
    <x v="2"/>
    <x v="429"/>
    <x v="1"/>
    <x v="2"/>
    <x v="424"/>
    <x v="208"/>
    <n v="2"/>
    <n v="0.2"/>
    <n v="8.879999999999999"/>
  </r>
  <r>
    <n v="1412"/>
    <s v="CA-2013-136329"/>
    <x v="0"/>
    <x v="478"/>
    <d v="2013-07-14T00:00:00"/>
    <s v="Standard Class"/>
    <s v="JD-15895"/>
    <s v="Jonathan Doherty"/>
    <x v="1"/>
    <x v="0"/>
    <x v="20"/>
    <x v="15"/>
    <n v="10035"/>
    <x v="3"/>
    <x v="629"/>
    <x v="0"/>
    <x v="1"/>
    <x v="623"/>
    <x v="1262"/>
    <n v="2"/>
    <n v="0.1"/>
    <n v="72.534400000000005"/>
  </r>
  <r>
    <n v="1413"/>
    <s v="CA-2013-136329"/>
    <x v="0"/>
    <x v="478"/>
    <d v="2013-07-14T00:00:00"/>
    <s v="Standard Class"/>
    <s v="JD-15895"/>
    <s v="Jonathan Doherty"/>
    <x v="1"/>
    <x v="0"/>
    <x v="20"/>
    <x v="15"/>
    <n v="10035"/>
    <x v="3"/>
    <x v="479"/>
    <x v="0"/>
    <x v="5"/>
    <x v="475"/>
    <x v="1263"/>
    <n v="4"/>
    <n v="0"/>
    <n v="14.875200000000007"/>
  </r>
  <r>
    <n v="1414"/>
    <s v="CA-2011-146640"/>
    <x v="2"/>
    <x v="479"/>
    <d v="2011-07-05T00:00:00"/>
    <s v="Standard Class"/>
    <s v="HA-14905"/>
    <s v="Helen Abelman"/>
    <x v="0"/>
    <x v="0"/>
    <x v="20"/>
    <x v="15"/>
    <n v="10024"/>
    <x v="3"/>
    <x v="979"/>
    <x v="1"/>
    <x v="8"/>
    <x v="963"/>
    <x v="1264"/>
    <n v="7"/>
    <n v="0.2"/>
    <n v="108.79959999999997"/>
  </r>
  <r>
    <n v="1415"/>
    <s v="CA-2014-115994"/>
    <x v="3"/>
    <x v="480"/>
    <d v="2014-02-01T00:00:00"/>
    <s v="Second Class"/>
    <s v="BT-11305"/>
    <s v="Beth Thompson"/>
    <x v="2"/>
    <x v="0"/>
    <x v="116"/>
    <x v="1"/>
    <n v="92627"/>
    <x v="1"/>
    <x v="914"/>
    <x v="2"/>
    <x v="11"/>
    <x v="897"/>
    <x v="764"/>
    <n v="3"/>
    <n v="0"/>
    <n v="26.39670000000001"/>
  </r>
  <r>
    <n v="1416"/>
    <s v="CA-2014-115994"/>
    <x v="3"/>
    <x v="480"/>
    <d v="2014-02-01T00:00:00"/>
    <s v="Second Class"/>
    <s v="BT-11305"/>
    <s v="Beth Thompson"/>
    <x v="2"/>
    <x v="0"/>
    <x v="116"/>
    <x v="1"/>
    <n v="92627"/>
    <x v="1"/>
    <x v="980"/>
    <x v="0"/>
    <x v="5"/>
    <x v="964"/>
    <x v="1265"/>
    <n v="3"/>
    <n v="0"/>
    <n v="12.831599999999996"/>
  </r>
  <r>
    <n v="1417"/>
    <s v="CA-2012-126697"/>
    <x v="1"/>
    <x v="481"/>
    <d v="2012-09-24T00:00:00"/>
    <s v="First Class"/>
    <s v="SV-20815"/>
    <s v="Stuart Van"/>
    <x v="1"/>
    <x v="0"/>
    <x v="12"/>
    <x v="5"/>
    <n v="77041"/>
    <x v="2"/>
    <x v="981"/>
    <x v="2"/>
    <x v="7"/>
    <x v="965"/>
    <x v="1266"/>
    <n v="7"/>
    <n v="0.2"/>
    <n v="118.29299999999989"/>
  </r>
  <r>
    <n v="1418"/>
    <s v="CA-2012-126697"/>
    <x v="1"/>
    <x v="481"/>
    <d v="2012-09-24T00:00:00"/>
    <s v="First Class"/>
    <s v="SV-20815"/>
    <s v="Stuart Van"/>
    <x v="1"/>
    <x v="0"/>
    <x v="12"/>
    <x v="5"/>
    <n v="77041"/>
    <x v="2"/>
    <x v="725"/>
    <x v="2"/>
    <x v="11"/>
    <x v="717"/>
    <x v="1267"/>
    <n v="3"/>
    <n v="0.2"/>
    <n v="32.130000000000003"/>
  </r>
  <r>
    <n v="1419"/>
    <s v="CA-2012-126697"/>
    <x v="1"/>
    <x v="481"/>
    <d v="2012-09-24T00:00:00"/>
    <s v="First Class"/>
    <s v="SV-20815"/>
    <s v="Stuart Van"/>
    <x v="1"/>
    <x v="0"/>
    <x v="12"/>
    <x v="5"/>
    <n v="77041"/>
    <x v="2"/>
    <x v="50"/>
    <x v="0"/>
    <x v="5"/>
    <x v="50"/>
    <x v="1268"/>
    <n v="4"/>
    <n v="0.6"/>
    <n v="-1.4783999999999997"/>
  </r>
  <r>
    <n v="1420"/>
    <s v="CA-2012-124800"/>
    <x v="1"/>
    <x v="120"/>
    <d v="2012-09-30T00:00:00"/>
    <s v="Standard Class"/>
    <s v="RW-19540"/>
    <s v="Rick Wilson"/>
    <x v="1"/>
    <x v="0"/>
    <x v="123"/>
    <x v="16"/>
    <n v="85204"/>
    <x v="1"/>
    <x v="982"/>
    <x v="1"/>
    <x v="10"/>
    <x v="966"/>
    <x v="1269"/>
    <n v="4"/>
    <n v="0.2"/>
    <n v="31.273599999999998"/>
  </r>
  <r>
    <n v="1421"/>
    <s v="CA-2012-124800"/>
    <x v="1"/>
    <x v="120"/>
    <d v="2012-09-30T00:00:00"/>
    <s v="Standard Class"/>
    <s v="RW-19540"/>
    <s v="Rick Wilson"/>
    <x v="1"/>
    <x v="0"/>
    <x v="123"/>
    <x v="16"/>
    <n v="85204"/>
    <x v="1"/>
    <x v="261"/>
    <x v="1"/>
    <x v="8"/>
    <x v="258"/>
    <x v="1270"/>
    <n v="2"/>
    <n v="0.7"/>
    <n v="-48.391999999999982"/>
  </r>
  <r>
    <n v="1422"/>
    <s v="CA-2012-124800"/>
    <x v="1"/>
    <x v="120"/>
    <d v="2012-09-30T00:00:00"/>
    <s v="Standard Class"/>
    <s v="RW-19540"/>
    <s v="Rick Wilson"/>
    <x v="1"/>
    <x v="0"/>
    <x v="123"/>
    <x v="16"/>
    <n v="85204"/>
    <x v="1"/>
    <x v="983"/>
    <x v="1"/>
    <x v="9"/>
    <x v="967"/>
    <x v="1271"/>
    <n v="2"/>
    <n v="0.2"/>
    <n v="14.409600000000003"/>
  </r>
  <r>
    <n v="1423"/>
    <s v="CA-2012-124800"/>
    <x v="1"/>
    <x v="120"/>
    <d v="2012-09-30T00:00:00"/>
    <s v="Standard Class"/>
    <s v="RW-19540"/>
    <s v="Rick Wilson"/>
    <x v="1"/>
    <x v="0"/>
    <x v="123"/>
    <x v="16"/>
    <n v="85204"/>
    <x v="1"/>
    <x v="697"/>
    <x v="1"/>
    <x v="8"/>
    <x v="690"/>
    <x v="1272"/>
    <n v="9"/>
    <n v="0.7"/>
    <n v="-59.057100000000005"/>
  </r>
  <r>
    <n v="1424"/>
    <s v="CA-2012-124800"/>
    <x v="1"/>
    <x v="120"/>
    <d v="2012-09-30T00:00:00"/>
    <s v="Standard Class"/>
    <s v="RW-19540"/>
    <s v="Rick Wilson"/>
    <x v="1"/>
    <x v="0"/>
    <x v="123"/>
    <x v="16"/>
    <n v="85204"/>
    <x v="1"/>
    <x v="352"/>
    <x v="1"/>
    <x v="4"/>
    <x v="348"/>
    <x v="1273"/>
    <n v="6"/>
    <n v="0.2"/>
    <n v="-1.4988000000000135"/>
  </r>
  <r>
    <n v="1425"/>
    <s v="CA-2012-124800"/>
    <x v="1"/>
    <x v="120"/>
    <d v="2012-09-30T00:00:00"/>
    <s v="Standard Class"/>
    <s v="RW-19540"/>
    <s v="Rick Wilson"/>
    <x v="1"/>
    <x v="0"/>
    <x v="123"/>
    <x v="16"/>
    <n v="85204"/>
    <x v="1"/>
    <x v="984"/>
    <x v="2"/>
    <x v="7"/>
    <x v="968"/>
    <x v="1274"/>
    <n v="5"/>
    <n v="0.2"/>
    <n v="23.096500000000006"/>
  </r>
  <r>
    <n v="1426"/>
    <s v="CA-2012-124800"/>
    <x v="1"/>
    <x v="120"/>
    <d v="2012-09-30T00:00:00"/>
    <s v="Standard Class"/>
    <s v="RW-19540"/>
    <s v="Rick Wilson"/>
    <x v="1"/>
    <x v="0"/>
    <x v="123"/>
    <x v="16"/>
    <n v="85204"/>
    <x v="1"/>
    <x v="418"/>
    <x v="1"/>
    <x v="4"/>
    <x v="413"/>
    <x v="1275"/>
    <n v="4"/>
    <n v="0.2"/>
    <n v="-86.366400000000027"/>
  </r>
  <r>
    <n v="1427"/>
    <s v="US-2012-164448"/>
    <x v="1"/>
    <x v="89"/>
    <d v="2012-11-04T00:00:00"/>
    <s v="Second Class"/>
    <s v="DK-12835"/>
    <s v="Damala Kotsonis"/>
    <x v="1"/>
    <x v="0"/>
    <x v="162"/>
    <x v="1"/>
    <n v="93905"/>
    <x v="1"/>
    <x v="525"/>
    <x v="1"/>
    <x v="8"/>
    <x v="520"/>
    <x v="1276"/>
    <n v="2"/>
    <n v="0.2"/>
    <n v="3.283199999999999"/>
  </r>
  <r>
    <n v="1428"/>
    <s v="US-2012-164448"/>
    <x v="1"/>
    <x v="89"/>
    <d v="2012-11-04T00:00:00"/>
    <s v="Second Class"/>
    <s v="DK-12835"/>
    <s v="Damala Kotsonis"/>
    <x v="1"/>
    <x v="0"/>
    <x v="162"/>
    <x v="1"/>
    <n v="93905"/>
    <x v="1"/>
    <x v="111"/>
    <x v="1"/>
    <x v="12"/>
    <x v="111"/>
    <x v="1277"/>
    <n v="5"/>
    <n v="0"/>
    <n v="7.08"/>
  </r>
  <r>
    <n v="1429"/>
    <s v="US-2012-164448"/>
    <x v="1"/>
    <x v="89"/>
    <d v="2012-11-04T00:00:00"/>
    <s v="Second Class"/>
    <s v="DK-12835"/>
    <s v="Damala Kotsonis"/>
    <x v="1"/>
    <x v="0"/>
    <x v="162"/>
    <x v="1"/>
    <n v="93905"/>
    <x v="1"/>
    <x v="985"/>
    <x v="1"/>
    <x v="8"/>
    <x v="969"/>
    <x v="1278"/>
    <n v="5"/>
    <n v="0.2"/>
    <n v="9.3124999999999982"/>
  </r>
  <r>
    <n v="1430"/>
    <s v="US-2012-164448"/>
    <x v="1"/>
    <x v="89"/>
    <d v="2012-11-04T00:00:00"/>
    <s v="Second Class"/>
    <s v="DK-12835"/>
    <s v="Damala Kotsonis"/>
    <x v="1"/>
    <x v="0"/>
    <x v="162"/>
    <x v="1"/>
    <n v="93905"/>
    <x v="1"/>
    <x v="580"/>
    <x v="1"/>
    <x v="2"/>
    <x v="575"/>
    <x v="1279"/>
    <n v="14"/>
    <n v="0"/>
    <n v="196.61320000000001"/>
  </r>
  <r>
    <n v="1431"/>
    <s v="CA-2014-122700"/>
    <x v="3"/>
    <x v="200"/>
    <d v="2014-12-01T00:00:00"/>
    <s v="Standard Class"/>
    <s v="LT-17110"/>
    <s v="Liz Thompson"/>
    <x v="0"/>
    <x v="0"/>
    <x v="38"/>
    <x v="24"/>
    <n v="43229"/>
    <x v="3"/>
    <x v="521"/>
    <x v="2"/>
    <x v="7"/>
    <x v="516"/>
    <x v="1280"/>
    <n v="8"/>
    <n v="0.4"/>
    <n v="-40.47120000000001"/>
  </r>
  <r>
    <n v="1432"/>
    <s v="CA-2011-120768"/>
    <x v="2"/>
    <x v="174"/>
    <d v="2011-12-21T00:00:00"/>
    <s v="Second Class"/>
    <s v="IM-15070"/>
    <s v="Irene Maddox"/>
    <x v="0"/>
    <x v="0"/>
    <x v="159"/>
    <x v="19"/>
    <n v="35630"/>
    <x v="0"/>
    <x v="986"/>
    <x v="1"/>
    <x v="8"/>
    <x v="970"/>
    <x v="1281"/>
    <n v="6"/>
    <n v="0"/>
    <n v="74.852400000000003"/>
  </r>
  <r>
    <n v="1433"/>
    <s v="CA-2011-120768"/>
    <x v="2"/>
    <x v="174"/>
    <d v="2011-12-21T00:00:00"/>
    <s v="Second Class"/>
    <s v="IM-15070"/>
    <s v="Irene Maddox"/>
    <x v="0"/>
    <x v="0"/>
    <x v="159"/>
    <x v="19"/>
    <n v="35630"/>
    <x v="0"/>
    <x v="515"/>
    <x v="1"/>
    <x v="14"/>
    <x v="510"/>
    <x v="1282"/>
    <n v="1"/>
    <n v="0"/>
    <n v="1.9629000000000003"/>
  </r>
  <r>
    <n v="1434"/>
    <s v="CA-2011-120768"/>
    <x v="2"/>
    <x v="174"/>
    <d v="2011-12-21T00:00:00"/>
    <s v="Second Class"/>
    <s v="IM-15070"/>
    <s v="Irene Maddox"/>
    <x v="0"/>
    <x v="0"/>
    <x v="159"/>
    <x v="19"/>
    <n v="35630"/>
    <x v="0"/>
    <x v="70"/>
    <x v="0"/>
    <x v="1"/>
    <x v="70"/>
    <x v="1283"/>
    <n v="14"/>
    <n v="0"/>
    <n v="163.78740000000002"/>
  </r>
  <r>
    <n v="1435"/>
    <s v="US-2013-153129"/>
    <x v="0"/>
    <x v="482"/>
    <d v="2013-12-31T00:00:00"/>
    <s v="Standard Class"/>
    <s v="FP-14320"/>
    <s v="Frank Preis"/>
    <x v="0"/>
    <x v="0"/>
    <x v="4"/>
    <x v="4"/>
    <n v="98105"/>
    <x v="1"/>
    <x v="987"/>
    <x v="1"/>
    <x v="10"/>
    <x v="971"/>
    <x v="1284"/>
    <n v="5"/>
    <n v="0"/>
    <n v="15.593999999999999"/>
  </r>
  <r>
    <n v="1436"/>
    <s v="CA-2014-106852"/>
    <x v="3"/>
    <x v="308"/>
    <d v="2014-06-28T00:00:00"/>
    <s v="Standard Class"/>
    <s v="ST-20530"/>
    <s v="Shui Tom"/>
    <x v="0"/>
    <x v="0"/>
    <x v="215"/>
    <x v="24"/>
    <n v="44134"/>
    <x v="3"/>
    <x v="988"/>
    <x v="1"/>
    <x v="10"/>
    <x v="972"/>
    <x v="277"/>
    <n v="6"/>
    <n v="0.2"/>
    <n v="10.8864"/>
  </r>
  <r>
    <n v="1437"/>
    <s v="CA-2014-106852"/>
    <x v="3"/>
    <x v="308"/>
    <d v="2014-06-28T00:00:00"/>
    <s v="Standard Class"/>
    <s v="ST-20530"/>
    <s v="Shui Tom"/>
    <x v="0"/>
    <x v="0"/>
    <x v="215"/>
    <x v="24"/>
    <n v="44134"/>
    <x v="3"/>
    <x v="950"/>
    <x v="1"/>
    <x v="6"/>
    <x v="934"/>
    <x v="797"/>
    <n v="2"/>
    <n v="0.2"/>
    <n v="0.59039999999999915"/>
  </r>
  <r>
    <n v="1438"/>
    <s v="CA-2012-139731"/>
    <x v="1"/>
    <x v="52"/>
    <d v="2012-10-15T00:00:00"/>
    <s v="Same Day"/>
    <s v="JE-15745"/>
    <s v="Joel Eaton"/>
    <x v="0"/>
    <x v="0"/>
    <x v="112"/>
    <x v="5"/>
    <n v="79109"/>
    <x v="2"/>
    <x v="989"/>
    <x v="2"/>
    <x v="11"/>
    <x v="973"/>
    <x v="428"/>
    <n v="3"/>
    <n v="0.2"/>
    <n v="42.880500000000012"/>
  </r>
  <r>
    <n v="1439"/>
    <s v="CA-2012-139731"/>
    <x v="1"/>
    <x v="52"/>
    <d v="2012-10-15T00:00:00"/>
    <s v="Same Day"/>
    <s v="JE-15745"/>
    <s v="Joel Eaton"/>
    <x v="0"/>
    <x v="0"/>
    <x v="112"/>
    <x v="5"/>
    <n v="79109"/>
    <x v="2"/>
    <x v="483"/>
    <x v="0"/>
    <x v="1"/>
    <x v="478"/>
    <x v="1285"/>
    <n v="5"/>
    <n v="0.3"/>
    <n v="-350.4899999999999"/>
  </r>
  <r>
    <n v="1440"/>
    <s v="CA-2014-122735"/>
    <x v="3"/>
    <x v="483"/>
    <d v="2014-04-16T00:00:00"/>
    <s v="Second Class"/>
    <s v="BD-11320"/>
    <s v="Bill Donatelli"/>
    <x v="0"/>
    <x v="0"/>
    <x v="205"/>
    <x v="34"/>
    <n v="2908"/>
    <x v="3"/>
    <x v="990"/>
    <x v="1"/>
    <x v="8"/>
    <x v="302"/>
    <x v="1286"/>
    <n v="5"/>
    <n v="0"/>
    <n v="13.365"/>
  </r>
  <r>
    <n v="1441"/>
    <s v="CA-2014-122735"/>
    <x v="3"/>
    <x v="483"/>
    <d v="2014-04-16T00:00:00"/>
    <s v="Second Class"/>
    <s v="BD-11320"/>
    <s v="Bill Donatelli"/>
    <x v="0"/>
    <x v="0"/>
    <x v="205"/>
    <x v="34"/>
    <n v="2908"/>
    <x v="3"/>
    <x v="991"/>
    <x v="1"/>
    <x v="10"/>
    <x v="974"/>
    <x v="792"/>
    <n v="4"/>
    <n v="0"/>
    <n v="17.981999999999999"/>
  </r>
  <r>
    <n v="1442"/>
    <s v="CA-2014-128160"/>
    <x v="3"/>
    <x v="484"/>
    <d v="2014-12-25T00:00:00"/>
    <s v="Second Class"/>
    <s v="MM-17920"/>
    <s v="Michael Moore"/>
    <x v="0"/>
    <x v="0"/>
    <x v="8"/>
    <x v="1"/>
    <n v="94110"/>
    <x v="1"/>
    <x v="710"/>
    <x v="1"/>
    <x v="8"/>
    <x v="702"/>
    <x v="1287"/>
    <n v="2"/>
    <n v="0.2"/>
    <n v="11.459999999999999"/>
  </r>
  <r>
    <n v="1443"/>
    <s v="CA-2014-117695"/>
    <x v="3"/>
    <x v="485"/>
    <d v="2014-08-09T00:00:00"/>
    <s v="First Class"/>
    <s v="PW-19030"/>
    <s v="Pauline Webber"/>
    <x v="1"/>
    <x v="0"/>
    <x v="102"/>
    <x v="0"/>
    <n v="40475"/>
    <x v="0"/>
    <x v="320"/>
    <x v="1"/>
    <x v="10"/>
    <x v="317"/>
    <x v="1288"/>
    <n v="2"/>
    <n v="0"/>
    <n v="6.3295999999999992"/>
  </r>
  <r>
    <n v="1444"/>
    <s v="CA-2012-166135"/>
    <x v="1"/>
    <x v="486"/>
    <d v="2012-10-06T00:00:00"/>
    <s v="Standard Class"/>
    <s v="SC-20440"/>
    <s v="Shaun Chance"/>
    <x v="1"/>
    <x v="0"/>
    <x v="34"/>
    <x v="22"/>
    <n v="80013"/>
    <x v="1"/>
    <x v="123"/>
    <x v="1"/>
    <x v="4"/>
    <x v="123"/>
    <x v="1289"/>
    <n v="4"/>
    <n v="0.2"/>
    <n v="17.42799999999999"/>
  </r>
  <r>
    <n v="1445"/>
    <s v="CA-2013-133725"/>
    <x v="0"/>
    <x v="454"/>
    <d v="2013-05-29T00:00:00"/>
    <s v="Standard Class"/>
    <s v="KL-16645"/>
    <s v="Ken Lonsdale"/>
    <x v="0"/>
    <x v="0"/>
    <x v="22"/>
    <x v="10"/>
    <n v="60623"/>
    <x v="2"/>
    <x v="903"/>
    <x v="2"/>
    <x v="7"/>
    <x v="886"/>
    <x v="1290"/>
    <n v="9"/>
    <n v="0.2"/>
    <n v="148.49459999999993"/>
  </r>
  <r>
    <n v="1446"/>
    <s v="CA-2014-102337"/>
    <x v="3"/>
    <x v="487"/>
    <d v="2014-06-17T00:00:00"/>
    <s v="First Class"/>
    <s v="SD-20485"/>
    <s v="Shirley Daniels"/>
    <x v="2"/>
    <x v="0"/>
    <x v="22"/>
    <x v="10"/>
    <n v="60653"/>
    <x v="2"/>
    <x v="232"/>
    <x v="1"/>
    <x v="4"/>
    <x v="230"/>
    <x v="1291"/>
    <n v="4"/>
    <n v="0.2"/>
    <n v="-39.124799999999993"/>
  </r>
  <r>
    <n v="1447"/>
    <s v="CA-2014-102337"/>
    <x v="3"/>
    <x v="487"/>
    <d v="2014-06-17T00:00:00"/>
    <s v="First Class"/>
    <s v="SD-20485"/>
    <s v="Shirley Daniels"/>
    <x v="2"/>
    <x v="0"/>
    <x v="22"/>
    <x v="10"/>
    <n v="60653"/>
    <x v="2"/>
    <x v="992"/>
    <x v="0"/>
    <x v="1"/>
    <x v="975"/>
    <x v="1292"/>
    <n v="7"/>
    <n v="0.3"/>
    <n v="-87.341800000000035"/>
  </r>
  <r>
    <n v="1448"/>
    <s v="CA-2014-102337"/>
    <x v="3"/>
    <x v="487"/>
    <d v="2014-06-17T00:00:00"/>
    <s v="First Class"/>
    <s v="SD-20485"/>
    <s v="Shirley Daniels"/>
    <x v="2"/>
    <x v="0"/>
    <x v="22"/>
    <x v="10"/>
    <n v="60653"/>
    <x v="2"/>
    <x v="993"/>
    <x v="2"/>
    <x v="7"/>
    <x v="976"/>
    <x v="736"/>
    <n v="2"/>
    <n v="0.2"/>
    <n v="5.9979999999999922"/>
  </r>
  <r>
    <n v="1449"/>
    <s v="US-2011-112564"/>
    <x v="2"/>
    <x v="488"/>
    <d v="2011-04-24T00:00:00"/>
    <s v="First Class"/>
    <s v="TS-21160"/>
    <s v="Theresa Swint"/>
    <x v="1"/>
    <x v="0"/>
    <x v="10"/>
    <x v="9"/>
    <n v="19134"/>
    <x v="3"/>
    <x v="994"/>
    <x v="1"/>
    <x v="8"/>
    <x v="977"/>
    <x v="1293"/>
    <n v="3"/>
    <n v="0.7"/>
    <n v="-1.7513999999999994"/>
  </r>
  <r>
    <n v="1450"/>
    <s v="CA-2012-145821"/>
    <x v="1"/>
    <x v="489"/>
    <d v="2012-05-07T00:00:00"/>
    <s v="Standard Class"/>
    <s v="JB-15400"/>
    <s v="Jennifer Braxton"/>
    <x v="1"/>
    <x v="0"/>
    <x v="1"/>
    <x v="1"/>
    <n v="90008"/>
    <x v="1"/>
    <x v="995"/>
    <x v="2"/>
    <x v="7"/>
    <x v="978"/>
    <x v="1294"/>
    <n v="3"/>
    <n v="0.2"/>
    <n v="11.093999999999998"/>
  </r>
  <r>
    <n v="1451"/>
    <s v="US-2012-160150"/>
    <x v="1"/>
    <x v="490"/>
    <d v="2012-07-20T00:00:00"/>
    <s v="First Class"/>
    <s v="TS-21085"/>
    <s v="Thais Sissman"/>
    <x v="0"/>
    <x v="0"/>
    <x v="42"/>
    <x v="16"/>
    <n v="85023"/>
    <x v="1"/>
    <x v="996"/>
    <x v="1"/>
    <x v="8"/>
    <x v="979"/>
    <x v="1295"/>
    <n v="1"/>
    <n v="0.7"/>
    <n v="-1.3499999999999996"/>
  </r>
  <r>
    <n v="1452"/>
    <s v="CA-2013-133711"/>
    <x v="0"/>
    <x v="491"/>
    <d v="2013-11-30T00:00:00"/>
    <s v="First Class"/>
    <s v="MC-17425"/>
    <s v="Mark Cousins"/>
    <x v="1"/>
    <x v="0"/>
    <x v="216"/>
    <x v="19"/>
    <n v="36608"/>
    <x v="0"/>
    <x v="885"/>
    <x v="1"/>
    <x v="10"/>
    <x v="33"/>
    <x v="558"/>
    <n v="7"/>
    <n v="0"/>
    <n v="34.780200000000001"/>
  </r>
  <r>
    <n v="1453"/>
    <s v="CA-2013-133711"/>
    <x v="0"/>
    <x v="491"/>
    <d v="2013-11-30T00:00:00"/>
    <s v="First Class"/>
    <s v="MC-17425"/>
    <s v="Mark Cousins"/>
    <x v="1"/>
    <x v="0"/>
    <x v="216"/>
    <x v="19"/>
    <n v="36608"/>
    <x v="0"/>
    <x v="997"/>
    <x v="1"/>
    <x v="8"/>
    <x v="980"/>
    <x v="1296"/>
    <n v="3"/>
    <n v="0"/>
    <n v="45.839999999999996"/>
  </r>
  <r>
    <n v="1454"/>
    <s v="CA-2013-133711"/>
    <x v="0"/>
    <x v="491"/>
    <d v="2013-11-30T00:00:00"/>
    <s v="First Class"/>
    <s v="MC-17425"/>
    <s v="Mark Cousins"/>
    <x v="1"/>
    <x v="0"/>
    <x v="216"/>
    <x v="19"/>
    <n v="36608"/>
    <x v="0"/>
    <x v="996"/>
    <x v="1"/>
    <x v="8"/>
    <x v="979"/>
    <x v="1297"/>
    <n v="5"/>
    <n v="0"/>
    <n v="16.875"/>
  </r>
  <r>
    <n v="1455"/>
    <s v="CA-2013-133711"/>
    <x v="0"/>
    <x v="491"/>
    <d v="2013-11-30T00:00:00"/>
    <s v="First Class"/>
    <s v="MC-17425"/>
    <s v="Mark Cousins"/>
    <x v="1"/>
    <x v="0"/>
    <x v="216"/>
    <x v="19"/>
    <n v="36608"/>
    <x v="0"/>
    <x v="998"/>
    <x v="2"/>
    <x v="15"/>
    <x v="981"/>
    <x v="1298"/>
    <n v="8"/>
    <n v="0"/>
    <n v="1459.2"/>
  </r>
  <r>
    <n v="1456"/>
    <s v="CA-2014-148474"/>
    <x v="3"/>
    <x v="492"/>
    <d v="2014-06-20T00:00:00"/>
    <s v="Standard Class"/>
    <s v="ME-17320"/>
    <s v="Maria Etezadi"/>
    <x v="2"/>
    <x v="0"/>
    <x v="38"/>
    <x v="32"/>
    <n v="31907"/>
    <x v="0"/>
    <x v="999"/>
    <x v="1"/>
    <x v="8"/>
    <x v="982"/>
    <x v="1299"/>
    <n v="3"/>
    <n v="0"/>
    <n v="41.951999999999998"/>
  </r>
  <r>
    <n v="1457"/>
    <s v="CA-2014-148474"/>
    <x v="3"/>
    <x v="492"/>
    <d v="2014-06-20T00:00:00"/>
    <s v="Standard Class"/>
    <s v="ME-17320"/>
    <s v="Maria Etezadi"/>
    <x v="2"/>
    <x v="0"/>
    <x v="38"/>
    <x v="32"/>
    <n v="31907"/>
    <x v="0"/>
    <x v="1000"/>
    <x v="0"/>
    <x v="3"/>
    <x v="983"/>
    <x v="1300"/>
    <n v="3"/>
    <n v="0"/>
    <n v="67.940999999999974"/>
  </r>
  <r>
    <n v="1458"/>
    <s v="CA-2012-111297"/>
    <x v="1"/>
    <x v="493"/>
    <d v="2012-08-21T00:00:00"/>
    <s v="Standard Class"/>
    <s v="SC-20440"/>
    <s v="Shaun Chance"/>
    <x v="1"/>
    <x v="0"/>
    <x v="217"/>
    <x v="31"/>
    <n v="2740"/>
    <x v="3"/>
    <x v="326"/>
    <x v="1"/>
    <x v="8"/>
    <x v="323"/>
    <x v="1301"/>
    <n v="9"/>
    <n v="0"/>
    <n v="23.49"/>
  </r>
  <r>
    <n v="1459"/>
    <s v="CA-2013-123722"/>
    <x v="0"/>
    <x v="477"/>
    <d v="2013-10-02T00:00:00"/>
    <s v="Standard Class"/>
    <s v="NH-18610"/>
    <s v="Nicole Hansen"/>
    <x v="1"/>
    <x v="0"/>
    <x v="218"/>
    <x v="5"/>
    <n v="75061"/>
    <x v="2"/>
    <x v="639"/>
    <x v="1"/>
    <x v="2"/>
    <x v="633"/>
    <x v="801"/>
    <n v="4"/>
    <n v="0.2"/>
    <n v="5.1791999999999998"/>
  </r>
  <r>
    <n v="1460"/>
    <s v="CA-2011-155271"/>
    <x v="2"/>
    <x v="417"/>
    <d v="2011-05-04T00:00:00"/>
    <s v="Same Day"/>
    <s v="AA-10480"/>
    <s v="Andrew Allen"/>
    <x v="0"/>
    <x v="0"/>
    <x v="209"/>
    <x v="29"/>
    <n v="6457"/>
    <x v="3"/>
    <x v="1001"/>
    <x v="0"/>
    <x v="5"/>
    <x v="984"/>
    <x v="1302"/>
    <n v="2"/>
    <n v="0"/>
    <n v="9.8856000000000002"/>
  </r>
  <r>
    <n v="1461"/>
    <s v="CA-2012-119907"/>
    <x v="1"/>
    <x v="494"/>
    <d v="2012-12-08T00:00:00"/>
    <s v="Standard Class"/>
    <s v="LC-17140"/>
    <s v="Logan Currie"/>
    <x v="0"/>
    <x v="0"/>
    <x v="4"/>
    <x v="4"/>
    <n v="98103"/>
    <x v="1"/>
    <x v="1002"/>
    <x v="1"/>
    <x v="8"/>
    <x v="985"/>
    <x v="1303"/>
    <n v="2"/>
    <n v="0.2"/>
    <n v="19.398399999999995"/>
  </r>
  <r>
    <n v="1462"/>
    <s v="US-2013-128902"/>
    <x v="0"/>
    <x v="21"/>
    <d v="2013-03-16T00:00:00"/>
    <s v="Standard Class"/>
    <s v="MB-18085"/>
    <s v="Mick Brown"/>
    <x v="0"/>
    <x v="0"/>
    <x v="219"/>
    <x v="30"/>
    <n v="8360"/>
    <x v="3"/>
    <x v="616"/>
    <x v="0"/>
    <x v="3"/>
    <x v="611"/>
    <x v="1304"/>
    <n v="2"/>
    <n v="0.3"/>
    <n v="-31.372200000000007"/>
  </r>
  <r>
    <n v="1463"/>
    <s v="CA-2013-152289"/>
    <x v="0"/>
    <x v="370"/>
    <d v="2013-08-29T00:00:00"/>
    <s v="First Class"/>
    <s v="LC-16930"/>
    <s v="Linda Cazamias"/>
    <x v="1"/>
    <x v="0"/>
    <x v="45"/>
    <x v="5"/>
    <n v="77506"/>
    <x v="2"/>
    <x v="409"/>
    <x v="2"/>
    <x v="11"/>
    <x v="404"/>
    <x v="1305"/>
    <n v="2"/>
    <n v="0.2"/>
    <n v="43.995600000000003"/>
  </r>
  <r>
    <n v="1464"/>
    <s v="CA-2013-152289"/>
    <x v="0"/>
    <x v="370"/>
    <d v="2013-08-29T00:00:00"/>
    <s v="First Class"/>
    <s v="LC-16930"/>
    <s v="Linda Cazamias"/>
    <x v="1"/>
    <x v="0"/>
    <x v="45"/>
    <x v="5"/>
    <n v="77506"/>
    <x v="2"/>
    <x v="856"/>
    <x v="0"/>
    <x v="1"/>
    <x v="841"/>
    <x v="1306"/>
    <n v="6"/>
    <n v="0.3"/>
    <n v="-29.277599999999893"/>
  </r>
  <r>
    <n v="1465"/>
    <s v="US-2013-104794"/>
    <x v="0"/>
    <x v="186"/>
    <d v="2013-12-20T00:00:00"/>
    <s v="First Class"/>
    <s v="KD-16495"/>
    <s v="Keith Dawkins"/>
    <x v="1"/>
    <x v="0"/>
    <x v="20"/>
    <x v="15"/>
    <n v="10009"/>
    <x v="3"/>
    <x v="801"/>
    <x v="1"/>
    <x v="13"/>
    <x v="791"/>
    <x v="1307"/>
    <n v="2"/>
    <n v="0"/>
    <n v="1.8032000000000001"/>
  </r>
  <r>
    <n v="1466"/>
    <s v="CA-2011-151708"/>
    <x v="2"/>
    <x v="233"/>
    <d v="2011-08-14T00:00:00"/>
    <s v="Standard Class"/>
    <s v="MB-17305"/>
    <s v="Maria Bertelson"/>
    <x v="0"/>
    <x v="0"/>
    <x v="220"/>
    <x v="16"/>
    <n v="85301"/>
    <x v="1"/>
    <x v="767"/>
    <x v="0"/>
    <x v="5"/>
    <x v="759"/>
    <x v="1308"/>
    <n v="4"/>
    <n v="0.2"/>
    <n v="-3.0344000000000122"/>
  </r>
  <r>
    <n v="1467"/>
    <s v="CA-2011-151708"/>
    <x v="2"/>
    <x v="233"/>
    <d v="2011-08-14T00:00:00"/>
    <s v="Standard Class"/>
    <s v="MB-17305"/>
    <s v="Maria Bertelson"/>
    <x v="0"/>
    <x v="0"/>
    <x v="220"/>
    <x v="16"/>
    <n v="85301"/>
    <x v="1"/>
    <x v="97"/>
    <x v="2"/>
    <x v="11"/>
    <x v="97"/>
    <x v="98"/>
    <n v="3"/>
    <n v="0.2"/>
    <n v="-10.797300000000011"/>
  </r>
  <r>
    <n v="1468"/>
    <s v="CA-2012-100769"/>
    <x v="1"/>
    <x v="495"/>
    <d v="2012-05-16T00:00:00"/>
    <s v="Same Day"/>
    <s v="TH-21550"/>
    <s v="Tracy Hopkins"/>
    <x v="2"/>
    <x v="0"/>
    <x v="108"/>
    <x v="2"/>
    <n v="32216"/>
    <x v="0"/>
    <x v="657"/>
    <x v="2"/>
    <x v="11"/>
    <x v="651"/>
    <x v="1309"/>
    <n v="4"/>
    <n v="0.2"/>
    <n v="31.995999999999974"/>
  </r>
  <r>
    <n v="1469"/>
    <s v="CA-2014-139199"/>
    <x v="3"/>
    <x v="34"/>
    <d v="2014-12-14T00:00:00"/>
    <s v="Standard Class"/>
    <s v="DK-12835"/>
    <s v="Damala Kotsonis"/>
    <x v="1"/>
    <x v="0"/>
    <x v="66"/>
    <x v="12"/>
    <n v="48234"/>
    <x v="2"/>
    <x v="1003"/>
    <x v="0"/>
    <x v="1"/>
    <x v="986"/>
    <x v="1310"/>
    <n v="3"/>
    <n v="0"/>
    <n v="226.96439999999998"/>
  </r>
  <r>
    <n v="1470"/>
    <s v="CA-2014-139199"/>
    <x v="3"/>
    <x v="34"/>
    <d v="2014-12-14T00:00:00"/>
    <s v="Standard Class"/>
    <s v="DK-12835"/>
    <s v="Damala Kotsonis"/>
    <x v="1"/>
    <x v="0"/>
    <x v="66"/>
    <x v="12"/>
    <n v="48234"/>
    <x v="2"/>
    <x v="350"/>
    <x v="1"/>
    <x v="8"/>
    <x v="346"/>
    <x v="1311"/>
    <n v="2"/>
    <n v="0"/>
    <n v="19.523799999999998"/>
  </r>
  <r>
    <n v="1471"/>
    <s v="CA-2014-139199"/>
    <x v="3"/>
    <x v="34"/>
    <d v="2014-12-14T00:00:00"/>
    <s v="Standard Class"/>
    <s v="DK-12835"/>
    <s v="Damala Kotsonis"/>
    <x v="1"/>
    <x v="0"/>
    <x v="66"/>
    <x v="12"/>
    <n v="48234"/>
    <x v="2"/>
    <x v="1004"/>
    <x v="1"/>
    <x v="10"/>
    <x v="987"/>
    <x v="91"/>
    <n v="2"/>
    <n v="0"/>
    <n v="6.2208000000000006"/>
  </r>
  <r>
    <n v="1472"/>
    <s v="US-2012-161466"/>
    <x v="1"/>
    <x v="496"/>
    <d v="2012-09-27T00:00:00"/>
    <s v="Second Class"/>
    <s v="ON-18715"/>
    <s v="Odella Nelson"/>
    <x v="1"/>
    <x v="0"/>
    <x v="10"/>
    <x v="9"/>
    <n v="19120"/>
    <x v="3"/>
    <x v="1005"/>
    <x v="1"/>
    <x v="6"/>
    <x v="988"/>
    <x v="1312"/>
    <n v="2"/>
    <n v="0.2"/>
    <n v="0.59920000000000018"/>
  </r>
  <r>
    <n v="1473"/>
    <s v="CA-2014-164959"/>
    <x v="3"/>
    <x v="497"/>
    <d v="2014-07-16T00:00:00"/>
    <s v="Standard Class"/>
    <s v="KN-16390"/>
    <s v="Katherine Nockton"/>
    <x v="1"/>
    <x v="0"/>
    <x v="1"/>
    <x v="1"/>
    <n v="90004"/>
    <x v="1"/>
    <x v="688"/>
    <x v="1"/>
    <x v="2"/>
    <x v="681"/>
    <x v="1313"/>
    <n v="3"/>
    <n v="0"/>
    <n v="4.0749000000000004"/>
  </r>
  <r>
    <n v="1474"/>
    <s v="US-2012-105676"/>
    <x v="1"/>
    <x v="494"/>
    <d v="2012-12-02T00:00:00"/>
    <s v="Same Day"/>
    <s v="NM-18520"/>
    <s v="Neoma Murray"/>
    <x v="0"/>
    <x v="0"/>
    <x v="12"/>
    <x v="5"/>
    <n v="77036"/>
    <x v="2"/>
    <x v="1006"/>
    <x v="0"/>
    <x v="5"/>
    <x v="989"/>
    <x v="1314"/>
    <n v="4"/>
    <n v="0.6"/>
    <n v="-4.0127999999999986"/>
  </r>
  <r>
    <n v="1475"/>
    <s v="CA-2013-113138"/>
    <x v="0"/>
    <x v="258"/>
    <d v="2013-11-26T00:00:00"/>
    <s v="Standard Class"/>
    <s v="NP-18685"/>
    <s v="Nora Pelletier"/>
    <x v="2"/>
    <x v="0"/>
    <x v="221"/>
    <x v="15"/>
    <n v="14304"/>
    <x v="3"/>
    <x v="1007"/>
    <x v="1"/>
    <x v="6"/>
    <x v="990"/>
    <x v="1315"/>
    <n v="6"/>
    <n v="0"/>
    <n v="5.0111999999999997"/>
  </r>
  <r>
    <n v="1476"/>
    <s v="CA-2013-113138"/>
    <x v="0"/>
    <x v="258"/>
    <d v="2013-11-26T00:00:00"/>
    <s v="Standard Class"/>
    <s v="NP-18685"/>
    <s v="Nora Pelletier"/>
    <x v="2"/>
    <x v="0"/>
    <x v="221"/>
    <x v="15"/>
    <n v="14304"/>
    <x v="3"/>
    <x v="777"/>
    <x v="1"/>
    <x v="8"/>
    <x v="768"/>
    <x v="1173"/>
    <n v="3"/>
    <n v="0.2"/>
    <n v="6.4206000000000012"/>
  </r>
  <r>
    <n v="1477"/>
    <s v="US-2014-104955"/>
    <x v="3"/>
    <x v="498"/>
    <d v="2014-03-25T00:00:00"/>
    <s v="Standard Class"/>
    <s v="CG-12040"/>
    <s v="Catherine Glotzbach"/>
    <x v="2"/>
    <x v="0"/>
    <x v="20"/>
    <x v="15"/>
    <n v="10024"/>
    <x v="3"/>
    <x v="1008"/>
    <x v="1"/>
    <x v="2"/>
    <x v="991"/>
    <x v="1316"/>
    <n v="7"/>
    <n v="0"/>
    <n v="13.2986"/>
  </r>
  <r>
    <n v="1478"/>
    <s v="CA-2013-121958"/>
    <x v="0"/>
    <x v="373"/>
    <d v="2013-11-18T00:00:00"/>
    <s v="Standard Class"/>
    <s v="CS-12505"/>
    <s v="Cindy Stewart"/>
    <x v="0"/>
    <x v="0"/>
    <x v="222"/>
    <x v="3"/>
    <n v="27360"/>
    <x v="0"/>
    <x v="660"/>
    <x v="1"/>
    <x v="14"/>
    <x v="654"/>
    <x v="1317"/>
    <n v="7"/>
    <n v="0.2"/>
    <n v="5.865299999999996"/>
  </r>
  <r>
    <n v="1479"/>
    <s v="CA-2014-121468"/>
    <x v="3"/>
    <x v="123"/>
    <d v="2014-11-21T00:00:00"/>
    <s v="First Class"/>
    <s v="KD-16345"/>
    <s v="Katherine Ducich"/>
    <x v="0"/>
    <x v="0"/>
    <x v="223"/>
    <x v="1"/>
    <n v="92683"/>
    <x v="1"/>
    <x v="433"/>
    <x v="2"/>
    <x v="7"/>
    <x v="428"/>
    <x v="1318"/>
    <n v="4"/>
    <n v="0.2"/>
    <n v="2.3976000000000006"/>
  </r>
  <r>
    <n v="1480"/>
    <s v="US-2013-108455"/>
    <x v="0"/>
    <x v="499"/>
    <d v="2013-12-09T00:00:00"/>
    <s v="Standard Class"/>
    <s v="MK-18160"/>
    <s v="Mike Kennedy"/>
    <x v="0"/>
    <x v="0"/>
    <x v="8"/>
    <x v="1"/>
    <n v="94122"/>
    <x v="1"/>
    <x v="1009"/>
    <x v="1"/>
    <x v="10"/>
    <x v="992"/>
    <x v="243"/>
    <n v="4"/>
    <n v="0"/>
    <n v="12.441600000000001"/>
  </r>
  <r>
    <n v="1481"/>
    <s v="US-2013-108455"/>
    <x v="0"/>
    <x v="499"/>
    <d v="2013-12-09T00:00:00"/>
    <s v="Standard Class"/>
    <s v="MK-18160"/>
    <s v="Mike Kennedy"/>
    <x v="0"/>
    <x v="0"/>
    <x v="8"/>
    <x v="1"/>
    <n v="94122"/>
    <x v="1"/>
    <x v="1010"/>
    <x v="1"/>
    <x v="10"/>
    <x v="993"/>
    <x v="1319"/>
    <n v="7"/>
    <n v="0"/>
    <n v="19.825400000000002"/>
  </r>
  <r>
    <n v="1482"/>
    <s v="US-2013-108455"/>
    <x v="0"/>
    <x v="499"/>
    <d v="2013-12-09T00:00:00"/>
    <s v="Standard Class"/>
    <s v="MK-18160"/>
    <s v="Mike Kennedy"/>
    <x v="0"/>
    <x v="0"/>
    <x v="8"/>
    <x v="1"/>
    <n v="94122"/>
    <x v="1"/>
    <x v="1011"/>
    <x v="1"/>
    <x v="4"/>
    <x v="994"/>
    <x v="1320"/>
    <n v="3"/>
    <n v="0"/>
    <n v="8.8061999999999987"/>
  </r>
  <r>
    <n v="1483"/>
    <s v="CA-2014-101210"/>
    <x v="3"/>
    <x v="326"/>
    <d v="2014-08-29T00:00:00"/>
    <s v="Second Class"/>
    <s v="DW-13540"/>
    <s v="Don Weiss"/>
    <x v="0"/>
    <x v="0"/>
    <x v="25"/>
    <x v="18"/>
    <n v="38301"/>
    <x v="0"/>
    <x v="487"/>
    <x v="1"/>
    <x v="6"/>
    <x v="482"/>
    <x v="1276"/>
    <n v="2"/>
    <n v="0.2"/>
    <n v="1.702399999999999"/>
  </r>
  <r>
    <n v="1484"/>
    <s v="CA-2014-101210"/>
    <x v="3"/>
    <x v="326"/>
    <d v="2014-08-29T00:00:00"/>
    <s v="Second Class"/>
    <s v="DW-13540"/>
    <s v="Don Weiss"/>
    <x v="0"/>
    <x v="0"/>
    <x v="25"/>
    <x v="18"/>
    <n v="38301"/>
    <x v="0"/>
    <x v="1012"/>
    <x v="1"/>
    <x v="10"/>
    <x v="995"/>
    <x v="1321"/>
    <n v="1"/>
    <n v="0.2"/>
    <n v="1.0699999999999996"/>
  </r>
  <r>
    <n v="1485"/>
    <s v="US-2013-108098"/>
    <x v="0"/>
    <x v="500"/>
    <d v="2013-10-19T00:00:00"/>
    <s v="Standard Class"/>
    <s v="CP-12340"/>
    <s v="Christine Phan"/>
    <x v="1"/>
    <x v="0"/>
    <x v="4"/>
    <x v="4"/>
    <n v="98115"/>
    <x v="1"/>
    <x v="1013"/>
    <x v="2"/>
    <x v="11"/>
    <x v="996"/>
    <x v="1322"/>
    <n v="3"/>
    <n v="0"/>
    <n v="30.089999999999982"/>
  </r>
  <r>
    <n v="1486"/>
    <s v="CA-2011-119032"/>
    <x v="2"/>
    <x v="501"/>
    <d v="2011-12-03T00:00:00"/>
    <s v="Standard Class"/>
    <s v="MS-17770"/>
    <s v="Maxwell Schwartz"/>
    <x v="0"/>
    <x v="0"/>
    <x v="20"/>
    <x v="15"/>
    <n v="10035"/>
    <x v="3"/>
    <x v="1014"/>
    <x v="1"/>
    <x v="13"/>
    <x v="33"/>
    <x v="1061"/>
    <n v="2"/>
    <n v="0"/>
    <n v="1.3159999999999998"/>
  </r>
  <r>
    <n v="1487"/>
    <s v="CA-2012-140410"/>
    <x v="1"/>
    <x v="502"/>
    <d v="2012-11-07T00:00:00"/>
    <s v="Standard Class"/>
    <s v="CM-12655"/>
    <s v="Corinna Mitchell"/>
    <x v="2"/>
    <x v="0"/>
    <x v="1"/>
    <x v="1"/>
    <n v="90008"/>
    <x v="1"/>
    <x v="1015"/>
    <x v="2"/>
    <x v="7"/>
    <x v="997"/>
    <x v="1323"/>
    <n v="7"/>
    <n v="0.2"/>
    <n v="106.12420000000014"/>
  </r>
  <r>
    <n v="1488"/>
    <s v="CA-2012-140410"/>
    <x v="1"/>
    <x v="502"/>
    <d v="2012-11-07T00:00:00"/>
    <s v="Standard Class"/>
    <s v="CM-12655"/>
    <s v="Corinna Mitchell"/>
    <x v="2"/>
    <x v="0"/>
    <x v="1"/>
    <x v="1"/>
    <n v="90008"/>
    <x v="1"/>
    <x v="1016"/>
    <x v="2"/>
    <x v="11"/>
    <x v="998"/>
    <x v="1324"/>
    <n v="3"/>
    <n v="0"/>
    <n v="37.787400000000005"/>
  </r>
  <r>
    <n v="1489"/>
    <s v="CA-2012-140410"/>
    <x v="1"/>
    <x v="502"/>
    <d v="2012-11-07T00:00:00"/>
    <s v="Standard Class"/>
    <s v="CM-12655"/>
    <s v="Corinna Mitchell"/>
    <x v="2"/>
    <x v="0"/>
    <x v="1"/>
    <x v="1"/>
    <n v="90008"/>
    <x v="1"/>
    <x v="378"/>
    <x v="0"/>
    <x v="5"/>
    <x v="374"/>
    <x v="532"/>
    <n v="3"/>
    <n v="0"/>
    <n v="16.614000000000001"/>
  </r>
  <r>
    <n v="1490"/>
    <s v="CA-2011-136280"/>
    <x v="2"/>
    <x v="503"/>
    <d v="2011-12-06T00:00:00"/>
    <s v="Standard Class"/>
    <s v="Co-12640"/>
    <s v="Corey-Lock"/>
    <x v="0"/>
    <x v="0"/>
    <x v="10"/>
    <x v="9"/>
    <n v="19143"/>
    <x v="3"/>
    <x v="816"/>
    <x v="1"/>
    <x v="2"/>
    <x v="804"/>
    <x v="1325"/>
    <n v="2"/>
    <n v="0.2"/>
    <n v="1.764"/>
  </r>
  <r>
    <n v="1491"/>
    <s v="CA-2014-151911"/>
    <x v="3"/>
    <x v="504"/>
    <d v="2014-05-06T00:00:00"/>
    <s v="Second Class"/>
    <s v="DL-13495"/>
    <s v="Dionis Lloyd"/>
    <x v="1"/>
    <x v="0"/>
    <x v="20"/>
    <x v="15"/>
    <n v="10024"/>
    <x v="3"/>
    <x v="36"/>
    <x v="1"/>
    <x v="12"/>
    <x v="36"/>
    <x v="1326"/>
    <n v="4"/>
    <n v="0"/>
    <n v="28.332000000000001"/>
  </r>
  <r>
    <n v="1492"/>
    <s v="CA-2014-166436"/>
    <x v="3"/>
    <x v="221"/>
    <d v="2014-11-29T00:00:00"/>
    <s v="Standard Class"/>
    <s v="TS-21370"/>
    <s v="Todd Sumrall"/>
    <x v="1"/>
    <x v="0"/>
    <x v="20"/>
    <x v="15"/>
    <n v="10035"/>
    <x v="3"/>
    <x v="1017"/>
    <x v="1"/>
    <x v="10"/>
    <x v="999"/>
    <x v="490"/>
    <n v="1"/>
    <n v="0"/>
    <n v="2.8811999999999998"/>
  </r>
  <r>
    <n v="1493"/>
    <s v="CA-2014-166436"/>
    <x v="3"/>
    <x v="221"/>
    <d v="2014-11-29T00:00:00"/>
    <s v="Standard Class"/>
    <s v="TS-21370"/>
    <s v="Todd Sumrall"/>
    <x v="1"/>
    <x v="0"/>
    <x v="20"/>
    <x v="15"/>
    <n v="10035"/>
    <x v="3"/>
    <x v="323"/>
    <x v="0"/>
    <x v="1"/>
    <x v="320"/>
    <x v="1327"/>
    <n v="6"/>
    <n v="0.1"/>
    <n v="173.74080000000001"/>
  </r>
  <r>
    <n v="1494"/>
    <s v="CA-2014-139661"/>
    <x v="3"/>
    <x v="505"/>
    <d v="2014-11-04T00:00:00"/>
    <s v="Standard Class"/>
    <s v="JW-15220"/>
    <s v="Jane Waco"/>
    <x v="1"/>
    <x v="0"/>
    <x v="137"/>
    <x v="4"/>
    <n v="98661"/>
    <x v="1"/>
    <x v="763"/>
    <x v="0"/>
    <x v="5"/>
    <x v="755"/>
    <x v="1328"/>
    <n v="2"/>
    <n v="0"/>
    <n v="3.6632000000000007"/>
  </r>
  <r>
    <n v="1495"/>
    <s v="CA-2011-123925"/>
    <x v="2"/>
    <x v="506"/>
    <d v="2011-12-19T00:00:00"/>
    <s v="Second Class"/>
    <s v="RF-19840"/>
    <s v="Roy Französisch"/>
    <x v="0"/>
    <x v="0"/>
    <x v="38"/>
    <x v="32"/>
    <n v="31907"/>
    <x v="0"/>
    <x v="818"/>
    <x v="1"/>
    <x v="6"/>
    <x v="806"/>
    <x v="1329"/>
    <n v="3"/>
    <n v="0"/>
    <n v="11.213999999999999"/>
  </r>
  <r>
    <n v="1496"/>
    <s v="CA-2014-152485"/>
    <x v="3"/>
    <x v="507"/>
    <d v="2014-09-09T00:00:00"/>
    <s v="Standard Class"/>
    <s v="JD-15790"/>
    <s v="John Dryer"/>
    <x v="0"/>
    <x v="0"/>
    <x v="224"/>
    <x v="5"/>
    <n v="75019"/>
    <x v="2"/>
    <x v="853"/>
    <x v="1"/>
    <x v="6"/>
    <x v="838"/>
    <x v="1330"/>
    <n v="7"/>
    <n v="0.2"/>
    <n v="3.1849999999999992"/>
  </r>
  <r>
    <n v="1497"/>
    <s v="CA-2014-152485"/>
    <x v="3"/>
    <x v="507"/>
    <d v="2014-09-09T00:00:00"/>
    <s v="Standard Class"/>
    <s v="JD-15790"/>
    <s v="John Dryer"/>
    <x v="0"/>
    <x v="0"/>
    <x v="224"/>
    <x v="5"/>
    <n v="75019"/>
    <x v="2"/>
    <x v="1018"/>
    <x v="1"/>
    <x v="4"/>
    <x v="1000"/>
    <x v="1331"/>
    <n v="1"/>
    <n v="0.2"/>
    <n v="-0.20980000000000043"/>
  </r>
  <r>
    <n v="1498"/>
    <s v="CA-2014-152485"/>
    <x v="3"/>
    <x v="507"/>
    <d v="2014-09-09T00:00:00"/>
    <s v="Standard Class"/>
    <s v="JD-15790"/>
    <s v="John Dryer"/>
    <x v="0"/>
    <x v="0"/>
    <x v="224"/>
    <x v="5"/>
    <n v="75019"/>
    <x v="2"/>
    <x v="169"/>
    <x v="1"/>
    <x v="6"/>
    <x v="168"/>
    <x v="1332"/>
    <n v="5"/>
    <n v="0.2"/>
    <n v="3.7720000000000002"/>
  </r>
  <r>
    <n v="1499"/>
    <s v="CA-2013-141586"/>
    <x v="0"/>
    <x v="508"/>
    <d v="2013-10-21T00:00:00"/>
    <s v="First Class"/>
    <s v="NK-18490"/>
    <s v="Neil Knudson"/>
    <x v="2"/>
    <x v="0"/>
    <x v="8"/>
    <x v="1"/>
    <n v="94122"/>
    <x v="1"/>
    <x v="109"/>
    <x v="1"/>
    <x v="8"/>
    <x v="109"/>
    <x v="1333"/>
    <n v="5"/>
    <n v="0.2"/>
    <n v="6.5830000000000011"/>
  </r>
  <r>
    <n v="1500"/>
    <s v="CA-2014-130386"/>
    <x v="3"/>
    <x v="105"/>
    <d v="2014-11-19T00:00:00"/>
    <s v="Standard Class"/>
    <s v="NG-18430"/>
    <s v="Nathan Gelder"/>
    <x v="0"/>
    <x v="0"/>
    <x v="89"/>
    <x v="5"/>
    <n v="78745"/>
    <x v="2"/>
    <x v="186"/>
    <x v="1"/>
    <x v="10"/>
    <x v="185"/>
    <x v="195"/>
    <n v="3"/>
    <n v="0.2"/>
    <n v="5.8203000000000005"/>
  </r>
  <r>
    <n v="1501"/>
    <s v="CA-2014-130386"/>
    <x v="3"/>
    <x v="105"/>
    <d v="2014-11-19T00:00:00"/>
    <s v="Standard Class"/>
    <s v="NG-18430"/>
    <s v="Nathan Gelder"/>
    <x v="0"/>
    <x v="0"/>
    <x v="89"/>
    <x v="5"/>
    <n v="78745"/>
    <x v="2"/>
    <x v="1019"/>
    <x v="1"/>
    <x v="10"/>
    <x v="1001"/>
    <x v="1334"/>
    <n v="9"/>
    <n v="0.2"/>
    <n v="69.704999999999984"/>
  </r>
  <r>
    <n v="1502"/>
    <s v="CA-2014-130386"/>
    <x v="3"/>
    <x v="105"/>
    <d v="2014-11-19T00:00:00"/>
    <s v="Standard Class"/>
    <s v="NG-18430"/>
    <s v="Nathan Gelder"/>
    <x v="0"/>
    <x v="0"/>
    <x v="89"/>
    <x v="5"/>
    <n v="78745"/>
    <x v="2"/>
    <x v="906"/>
    <x v="1"/>
    <x v="4"/>
    <x v="889"/>
    <x v="1129"/>
    <n v="3"/>
    <n v="0.2"/>
    <n v="-47.254199999999997"/>
  </r>
  <r>
    <n v="1503"/>
    <s v="CA-2013-100468"/>
    <x v="0"/>
    <x v="390"/>
    <d v="2013-12-02T00:00:00"/>
    <s v="Standard Class"/>
    <s v="AT-10435"/>
    <s v="Alyssa Tate"/>
    <x v="2"/>
    <x v="0"/>
    <x v="1"/>
    <x v="1"/>
    <n v="90045"/>
    <x v="1"/>
    <x v="1020"/>
    <x v="2"/>
    <x v="7"/>
    <x v="1002"/>
    <x v="1335"/>
    <n v="2"/>
    <n v="0.2"/>
    <n v="3.3519999999999985"/>
  </r>
  <r>
    <n v="1504"/>
    <s v="CA-2013-100468"/>
    <x v="0"/>
    <x v="390"/>
    <d v="2013-12-02T00:00:00"/>
    <s v="Standard Class"/>
    <s v="AT-10435"/>
    <s v="Alyssa Tate"/>
    <x v="2"/>
    <x v="0"/>
    <x v="1"/>
    <x v="1"/>
    <n v="90045"/>
    <x v="1"/>
    <x v="527"/>
    <x v="0"/>
    <x v="5"/>
    <x v="522"/>
    <x v="587"/>
    <n v="2"/>
    <n v="0"/>
    <n v="3.0813999999999995"/>
  </r>
  <r>
    <n v="1505"/>
    <s v="CA-2012-153388"/>
    <x v="1"/>
    <x v="509"/>
    <d v="2012-08-07T00:00:00"/>
    <s v="Standard Class"/>
    <s v="PC-19000"/>
    <s v="Pauline Chand"/>
    <x v="2"/>
    <x v="0"/>
    <x v="1"/>
    <x v="1"/>
    <n v="90004"/>
    <x v="1"/>
    <x v="59"/>
    <x v="1"/>
    <x v="6"/>
    <x v="59"/>
    <x v="1336"/>
    <n v="4"/>
    <n v="0"/>
    <n v="3.36"/>
  </r>
  <r>
    <n v="1506"/>
    <s v="CA-2012-153388"/>
    <x v="1"/>
    <x v="509"/>
    <d v="2012-08-07T00:00:00"/>
    <s v="Standard Class"/>
    <s v="PC-19000"/>
    <s v="Pauline Chand"/>
    <x v="2"/>
    <x v="0"/>
    <x v="1"/>
    <x v="1"/>
    <n v="90004"/>
    <x v="1"/>
    <x v="1021"/>
    <x v="0"/>
    <x v="3"/>
    <x v="1003"/>
    <x v="1337"/>
    <n v="6"/>
    <n v="0.2"/>
    <n v="-175.87080000000009"/>
  </r>
  <r>
    <n v="1507"/>
    <s v="CA-2014-154935"/>
    <x v="3"/>
    <x v="165"/>
    <d v="2014-12-30T00:00:00"/>
    <s v="Standard Class"/>
    <s v="AR-10540"/>
    <s v="Andy Reiter"/>
    <x v="0"/>
    <x v="0"/>
    <x v="20"/>
    <x v="15"/>
    <n v="10024"/>
    <x v="3"/>
    <x v="985"/>
    <x v="1"/>
    <x v="8"/>
    <x v="969"/>
    <x v="602"/>
    <n v="3"/>
    <n v="0.2"/>
    <n v="5.5875000000000004"/>
  </r>
  <r>
    <n v="1508"/>
    <s v="CA-2013-134208"/>
    <x v="0"/>
    <x v="42"/>
    <d v="2013-09-24T00:00:00"/>
    <s v="Standard Class"/>
    <s v="CS-12505"/>
    <s v="Cindy Stewart"/>
    <x v="0"/>
    <x v="0"/>
    <x v="38"/>
    <x v="32"/>
    <n v="31907"/>
    <x v="0"/>
    <x v="1022"/>
    <x v="2"/>
    <x v="15"/>
    <x v="1004"/>
    <x v="1338"/>
    <n v="4"/>
    <n v="0"/>
    <n v="190.07999999999998"/>
  </r>
  <r>
    <n v="1509"/>
    <s v="CA-2014-108294"/>
    <x v="3"/>
    <x v="389"/>
    <d v="2014-12-11T00:00:00"/>
    <s v="Same Day"/>
    <s v="LS-16975"/>
    <s v="Lindsay Shagiari"/>
    <x v="2"/>
    <x v="0"/>
    <x v="155"/>
    <x v="8"/>
    <n v="68104"/>
    <x v="2"/>
    <x v="1023"/>
    <x v="1"/>
    <x v="8"/>
    <x v="1005"/>
    <x v="1339"/>
    <n v="3"/>
    <n v="0"/>
    <n v="15.524999999999999"/>
  </r>
  <r>
    <n v="1510"/>
    <s v="CA-2014-103611"/>
    <x v="3"/>
    <x v="510"/>
    <d v="2014-09-16T00:00:00"/>
    <s v="First Class"/>
    <s v="JM-15535"/>
    <s v="Jessica Myrick"/>
    <x v="0"/>
    <x v="0"/>
    <x v="1"/>
    <x v="1"/>
    <n v="90036"/>
    <x v="1"/>
    <x v="1006"/>
    <x v="0"/>
    <x v="5"/>
    <x v="989"/>
    <x v="1340"/>
    <n v="2"/>
    <n v="0"/>
    <n v="3.0095999999999998"/>
  </r>
  <r>
    <n v="1511"/>
    <s v="CA-2014-100384"/>
    <x v="3"/>
    <x v="92"/>
    <d v="2014-07-02T00:00:00"/>
    <s v="Standard Class"/>
    <s v="NH-18610"/>
    <s v="Nicole Hansen"/>
    <x v="1"/>
    <x v="0"/>
    <x v="225"/>
    <x v="1"/>
    <n v="91767"/>
    <x v="1"/>
    <x v="281"/>
    <x v="1"/>
    <x v="6"/>
    <x v="278"/>
    <x v="1341"/>
    <n v="8"/>
    <n v="0"/>
    <n v="111.82399999999996"/>
  </r>
  <r>
    <n v="1512"/>
    <s v="CA-2014-100384"/>
    <x v="3"/>
    <x v="92"/>
    <d v="2014-07-02T00:00:00"/>
    <s v="Standard Class"/>
    <s v="NH-18610"/>
    <s v="Nicole Hansen"/>
    <x v="1"/>
    <x v="0"/>
    <x v="225"/>
    <x v="1"/>
    <n v="91767"/>
    <x v="1"/>
    <x v="181"/>
    <x v="1"/>
    <x v="6"/>
    <x v="180"/>
    <x v="1342"/>
    <n v="9"/>
    <n v="0"/>
    <n v="11.820599999999997"/>
  </r>
  <r>
    <n v="1513"/>
    <s v="CA-2014-112809"/>
    <x v="3"/>
    <x v="238"/>
    <d v="2014-08-23T00:00:00"/>
    <s v="Standard Class"/>
    <s v="RA-19915"/>
    <s v="Russell Applegate"/>
    <x v="0"/>
    <x v="0"/>
    <x v="61"/>
    <x v="5"/>
    <n v="75220"/>
    <x v="2"/>
    <x v="225"/>
    <x v="1"/>
    <x v="4"/>
    <x v="223"/>
    <x v="1343"/>
    <n v="3"/>
    <n v="0.2"/>
    <n v="12.504000000000005"/>
  </r>
  <r>
    <n v="1514"/>
    <s v="CA-2014-112809"/>
    <x v="3"/>
    <x v="238"/>
    <d v="2014-08-23T00:00:00"/>
    <s v="Standard Class"/>
    <s v="RA-19915"/>
    <s v="Russell Applegate"/>
    <x v="0"/>
    <x v="0"/>
    <x v="61"/>
    <x v="5"/>
    <n v="75220"/>
    <x v="2"/>
    <x v="410"/>
    <x v="1"/>
    <x v="8"/>
    <x v="405"/>
    <x v="1344"/>
    <n v="5"/>
    <n v="0.8"/>
    <n v="-33.139000000000003"/>
  </r>
  <r>
    <n v="1515"/>
    <s v="CA-2014-112809"/>
    <x v="3"/>
    <x v="238"/>
    <d v="2014-08-23T00:00:00"/>
    <s v="Standard Class"/>
    <s v="RA-19915"/>
    <s v="Russell Applegate"/>
    <x v="0"/>
    <x v="0"/>
    <x v="61"/>
    <x v="5"/>
    <n v="75220"/>
    <x v="2"/>
    <x v="674"/>
    <x v="1"/>
    <x v="8"/>
    <x v="668"/>
    <x v="1345"/>
    <n v="4"/>
    <n v="0.8"/>
    <n v="-11.4648"/>
  </r>
  <r>
    <n v="1516"/>
    <s v="US-2014-160759"/>
    <x v="3"/>
    <x v="157"/>
    <d v="2014-12-18T00:00:00"/>
    <s v="Standard Class"/>
    <s v="AI-10855"/>
    <s v="Arianne Irving"/>
    <x v="0"/>
    <x v="0"/>
    <x v="10"/>
    <x v="9"/>
    <n v="19120"/>
    <x v="3"/>
    <x v="955"/>
    <x v="0"/>
    <x v="1"/>
    <x v="939"/>
    <x v="1346"/>
    <n v="1"/>
    <n v="0.3"/>
    <n v="-9.0980000000000025"/>
  </r>
  <r>
    <n v="1517"/>
    <s v="CA-2014-148446"/>
    <x v="3"/>
    <x v="389"/>
    <d v="2014-12-15T00:00:00"/>
    <s v="Second Class"/>
    <s v="MC-17845"/>
    <s v="Michael Chen"/>
    <x v="0"/>
    <x v="0"/>
    <x v="226"/>
    <x v="33"/>
    <n v="89031"/>
    <x v="1"/>
    <x v="489"/>
    <x v="0"/>
    <x v="3"/>
    <x v="484"/>
    <x v="1347"/>
    <n v="4"/>
    <n v="0"/>
    <n v="116.87199999999984"/>
  </r>
  <r>
    <n v="1518"/>
    <s v="CA-2011-111059"/>
    <x v="2"/>
    <x v="511"/>
    <d v="2011-02-07T00:00:00"/>
    <s v="Second Class"/>
    <s v="TB-21400"/>
    <s v="Tom Boeckenhauer"/>
    <x v="0"/>
    <x v="0"/>
    <x v="4"/>
    <x v="4"/>
    <n v="98105"/>
    <x v="1"/>
    <x v="270"/>
    <x v="1"/>
    <x v="8"/>
    <x v="267"/>
    <x v="1348"/>
    <n v="2"/>
    <n v="0.2"/>
    <n v="27.247999999999998"/>
  </r>
  <r>
    <n v="1519"/>
    <s v="CA-2011-111059"/>
    <x v="2"/>
    <x v="511"/>
    <d v="2011-02-07T00:00:00"/>
    <s v="Second Class"/>
    <s v="TB-21400"/>
    <s v="Tom Boeckenhauer"/>
    <x v="0"/>
    <x v="0"/>
    <x v="4"/>
    <x v="4"/>
    <n v="98105"/>
    <x v="1"/>
    <x v="555"/>
    <x v="1"/>
    <x v="8"/>
    <x v="549"/>
    <x v="1349"/>
    <n v="3"/>
    <n v="0.2"/>
    <n v="4.3133999999999997"/>
  </r>
  <r>
    <n v="1520"/>
    <s v="CA-2014-116204"/>
    <x v="3"/>
    <x v="512"/>
    <d v="2014-02-15T00:00:00"/>
    <s v="Second Class"/>
    <s v="VW-21775"/>
    <s v="Victoria Wilson"/>
    <x v="1"/>
    <x v="0"/>
    <x v="8"/>
    <x v="1"/>
    <n v="94110"/>
    <x v="1"/>
    <x v="733"/>
    <x v="1"/>
    <x v="8"/>
    <x v="725"/>
    <x v="1350"/>
    <n v="7"/>
    <n v="0.2"/>
    <n v="7.7343000000000011"/>
  </r>
  <r>
    <n v="1521"/>
    <s v="CA-2014-109946"/>
    <x v="3"/>
    <x v="513"/>
    <d v="2014-04-22T00:00:00"/>
    <s v="Standard Class"/>
    <s v="PL-18925"/>
    <s v="Paul Lucas"/>
    <x v="2"/>
    <x v="0"/>
    <x v="22"/>
    <x v="10"/>
    <n v="60610"/>
    <x v="2"/>
    <x v="1024"/>
    <x v="1"/>
    <x v="6"/>
    <x v="1006"/>
    <x v="1053"/>
    <n v="5"/>
    <n v="0.2"/>
    <n v="2.0649999999999986"/>
  </r>
  <r>
    <n v="1522"/>
    <s v="CA-2012-144806"/>
    <x v="1"/>
    <x v="401"/>
    <d v="2012-12-11T00:00:00"/>
    <s v="Standard Class"/>
    <s v="GH-14425"/>
    <s v="Gary Hwang"/>
    <x v="0"/>
    <x v="0"/>
    <x v="93"/>
    <x v="16"/>
    <n v="85705"/>
    <x v="1"/>
    <x v="592"/>
    <x v="0"/>
    <x v="5"/>
    <x v="587"/>
    <x v="1351"/>
    <n v="6"/>
    <n v="0.2"/>
    <n v="48.951600000000013"/>
  </r>
  <r>
    <n v="1523"/>
    <s v="CA-2012-144806"/>
    <x v="1"/>
    <x v="401"/>
    <d v="2012-12-11T00:00:00"/>
    <s v="Standard Class"/>
    <s v="GH-14425"/>
    <s v="Gary Hwang"/>
    <x v="0"/>
    <x v="0"/>
    <x v="93"/>
    <x v="16"/>
    <n v="85705"/>
    <x v="1"/>
    <x v="1025"/>
    <x v="1"/>
    <x v="10"/>
    <x v="1007"/>
    <x v="548"/>
    <n v="5"/>
    <n v="0.2"/>
    <n v="6.7230000000000008"/>
  </r>
  <r>
    <n v="1524"/>
    <s v="CA-2012-144806"/>
    <x v="1"/>
    <x v="401"/>
    <d v="2012-12-11T00:00:00"/>
    <s v="Standard Class"/>
    <s v="GH-14425"/>
    <s v="Gary Hwang"/>
    <x v="0"/>
    <x v="0"/>
    <x v="93"/>
    <x v="16"/>
    <n v="85705"/>
    <x v="1"/>
    <x v="334"/>
    <x v="1"/>
    <x v="10"/>
    <x v="330"/>
    <x v="658"/>
    <n v="8"/>
    <n v="0.2"/>
    <n v="61.959999999999987"/>
  </r>
  <r>
    <n v="1525"/>
    <s v="CA-2012-144806"/>
    <x v="1"/>
    <x v="401"/>
    <d v="2012-12-11T00:00:00"/>
    <s v="Standard Class"/>
    <s v="GH-14425"/>
    <s v="Gary Hwang"/>
    <x v="0"/>
    <x v="0"/>
    <x v="93"/>
    <x v="16"/>
    <n v="85705"/>
    <x v="1"/>
    <x v="232"/>
    <x v="1"/>
    <x v="4"/>
    <x v="230"/>
    <x v="1352"/>
    <n v="6"/>
    <n v="0.2"/>
    <n v="-58.68719999999999"/>
  </r>
  <r>
    <n v="1526"/>
    <s v="CA-2012-144806"/>
    <x v="1"/>
    <x v="401"/>
    <d v="2012-12-11T00:00:00"/>
    <s v="Standard Class"/>
    <s v="GH-14425"/>
    <s v="Gary Hwang"/>
    <x v="0"/>
    <x v="0"/>
    <x v="93"/>
    <x v="16"/>
    <n v="85705"/>
    <x v="1"/>
    <x v="30"/>
    <x v="1"/>
    <x v="6"/>
    <x v="30"/>
    <x v="31"/>
    <n v="6"/>
    <n v="0.2"/>
    <n v="9.7091999999999885"/>
  </r>
  <r>
    <n v="1527"/>
    <s v="CA-2013-122392"/>
    <x v="0"/>
    <x v="405"/>
    <d v="2013-07-28T00:00:00"/>
    <s v="Standard Class"/>
    <s v="CJ-12010"/>
    <s v="Caroline Jumper"/>
    <x v="0"/>
    <x v="0"/>
    <x v="227"/>
    <x v="9"/>
    <n v="18103"/>
    <x v="3"/>
    <x v="1026"/>
    <x v="1"/>
    <x v="6"/>
    <x v="1008"/>
    <x v="1353"/>
    <n v="2"/>
    <n v="0.2"/>
    <n v="0.36400000000000032"/>
  </r>
  <r>
    <n v="1528"/>
    <s v="CA-2013-122392"/>
    <x v="0"/>
    <x v="405"/>
    <d v="2013-07-28T00:00:00"/>
    <s v="Standard Class"/>
    <s v="CJ-12010"/>
    <s v="Caroline Jumper"/>
    <x v="0"/>
    <x v="0"/>
    <x v="227"/>
    <x v="9"/>
    <n v="18103"/>
    <x v="3"/>
    <x v="1027"/>
    <x v="0"/>
    <x v="5"/>
    <x v="1009"/>
    <x v="25"/>
    <n v="2"/>
    <n v="0.2"/>
    <n v="3.3488000000000011"/>
  </r>
  <r>
    <n v="1529"/>
    <s v="CA-2012-148432"/>
    <x v="1"/>
    <x v="209"/>
    <d v="2012-11-10T00:00:00"/>
    <s v="Second Class"/>
    <s v="MC-18130"/>
    <s v="Mike Caudle"/>
    <x v="1"/>
    <x v="0"/>
    <x v="46"/>
    <x v="13"/>
    <n v="19711"/>
    <x v="3"/>
    <x v="1028"/>
    <x v="1"/>
    <x v="13"/>
    <x v="1010"/>
    <x v="1354"/>
    <n v="7"/>
    <n v="0"/>
    <n v="0.5236000000000014"/>
  </r>
  <r>
    <n v="1530"/>
    <s v="CA-2012-148432"/>
    <x v="1"/>
    <x v="209"/>
    <d v="2012-11-10T00:00:00"/>
    <s v="Second Class"/>
    <s v="MC-18130"/>
    <s v="Mike Caudle"/>
    <x v="1"/>
    <x v="0"/>
    <x v="46"/>
    <x v="13"/>
    <n v="19711"/>
    <x v="3"/>
    <x v="1029"/>
    <x v="1"/>
    <x v="10"/>
    <x v="1011"/>
    <x v="549"/>
    <n v="2"/>
    <n v="0"/>
    <n v="3.4309999999999996"/>
  </r>
  <r>
    <n v="1531"/>
    <s v="CA-2012-103793"/>
    <x v="1"/>
    <x v="514"/>
    <d v="2012-03-31T00:00:00"/>
    <s v="Standard Class"/>
    <s v="BV-11245"/>
    <s v="Benjamin Venier"/>
    <x v="1"/>
    <x v="0"/>
    <x v="100"/>
    <x v="2"/>
    <n v="33142"/>
    <x v="0"/>
    <x v="1030"/>
    <x v="1"/>
    <x v="10"/>
    <x v="1012"/>
    <x v="1355"/>
    <n v="3"/>
    <n v="0.2"/>
    <n v="23.234999999999992"/>
  </r>
  <r>
    <n v="1532"/>
    <s v="CA-2014-159884"/>
    <x v="3"/>
    <x v="515"/>
    <d v="2014-09-06T00:00:00"/>
    <s v="Standard Class"/>
    <s v="JF-15490"/>
    <s v="Jeremy Farry"/>
    <x v="0"/>
    <x v="0"/>
    <x v="228"/>
    <x v="16"/>
    <n v="85281"/>
    <x v="1"/>
    <x v="1031"/>
    <x v="1"/>
    <x v="4"/>
    <x v="1013"/>
    <x v="1356"/>
    <n v="1"/>
    <n v="0.2"/>
    <n v="0.80579999999999963"/>
  </r>
  <r>
    <n v="1533"/>
    <s v="CA-2014-159884"/>
    <x v="3"/>
    <x v="515"/>
    <d v="2014-09-06T00:00:00"/>
    <s v="Standard Class"/>
    <s v="JF-15490"/>
    <s v="Jeremy Farry"/>
    <x v="0"/>
    <x v="0"/>
    <x v="228"/>
    <x v="16"/>
    <n v="85281"/>
    <x v="1"/>
    <x v="203"/>
    <x v="1"/>
    <x v="13"/>
    <x v="202"/>
    <x v="1357"/>
    <n v="3"/>
    <n v="0.2"/>
    <n v="2.7222"/>
  </r>
  <r>
    <n v="1534"/>
    <s v="CA-2013-139885"/>
    <x v="0"/>
    <x v="429"/>
    <d v="2013-12-09T00:00:00"/>
    <s v="Standard Class"/>
    <s v="EB-13840"/>
    <s v="Ellis Ballard"/>
    <x v="1"/>
    <x v="0"/>
    <x v="20"/>
    <x v="15"/>
    <n v="10035"/>
    <x v="3"/>
    <x v="1032"/>
    <x v="1"/>
    <x v="4"/>
    <x v="1014"/>
    <x v="1358"/>
    <n v="6"/>
    <n v="0"/>
    <n v="0"/>
  </r>
  <r>
    <n v="1535"/>
    <s v="CA-2014-124086"/>
    <x v="3"/>
    <x v="516"/>
    <d v="2014-02-15T00:00:00"/>
    <s v="Standard Class"/>
    <s v="MP-18175"/>
    <s v="Mike Pelletier"/>
    <x v="2"/>
    <x v="0"/>
    <x v="229"/>
    <x v="1"/>
    <n v="92677"/>
    <x v="1"/>
    <x v="574"/>
    <x v="0"/>
    <x v="0"/>
    <x v="569"/>
    <x v="1359"/>
    <n v="2"/>
    <n v="0.15"/>
    <n v="16.798599999999979"/>
  </r>
  <r>
    <n v="1536"/>
    <s v="CA-2013-112389"/>
    <x v="0"/>
    <x v="517"/>
    <d v="2013-11-03T00:00:00"/>
    <s v="Standard Class"/>
    <s v="JM-15655"/>
    <s v="Jim Mitchum"/>
    <x v="1"/>
    <x v="0"/>
    <x v="230"/>
    <x v="30"/>
    <n v="8302"/>
    <x v="3"/>
    <x v="1033"/>
    <x v="1"/>
    <x v="4"/>
    <x v="1015"/>
    <x v="1360"/>
    <n v="3"/>
    <n v="0"/>
    <n v="0.4073999999999991"/>
  </r>
  <r>
    <n v="1537"/>
    <s v="CA-2013-112389"/>
    <x v="0"/>
    <x v="517"/>
    <d v="2013-11-03T00:00:00"/>
    <s v="Standard Class"/>
    <s v="JM-15655"/>
    <s v="Jim Mitchum"/>
    <x v="1"/>
    <x v="0"/>
    <x v="230"/>
    <x v="30"/>
    <n v="8302"/>
    <x v="3"/>
    <x v="1034"/>
    <x v="1"/>
    <x v="9"/>
    <x v="1016"/>
    <x v="1361"/>
    <n v="3"/>
    <n v="0"/>
    <n v="3.0342000000000002"/>
  </r>
  <r>
    <n v="1538"/>
    <s v="CA-2014-121888"/>
    <x v="3"/>
    <x v="175"/>
    <d v="2014-09-18T00:00:00"/>
    <s v="Second Class"/>
    <s v="CL-11890"/>
    <s v="Carl Ludwig"/>
    <x v="0"/>
    <x v="0"/>
    <x v="231"/>
    <x v="31"/>
    <n v="2149"/>
    <x v="3"/>
    <x v="884"/>
    <x v="2"/>
    <x v="7"/>
    <x v="869"/>
    <x v="1362"/>
    <n v="1"/>
    <n v="0"/>
    <n v="11.597099999999998"/>
  </r>
  <r>
    <n v="1539"/>
    <s v="CA-2014-121888"/>
    <x v="3"/>
    <x v="175"/>
    <d v="2014-09-18T00:00:00"/>
    <s v="Second Class"/>
    <s v="CL-11890"/>
    <s v="Carl Ludwig"/>
    <x v="0"/>
    <x v="0"/>
    <x v="231"/>
    <x v="31"/>
    <n v="2149"/>
    <x v="3"/>
    <x v="359"/>
    <x v="1"/>
    <x v="6"/>
    <x v="355"/>
    <x v="1363"/>
    <n v="2"/>
    <n v="0"/>
    <n v="6.5120000000000005"/>
  </r>
  <r>
    <n v="1540"/>
    <s v="CA-2014-121888"/>
    <x v="3"/>
    <x v="175"/>
    <d v="2014-09-18T00:00:00"/>
    <s v="Second Class"/>
    <s v="CL-11890"/>
    <s v="Carl Ludwig"/>
    <x v="0"/>
    <x v="0"/>
    <x v="231"/>
    <x v="31"/>
    <n v="2149"/>
    <x v="3"/>
    <x v="37"/>
    <x v="0"/>
    <x v="0"/>
    <x v="37"/>
    <x v="1364"/>
    <n v="3"/>
    <n v="0"/>
    <n v="203.56440000000003"/>
  </r>
  <r>
    <n v="1541"/>
    <s v="CA-2014-121888"/>
    <x v="3"/>
    <x v="175"/>
    <d v="2014-09-18T00:00:00"/>
    <s v="Second Class"/>
    <s v="CL-11890"/>
    <s v="Carl Ludwig"/>
    <x v="0"/>
    <x v="0"/>
    <x v="231"/>
    <x v="31"/>
    <n v="2149"/>
    <x v="3"/>
    <x v="1002"/>
    <x v="1"/>
    <x v="8"/>
    <x v="985"/>
    <x v="1365"/>
    <n v="7"/>
    <n v="0"/>
    <n v="116.39039999999999"/>
  </r>
  <r>
    <n v="1542"/>
    <s v="CA-2011-166884"/>
    <x v="2"/>
    <x v="518"/>
    <d v="2011-03-16T00:00:00"/>
    <s v="Second Class"/>
    <s v="CK-12205"/>
    <s v="Chloris Kastensmidt"/>
    <x v="0"/>
    <x v="0"/>
    <x v="38"/>
    <x v="24"/>
    <n v="43229"/>
    <x v="3"/>
    <x v="1035"/>
    <x v="0"/>
    <x v="5"/>
    <x v="322"/>
    <x v="1366"/>
    <n v="5"/>
    <n v="0.2"/>
    <n v="2.2880000000000003"/>
  </r>
  <r>
    <n v="1543"/>
    <s v="CA-2011-166884"/>
    <x v="2"/>
    <x v="518"/>
    <d v="2011-03-16T00:00:00"/>
    <s v="Second Class"/>
    <s v="CK-12205"/>
    <s v="Chloris Kastensmidt"/>
    <x v="0"/>
    <x v="0"/>
    <x v="38"/>
    <x v="24"/>
    <n v="43229"/>
    <x v="3"/>
    <x v="845"/>
    <x v="1"/>
    <x v="13"/>
    <x v="831"/>
    <x v="1367"/>
    <n v="6"/>
    <n v="0.2"/>
    <n v="1.7003999999999992"/>
  </r>
  <r>
    <n v="1544"/>
    <s v="CA-2011-107181"/>
    <x v="2"/>
    <x v="519"/>
    <d v="2011-02-09T00:00:00"/>
    <s v="Standard Class"/>
    <s v="DB-13270"/>
    <s v="Deborah Brumfield"/>
    <x v="2"/>
    <x v="0"/>
    <x v="70"/>
    <x v="1"/>
    <n v="92024"/>
    <x v="1"/>
    <x v="655"/>
    <x v="1"/>
    <x v="8"/>
    <x v="649"/>
    <x v="1368"/>
    <n v="3"/>
    <n v="0.2"/>
    <n v="29.0136"/>
  </r>
  <r>
    <n v="1545"/>
    <s v="CA-2011-107181"/>
    <x v="2"/>
    <x v="519"/>
    <d v="2011-02-09T00:00:00"/>
    <s v="Standard Class"/>
    <s v="DB-13270"/>
    <s v="Deborah Brumfield"/>
    <x v="2"/>
    <x v="0"/>
    <x v="70"/>
    <x v="1"/>
    <n v="92024"/>
    <x v="1"/>
    <x v="732"/>
    <x v="1"/>
    <x v="10"/>
    <x v="724"/>
    <x v="1369"/>
    <n v="4"/>
    <n v="0"/>
    <n v="16.0928"/>
  </r>
  <r>
    <n v="1546"/>
    <s v="CA-2011-150245"/>
    <x v="2"/>
    <x v="520"/>
    <d v="2012-01-04T00:00:00"/>
    <s v="Second Class"/>
    <s v="PC-18745"/>
    <s v="Pamela Coakley"/>
    <x v="1"/>
    <x v="0"/>
    <x v="232"/>
    <x v="15"/>
    <n v="13601"/>
    <x v="3"/>
    <x v="178"/>
    <x v="0"/>
    <x v="0"/>
    <x v="177"/>
    <x v="1370"/>
    <n v="7"/>
    <n v="0.2"/>
    <n v="196.68599999999986"/>
  </r>
  <r>
    <n v="1547"/>
    <s v="CA-2012-111395"/>
    <x v="1"/>
    <x v="521"/>
    <d v="2012-11-27T00:00:00"/>
    <s v="Standard Class"/>
    <s v="VB-21745"/>
    <s v="Victoria Brennan"/>
    <x v="1"/>
    <x v="0"/>
    <x v="52"/>
    <x v="5"/>
    <n v="78207"/>
    <x v="2"/>
    <x v="921"/>
    <x v="1"/>
    <x v="10"/>
    <x v="904"/>
    <x v="763"/>
    <n v="4"/>
    <n v="0.2"/>
    <n v="117.43199999999999"/>
  </r>
  <r>
    <n v="1548"/>
    <s v="CA-2012-111395"/>
    <x v="1"/>
    <x v="521"/>
    <d v="2012-11-27T00:00:00"/>
    <s v="Standard Class"/>
    <s v="VB-21745"/>
    <s v="Victoria Brennan"/>
    <x v="1"/>
    <x v="0"/>
    <x v="52"/>
    <x v="5"/>
    <n v="78207"/>
    <x v="2"/>
    <x v="979"/>
    <x v="1"/>
    <x v="8"/>
    <x v="963"/>
    <x v="1371"/>
    <n v="2"/>
    <n v="0.8"/>
    <n v="-40.650400000000019"/>
  </r>
  <r>
    <n v="1549"/>
    <s v="CA-2012-111395"/>
    <x v="1"/>
    <x v="521"/>
    <d v="2012-11-27T00:00:00"/>
    <s v="Standard Class"/>
    <s v="VB-21745"/>
    <s v="Victoria Brennan"/>
    <x v="1"/>
    <x v="0"/>
    <x v="52"/>
    <x v="5"/>
    <n v="78207"/>
    <x v="2"/>
    <x v="1036"/>
    <x v="1"/>
    <x v="4"/>
    <x v="1017"/>
    <x v="1372"/>
    <n v="2"/>
    <n v="0.2"/>
    <n v="2.3673999999999991"/>
  </r>
  <r>
    <n v="1550"/>
    <s v="CA-2011-134278"/>
    <x v="2"/>
    <x v="522"/>
    <d v="2011-07-08T00:00:00"/>
    <s v="First Class"/>
    <s v="EP-13915"/>
    <s v="Emily Phan"/>
    <x v="0"/>
    <x v="0"/>
    <x v="20"/>
    <x v="15"/>
    <n v="10011"/>
    <x v="3"/>
    <x v="890"/>
    <x v="2"/>
    <x v="16"/>
    <x v="874"/>
    <x v="1373"/>
    <n v="1"/>
    <n v="0.2"/>
    <n v="174.99749999999997"/>
  </r>
  <r>
    <n v="1551"/>
    <s v="US-2014-124926"/>
    <x v="3"/>
    <x v="38"/>
    <d v="2014-11-19T00:00:00"/>
    <s v="Second Class"/>
    <s v="ME-17320"/>
    <s v="Maria Etezadi"/>
    <x v="2"/>
    <x v="0"/>
    <x v="12"/>
    <x v="5"/>
    <n v="77095"/>
    <x v="2"/>
    <x v="1037"/>
    <x v="1"/>
    <x v="9"/>
    <x v="1018"/>
    <x v="1374"/>
    <n v="6"/>
    <n v="0.8"/>
    <n v="-24.708599999999997"/>
  </r>
  <r>
    <n v="1552"/>
    <s v="CA-2013-159345"/>
    <x v="0"/>
    <x v="26"/>
    <d v="2013-06-23T00:00:00"/>
    <s v="Standard Class"/>
    <s v="IG-15085"/>
    <s v="Ivan Gibson"/>
    <x v="0"/>
    <x v="0"/>
    <x v="70"/>
    <x v="1"/>
    <n v="92024"/>
    <x v="1"/>
    <x v="964"/>
    <x v="1"/>
    <x v="10"/>
    <x v="948"/>
    <x v="1375"/>
    <n v="2"/>
    <n v="0"/>
    <n v="54.860399999999998"/>
  </r>
  <r>
    <n v="1553"/>
    <s v="CA-2011-130274"/>
    <x v="2"/>
    <x v="523"/>
    <d v="2011-05-05T00:00:00"/>
    <s v="First Class"/>
    <s v="JS-15940"/>
    <s v="Joni Sundaresam"/>
    <x v="2"/>
    <x v="0"/>
    <x v="233"/>
    <x v="6"/>
    <n v="54915"/>
    <x v="2"/>
    <x v="1038"/>
    <x v="1"/>
    <x v="2"/>
    <x v="1019"/>
    <x v="748"/>
    <n v="7"/>
    <n v="0"/>
    <n v="10.348799999999999"/>
  </r>
  <r>
    <n v="1554"/>
    <s v="CA-2014-158386"/>
    <x v="3"/>
    <x v="524"/>
    <d v="2014-10-22T00:00:00"/>
    <s v="Standard Class"/>
    <s v="BO-11425"/>
    <s v="Bobby Odegard"/>
    <x v="0"/>
    <x v="0"/>
    <x v="102"/>
    <x v="0"/>
    <n v="40475"/>
    <x v="0"/>
    <x v="691"/>
    <x v="1"/>
    <x v="8"/>
    <x v="684"/>
    <x v="1376"/>
    <n v="5"/>
    <n v="0"/>
    <n v="57.384999999999991"/>
  </r>
  <r>
    <n v="1555"/>
    <s v="CA-2012-111507"/>
    <x v="1"/>
    <x v="525"/>
    <d v="2012-02-13T00:00:00"/>
    <s v="Standard Class"/>
    <s v="VW-21775"/>
    <s v="Victoria Wilson"/>
    <x v="1"/>
    <x v="0"/>
    <x v="234"/>
    <x v="4"/>
    <n v="98006"/>
    <x v="1"/>
    <x v="1039"/>
    <x v="1"/>
    <x v="6"/>
    <x v="1020"/>
    <x v="267"/>
    <n v="3"/>
    <n v="0"/>
    <n v="1.5311999999999999"/>
  </r>
  <r>
    <n v="1556"/>
    <s v="CA-2014-120761"/>
    <x v="3"/>
    <x v="507"/>
    <d v="2014-09-09T00:00:00"/>
    <s v="Standard Class"/>
    <s v="AB-10150"/>
    <s v="Aimee Bixby"/>
    <x v="0"/>
    <x v="0"/>
    <x v="85"/>
    <x v="15"/>
    <n v="11561"/>
    <x v="3"/>
    <x v="43"/>
    <x v="2"/>
    <x v="11"/>
    <x v="43"/>
    <x v="1377"/>
    <n v="4"/>
    <n v="0"/>
    <n v="39.5428"/>
  </r>
  <r>
    <n v="1557"/>
    <s v="CA-2013-109176"/>
    <x v="0"/>
    <x v="195"/>
    <d v="2013-05-16T00:00:00"/>
    <s v="Standard Class"/>
    <s v="JW-16075"/>
    <s v="Julia West"/>
    <x v="0"/>
    <x v="0"/>
    <x v="10"/>
    <x v="9"/>
    <n v="19140"/>
    <x v="3"/>
    <x v="1040"/>
    <x v="1"/>
    <x v="12"/>
    <x v="33"/>
    <x v="564"/>
    <n v="1"/>
    <n v="0.2"/>
    <n v="3.504"/>
  </r>
  <r>
    <n v="1558"/>
    <s v="CA-2013-109176"/>
    <x v="0"/>
    <x v="195"/>
    <d v="2013-05-16T00:00:00"/>
    <s v="Standard Class"/>
    <s v="JW-16075"/>
    <s v="Julia West"/>
    <x v="0"/>
    <x v="0"/>
    <x v="10"/>
    <x v="9"/>
    <n v="19140"/>
    <x v="3"/>
    <x v="1041"/>
    <x v="1"/>
    <x v="6"/>
    <x v="1021"/>
    <x v="1378"/>
    <n v="5"/>
    <n v="0.2"/>
    <n v="9.919999999999991"/>
  </r>
  <r>
    <n v="1559"/>
    <s v="CA-2012-112116"/>
    <x v="1"/>
    <x v="199"/>
    <d v="2012-03-18T00:00:00"/>
    <s v="Second Class"/>
    <s v="JE-15475"/>
    <s v="Jeremy Ellison"/>
    <x v="0"/>
    <x v="0"/>
    <x v="4"/>
    <x v="4"/>
    <n v="98103"/>
    <x v="1"/>
    <x v="977"/>
    <x v="0"/>
    <x v="3"/>
    <x v="824"/>
    <x v="1379"/>
    <n v="2"/>
    <n v="0"/>
    <n v="44.709600000000009"/>
  </r>
  <r>
    <n v="1560"/>
    <s v="CA-2013-126809"/>
    <x v="0"/>
    <x v="526"/>
    <d v="2013-04-14T00:00:00"/>
    <s v="Standard Class"/>
    <s v="EB-13750"/>
    <s v="Edward Becker"/>
    <x v="1"/>
    <x v="0"/>
    <x v="4"/>
    <x v="4"/>
    <n v="98103"/>
    <x v="1"/>
    <x v="696"/>
    <x v="1"/>
    <x v="8"/>
    <x v="689"/>
    <x v="1380"/>
    <n v="9"/>
    <n v="0.2"/>
    <n v="12.815099999999997"/>
  </r>
  <r>
    <n v="1561"/>
    <s v="CA-2011-105172"/>
    <x v="2"/>
    <x v="527"/>
    <d v="2011-04-09T00:00:00"/>
    <s v="Standard Class"/>
    <s v="PK-18910"/>
    <s v="Paul Knutson"/>
    <x v="2"/>
    <x v="0"/>
    <x v="8"/>
    <x v="1"/>
    <n v="94109"/>
    <x v="1"/>
    <x v="1042"/>
    <x v="1"/>
    <x v="2"/>
    <x v="1022"/>
    <x v="1381"/>
    <n v="6"/>
    <n v="0"/>
    <n v="9.0719999999999992"/>
  </r>
  <r>
    <n v="1562"/>
    <s v="CA-2014-107293"/>
    <x v="3"/>
    <x v="528"/>
    <d v="2014-09-07T00:00:00"/>
    <s v="First Class"/>
    <s v="CS-12400"/>
    <s v="Christopher Schild"/>
    <x v="2"/>
    <x v="0"/>
    <x v="4"/>
    <x v="4"/>
    <n v="98115"/>
    <x v="1"/>
    <x v="324"/>
    <x v="1"/>
    <x v="6"/>
    <x v="321"/>
    <x v="1104"/>
    <n v="1"/>
    <n v="0"/>
    <n v="0.72279999999999989"/>
  </r>
  <r>
    <n v="1563"/>
    <s v="US-2014-102890"/>
    <x v="3"/>
    <x v="160"/>
    <d v="2014-07-01T00:00:00"/>
    <s v="Same Day"/>
    <s v="SG-20470"/>
    <s v="Sheri Gordon"/>
    <x v="0"/>
    <x v="0"/>
    <x v="20"/>
    <x v="15"/>
    <n v="10011"/>
    <x v="3"/>
    <x v="3"/>
    <x v="0"/>
    <x v="3"/>
    <x v="3"/>
    <x v="24"/>
    <n v="5"/>
    <n v="0.4"/>
    <n v="-295.97849999999994"/>
  </r>
  <r>
    <n v="1564"/>
    <s v="CA-2012-158554"/>
    <x v="1"/>
    <x v="529"/>
    <d v="2012-11-09T00:00:00"/>
    <s v="Same Day"/>
    <s v="CM-12190"/>
    <s v="Charlotte Melton"/>
    <x v="0"/>
    <x v="0"/>
    <x v="10"/>
    <x v="9"/>
    <n v="19134"/>
    <x v="3"/>
    <x v="204"/>
    <x v="1"/>
    <x v="10"/>
    <x v="203"/>
    <x v="1382"/>
    <n v="3"/>
    <n v="0.2"/>
    <n v="4.1151"/>
  </r>
  <r>
    <n v="1565"/>
    <s v="CA-2011-116239"/>
    <x v="2"/>
    <x v="530"/>
    <d v="2011-03-04T00:00:00"/>
    <s v="Same Day"/>
    <s v="CL-12565"/>
    <s v="Clay Ludtke"/>
    <x v="0"/>
    <x v="0"/>
    <x v="29"/>
    <x v="20"/>
    <n v="29203"/>
    <x v="0"/>
    <x v="1043"/>
    <x v="1"/>
    <x v="4"/>
    <x v="1023"/>
    <x v="1383"/>
    <n v="5"/>
    <n v="0"/>
    <n v="17.744999999999962"/>
  </r>
  <r>
    <n v="1566"/>
    <s v="CA-2012-132101"/>
    <x v="1"/>
    <x v="531"/>
    <d v="2012-03-25T00:00:00"/>
    <s v="Standard Class"/>
    <s v="JO-15550"/>
    <s v="Jesus Ocampo"/>
    <x v="2"/>
    <x v="0"/>
    <x v="4"/>
    <x v="4"/>
    <n v="98105"/>
    <x v="1"/>
    <x v="867"/>
    <x v="2"/>
    <x v="7"/>
    <x v="852"/>
    <x v="1384"/>
    <n v="3"/>
    <n v="0.2"/>
    <n v="39.687899999999985"/>
  </r>
  <r>
    <n v="1567"/>
    <s v="CA-2012-129112"/>
    <x v="1"/>
    <x v="239"/>
    <d v="2012-11-30T00:00:00"/>
    <s v="First Class"/>
    <s v="AW-10840"/>
    <s v="Anthony Witt"/>
    <x v="0"/>
    <x v="0"/>
    <x v="235"/>
    <x v="5"/>
    <n v="75002"/>
    <x v="2"/>
    <x v="1044"/>
    <x v="2"/>
    <x v="11"/>
    <x v="1024"/>
    <x v="1385"/>
    <n v="3"/>
    <n v="0.2"/>
    <n v="-0.26850000000000307"/>
  </r>
  <r>
    <n v="1568"/>
    <s v="CA-2012-129112"/>
    <x v="1"/>
    <x v="239"/>
    <d v="2012-11-30T00:00:00"/>
    <s v="First Class"/>
    <s v="AW-10840"/>
    <s v="Anthony Witt"/>
    <x v="0"/>
    <x v="0"/>
    <x v="235"/>
    <x v="5"/>
    <n v="75002"/>
    <x v="2"/>
    <x v="1045"/>
    <x v="1"/>
    <x v="8"/>
    <x v="1025"/>
    <x v="1386"/>
    <n v="4"/>
    <n v="0.8"/>
    <n v="-13.615200000000002"/>
  </r>
  <r>
    <n v="1569"/>
    <s v="US-2014-152002"/>
    <x v="3"/>
    <x v="532"/>
    <d v="2014-06-12T00:00:00"/>
    <s v="Same Day"/>
    <s v="DV-13465"/>
    <s v="Dianna Vittorini"/>
    <x v="0"/>
    <x v="0"/>
    <x v="1"/>
    <x v="1"/>
    <n v="90004"/>
    <x v="1"/>
    <x v="447"/>
    <x v="1"/>
    <x v="10"/>
    <x v="442"/>
    <x v="1247"/>
    <n v="3"/>
    <n v="0"/>
    <n v="60.255300000000005"/>
  </r>
  <r>
    <n v="1570"/>
    <s v="CA-2014-165029"/>
    <x v="3"/>
    <x v="200"/>
    <d v="2014-12-01T00:00:00"/>
    <s v="Standard Class"/>
    <s v="AH-10075"/>
    <s v="Adam Hart"/>
    <x v="1"/>
    <x v="0"/>
    <x v="118"/>
    <x v="32"/>
    <n v="30318"/>
    <x v="0"/>
    <x v="1046"/>
    <x v="1"/>
    <x v="6"/>
    <x v="1026"/>
    <x v="1387"/>
    <n v="3"/>
    <n v="0"/>
    <n v="3.7235999999999989"/>
  </r>
  <r>
    <n v="1571"/>
    <s v="US-2011-157385"/>
    <x v="2"/>
    <x v="533"/>
    <d v="2011-11-25T00:00:00"/>
    <s v="First Class"/>
    <s v="SC-20095"/>
    <s v="Sanjit Chand"/>
    <x v="0"/>
    <x v="0"/>
    <x v="1"/>
    <x v="1"/>
    <n v="90004"/>
    <x v="1"/>
    <x v="83"/>
    <x v="0"/>
    <x v="1"/>
    <x v="83"/>
    <x v="891"/>
    <n v="5"/>
    <n v="0.2"/>
    <n v="-67.941000000000003"/>
  </r>
  <r>
    <n v="1572"/>
    <s v="US-2011-157385"/>
    <x v="2"/>
    <x v="533"/>
    <d v="2011-11-25T00:00:00"/>
    <s v="First Class"/>
    <s v="SC-20095"/>
    <s v="Sanjit Chand"/>
    <x v="0"/>
    <x v="0"/>
    <x v="1"/>
    <x v="1"/>
    <n v="90004"/>
    <x v="1"/>
    <x v="1047"/>
    <x v="1"/>
    <x v="12"/>
    <x v="1027"/>
    <x v="1388"/>
    <n v="3"/>
    <n v="0"/>
    <n v="10.4832"/>
  </r>
  <r>
    <n v="1573"/>
    <s v="US-2011-157385"/>
    <x v="2"/>
    <x v="533"/>
    <d v="2011-11-25T00:00:00"/>
    <s v="First Class"/>
    <s v="SC-20095"/>
    <s v="Sanjit Chand"/>
    <x v="0"/>
    <x v="0"/>
    <x v="1"/>
    <x v="1"/>
    <n v="90004"/>
    <x v="1"/>
    <x v="1048"/>
    <x v="2"/>
    <x v="11"/>
    <x v="1028"/>
    <x v="809"/>
    <n v="1"/>
    <n v="0"/>
    <n v="6.2978999999999985"/>
  </r>
  <r>
    <n v="1574"/>
    <s v="US-2011-157385"/>
    <x v="2"/>
    <x v="533"/>
    <d v="2011-11-25T00:00:00"/>
    <s v="First Class"/>
    <s v="SC-20095"/>
    <s v="Sanjit Chand"/>
    <x v="0"/>
    <x v="0"/>
    <x v="1"/>
    <x v="1"/>
    <n v="90004"/>
    <x v="1"/>
    <x v="467"/>
    <x v="0"/>
    <x v="1"/>
    <x v="463"/>
    <x v="1389"/>
    <n v="2"/>
    <n v="0.2"/>
    <n v="23.839999999999975"/>
  </r>
  <r>
    <n v="1575"/>
    <s v="CA-2011-101602"/>
    <x v="2"/>
    <x v="534"/>
    <d v="2011-12-18T00:00:00"/>
    <s v="First Class"/>
    <s v="MC-18100"/>
    <s v="Mick Crebagga"/>
    <x v="0"/>
    <x v="0"/>
    <x v="236"/>
    <x v="5"/>
    <n v="79907"/>
    <x v="2"/>
    <x v="1049"/>
    <x v="2"/>
    <x v="7"/>
    <x v="1029"/>
    <x v="1390"/>
    <n v="3"/>
    <n v="0.2"/>
    <n v="-9.153000000000004"/>
  </r>
  <r>
    <n v="1576"/>
    <s v="CA-2011-101602"/>
    <x v="2"/>
    <x v="534"/>
    <d v="2011-12-18T00:00:00"/>
    <s v="First Class"/>
    <s v="MC-18100"/>
    <s v="Mick Crebagga"/>
    <x v="0"/>
    <x v="0"/>
    <x v="236"/>
    <x v="5"/>
    <n v="79907"/>
    <x v="2"/>
    <x v="635"/>
    <x v="0"/>
    <x v="1"/>
    <x v="629"/>
    <x v="1391"/>
    <n v="5"/>
    <n v="0.3"/>
    <n v="-21.807999999999993"/>
  </r>
  <r>
    <n v="1577"/>
    <s v="CA-2013-109057"/>
    <x v="0"/>
    <x v="183"/>
    <d v="2013-04-28T00:00:00"/>
    <s v="Standard Class"/>
    <s v="TT-21460"/>
    <s v="Tonja Turnell"/>
    <x v="2"/>
    <x v="0"/>
    <x v="34"/>
    <x v="10"/>
    <n v="60505"/>
    <x v="2"/>
    <x v="328"/>
    <x v="1"/>
    <x v="4"/>
    <x v="324"/>
    <x v="1392"/>
    <n v="2"/>
    <n v="0.2"/>
    <n v="2.3952000000000018"/>
  </r>
  <r>
    <n v="1578"/>
    <s v="CA-2013-154403"/>
    <x v="0"/>
    <x v="454"/>
    <d v="2013-05-28T00:00:00"/>
    <s v="Standard Class"/>
    <s v="AP-10720"/>
    <s v="Anne Pryor"/>
    <x v="2"/>
    <x v="0"/>
    <x v="159"/>
    <x v="19"/>
    <n v="35630"/>
    <x v="0"/>
    <x v="1050"/>
    <x v="1"/>
    <x v="10"/>
    <x v="1030"/>
    <x v="1393"/>
    <n v="1"/>
    <n v="0"/>
    <n v="2.4402000000000004"/>
  </r>
  <r>
    <n v="1579"/>
    <s v="CA-2013-102456"/>
    <x v="0"/>
    <x v="535"/>
    <d v="2013-03-02T00:00:00"/>
    <s v="First Class"/>
    <s v="DL-12865"/>
    <s v="Dan Lawera"/>
    <x v="0"/>
    <x v="0"/>
    <x v="20"/>
    <x v="15"/>
    <n v="10011"/>
    <x v="3"/>
    <x v="1051"/>
    <x v="1"/>
    <x v="9"/>
    <x v="1031"/>
    <x v="1394"/>
    <n v="3"/>
    <n v="0"/>
    <n v="49.555199999999978"/>
  </r>
  <r>
    <n v="1580"/>
    <s v="CA-2012-131338"/>
    <x v="1"/>
    <x v="101"/>
    <d v="2012-08-12T00:00:00"/>
    <s v="First Class"/>
    <s v="NP-18325"/>
    <s v="Naresj Patel"/>
    <x v="0"/>
    <x v="0"/>
    <x v="20"/>
    <x v="15"/>
    <n v="10024"/>
    <x v="3"/>
    <x v="348"/>
    <x v="2"/>
    <x v="7"/>
    <x v="344"/>
    <x v="673"/>
    <n v="2"/>
    <n v="0"/>
    <n v="89.314199999999971"/>
  </r>
  <r>
    <n v="1581"/>
    <s v="CA-2012-131338"/>
    <x v="1"/>
    <x v="101"/>
    <d v="2012-08-12T00:00:00"/>
    <s v="First Class"/>
    <s v="NP-18325"/>
    <s v="Naresj Patel"/>
    <x v="0"/>
    <x v="0"/>
    <x v="20"/>
    <x v="15"/>
    <n v="10024"/>
    <x v="3"/>
    <x v="223"/>
    <x v="0"/>
    <x v="3"/>
    <x v="221"/>
    <x v="1395"/>
    <n v="9"/>
    <n v="0.4"/>
    <n v="-153.12239999999997"/>
  </r>
  <r>
    <n v="1582"/>
    <s v="CA-2012-131338"/>
    <x v="1"/>
    <x v="101"/>
    <d v="2012-08-12T00:00:00"/>
    <s v="First Class"/>
    <s v="NP-18325"/>
    <s v="Naresj Patel"/>
    <x v="0"/>
    <x v="0"/>
    <x v="20"/>
    <x v="15"/>
    <n v="10024"/>
    <x v="3"/>
    <x v="193"/>
    <x v="1"/>
    <x v="4"/>
    <x v="192"/>
    <x v="108"/>
    <n v="2"/>
    <n v="0"/>
    <n v="2.9371999999999971"/>
  </r>
  <r>
    <n v="1583"/>
    <s v="CA-2012-131338"/>
    <x v="1"/>
    <x v="101"/>
    <d v="2012-08-12T00:00:00"/>
    <s v="First Class"/>
    <s v="NP-18325"/>
    <s v="Naresj Patel"/>
    <x v="0"/>
    <x v="0"/>
    <x v="20"/>
    <x v="15"/>
    <n v="10024"/>
    <x v="3"/>
    <x v="692"/>
    <x v="1"/>
    <x v="8"/>
    <x v="685"/>
    <x v="1396"/>
    <n v="2"/>
    <n v="0.2"/>
    <n v="456.58800000000002"/>
  </r>
  <r>
    <n v="1584"/>
    <s v="CA-2012-131338"/>
    <x v="1"/>
    <x v="101"/>
    <d v="2012-08-12T00:00:00"/>
    <s v="First Class"/>
    <s v="NP-18325"/>
    <s v="Naresj Patel"/>
    <x v="0"/>
    <x v="0"/>
    <x v="20"/>
    <x v="15"/>
    <n v="10024"/>
    <x v="3"/>
    <x v="116"/>
    <x v="0"/>
    <x v="5"/>
    <x v="116"/>
    <x v="116"/>
    <n v="3"/>
    <n v="0"/>
    <n v="18.345599999999997"/>
  </r>
  <r>
    <n v="1585"/>
    <s v="CA-2012-131338"/>
    <x v="1"/>
    <x v="101"/>
    <d v="2012-08-12T00:00:00"/>
    <s v="First Class"/>
    <s v="NP-18325"/>
    <s v="Naresj Patel"/>
    <x v="0"/>
    <x v="0"/>
    <x v="20"/>
    <x v="15"/>
    <n v="10024"/>
    <x v="3"/>
    <x v="50"/>
    <x v="0"/>
    <x v="5"/>
    <x v="50"/>
    <x v="51"/>
    <n v="2"/>
    <n v="0"/>
    <n v="2.9567999999999999"/>
  </r>
  <r>
    <n v="1586"/>
    <s v="CA-2012-131338"/>
    <x v="1"/>
    <x v="101"/>
    <d v="2012-08-12T00:00:00"/>
    <s v="First Class"/>
    <s v="NP-18325"/>
    <s v="Naresj Patel"/>
    <x v="0"/>
    <x v="0"/>
    <x v="20"/>
    <x v="15"/>
    <n v="10024"/>
    <x v="3"/>
    <x v="469"/>
    <x v="2"/>
    <x v="7"/>
    <x v="465"/>
    <x v="508"/>
    <n v="5"/>
    <n v="0"/>
    <n v="274.38600000000008"/>
  </r>
  <r>
    <n v="1587"/>
    <s v="CA-2012-131338"/>
    <x v="1"/>
    <x v="101"/>
    <d v="2012-08-12T00:00:00"/>
    <s v="First Class"/>
    <s v="NP-18325"/>
    <s v="Naresj Patel"/>
    <x v="0"/>
    <x v="0"/>
    <x v="20"/>
    <x v="15"/>
    <n v="10024"/>
    <x v="3"/>
    <x v="1052"/>
    <x v="1"/>
    <x v="10"/>
    <x v="1032"/>
    <x v="140"/>
    <n v="3"/>
    <n v="0"/>
    <n v="68.975999999999999"/>
  </r>
  <r>
    <n v="1588"/>
    <s v="CA-2012-131338"/>
    <x v="1"/>
    <x v="101"/>
    <d v="2012-08-12T00:00:00"/>
    <s v="First Class"/>
    <s v="NP-18325"/>
    <s v="Naresj Patel"/>
    <x v="0"/>
    <x v="0"/>
    <x v="20"/>
    <x v="15"/>
    <n v="10024"/>
    <x v="3"/>
    <x v="1053"/>
    <x v="1"/>
    <x v="13"/>
    <x v="1033"/>
    <x v="1397"/>
    <n v="3"/>
    <n v="0"/>
    <n v="5.0054999999999996"/>
  </r>
  <r>
    <n v="1589"/>
    <s v="CA-2012-131338"/>
    <x v="1"/>
    <x v="101"/>
    <d v="2012-08-12T00:00:00"/>
    <s v="First Class"/>
    <s v="NP-18325"/>
    <s v="Naresj Patel"/>
    <x v="0"/>
    <x v="0"/>
    <x v="20"/>
    <x v="15"/>
    <n v="10024"/>
    <x v="3"/>
    <x v="386"/>
    <x v="2"/>
    <x v="11"/>
    <x v="382"/>
    <x v="414"/>
    <n v="4"/>
    <n v="0"/>
    <n v="34.692000000000007"/>
  </r>
  <r>
    <n v="1590"/>
    <s v="CA-2013-109911"/>
    <x v="0"/>
    <x v="536"/>
    <d v="2013-05-17T00:00:00"/>
    <s v="Standard Class"/>
    <s v="VG-21805"/>
    <s v="Vivek Grady"/>
    <x v="1"/>
    <x v="0"/>
    <x v="173"/>
    <x v="17"/>
    <n v="23464"/>
    <x v="0"/>
    <x v="448"/>
    <x v="1"/>
    <x v="6"/>
    <x v="443"/>
    <x v="1398"/>
    <n v="4"/>
    <n v="0"/>
    <n v="2.9592000000000009"/>
  </r>
  <r>
    <n v="1591"/>
    <s v="US-2013-132423"/>
    <x v="0"/>
    <x v="173"/>
    <d v="2013-04-20T00:00:00"/>
    <s v="Standard Class"/>
    <s v="MY-18295"/>
    <s v="Muhammed Yedwab"/>
    <x v="1"/>
    <x v="0"/>
    <x v="237"/>
    <x v="5"/>
    <n v="76051"/>
    <x v="2"/>
    <x v="1054"/>
    <x v="1"/>
    <x v="6"/>
    <x v="1034"/>
    <x v="1399"/>
    <n v="7"/>
    <n v="0.2"/>
    <n v="5.8603999999999967"/>
  </r>
  <r>
    <n v="1592"/>
    <s v="US-2013-132423"/>
    <x v="0"/>
    <x v="173"/>
    <d v="2013-04-20T00:00:00"/>
    <s v="Standard Class"/>
    <s v="MY-18295"/>
    <s v="Muhammed Yedwab"/>
    <x v="1"/>
    <x v="0"/>
    <x v="237"/>
    <x v="5"/>
    <n v="76051"/>
    <x v="2"/>
    <x v="131"/>
    <x v="1"/>
    <x v="13"/>
    <x v="131"/>
    <x v="1400"/>
    <n v="5"/>
    <n v="0.2"/>
    <n v="2.9144999999999994"/>
  </r>
  <r>
    <n v="1593"/>
    <s v="CA-2012-122826"/>
    <x v="1"/>
    <x v="537"/>
    <d v="2012-06-25T00:00:00"/>
    <s v="Second Class"/>
    <s v="RD-19480"/>
    <s v="Rick Duston"/>
    <x v="0"/>
    <x v="0"/>
    <x v="175"/>
    <x v="4"/>
    <n v="98502"/>
    <x v="1"/>
    <x v="1055"/>
    <x v="2"/>
    <x v="7"/>
    <x v="1035"/>
    <x v="1401"/>
    <n v="4"/>
    <n v="0.2"/>
    <n v="22.676399999999994"/>
  </r>
  <r>
    <n v="1594"/>
    <s v="CA-2011-117317"/>
    <x v="2"/>
    <x v="538"/>
    <d v="2011-10-19T00:00:00"/>
    <s v="Same Day"/>
    <s v="JF-15490"/>
    <s v="Jeremy Farry"/>
    <x v="0"/>
    <x v="0"/>
    <x v="1"/>
    <x v="1"/>
    <n v="90032"/>
    <x v="1"/>
    <x v="1056"/>
    <x v="1"/>
    <x v="10"/>
    <x v="1036"/>
    <x v="1402"/>
    <n v="3"/>
    <n v="0"/>
    <n v="6.5856000000000012"/>
  </r>
  <r>
    <n v="1595"/>
    <s v="CA-2012-118423"/>
    <x v="1"/>
    <x v="539"/>
    <d v="2012-03-27T00:00:00"/>
    <s v="First Class"/>
    <s v="DP-13390"/>
    <s v="Dennis Pardue"/>
    <x v="2"/>
    <x v="0"/>
    <x v="97"/>
    <x v="10"/>
    <n v="61604"/>
    <x v="2"/>
    <x v="1057"/>
    <x v="0"/>
    <x v="0"/>
    <x v="1037"/>
    <x v="1403"/>
    <n v="3"/>
    <n v="0.3"/>
    <n v="-35.905799999999999"/>
  </r>
  <r>
    <n v="1596"/>
    <s v="CA-2014-149181"/>
    <x v="3"/>
    <x v="540"/>
    <d v="2014-05-13T00:00:00"/>
    <s v="Standard Class"/>
    <s v="MD-17350"/>
    <s v="Maribeth Dona"/>
    <x v="0"/>
    <x v="0"/>
    <x v="38"/>
    <x v="24"/>
    <n v="43229"/>
    <x v="3"/>
    <x v="877"/>
    <x v="0"/>
    <x v="1"/>
    <x v="862"/>
    <x v="1404"/>
    <n v="2"/>
    <n v="0.3"/>
    <n v="-2.0567999999999991"/>
  </r>
  <r>
    <n v="1597"/>
    <s v="CA-2014-132234"/>
    <x v="3"/>
    <x v="524"/>
    <d v="2014-10-19T00:00:00"/>
    <s v="First Class"/>
    <s v="MY-17380"/>
    <s v="Maribeth Yedwab"/>
    <x v="1"/>
    <x v="0"/>
    <x v="20"/>
    <x v="15"/>
    <n v="10011"/>
    <x v="3"/>
    <x v="451"/>
    <x v="0"/>
    <x v="5"/>
    <x v="447"/>
    <x v="1405"/>
    <n v="13"/>
    <n v="0"/>
    <n v="175.13599999999997"/>
  </r>
  <r>
    <n v="1598"/>
    <s v="CA-2014-158876"/>
    <x v="3"/>
    <x v="123"/>
    <d v="2014-11-22T00:00:00"/>
    <s v="Second Class"/>
    <s v="AB-10150"/>
    <s v="Aimee Bixby"/>
    <x v="0"/>
    <x v="0"/>
    <x v="238"/>
    <x v="5"/>
    <n v="75007"/>
    <x v="2"/>
    <x v="1058"/>
    <x v="1"/>
    <x v="10"/>
    <x v="1038"/>
    <x v="1406"/>
    <n v="4"/>
    <n v="0.2"/>
    <n v="5.2799999999999994"/>
  </r>
  <r>
    <n v="1599"/>
    <s v="CA-2014-158876"/>
    <x v="3"/>
    <x v="123"/>
    <d v="2014-11-22T00:00:00"/>
    <s v="Second Class"/>
    <s v="AB-10150"/>
    <s v="Aimee Bixby"/>
    <x v="0"/>
    <x v="0"/>
    <x v="238"/>
    <x v="5"/>
    <n v="75007"/>
    <x v="2"/>
    <x v="1059"/>
    <x v="1"/>
    <x v="14"/>
    <x v="1039"/>
    <x v="1407"/>
    <n v="1"/>
    <n v="0.2"/>
    <n v="0.50039999999999996"/>
  </r>
  <r>
    <n v="1600"/>
    <s v="CA-2014-158876"/>
    <x v="3"/>
    <x v="123"/>
    <d v="2014-11-22T00:00:00"/>
    <s v="Second Class"/>
    <s v="AB-10150"/>
    <s v="Aimee Bixby"/>
    <x v="0"/>
    <x v="0"/>
    <x v="238"/>
    <x v="5"/>
    <n v="75007"/>
    <x v="2"/>
    <x v="290"/>
    <x v="1"/>
    <x v="6"/>
    <x v="287"/>
    <x v="306"/>
    <n v="4"/>
    <n v="0.2"/>
    <n v="8.674399999999995"/>
  </r>
  <r>
    <n v="1601"/>
    <s v="CA-2014-158876"/>
    <x v="3"/>
    <x v="123"/>
    <d v="2014-11-22T00:00:00"/>
    <s v="Second Class"/>
    <s v="AB-10150"/>
    <s v="Aimee Bixby"/>
    <x v="0"/>
    <x v="0"/>
    <x v="238"/>
    <x v="5"/>
    <n v="75007"/>
    <x v="2"/>
    <x v="296"/>
    <x v="0"/>
    <x v="5"/>
    <x v="293"/>
    <x v="314"/>
    <n v="2"/>
    <n v="0.6"/>
    <n v="-13.992999999999999"/>
  </r>
  <r>
    <n v="1602"/>
    <s v="CA-2013-164672"/>
    <x v="0"/>
    <x v="541"/>
    <d v="2013-05-14T00:00:00"/>
    <s v="Second Class"/>
    <s v="GB-14530"/>
    <s v="George Bell"/>
    <x v="1"/>
    <x v="0"/>
    <x v="18"/>
    <x v="13"/>
    <n v="19901"/>
    <x v="3"/>
    <x v="1060"/>
    <x v="0"/>
    <x v="5"/>
    <x v="1040"/>
    <x v="46"/>
    <n v="2"/>
    <n v="0"/>
    <n v="42.391999999999996"/>
  </r>
  <r>
    <n v="1603"/>
    <s v="US-2013-132857"/>
    <x v="0"/>
    <x v="25"/>
    <d v="2013-12-18T00:00:00"/>
    <s v="Standard Class"/>
    <s v="CA-12775"/>
    <s v="Cynthia Arntzen"/>
    <x v="0"/>
    <x v="0"/>
    <x v="214"/>
    <x v="18"/>
    <n v="37167"/>
    <x v="0"/>
    <x v="1061"/>
    <x v="1"/>
    <x v="6"/>
    <x v="1041"/>
    <x v="408"/>
    <n v="3"/>
    <n v="0.2"/>
    <n v="1.6679999999999997"/>
  </r>
  <r>
    <n v="1604"/>
    <s v="CA-2014-116645"/>
    <x v="3"/>
    <x v="329"/>
    <d v="2014-12-05T00:00:00"/>
    <s v="Standard Class"/>
    <s v="ME-17725"/>
    <s v="Max Engle"/>
    <x v="0"/>
    <x v="0"/>
    <x v="46"/>
    <x v="13"/>
    <n v="19711"/>
    <x v="3"/>
    <x v="1062"/>
    <x v="1"/>
    <x v="6"/>
    <x v="1042"/>
    <x v="1408"/>
    <n v="6"/>
    <n v="0"/>
    <n v="45.222599999999993"/>
  </r>
  <r>
    <n v="1605"/>
    <s v="US-2013-115819"/>
    <x v="0"/>
    <x v="475"/>
    <d v="2013-04-25T00:00:00"/>
    <s v="Second Class"/>
    <s v="JO-15280"/>
    <s v="Jas O'Carroll"/>
    <x v="0"/>
    <x v="0"/>
    <x v="1"/>
    <x v="1"/>
    <n v="90049"/>
    <x v="1"/>
    <x v="857"/>
    <x v="2"/>
    <x v="7"/>
    <x v="843"/>
    <x v="1409"/>
    <n v="5"/>
    <n v="0.2"/>
    <n v="12.986999999999995"/>
  </r>
  <r>
    <n v="1606"/>
    <s v="US-2013-115819"/>
    <x v="0"/>
    <x v="475"/>
    <d v="2013-04-25T00:00:00"/>
    <s v="Second Class"/>
    <s v="JO-15280"/>
    <s v="Jas O'Carroll"/>
    <x v="0"/>
    <x v="0"/>
    <x v="1"/>
    <x v="1"/>
    <n v="90049"/>
    <x v="1"/>
    <x v="1063"/>
    <x v="1"/>
    <x v="6"/>
    <x v="1043"/>
    <x v="1410"/>
    <n v="3"/>
    <n v="0"/>
    <n v="1.5288000000000002"/>
  </r>
  <r>
    <n v="1607"/>
    <s v="US-2013-115819"/>
    <x v="0"/>
    <x v="475"/>
    <d v="2013-04-25T00:00:00"/>
    <s v="Second Class"/>
    <s v="JO-15280"/>
    <s v="Jas O'Carroll"/>
    <x v="0"/>
    <x v="0"/>
    <x v="1"/>
    <x v="1"/>
    <n v="90049"/>
    <x v="1"/>
    <x v="1064"/>
    <x v="1"/>
    <x v="6"/>
    <x v="1044"/>
    <x v="1411"/>
    <n v="5"/>
    <n v="0"/>
    <n v="21.227999999999998"/>
  </r>
  <r>
    <n v="1608"/>
    <s v="US-2013-115819"/>
    <x v="0"/>
    <x v="475"/>
    <d v="2013-04-25T00:00:00"/>
    <s v="Second Class"/>
    <s v="JO-15280"/>
    <s v="Jas O'Carroll"/>
    <x v="0"/>
    <x v="0"/>
    <x v="1"/>
    <x v="1"/>
    <n v="90049"/>
    <x v="1"/>
    <x v="347"/>
    <x v="1"/>
    <x v="8"/>
    <x v="343"/>
    <x v="572"/>
    <n v="1"/>
    <n v="0.2"/>
    <n v="1.9709999999999996"/>
  </r>
  <r>
    <n v="1609"/>
    <s v="US-2013-115819"/>
    <x v="0"/>
    <x v="475"/>
    <d v="2013-04-25T00:00:00"/>
    <s v="Second Class"/>
    <s v="JO-15280"/>
    <s v="Jas O'Carroll"/>
    <x v="0"/>
    <x v="0"/>
    <x v="1"/>
    <x v="1"/>
    <n v="90049"/>
    <x v="1"/>
    <x v="126"/>
    <x v="1"/>
    <x v="10"/>
    <x v="557"/>
    <x v="20"/>
    <n v="4"/>
    <n v="0"/>
    <n v="10.223999999999998"/>
  </r>
  <r>
    <n v="1610"/>
    <s v="US-2013-115819"/>
    <x v="0"/>
    <x v="475"/>
    <d v="2013-04-25T00:00:00"/>
    <s v="Second Class"/>
    <s v="JO-15280"/>
    <s v="Jas O'Carroll"/>
    <x v="0"/>
    <x v="0"/>
    <x v="1"/>
    <x v="1"/>
    <n v="90049"/>
    <x v="1"/>
    <x v="1065"/>
    <x v="1"/>
    <x v="8"/>
    <x v="1045"/>
    <x v="1412"/>
    <n v="3"/>
    <n v="0.2"/>
    <n v="3.2675999999999994"/>
  </r>
  <r>
    <n v="1611"/>
    <s v="CA-2011-156349"/>
    <x v="2"/>
    <x v="542"/>
    <d v="2011-05-30T00:00:00"/>
    <s v="Standard Class"/>
    <s v="ML-17395"/>
    <s v="Marina Lichtenstein"/>
    <x v="1"/>
    <x v="0"/>
    <x v="1"/>
    <x v="1"/>
    <n v="90008"/>
    <x v="1"/>
    <x v="1057"/>
    <x v="0"/>
    <x v="0"/>
    <x v="1037"/>
    <x v="1413"/>
    <n v="2"/>
    <n v="0.15"/>
    <n v="27.356800000000007"/>
  </r>
  <r>
    <n v="1612"/>
    <s v="CA-2011-156349"/>
    <x v="2"/>
    <x v="542"/>
    <d v="2011-05-30T00:00:00"/>
    <s v="Standard Class"/>
    <s v="ML-17395"/>
    <s v="Marina Lichtenstein"/>
    <x v="1"/>
    <x v="0"/>
    <x v="1"/>
    <x v="1"/>
    <n v="90008"/>
    <x v="1"/>
    <x v="1066"/>
    <x v="2"/>
    <x v="7"/>
    <x v="1046"/>
    <x v="1227"/>
    <n v="2"/>
    <n v="0.2"/>
    <n v="20.158400000000015"/>
  </r>
  <r>
    <n v="1613"/>
    <s v="CA-2011-156349"/>
    <x v="2"/>
    <x v="542"/>
    <d v="2011-05-30T00:00:00"/>
    <s v="Standard Class"/>
    <s v="ML-17395"/>
    <s v="Marina Lichtenstein"/>
    <x v="1"/>
    <x v="0"/>
    <x v="1"/>
    <x v="1"/>
    <n v="90008"/>
    <x v="1"/>
    <x v="66"/>
    <x v="2"/>
    <x v="7"/>
    <x v="66"/>
    <x v="1414"/>
    <n v="2"/>
    <n v="0.2"/>
    <n v="31.494"/>
  </r>
  <r>
    <n v="1614"/>
    <s v="CA-2014-138380"/>
    <x v="3"/>
    <x v="202"/>
    <d v="2014-12-26T00:00:00"/>
    <s v="Standard Class"/>
    <s v="YS-21880"/>
    <s v="Yana Sorensen"/>
    <x v="1"/>
    <x v="0"/>
    <x v="182"/>
    <x v="1"/>
    <n v="94601"/>
    <x v="1"/>
    <x v="384"/>
    <x v="1"/>
    <x v="4"/>
    <x v="380"/>
    <x v="1415"/>
    <n v="7"/>
    <n v="0"/>
    <n v="290.00579999999991"/>
  </r>
  <r>
    <n v="1615"/>
    <s v="US-2013-113509"/>
    <x v="0"/>
    <x v="543"/>
    <d v="2013-03-20T00:00:00"/>
    <s v="Standard Class"/>
    <s v="PL-18925"/>
    <s v="Paul Lucas"/>
    <x v="2"/>
    <x v="0"/>
    <x v="10"/>
    <x v="9"/>
    <n v="19143"/>
    <x v="3"/>
    <x v="1067"/>
    <x v="2"/>
    <x v="11"/>
    <x v="1047"/>
    <x v="367"/>
    <n v="3"/>
    <n v="0.2"/>
    <n v="-13.646100000000001"/>
  </r>
  <r>
    <n v="1616"/>
    <s v="CA-2012-130022"/>
    <x v="1"/>
    <x v="544"/>
    <d v="2012-08-16T00:00:00"/>
    <s v="Standard Class"/>
    <s v="JK-16120"/>
    <s v="Julie Kriz"/>
    <x v="2"/>
    <x v="0"/>
    <x v="16"/>
    <x v="11"/>
    <n v="55122"/>
    <x v="2"/>
    <x v="547"/>
    <x v="1"/>
    <x v="2"/>
    <x v="542"/>
    <x v="1416"/>
    <n v="1"/>
    <n v="0"/>
    <n v="1.7999999999999998"/>
  </r>
  <r>
    <n v="1617"/>
    <s v="CA-2012-130022"/>
    <x v="1"/>
    <x v="544"/>
    <d v="2012-08-16T00:00:00"/>
    <s v="Standard Class"/>
    <s v="JK-16120"/>
    <s v="Julie Kriz"/>
    <x v="2"/>
    <x v="0"/>
    <x v="16"/>
    <x v="11"/>
    <n v="55122"/>
    <x v="2"/>
    <x v="254"/>
    <x v="1"/>
    <x v="2"/>
    <x v="252"/>
    <x v="1417"/>
    <n v="4"/>
    <n v="0"/>
    <n v="19.872"/>
  </r>
  <r>
    <n v="1618"/>
    <s v="CA-2012-130022"/>
    <x v="1"/>
    <x v="544"/>
    <d v="2012-08-16T00:00:00"/>
    <s v="Standard Class"/>
    <s v="JK-16120"/>
    <s v="Julie Kriz"/>
    <x v="2"/>
    <x v="0"/>
    <x v="16"/>
    <x v="11"/>
    <n v="55122"/>
    <x v="2"/>
    <x v="1068"/>
    <x v="1"/>
    <x v="6"/>
    <x v="1048"/>
    <x v="1418"/>
    <n v="3"/>
    <n v="0"/>
    <n v="12.511800000000001"/>
  </r>
  <r>
    <n v="1619"/>
    <s v="US-2013-118780"/>
    <x v="0"/>
    <x v="545"/>
    <d v="2013-09-15T00:00:00"/>
    <s v="Second Class"/>
    <s v="PN-18775"/>
    <s v="Parhena Norris"/>
    <x v="2"/>
    <x v="0"/>
    <x v="20"/>
    <x v="15"/>
    <n v="10011"/>
    <x v="3"/>
    <x v="1069"/>
    <x v="1"/>
    <x v="4"/>
    <x v="1049"/>
    <x v="1419"/>
    <n v="2"/>
    <n v="0"/>
    <n v="8.9220000000000041"/>
  </r>
  <r>
    <n v="1620"/>
    <s v="US-2013-118780"/>
    <x v="0"/>
    <x v="545"/>
    <d v="2013-09-15T00:00:00"/>
    <s v="Second Class"/>
    <s v="PN-18775"/>
    <s v="Parhena Norris"/>
    <x v="2"/>
    <x v="0"/>
    <x v="20"/>
    <x v="15"/>
    <n v="10011"/>
    <x v="3"/>
    <x v="1070"/>
    <x v="1"/>
    <x v="10"/>
    <x v="1050"/>
    <x v="1420"/>
    <n v="1"/>
    <n v="0"/>
    <n v="3.0773999999999999"/>
  </r>
  <r>
    <n v="1621"/>
    <s v="CA-2014-108560"/>
    <x v="3"/>
    <x v="141"/>
    <d v="2014-07-16T00:00:00"/>
    <s v="Standard Class"/>
    <s v="JC-15385"/>
    <s v="Jenna Caffey"/>
    <x v="0"/>
    <x v="0"/>
    <x v="239"/>
    <x v="4"/>
    <n v="98031"/>
    <x v="1"/>
    <x v="1071"/>
    <x v="0"/>
    <x v="5"/>
    <x v="1051"/>
    <x v="1421"/>
    <n v="2"/>
    <n v="0"/>
    <n v="99.23"/>
  </r>
  <r>
    <n v="1622"/>
    <s v="CA-2014-108560"/>
    <x v="3"/>
    <x v="141"/>
    <d v="2014-07-16T00:00:00"/>
    <s v="Standard Class"/>
    <s v="JC-15385"/>
    <s v="Jenna Caffey"/>
    <x v="0"/>
    <x v="0"/>
    <x v="239"/>
    <x v="4"/>
    <n v="98031"/>
    <x v="1"/>
    <x v="508"/>
    <x v="1"/>
    <x v="2"/>
    <x v="503"/>
    <x v="1422"/>
    <n v="8"/>
    <n v="0"/>
    <n v="385.37520000000001"/>
  </r>
  <r>
    <n v="1623"/>
    <s v="CA-2014-108560"/>
    <x v="3"/>
    <x v="141"/>
    <d v="2014-07-16T00:00:00"/>
    <s v="Standard Class"/>
    <s v="JC-15385"/>
    <s v="Jenna Caffey"/>
    <x v="0"/>
    <x v="0"/>
    <x v="239"/>
    <x v="4"/>
    <n v="98031"/>
    <x v="1"/>
    <x v="497"/>
    <x v="1"/>
    <x v="8"/>
    <x v="492"/>
    <x v="1423"/>
    <n v="2"/>
    <n v="0.2"/>
    <n v="7.8191999999999995"/>
  </r>
  <r>
    <n v="1624"/>
    <s v="CA-2014-108560"/>
    <x v="3"/>
    <x v="141"/>
    <d v="2014-07-16T00:00:00"/>
    <s v="Standard Class"/>
    <s v="JC-15385"/>
    <s v="Jenna Caffey"/>
    <x v="0"/>
    <x v="0"/>
    <x v="239"/>
    <x v="4"/>
    <n v="98031"/>
    <x v="1"/>
    <x v="1072"/>
    <x v="2"/>
    <x v="11"/>
    <x v="1052"/>
    <x v="1424"/>
    <n v="2"/>
    <n v="0"/>
    <n v="10.5"/>
  </r>
  <r>
    <n v="1625"/>
    <s v="CA-2012-157084"/>
    <x v="1"/>
    <x v="546"/>
    <d v="2012-12-24T00:00:00"/>
    <s v="Standard Class"/>
    <s v="JG-15160"/>
    <s v="James Galang"/>
    <x v="0"/>
    <x v="0"/>
    <x v="1"/>
    <x v="1"/>
    <n v="90049"/>
    <x v="1"/>
    <x v="981"/>
    <x v="2"/>
    <x v="7"/>
    <x v="965"/>
    <x v="1425"/>
    <n v="5"/>
    <n v="0.2"/>
    <n v="84.494999999999948"/>
  </r>
  <r>
    <n v="1626"/>
    <s v="CA-2012-157084"/>
    <x v="1"/>
    <x v="546"/>
    <d v="2012-12-24T00:00:00"/>
    <s v="Standard Class"/>
    <s v="JG-15160"/>
    <s v="James Galang"/>
    <x v="0"/>
    <x v="0"/>
    <x v="1"/>
    <x v="1"/>
    <n v="90049"/>
    <x v="1"/>
    <x v="695"/>
    <x v="2"/>
    <x v="11"/>
    <x v="1053"/>
    <x v="1426"/>
    <n v="3"/>
    <n v="0"/>
    <n v="556.97400000000005"/>
  </r>
  <r>
    <n v="1627"/>
    <s v="CA-2012-164539"/>
    <x v="1"/>
    <x v="547"/>
    <d v="2012-11-22T00:00:00"/>
    <s v="Standard Class"/>
    <s v="PO-19180"/>
    <s v="Philisse Overcash"/>
    <x v="2"/>
    <x v="0"/>
    <x v="20"/>
    <x v="15"/>
    <n v="10011"/>
    <x v="3"/>
    <x v="549"/>
    <x v="1"/>
    <x v="9"/>
    <x v="544"/>
    <x v="1427"/>
    <n v="5"/>
    <n v="0"/>
    <n v="141.27749999999997"/>
  </r>
  <r>
    <n v="1628"/>
    <s v="CA-2012-143119"/>
    <x v="1"/>
    <x v="496"/>
    <d v="2012-09-30T00:00:00"/>
    <s v="Standard Class"/>
    <s v="MC-17275"/>
    <s v="Marc Crier"/>
    <x v="0"/>
    <x v="0"/>
    <x v="240"/>
    <x v="28"/>
    <n v="70506"/>
    <x v="0"/>
    <x v="866"/>
    <x v="0"/>
    <x v="1"/>
    <x v="851"/>
    <x v="1428"/>
    <n v="6"/>
    <n v="0"/>
    <n v="155.24999999999994"/>
  </r>
  <r>
    <n v="1629"/>
    <s v="CA-2014-101049"/>
    <x v="3"/>
    <x v="548"/>
    <d v="2014-06-26T00:00:00"/>
    <s v="Second Class"/>
    <s v="AS-10240"/>
    <s v="Alan Shonely"/>
    <x v="0"/>
    <x v="0"/>
    <x v="138"/>
    <x v="24"/>
    <n v="44105"/>
    <x v="3"/>
    <x v="1073"/>
    <x v="0"/>
    <x v="5"/>
    <x v="1054"/>
    <x v="1429"/>
    <n v="5"/>
    <n v="0.2"/>
    <n v="2.4639999999999986"/>
  </r>
  <r>
    <n v="1630"/>
    <s v="CA-2014-101049"/>
    <x v="3"/>
    <x v="548"/>
    <d v="2014-06-26T00:00:00"/>
    <s v="Second Class"/>
    <s v="AS-10240"/>
    <s v="Alan Shonely"/>
    <x v="0"/>
    <x v="0"/>
    <x v="138"/>
    <x v="24"/>
    <n v="44105"/>
    <x v="3"/>
    <x v="710"/>
    <x v="1"/>
    <x v="8"/>
    <x v="702"/>
    <x v="1430"/>
    <n v="6"/>
    <n v="0.7"/>
    <n v="-34.38000000000001"/>
  </r>
  <r>
    <n v="1631"/>
    <s v="CA-2013-106530"/>
    <x v="0"/>
    <x v="541"/>
    <d v="2013-05-09T00:00:00"/>
    <s v="Same Day"/>
    <s v="CL-12565"/>
    <s v="Clay Ludtke"/>
    <x v="0"/>
    <x v="0"/>
    <x v="138"/>
    <x v="24"/>
    <n v="44105"/>
    <x v="3"/>
    <x v="1074"/>
    <x v="1"/>
    <x v="4"/>
    <x v="1055"/>
    <x v="1431"/>
    <n v="3"/>
    <n v="0.2"/>
    <n v="88.029900000000055"/>
  </r>
  <r>
    <n v="1632"/>
    <s v="CA-2013-106530"/>
    <x v="0"/>
    <x v="541"/>
    <d v="2013-05-09T00:00:00"/>
    <s v="Same Day"/>
    <s v="CL-12565"/>
    <s v="Clay Ludtke"/>
    <x v="0"/>
    <x v="0"/>
    <x v="138"/>
    <x v="24"/>
    <n v="44105"/>
    <x v="3"/>
    <x v="481"/>
    <x v="1"/>
    <x v="10"/>
    <x v="477"/>
    <x v="1432"/>
    <n v="2"/>
    <n v="0.2"/>
    <n v="3.7407999999999997"/>
  </r>
  <r>
    <n v="1633"/>
    <s v="CA-2013-106530"/>
    <x v="0"/>
    <x v="541"/>
    <d v="2013-05-09T00:00:00"/>
    <s v="Same Day"/>
    <s v="CL-12565"/>
    <s v="Clay Ludtke"/>
    <x v="0"/>
    <x v="0"/>
    <x v="138"/>
    <x v="24"/>
    <n v="44105"/>
    <x v="3"/>
    <x v="498"/>
    <x v="1"/>
    <x v="10"/>
    <x v="493"/>
    <x v="563"/>
    <n v="2"/>
    <n v="0.2"/>
    <n v="3.6288"/>
  </r>
  <r>
    <n v="1634"/>
    <s v="CA-2013-106530"/>
    <x v="0"/>
    <x v="541"/>
    <d v="2013-05-09T00:00:00"/>
    <s v="Same Day"/>
    <s v="CL-12565"/>
    <s v="Clay Ludtke"/>
    <x v="0"/>
    <x v="0"/>
    <x v="138"/>
    <x v="24"/>
    <n v="44105"/>
    <x v="3"/>
    <x v="953"/>
    <x v="1"/>
    <x v="4"/>
    <x v="937"/>
    <x v="1433"/>
    <n v="2"/>
    <n v="0.2"/>
    <n v="1.5700000000000012"/>
  </r>
  <r>
    <n v="1635"/>
    <s v="CA-2013-106530"/>
    <x v="0"/>
    <x v="541"/>
    <d v="2013-05-09T00:00:00"/>
    <s v="Same Day"/>
    <s v="CL-12565"/>
    <s v="Clay Ludtke"/>
    <x v="0"/>
    <x v="0"/>
    <x v="138"/>
    <x v="24"/>
    <n v="44105"/>
    <x v="3"/>
    <x v="477"/>
    <x v="2"/>
    <x v="11"/>
    <x v="473"/>
    <x v="518"/>
    <n v="2"/>
    <n v="0.2"/>
    <n v="7.263999999999994"/>
  </r>
  <r>
    <n v="1636"/>
    <s v="CA-2011-168984"/>
    <x v="2"/>
    <x v="35"/>
    <d v="2011-12-02T00:00:00"/>
    <s v="Standard Class"/>
    <s v="NW-18400"/>
    <s v="Natalie Webber"/>
    <x v="0"/>
    <x v="0"/>
    <x v="241"/>
    <x v="21"/>
    <n v="97224"/>
    <x v="1"/>
    <x v="778"/>
    <x v="1"/>
    <x v="10"/>
    <x v="769"/>
    <x v="12"/>
    <n v="3"/>
    <n v="0.2"/>
    <n v="5.4432"/>
  </r>
  <r>
    <n v="1637"/>
    <s v="CA-2011-168984"/>
    <x v="2"/>
    <x v="35"/>
    <d v="2011-12-02T00:00:00"/>
    <s v="Standard Class"/>
    <s v="NW-18400"/>
    <s v="Natalie Webber"/>
    <x v="0"/>
    <x v="0"/>
    <x v="241"/>
    <x v="21"/>
    <n v="97224"/>
    <x v="1"/>
    <x v="749"/>
    <x v="1"/>
    <x v="4"/>
    <x v="740"/>
    <x v="1434"/>
    <n v="5"/>
    <n v="0.2"/>
    <n v="-167.27"/>
  </r>
  <r>
    <n v="1638"/>
    <s v="CA-2011-168984"/>
    <x v="2"/>
    <x v="35"/>
    <d v="2011-12-02T00:00:00"/>
    <s v="Standard Class"/>
    <s v="NW-18400"/>
    <s v="Natalie Webber"/>
    <x v="0"/>
    <x v="0"/>
    <x v="241"/>
    <x v="21"/>
    <n v="97224"/>
    <x v="1"/>
    <x v="1075"/>
    <x v="2"/>
    <x v="7"/>
    <x v="1056"/>
    <x v="1435"/>
    <n v="4"/>
    <n v="0.2"/>
    <n v="-87.667200000000037"/>
  </r>
  <r>
    <n v="1639"/>
    <s v="CA-2013-157266"/>
    <x v="0"/>
    <x v="439"/>
    <d v="2013-06-02T00:00:00"/>
    <s v="Standard Class"/>
    <s v="TB-21280"/>
    <s v="Toby Braunhardt"/>
    <x v="0"/>
    <x v="0"/>
    <x v="176"/>
    <x v="40"/>
    <n v="20016"/>
    <x v="3"/>
    <x v="1076"/>
    <x v="1"/>
    <x v="10"/>
    <x v="1057"/>
    <x v="541"/>
    <n v="3"/>
    <n v="0"/>
    <n v="9.3312000000000008"/>
  </r>
  <r>
    <n v="1640"/>
    <s v="CA-2013-157266"/>
    <x v="0"/>
    <x v="439"/>
    <d v="2013-06-02T00:00:00"/>
    <s v="Standard Class"/>
    <s v="TB-21280"/>
    <s v="Toby Braunhardt"/>
    <x v="0"/>
    <x v="0"/>
    <x v="176"/>
    <x v="40"/>
    <n v="20016"/>
    <x v="3"/>
    <x v="544"/>
    <x v="1"/>
    <x v="8"/>
    <x v="539"/>
    <x v="1328"/>
    <n v="2"/>
    <n v="0"/>
    <n v="4.4344000000000001"/>
  </r>
  <r>
    <n v="1641"/>
    <s v="CA-2013-157266"/>
    <x v="0"/>
    <x v="439"/>
    <d v="2013-06-02T00:00:00"/>
    <s v="Standard Class"/>
    <s v="TB-21280"/>
    <s v="Toby Braunhardt"/>
    <x v="0"/>
    <x v="0"/>
    <x v="176"/>
    <x v="40"/>
    <n v="20016"/>
    <x v="3"/>
    <x v="69"/>
    <x v="1"/>
    <x v="10"/>
    <x v="69"/>
    <x v="1436"/>
    <n v="2"/>
    <n v="0"/>
    <n v="5.8419999999999996"/>
  </r>
  <r>
    <n v="1642"/>
    <s v="CA-2013-157266"/>
    <x v="0"/>
    <x v="439"/>
    <d v="2013-06-02T00:00:00"/>
    <s v="Standard Class"/>
    <s v="TB-21280"/>
    <s v="Toby Braunhardt"/>
    <x v="0"/>
    <x v="0"/>
    <x v="176"/>
    <x v="40"/>
    <n v="20016"/>
    <x v="3"/>
    <x v="93"/>
    <x v="0"/>
    <x v="5"/>
    <x v="93"/>
    <x v="1437"/>
    <n v="3"/>
    <n v="0"/>
    <n v="17.375399999999999"/>
  </r>
  <r>
    <n v="1643"/>
    <s v="US-2011-134712"/>
    <x v="2"/>
    <x v="503"/>
    <d v="2011-12-04T00:00:00"/>
    <s v="Standard Class"/>
    <s v="BS-11380"/>
    <s v="Bill Stewart"/>
    <x v="1"/>
    <x v="0"/>
    <x v="242"/>
    <x v="10"/>
    <n v="60076"/>
    <x v="2"/>
    <x v="550"/>
    <x v="1"/>
    <x v="13"/>
    <x v="33"/>
    <x v="1438"/>
    <n v="2"/>
    <n v="0.2"/>
    <n v="3.944999999999999"/>
  </r>
  <r>
    <n v="1644"/>
    <s v="CA-2012-111829"/>
    <x v="1"/>
    <x v="531"/>
    <d v="2012-03-20T00:00:00"/>
    <s v="First Class"/>
    <s v="FH-14365"/>
    <s v="Fred Hopkins"/>
    <x v="1"/>
    <x v="0"/>
    <x v="4"/>
    <x v="4"/>
    <n v="98115"/>
    <x v="1"/>
    <x v="403"/>
    <x v="1"/>
    <x v="4"/>
    <x v="399"/>
    <x v="1439"/>
    <n v="3"/>
    <n v="0"/>
    <n v="349.33919999999995"/>
  </r>
  <r>
    <n v="1645"/>
    <s v="CA-2012-111829"/>
    <x v="1"/>
    <x v="531"/>
    <d v="2012-03-20T00:00:00"/>
    <s v="First Class"/>
    <s v="FH-14365"/>
    <s v="Fred Hopkins"/>
    <x v="1"/>
    <x v="0"/>
    <x v="4"/>
    <x v="4"/>
    <n v="98115"/>
    <x v="1"/>
    <x v="1077"/>
    <x v="2"/>
    <x v="16"/>
    <x v="1058"/>
    <x v="1440"/>
    <n v="7"/>
    <n v="0"/>
    <n v="1480.4670999999998"/>
  </r>
  <r>
    <n v="1646"/>
    <s v="CA-2012-111829"/>
    <x v="1"/>
    <x v="531"/>
    <d v="2012-03-20T00:00:00"/>
    <s v="First Class"/>
    <s v="FH-14365"/>
    <s v="Fred Hopkins"/>
    <x v="1"/>
    <x v="0"/>
    <x v="4"/>
    <x v="4"/>
    <n v="98115"/>
    <x v="1"/>
    <x v="1078"/>
    <x v="1"/>
    <x v="10"/>
    <x v="1059"/>
    <x v="1441"/>
    <n v="2"/>
    <n v="0"/>
    <n v="100.65599999999999"/>
  </r>
  <r>
    <n v="1647"/>
    <s v="CA-2012-105221"/>
    <x v="1"/>
    <x v="549"/>
    <d v="2012-11-03T00:00:00"/>
    <s v="First Class"/>
    <s v="VM-21685"/>
    <s v="Valerie Mitchum"/>
    <x v="2"/>
    <x v="0"/>
    <x v="10"/>
    <x v="9"/>
    <n v="19140"/>
    <x v="3"/>
    <x v="176"/>
    <x v="2"/>
    <x v="11"/>
    <x v="175"/>
    <x v="1442"/>
    <n v="2"/>
    <n v="0.2"/>
    <n v="-3.0939999999999994"/>
  </r>
  <r>
    <n v="1648"/>
    <s v="CA-2012-105221"/>
    <x v="1"/>
    <x v="549"/>
    <d v="2012-11-03T00:00:00"/>
    <s v="First Class"/>
    <s v="VM-21685"/>
    <s v="Valerie Mitchum"/>
    <x v="2"/>
    <x v="0"/>
    <x v="10"/>
    <x v="9"/>
    <n v="19140"/>
    <x v="3"/>
    <x v="1079"/>
    <x v="1"/>
    <x v="13"/>
    <x v="1060"/>
    <x v="1443"/>
    <n v="2"/>
    <n v="0.2"/>
    <n v="-0.71279999999999988"/>
  </r>
  <r>
    <n v="1649"/>
    <s v="CA-2012-120341"/>
    <x v="1"/>
    <x v="120"/>
    <d v="2012-09-29T00:00:00"/>
    <s v="Second Class"/>
    <s v="SF-20200"/>
    <s v="Sarah Foster"/>
    <x v="0"/>
    <x v="0"/>
    <x v="10"/>
    <x v="9"/>
    <n v="19143"/>
    <x v="3"/>
    <x v="1080"/>
    <x v="1"/>
    <x v="8"/>
    <x v="1061"/>
    <x v="1444"/>
    <n v="6"/>
    <n v="0.7"/>
    <n v="-100.91999999999999"/>
  </r>
  <r>
    <n v="1650"/>
    <s v="CA-2012-120341"/>
    <x v="1"/>
    <x v="120"/>
    <d v="2012-09-29T00:00:00"/>
    <s v="Second Class"/>
    <s v="SF-20200"/>
    <s v="Sarah Foster"/>
    <x v="0"/>
    <x v="0"/>
    <x v="10"/>
    <x v="9"/>
    <n v="19143"/>
    <x v="3"/>
    <x v="1081"/>
    <x v="2"/>
    <x v="7"/>
    <x v="1062"/>
    <x v="1445"/>
    <n v="1"/>
    <n v="0.4"/>
    <n v="-9.178799999999999"/>
  </r>
  <r>
    <n v="1651"/>
    <s v="CA-2011-135699"/>
    <x v="2"/>
    <x v="550"/>
    <d v="2011-08-29T00:00:00"/>
    <s v="Same Day"/>
    <s v="HH-15010"/>
    <s v="Hilary Holden"/>
    <x v="1"/>
    <x v="0"/>
    <x v="8"/>
    <x v="1"/>
    <n v="94110"/>
    <x v="1"/>
    <x v="1082"/>
    <x v="1"/>
    <x v="10"/>
    <x v="1063"/>
    <x v="1446"/>
    <n v="2"/>
    <n v="0"/>
    <n v="53.860799999999998"/>
  </r>
  <r>
    <n v="1652"/>
    <s v="CA-2011-135699"/>
    <x v="2"/>
    <x v="550"/>
    <d v="2011-08-29T00:00:00"/>
    <s v="Same Day"/>
    <s v="HH-15010"/>
    <s v="Hilary Holden"/>
    <x v="1"/>
    <x v="0"/>
    <x v="8"/>
    <x v="1"/>
    <n v="94110"/>
    <x v="1"/>
    <x v="1083"/>
    <x v="1"/>
    <x v="10"/>
    <x v="1064"/>
    <x v="522"/>
    <n v="2"/>
    <n v="0"/>
    <n v="6.4127999999999998"/>
  </r>
  <r>
    <n v="1653"/>
    <s v="US-2014-132444"/>
    <x v="3"/>
    <x v="551"/>
    <d v="2014-11-22T00:00:00"/>
    <s v="First Class"/>
    <s v="CD-12280"/>
    <s v="Christina DeMoss"/>
    <x v="0"/>
    <x v="0"/>
    <x v="4"/>
    <x v="4"/>
    <n v="98105"/>
    <x v="1"/>
    <x v="86"/>
    <x v="1"/>
    <x v="4"/>
    <x v="86"/>
    <x v="1447"/>
    <n v="6"/>
    <n v="0"/>
    <n v="45.813600000000001"/>
  </r>
  <r>
    <n v="1654"/>
    <s v="US-2014-132444"/>
    <x v="3"/>
    <x v="551"/>
    <d v="2014-11-22T00:00:00"/>
    <s v="First Class"/>
    <s v="CD-12280"/>
    <s v="Christina DeMoss"/>
    <x v="0"/>
    <x v="0"/>
    <x v="4"/>
    <x v="4"/>
    <n v="98105"/>
    <x v="1"/>
    <x v="217"/>
    <x v="2"/>
    <x v="11"/>
    <x v="458"/>
    <x v="612"/>
    <n v="4"/>
    <n v="0"/>
    <n v="54.333200000000005"/>
  </r>
  <r>
    <n v="1655"/>
    <s v="US-2014-132444"/>
    <x v="3"/>
    <x v="551"/>
    <d v="2014-11-22T00:00:00"/>
    <s v="First Class"/>
    <s v="CD-12280"/>
    <s v="Christina DeMoss"/>
    <x v="0"/>
    <x v="0"/>
    <x v="4"/>
    <x v="4"/>
    <n v="98105"/>
    <x v="1"/>
    <x v="1084"/>
    <x v="1"/>
    <x v="13"/>
    <x v="1065"/>
    <x v="1448"/>
    <n v="2"/>
    <n v="0"/>
    <n v="1.4207999999999998"/>
  </r>
  <r>
    <n v="1656"/>
    <s v="US-2014-132444"/>
    <x v="3"/>
    <x v="551"/>
    <d v="2014-11-22T00:00:00"/>
    <s v="First Class"/>
    <s v="CD-12280"/>
    <s v="Christina DeMoss"/>
    <x v="0"/>
    <x v="0"/>
    <x v="4"/>
    <x v="4"/>
    <n v="98105"/>
    <x v="1"/>
    <x v="1085"/>
    <x v="1"/>
    <x v="8"/>
    <x v="1066"/>
    <x v="582"/>
    <n v="2"/>
    <n v="0.2"/>
    <n v="2.9568000000000003"/>
  </r>
  <r>
    <n v="1657"/>
    <s v="US-2014-132444"/>
    <x v="3"/>
    <x v="551"/>
    <d v="2014-11-22T00:00:00"/>
    <s v="First Class"/>
    <s v="CD-12280"/>
    <s v="Christina DeMoss"/>
    <x v="0"/>
    <x v="0"/>
    <x v="4"/>
    <x v="4"/>
    <n v="98105"/>
    <x v="1"/>
    <x v="911"/>
    <x v="1"/>
    <x v="4"/>
    <x v="894"/>
    <x v="1449"/>
    <n v="3"/>
    <n v="0"/>
    <n v="9.5940000000000012"/>
  </r>
  <r>
    <n v="1658"/>
    <s v="CA-2011-127159"/>
    <x v="2"/>
    <x v="552"/>
    <d v="2011-05-15T00:00:00"/>
    <s v="First Class"/>
    <s v="HL-15040"/>
    <s v="Hunter Lopez"/>
    <x v="0"/>
    <x v="0"/>
    <x v="158"/>
    <x v="6"/>
    <n v="53209"/>
    <x v="2"/>
    <x v="527"/>
    <x v="0"/>
    <x v="5"/>
    <x v="522"/>
    <x v="1450"/>
    <n v="7"/>
    <n v="0"/>
    <n v="10.784899999999999"/>
  </r>
  <r>
    <n v="1659"/>
    <s v="CA-2014-161809"/>
    <x v="3"/>
    <x v="176"/>
    <d v="2014-01-27T00:00:00"/>
    <s v="Standard Class"/>
    <s v="TH-21100"/>
    <s v="Thea Hendricks"/>
    <x v="0"/>
    <x v="0"/>
    <x v="1"/>
    <x v="1"/>
    <n v="90045"/>
    <x v="1"/>
    <x v="1086"/>
    <x v="2"/>
    <x v="7"/>
    <x v="1067"/>
    <x v="1451"/>
    <n v="3"/>
    <n v="0.2"/>
    <n v="10.048500000000004"/>
  </r>
  <r>
    <n v="1660"/>
    <s v="CA-2014-127285"/>
    <x v="3"/>
    <x v="505"/>
    <d v="2014-11-07T00:00:00"/>
    <s v="Standard Class"/>
    <s v="MM-18055"/>
    <s v="Michelle Moray"/>
    <x v="0"/>
    <x v="0"/>
    <x v="4"/>
    <x v="4"/>
    <n v="98115"/>
    <x v="1"/>
    <x v="805"/>
    <x v="1"/>
    <x v="8"/>
    <x v="795"/>
    <x v="1294"/>
    <n v="3"/>
    <n v="0.2"/>
    <n v="27.734999999999996"/>
  </r>
  <r>
    <n v="1661"/>
    <s v="CA-2014-127285"/>
    <x v="3"/>
    <x v="505"/>
    <d v="2014-11-07T00:00:00"/>
    <s v="Standard Class"/>
    <s v="MM-18055"/>
    <s v="Michelle Moray"/>
    <x v="0"/>
    <x v="0"/>
    <x v="4"/>
    <x v="4"/>
    <n v="98115"/>
    <x v="1"/>
    <x v="844"/>
    <x v="1"/>
    <x v="8"/>
    <x v="830"/>
    <x v="1162"/>
    <n v="2"/>
    <n v="0.2"/>
    <n v="5.2139999999999995"/>
  </r>
  <r>
    <n v="1662"/>
    <s v="CA-2014-144526"/>
    <x v="3"/>
    <x v="504"/>
    <d v="2014-05-07T00:00:00"/>
    <s v="Standard Class"/>
    <s v="QJ-19255"/>
    <s v="Quincy Jones"/>
    <x v="1"/>
    <x v="0"/>
    <x v="10"/>
    <x v="9"/>
    <n v="19143"/>
    <x v="3"/>
    <x v="944"/>
    <x v="2"/>
    <x v="7"/>
    <x v="928"/>
    <x v="1452"/>
    <n v="5"/>
    <n v="0.4"/>
    <n v="-158.10199999999998"/>
  </r>
  <r>
    <n v="1663"/>
    <s v="CA-2014-144526"/>
    <x v="3"/>
    <x v="504"/>
    <d v="2014-05-07T00:00:00"/>
    <s v="Standard Class"/>
    <s v="QJ-19255"/>
    <s v="Quincy Jones"/>
    <x v="1"/>
    <x v="0"/>
    <x v="10"/>
    <x v="9"/>
    <n v="19143"/>
    <x v="3"/>
    <x v="1087"/>
    <x v="1"/>
    <x v="8"/>
    <x v="1068"/>
    <x v="1453"/>
    <n v="3"/>
    <n v="0.7"/>
    <n v="-9.2639999999999993"/>
  </r>
  <r>
    <n v="1664"/>
    <s v="CA-2013-128531"/>
    <x v="0"/>
    <x v="390"/>
    <d v="2013-11-27T00:00:00"/>
    <s v="Second Class"/>
    <s v="NS-18505"/>
    <s v="Neola Schneider"/>
    <x v="0"/>
    <x v="0"/>
    <x v="61"/>
    <x v="5"/>
    <n v="75217"/>
    <x v="2"/>
    <x v="470"/>
    <x v="1"/>
    <x v="4"/>
    <x v="466"/>
    <x v="1454"/>
    <n v="5"/>
    <n v="0.2"/>
    <n v="3.6679999999999993"/>
  </r>
  <r>
    <n v="1665"/>
    <s v="CA-2013-128531"/>
    <x v="0"/>
    <x v="390"/>
    <d v="2013-11-27T00:00:00"/>
    <s v="Second Class"/>
    <s v="NS-18505"/>
    <s v="Neola Schneider"/>
    <x v="0"/>
    <x v="0"/>
    <x v="61"/>
    <x v="5"/>
    <n v="75217"/>
    <x v="2"/>
    <x v="695"/>
    <x v="2"/>
    <x v="11"/>
    <x v="688"/>
    <x v="1455"/>
    <n v="3"/>
    <n v="0.2"/>
    <n v="-7.4394000000000347"/>
  </r>
  <r>
    <n v="1666"/>
    <s v="CA-2013-128531"/>
    <x v="0"/>
    <x v="390"/>
    <d v="2013-11-27T00:00:00"/>
    <s v="Second Class"/>
    <s v="NS-18505"/>
    <s v="Neola Schneider"/>
    <x v="0"/>
    <x v="0"/>
    <x v="61"/>
    <x v="5"/>
    <n v="75217"/>
    <x v="2"/>
    <x v="1088"/>
    <x v="1"/>
    <x v="13"/>
    <x v="1069"/>
    <x v="1456"/>
    <n v="3"/>
    <n v="0.2"/>
    <n v="0.86879999999999979"/>
  </r>
  <r>
    <n v="1667"/>
    <s v="CA-2013-128531"/>
    <x v="0"/>
    <x v="390"/>
    <d v="2013-11-27T00:00:00"/>
    <s v="Second Class"/>
    <s v="NS-18505"/>
    <s v="Neola Schneider"/>
    <x v="0"/>
    <x v="0"/>
    <x v="61"/>
    <x v="5"/>
    <n v="75217"/>
    <x v="2"/>
    <x v="1089"/>
    <x v="2"/>
    <x v="11"/>
    <x v="1070"/>
    <x v="1457"/>
    <n v="2"/>
    <n v="0.2"/>
    <n v="-2.374800000000004"/>
  </r>
  <r>
    <n v="1668"/>
    <s v="CA-2013-128531"/>
    <x v="0"/>
    <x v="390"/>
    <d v="2013-11-27T00:00:00"/>
    <s v="Second Class"/>
    <s v="NS-18505"/>
    <s v="Neola Schneider"/>
    <x v="0"/>
    <x v="0"/>
    <x v="61"/>
    <x v="5"/>
    <n v="75217"/>
    <x v="2"/>
    <x v="1090"/>
    <x v="1"/>
    <x v="10"/>
    <x v="1071"/>
    <x v="1355"/>
    <n v="3"/>
    <n v="0.2"/>
    <n v="23.234999999999992"/>
  </r>
  <r>
    <n v="1669"/>
    <s v="CA-2013-128531"/>
    <x v="0"/>
    <x v="390"/>
    <d v="2013-11-27T00:00:00"/>
    <s v="Second Class"/>
    <s v="NS-18505"/>
    <s v="Neola Schneider"/>
    <x v="0"/>
    <x v="0"/>
    <x v="61"/>
    <x v="5"/>
    <n v="75217"/>
    <x v="2"/>
    <x v="628"/>
    <x v="1"/>
    <x v="6"/>
    <x v="622"/>
    <x v="1230"/>
    <n v="3"/>
    <n v="0.2"/>
    <n v="1.5794999999999986"/>
  </r>
  <r>
    <n v="1670"/>
    <s v="US-2012-157154"/>
    <x v="1"/>
    <x v="553"/>
    <d v="2012-01-15T00:00:00"/>
    <s v="Standard Class"/>
    <s v="MM-17920"/>
    <s v="Michael Moore"/>
    <x v="0"/>
    <x v="0"/>
    <x v="20"/>
    <x v="15"/>
    <n v="10011"/>
    <x v="3"/>
    <x v="411"/>
    <x v="0"/>
    <x v="3"/>
    <x v="406"/>
    <x v="1458"/>
    <n v="4"/>
    <n v="0.4"/>
    <n v="-373.3048"/>
  </r>
  <r>
    <n v="1671"/>
    <s v="CA-2014-159457"/>
    <x v="3"/>
    <x v="15"/>
    <d v="2014-10-27T00:00:00"/>
    <s v="Standard Class"/>
    <s v="RD-19480"/>
    <s v="Rick Duston"/>
    <x v="0"/>
    <x v="0"/>
    <x v="12"/>
    <x v="5"/>
    <n v="77095"/>
    <x v="2"/>
    <x v="1091"/>
    <x v="2"/>
    <x v="7"/>
    <x v="1072"/>
    <x v="1459"/>
    <n v="3"/>
    <n v="0.2"/>
    <n v="5.2125000000000004"/>
  </r>
  <r>
    <n v="1672"/>
    <s v="CA-2013-107615"/>
    <x v="0"/>
    <x v="554"/>
    <d v="2013-03-26T00:00:00"/>
    <s v="First Class"/>
    <s v="RB-19645"/>
    <s v="Robert Barroso"/>
    <x v="1"/>
    <x v="0"/>
    <x v="226"/>
    <x v="33"/>
    <n v="89031"/>
    <x v="1"/>
    <x v="825"/>
    <x v="2"/>
    <x v="11"/>
    <x v="813"/>
    <x v="1460"/>
    <n v="2"/>
    <n v="0"/>
    <n v="19.331399999999995"/>
  </r>
  <r>
    <n v="1673"/>
    <s v="CA-2014-111647"/>
    <x v="3"/>
    <x v="445"/>
    <d v="2014-07-08T00:00:00"/>
    <s v="Standard Class"/>
    <s v="RD-19585"/>
    <s v="Rob Dowd"/>
    <x v="0"/>
    <x v="0"/>
    <x v="243"/>
    <x v="5"/>
    <n v="75023"/>
    <x v="2"/>
    <x v="66"/>
    <x v="2"/>
    <x v="7"/>
    <x v="66"/>
    <x v="68"/>
    <n v="4"/>
    <n v="0.2"/>
    <n v="62.988"/>
  </r>
  <r>
    <n v="1674"/>
    <s v="CA-2012-150560"/>
    <x v="1"/>
    <x v="555"/>
    <d v="2012-12-12T00:00:00"/>
    <s v="First Class"/>
    <s v="SW-20455"/>
    <s v="Shaun Weien"/>
    <x v="0"/>
    <x v="0"/>
    <x v="244"/>
    <x v="17"/>
    <n v="23434"/>
    <x v="0"/>
    <x v="508"/>
    <x v="1"/>
    <x v="2"/>
    <x v="503"/>
    <x v="1461"/>
    <n v="2"/>
    <n v="0"/>
    <n v="96.343800000000002"/>
  </r>
  <r>
    <n v="1675"/>
    <s v="CA-2012-143077"/>
    <x v="1"/>
    <x v="14"/>
    <d v="2012-09-21T00:00:00"/>
    <s v="Standard Class"/>
    <s v="SF-20965"/>
    <s v="Sylvia Foulston"/>
    <x v="1"/>
    <x v="0"/>
    <x v="12"/>
    <x v="5"/>
    <n v="77041"/>
    <x v="2"/>
    <x v="905"/>
    <x v="0"/>
    <x v="5"/>
    <x v="888"/>
    <x v="1462"/>
    <n v="2"/>
    <n v="0.6"/>
    <n v="-10.419600000000003"/>
  </r>
  <r>
    <n v="1676"/>
    <s v="CA-2012-143077"/>
    <x v="1"/>
    <x v="14"/>
    <d v="2012-09-21T00:00:00"/>
    <s v="Standard Class"/>
    <s v="SF-20965"/>
    <s v="Sylvia Foulston"/>
    <x v="1"/>
    <x v="0"/>
    <x v="12"/>
    <x v="5"/>
    <n v="77041"/>
    <x v="2"/>
    <x v="1045"/>
    <x v="1"/>
    <x v="8"/>
    <x v="1025"/>
    <x v="1463"/>
    <n v="3"/>
    <n v="0.8"/>
    <n v="-10.211400000000005"/>
  </r>
  <r>
    <n v="1677"/>
    <s v="CA-2013-122728"/>
    <x v="0"/>
    <x v="556"/>
    <d v="2013-05-25T00:00:00"/>
    <s v="Standard Class"/>
    <s v="EB-13930"/>
    <s v="Eric Barreto"/>
    <x v="0"/>
    <x v="0"/>
    <x v="8"/>
    <x v="1"/>
    <n v="94110"/>
    <x v="1"/>
    <x v="54"/>
    <x v="1"/>
    <x v="4"/>
    <x v="54"/>
    <x v="1464"/>
    <n v="3"/>
    <n v="0"/>
    <n v="26.069999999999993"/>
  </r>
  <r>
    <n v="1678"/>
    <s v="CA-2013-122728"/>
    <x v="0"/>
    <x v="556"/>
    <d v="2013-05-25T00:00:00"/>
    <s v="Standard Class"/>
    <s v="EB-13930"/>
    <s v="Eric Barreto"/>
    <x v="0"/>
    <x v="0"/>
    <x v="8"/>
    <x v="1"/>
    <n v="94110"/>
    <x v="1"/>
    <x v="99"/>
    <x v="1"/>
    <x v="10"/>
    <x v="99"/>
    <x v="1465"/>
    <n v="3"/>
    <n v="0"/>
    <n v="8.7906000000000013"/>
  </r>
  <r>
    <n v="1679"/>
    <s v="CA-2011-122882"/>
    <x v="2"/>
    <x v="557"/>
    <d v="2011-09-13T00:00:00"/>
    <s v="Standard Class"/>
    <s v="SB-20290"/>
    <s v="Sean Braxton"/>
    <x v="1"/>
    <x v="0"/>
    <x v="10"/>
    <x v="9"/>
    <n v="19134"/>
    <x v="3"/>
    <x v="871"/>
    <x v="1"/>
    <x v="4"/>
    <x v="856"/>
    <x v="1466"/>
    <n v="1"/>
    <n v="0.2"/>
    <n v="-14.576399999999996"/>
  </r>
  <r>
    <n v="1680"/>
    <s v="CA-2011-122882"/>
    <x v="2"/>
    <x v="557"/>
    <d v="2011-09-13T00:00:00"/>
    <s v="Standard Class"/>
    <s v="SB-20290"/>
    <s v="Sean Braxton"/>
    <x v="1"/>
    <x v="0"/>
    <x v="10"/>
    <x v="9"/>
    <n v="19134"/>
    <x v="3"/>
    <x v="831"/>
    <x v="2"/>
    <x v="7"/>
    <x v="818"/>
    <x v="1467"/>
    <n v="3"/>
    <n v="0.4"/>
    <n v="4.3175999999999988"/>
  </r>
  <r>
    <n v="1681"/>
    <s v="CA-2011-122882"/>
    <x v="2"/>
    <x v="557"/>
    <d v="2011-09-13T00:00:00"/>
    <s v="Standard Class"/>
    <s v="SB-20290"/>
    <s v="Sean Braxton"/>
    <x v="1"/>
    <x v="0"/>
    <x v="10"/>
    <x v="9"/>
    <n v="19134"/>
    <x v="3"/>
    <x v="1092"/>
    <x v="0"/>
    <x v="5"/>
    <x v="1073"/>
    <x v="1468"/>
    <n v="2"/>
    <n v="0.2"/>
    <n v="8.4735999999999958"/>
  </r>
  <r>
    <n v="1682"/>
    <s v="CA-2011-122882"/>
    <x v="2"/>
    <x v="557"/>
    <d v="2011-09-13T00:00:00"/>
    <s v="Standard Class"/>
    <s v="SB-20290"/>
    <s v="Sean Braxton"/>
    <x v="1"/>
    <x v="0"/>
    <x v="10"/>
    <x v="9"/>
    <n v="19134"/>
    <x v="3"/>
    <x v="1093"/>
    <x v="2"/>
    <x v="15"/>
    <x v="1074"/>
    <x v="1469"/>
    <n v="4"/>
    <n v="0.7"/>
    <n v="-559.35599999999988"/>
  </r>
  <r>
    <n v="1683"/>
    <s v="US-2013-101497"/>
    <x v="0"/>
    <x v="321"/>
    <d v="2013-10-02T00:00:00"/>
    <s v="Second Class"/>
    <s v="PS-18760"/>
    <s v="Pamela Stobb"/>
    <x v="0"/>
    <x v="0"/>
    <x v="1"/>
    <x v="1"/>
    <n v="90008"/>
    <x v="1"/>
    <x v="640"/>
    <x v="1"/>
    <x v="10"/>
    <x v="634"/>
    <x v="1470"/>
    <n v="1"/>
    <n v="0"/>
    <n v="9.105599999999999"/>
  </r>
  <r>
    <n v="1684"/>
    <s v="CA-2013-147585"/>
    <x v="0"/>
    <x v="77"/>
    <d v="2013-11-13T00:00:00"/>
    <s v="Standard Class"/>
    <s v="CB-12535"/>
    <s v="Claudia Bergmann"/>
    <x v="1"/>
    <x v="0"/>
    <x v="8"/>
    <x v="1"/>
    <n v="94110"/>
    <x v="1"/>
    <x v="627"/>
    <x v="0"/>
    <x v="5"/>
    <x v="621"/>
    <x v="1471"/>
    <n v="3"/>
    <n v="0"/>
    <n v="6.224400000000001"/>
  </r>
  <r>
    <n v="1685"/>
    <s v="CA-2014-149489"/>
    <x v="3"/>
    <x v="558"/>
    <d v="2014-04-28T00:00:00"/>
    <s v="First Class"/>
    <s v="DK-12835"/>
    <s v="Damala Kotsonis"/>
    <x v="1"/>
    <x v="0"/>
    <x v="10"/>
    <x v="9"/>
    <n v="19143"/>
    <x v="3"/>
    <x v="1094"/>
    <x v="1"/>
    <x v="9"/>
    <x v="1075"/>
    <x v="1472"/>
    <n v="2"/>
    <n v="0.2"/>
    <n v="12.409999999999989"/>
  </r>
  <r>
    <n v="1686"/>
    <s v="CA-2014-149489"/>
    <x v="3"/>
    <x v="558"/>
    <d v="2014-04-28T00:00:00"/>
    <s v="First Class"/>
    <s v="DK-12835"/>
    <s v="Damala Kotsonis"/>
    <x v="1"/>
    <x v="0"/>
    <x v="10"/>
    <x v="9"/>
    <n v="19143"/>
    <x v="3"/>
    <x v="922"/>
    <x v="1"/>
    <x v="8"/>
    <x v="905"/>
    <x v="1473"/>
    <n v="2"/>
    <n v="0.7"/>
    <n v="-0.98999999999999977"/>
  </r>
  <r>
    <n v="1687"/>
    <s v="CA-2014-149489"/>
    <x v="3"/>
    <x v="558"/>
    <d v="2014-04-28T00:00:00"/>
    <s v="First Class"/>
    <s v="DK-12835"/>
    <s v="Damala Kotsonis"/>
    <x v="1"/>
    <x v="0"/>
    <x v="10"/>
    <x v="9"/>
    <n v="19143"/>
    <x v="3"/>
    <x v="1095"/>
    <x v="1"/>
    <x v="8"/>
    <x v="1076"/>
    <x v="1474"/>
    <n v="2"/>
    <n v="0.7"/>
    <n v="-5.7637999999999998"/>
  </r>
  <r>
    <n v="1688"/>
    <s v="CA-2014-143798"/>
    <x v="3"/>
    <x v="389"/>
    <d v="2014-12-13T00:00:00"/>
    <s v="First Class"/>
    <s v="AW-10840"/>
    <s v="Anthony Witt"/>
    <x v="0"/>
    <x v="0"/>
    <x v="10"/>
    <x v="9"/>
    <n v="19140"/>
    <x v="3"/>
    <x v="739"/>
    <x v="1"/>
    <x v="10"/>
    <x v="731"/>
    <x v="563"/>
    <n v="2"/>
    <n v="0.2"/>
    <n v="3.6288"/>
  </r>
  <r>
    <n v="1689"/>
    <s v="CA-2014-143798"/>
    <x v="3"/>
    <x v="389"/>
    <d v="2014-12-13T00:00:00"/>
    <s v="First Class"/>
    <s v="AW-10840"/>
    <s v="Anthony Witt"/>
    <x v="0"/>
    <x v="0"/>
    <x v="10"/>
    <x v="9"/>
    <n v="19140"/>
    <x v="3"/>
    <x v="622"/>
    <x v="0"/>
    <x v="5"/>
    <x v="616"/>
    <x v="721"/>
    <n v="2"/>
    <n v="0.2"/>
    <n v="23.315999999999988"/>
  </r>
  <r>
    <n v="1690"/>
    <s v="CA-2011-142839"/>
    <x v="2"/>
    <x v="559"/>
    <d v="2011-08-20T00:00:00"/>
    <s v="Standard Class"/>
    <s v="TS-21610"/>
    <s v="Troy Staebel"/>
    <x v="0"/>
    <x v="0"/>
    <x v="10"/>
    <x v="9"/>
    <n v="19143"/>
    <x v="3"/>
    <x v="10"/>
    <x v="0"/>
    <x v="3"/>
    <x v="10"/>
    <x v="1475"/>
    <n v="6"/>
    <n v="0.4"/>
    <n v="-227.49120000000016"/>
  </r>
  <r>
    <n v="1691"/>
    <s v="CA-2014-129833"/>
    <x v="3"/>
    <x v="34"/>
    <d v="2014-12-16T00:00:00"/>
    <s v="Standard Class"/>
    <s v="HF-14995"/>
    <s v="Herbert Flentye"/>
    <x v="0"/>
    <x v="0"/>
    <x v="245"/>
    <x v="14"/>
    <n v="46203"/>
    <x v="2"/>
    <x v="1070"/>
    <x v="1"/>
    <x v="10"/>
    <x v="1050"/>
    <x v="1476"/>
    <n v="5"/>
    <n v="0"/>
    <n v="15.387"/>
  </r>
  <r>
    <n v="1692"/>
    <s v="CA-2014-129833"/>
    <x v="3"/>
    <x v="34"/>
    <d v="2014-12-16T00:00:00"/>
    <s v="Standard Class"/>
    <s v="HF-14995"/>
    <s v="Herbert Flentye"/>
    <x v="0"/>
    <x v="0"/>
    <x v="245"/>
    <x v="14"/>
    <n v="46203"/>
    <x v="2"/>
    <x v="73"/>
    <x v="1"/>
    <x v="8"/>
    <x v="73"/>
    <x v="1477"/>
    <n v="5"/>
    <n v="0"/>
    <n v="5.0960000000000001"/>
  </r>
  <r>
    <n v="1693"/>
    <s v="US-2013-154361"/>
    <x v="0"/>
    <x v="560"/>
    <d v="2013-03-20T00:00:00"/>
    <s v="Standard Class"/>
    <s v="HZ-14950"/>
    <s v="Henia Zydlo"/>
    <x v="0"/>
    <x v="0"/>
    <x v="38"/>
    <x v="24"/>
    <n v="43229"/>
    <x v="3"/>
    <x v="493"/>
    <x v="0"/>
    <x v="5"/>
    <x v="488"/>
    <x v="1478"/>
    <n v="5"/>
    <n v="0.2"/>
    <n v="6.2904999999999998"/>
  </r>
  <r>
    <n v="1694"/>
    <s v="US-2013-158708"/>
    <x v="0"/>
    <x v="190"/>
    <d v="2013-06-30T00:00:00"/>
    <s v="Second Class"/>
    <s v="AB-10255"/>
    <s v="Alejandro Ballentine"/>
    <x v="2"/>
    <x v="0"/>
    <x v="243"/>
    <x v="5"/>
    <n v="75023"/>
    <x v="2"/>
    <x v="1096"/>
    <x v="2"/>
    <x v="11"/>
    <x v="1077"/>
    <x v="1479"/>
    <n v="2"/>
    <n v="0.2"/>
    <n v="3.5742000000000012"/>
  </r>
  <r>
    <n v="1695"/>
    <s v="CA-2012-156335"/>
    <x v="1"/>
    <x v="12"/>
    <d v="2012-09-28T00:00:00"/>
    <s v="Second Class"/>
    <s v="PO-19195"/>
    <s v="Phillina Ober"/>
    <x v="2"/>
    <x v="0"/>
    <x v="246"/>
    <x v="30"/>
    <n v="7002"/>
    <x v="3"/>
    <x v="1097"/>
    <x v="2"/>
    <x v="11"/>
    <x v="1078"/>
    <x v="1480"/>
    <n v="4"/>
    <n v="0"/>
    <n v="19.827599999999997"/>
  </r>
  <r>
    <n v="1696"/>
    <s v="CA-2012-156335"/>
    <x v="1"/>
    <x v="12"/>
    <d v="2012-09-28T00:00:00"/>
    <s v="Second Class"/>
    <s v="PO-19195"/>
    <s v="Phillina Ober"/>
    <x v="2"/>
    <x v="0"/>
    <x v="246"/>
    <x v="30"/>
    <n v="7002"/>
    <x v="3"/>
    <x v="308"/>
    <x v="1"/>
    <x v="8"/>
    <x v="305"/>
    <x v="1481"/>
    <n v="3"/>
    <n v="0"/>
    <n v="7.0853999999999999"/>
  </r>
  <r>
    <n v="1697"/>
    <s v="CA-2012-156335"/>
    <x v="1"/>
    <x v="12"/>
    <d v="2012-09-28T00:00:00"/>
    <s v="Second Class"/>
    <s v="PO-19195"/>
    <s v="Phillina Ober"/>
    <x v="2"/>
    <x v="0"/>
    <x v="246"/>
    <x v="30"/>
    <n v="7002"/>
    <x v="3"/>
    <x v="66"/>
    <x v="2"/>
    <x v="7"/>
    <x v="66"/>
    <x v="1482"/>
    <n v="2"/>
    <n v="0"/>
    <n v="52.49"/>
  </r>
  <r>
    <n v="1698"/>
    <s v="CA-2012-148376"/>
    <x v="1"/>
    <x v="17"/>
    <d v="2012-12-31T00:00:00"/>
    <s v="Standard Class"/>
    <s v="AG-10900"/>
    <s v="Arthur Gainer"/>
    <x v="0"/>
    <x v="0"/>
    <x v="1"/>
    <x v="1"/>
    <n v="90008"/>
    <x v="1"/>
    <x v="650"/>
    <x v="1"/>
    <x v="9"/>
    <x v="644"/>
    <x v="1483"/>
    <n v="2"/>
    <n v="0"/>
    <n v="31.018399999999986"/>
  </r>
  <r>
    <n v="1699"/>
    <s v="CA-2012-148376"/>
    <x v="1"/>
    <x v="17"/>
    <d v="2012-12-31T00:00:00"/>
    <s v="Standard Class"/>
    <s v="AG-10900"/>
    <s v="Arthur Gainer"/>
    <x v="0"/>
    <x v="0"/>
    <x v="1"/>
    <x v="1"/>
    <n v="90008"/>
    <x v="1"/>
    <x v="1098"/>
    <x v="1"/>
    <x v="2"/>
    <x v="1079"/>
    <x v="748"/>
    <n v="7"/>
    <n v="0"/>
    <n v="10.348799999999999"/>
  </r>
  <r>
    <n v="1700"/>
    <s v="CA-2011-135657"/>
    <x v="2"/>
    <x v="561"/>
    <d v="2011-06-07T00:00:00"/>
    <s v="Second Class"/>
    <s v="SC-20725"/>
    <s v="Steven Cartwright"/>
    <x v="0"/>
    <x v="0"/>
    <x v="4"/>
    <x v="4"/>
    <n v="98115"/>
    <x v="1"/>
    <x v="838"/>
    <x v="0"/>
    <x v="3"/>
    <x v="824"/>
    <x v="1484"/>
    <n v="6"/>
    <n v="0"/>
    <n v="113.49359999999999"/>
  </r>
  <r>
    <n v="1701"/>
    <s v="CA-2012-114069"/>
    <x v="1"/>
    <x v="562"/>
    <d v="2012-07-15T00:00:00"/>
    <s v="Second Class"/>
    <s v="ND-18370"/>
    <s v="Natalie DeCherney"/>
    <x v="0"/>
    <x v="0"/>
    <x v="20"/>
    <x v="15"/>
    <n v="10035"/>
    <x v="3"/>
    <x v="777"/>
    <x v="1"/>
    <x v="8"/>
    <x v="768"/>
    <x v="929"/>
    <n v="2"/>
    <n v="0.2"/>
    <n v="4.2804000000000002"/>
  </r>
  <r>
    <n v="1702"/>
    <s v="CA-2012-114069"/>
    <x v="1"/>
    <x v="562"/>
    <d v="2012-07-15T00:00:00"/>
    <s v="Second Class"/>
    <s v="ND-18370"/>
    <s v="Natalie DeCherney"/>
    <x v="0"/>
    <x v="0"/>
    <x v="20"/>
    <x v="15"/>
    <n v="10035"/>
    <x v="3"/>
    <x v="467"/>
    <x v="0"/>
    <x v="1"/>
    <x v="463"/>
    <x v="1485"/>
    <n v="9"/>
    <n v="0.1"/>
    <n v="321.83999999999992"/>
  </r>
  <r>
    <n v="1703"/>
    <s v="CA-2012-114069"/>
    <x v="1"/>
    <x v="562"/>
    <d v="2012-07-15T00:00:00"/>
    <s v="Second Class"/>
    <s v="ND-18370"/>
    <s v="Natalie DeCherney"/>
    <x v="0"/>
    <x v="0"/>
    <x v="20"/>
    <x v="15"/>
    <n v="10035"/>
    <x v="3"/>
    <x v="811"/>
    <x v="1"/>
    <x v="10"/>
    <x v="33"/>
    <x v="745"/>
    <n v="2"/>
    <n v="0"/>
    <n v="4.6812000000000005"/>
  </r>
  <r>
    <n v="1704"/>
    <s v="CA-2011-139857"/>
    <x v="2"/>
    <x v="563"/>
    <d v="2011-02-07T00:00:00"/>
    <s v="Standard Class"/>
    <s v="CD-12790"/>
    <s v="Cynthia Delaney"/>
    <x v="2"/>
    <x v="0"/>
    <x v="70"/>
    <x v="1"/>
    <n v="92037"/>
    <x v="1"/>
    <x v="1099"/>
    <x v="1"/>
    <x v="13"/>
    <x v="33"/>
    <x v="1486"/>
    <n v="5"/>
    <n v="0"/>
    <n v="5.8045"/>
  </r>
  <r>
    <n v="1705"/>
    <s v="CA-2013-106306"/>
    <x v="0"/>
    <x v="387"/>
    <d v="2013-03-09T00:00:00"/>
    <s v="Same Day"/>
    <s v="PG-18820"/>
    <s v="Patrick Gardner"/>
    <x v="0"/>
    <x v="0"/>
    <x v="220"/>
    <x v="16"/>
    <n v="85301"/>
    <x v="1"/>
    <x v="828"/>
    <x v="1"/>
    <x v="8"/>
    <x v="816"/>
    <x v="1487"/>
    <n v="3"/>
    <n v="0.7"/>
    <n v="-7.1147999999999989"/>
  </r>
  <r>
    <n v="1706"/>
    <s v="CA-2012-100545"/>
    <x v="1"/>
    <x v="6"/>
    <d v="2012-11-26T00:00:00"/>
    <s v="Standard Class"/>
    <s v="IM-15070"/>
    <s v="Irene Maddox"/>
    <x v="0"/>
    <x v="0"/>
    <x v="10"/>
    <x v="9"/>
    <n v="19120"/>
    <x v="3"/>
    <x v="612"/>
    <x v="1"/>
    <x v="8"/>
    <x v="607"/>
    <x v="1488"/>
    <n v="2"/>
    <n v="0.7"/>
    <n v="-9.2880000000000003"/>
  </r>
  <r>
    <n v="1707"/>
    <s v="CA-2014-123491"/>
    <x v="3"/>
    <x v="505"/>
    <d v="2014-11-06T00:00:00"/>
    <s v="Standard Class"/>
    <s v="JK-15205"/>
    <s v="Jamie Kunitz"/>
    <x v="0"/>
    <x v="0"/>
    <x v="8"/>
    <x v="1"/>
    <n v="94122"/>
    <x v="1"/>
    <x v="1100"/>
    <x v="1"/>
    <x v="2"/>
    <x v="1080"/>
    <x v="1489"/>
    <n v="6"/>
    <n v="0"/>
    <n v="20.614199999999997"/>
  </r>
  <r>
    <n v="1708"/>
    <s v="CA-2014-123491"/>
    <x v="3"/>
    <x v="505"/>
    <d v="2014-11-06T00:00:00"/>
    <s v="Standard Class"/>
    <s v="JK-15205"/>
    <s v="Jamie Kunitz"/>
    <x v="0"/>
    <x v="0"/>
    <x v="8"/>
    <x v="1"/>
    <n v="94122"/>
    <x v="1"/>
    <x v="918"/>
    <x v="2"/>
    <x v="7"/>
    <x v="901"/>
    <x v="1490"/>
    <n v="2"/>
    <n v="0.2"/>
    <n v="16.703999999999986"/>
  </r>
  <r>
    <n v="1709"/>
    <s v="CA-2014-123491"/>
    <x v="3"/>
    <x v="505"/>
    <d v="2014-11-06T00:00:00"/>
    <s v="Standard Class"/>
    <s v="JK-15205"/>
    <s v="Jamie Kunitz"/>
    <x v="0"/>
    <x v="0"/>
    <x v="8"/>
    <x v="1"/>
    <n v="94122"/>
    <x v="1"/>
    <x v="1101"/>
    <x v="1"/>
    <x v="10"/>
    <x v="1081"/>
    <x v="1491"/>
    <n v="2"/>
    <n v="0"/>
    <n v="3.71"/>
  </r>
  <r>
    <n v="1710"/>
    <s v="CA-2014-123491"/>
    <x v="3"/>
    <x v="505"/>
    <d v="2014-11-06T00:00:00"/>
    <s v="Standard Class"/>
    <s v="JK-15205"/>
    <s v="Jamie Kunitz"/>
    <x v="0"/>
    <x v="0"/>
    <x v="8"/>
    <x v="1"/>
    <n v="94122"/>
    <x v="1"/>
    <x v="51"/>
    <x v="0"/>
    <x v="1"/>
    <x v="51"/>
    <x v="1492"/>
    <n v="1"/>
    <n v="0.2"/>
    <n v="-0.89990000000001302"/>
  </r>
  <r>
    <n v="1711"/>
    <s v="CA-2014-123491"/>
    <x v="3"/>
    <x v="505"/>
    <d v="2014-11-06T00:00:00"/>
    <s v="Standard Class"/>
    <s v="JK-15205"/>
    <s v="Jamie Kunitz"/>
    <x v="0"/>
    <x v="0"/>
    <x v="8"/>
    <x v="1"/>
    <n v="94122"/>
    <x v="1"/>
    <x v="181"/>
    <x v="1"/>
    <x v="6"/>
    <x v="180"/>
    <x v="189"/>
    <n v="5"/>
    <n v="0"/>
    <n v="6.5669999999999984"/>
  </r>
  <r>
    <n v="1712"/>
    <s v="CA-2014-123491"/>
    <x v="3"/>
    <x v="505"/>
    <d v="2014-11-06T00:00:00"/>
    <s v="Standard Class"/>
    <s v="JK-15205"/>
    <s v="Jamie Kunitz"/>
    <x v="0"/>
    <x v="0"/>
    <x v="8"/>
    <x v="1"/>
    <n v="94122"/>
    <x v="1"/>
    <x v="166"/>
    <x v="1"/>
    <x v="9"/>
    <x v="165"/>
    <x v="1493"/>
    <n v="14"/>
    <n v="0"/>
    <n v="510.63599999999985"/>
  </r>
  <r>
    <n v="1713"/>
    <s v="CA-2012-145401"/>
    <x v="1"/>
    <x v="564"/>
    <d v="2012-02-04T00:00:00"/>
    <s v="Standard Class"/>
    <s v="JP-15520"/>
    <s v="Jeremy Pistek"/>
    <x v="0"/>
    <x v="0"/>
    <x v="12"/>
    <x v="5"/>
    <n v="77070"/>
    <x v="2"/>
    <x v="1102"/>
    <x v="1"/>
    <x v="10"/>
    <x v="1082"/>
    <x v="1494"/>
    <n v="6"/>
    <n v="0.2"/>
    <n v="5.0064000000000002"/>
  </r>
  <r>
    <n v="1714"/>
    <s v="US-2014-124968"/>
    <x v="3"/>
    <x v="565"/>
    <d v="2014-09-14T00:00:00"/>
    <s v="Second Class"/>
    <s v="MM-18055"/>
    <s v="Michelle Moray"/>
    <x v="0"/>
    <x v="0"/>
    <x v="22"/>
    <x v="10"/>
    <n v="60610"/>
    <x v="2"/>
    <x v="188"/>
    <x v="0"/>
    <x v="3"/>
    <x v="187"/>
    <x v="1495"/>
    <n v="7"/>
    <n v="0.5"/>
    <n v="-566.5625"/>
  </r>
  <r>
    <n v="1715"/>
    <s v="CA-2014-104003"/>
    <x v="3"/>
    <x v="566"/>
    <d v="2014-10-14T00:00:00"/>
    <s v="Standard Class"/>
    <s v="DC-13285"/>
    <s v="Debra Catini"/>
    <x v="0"/>
    <x v="0"/>
    <x v="8"/>
    <x v="1"/>
    <n v="94110"/>
    <x v="1"/>
    <x v="1103"/>
    <x v="0"/>
    <x v="0"/>
    <x v="1083"/>
    <x v="1496"/>
    <n v="2"/>
    <n v="0.15"/>
    <n v="-14.478399999999979"/>
  </r>
  <r>
    <n v="1716"/>
    <s v="CA-2013-154788"/>
    <x v="0"/>
    <x v="567"/>
    <d v="2013-05-05T00:00:00"/>
    <s v="Standard Class"/>
    <s v="JL-15835"/>
    <s v="John Lee"/>
    <x v="0"/>
    <x v="0"/>
    <x v="20"/>
    <x v="15"/>
    <n v="10011"/>
    <x v="3"/>
    <x v="308"/>
    <x v="1"/>
    <x v="8"/>
    <x v="305"/>
    <x v="326"/>
    <n v="2"/>
    <n v="0.2"/>
    <n v="2.7956000000000003"/>
  </r>
  <r>
    <n v="1717"/>
    <s v="CA-2013-169943"/>
    <x v="0"/>
    <x v="288"/>
    <d v="2013-05-25T00:00:00"/>
    <s v="Standard Class"/>
    <s v="BN-11515"/>
    <s v="Bradley Nguyen"/>
    <x v="0"/>
    <x v="0"/>
    <x v="20"/>
    <x v="15"/>
    <n v="10011"/>
    <x v="3"/>
    <x v="535"/>
    <x v="1"/>
    <x v="9"/>
    <x v="530"/>
    <x v="1497"/>
    <n v="5"/>
    <n v="0"/>
    <n v="70.440999999999974"/>
  </r>
  <r>
    <n v="1718"/>
    <s v="CA-2013-169943"/>
    <x v="0"/>
    <x v="288"/>
    <d v="2013-05-25T00:00:00"/>
    <s v="Standard Class"/>
    <s v="BN-11515"/>
    <s v="Bradley Nguyen"/>
    <x v="0"/>
    <x v="0"/>
    <x v="20"/>
    <x v="15"/>
    <n v="10011"/>
    <x v="3"/>
    <x v="72"/>
    <x v="1"/>
    <x v="4"/>
    <x v="72"/>
    <x v="1498"/>
    <n v="5"/>
    <n v="0"/>
    <n v="0"/>
  </r>
  <r>
    <n v="1719"/>
    <s v="CA-2013-169943"/>
    <x v="0"/>
    <x v="288"/>
    <d v="2013-05-25T00:00:00"/>
    <s v="Standard Class"/>
    <s v="BN-11515"/>
    <s v="Bradley Nguyen"/>
    <x v="0"/>
    <x v="0"/>
    <x v="20"/>
    <x v="15"/>
    <n v="10011"/>
    <x v="3"/>
    <x v="1104"/>
    <x v="0"/>
    <x v="5"/>
    <x v="1084"/>
    <x v="1499"/>
    <n v="4"/>
    <n v="0"/>
    <n v="15.086400000000001"/>
  </r>
  <r>
    <n v="1720"/>
    <s v="CA-2013-169943"/>
    <x v="0"/>
    <x v="288"/>
    <d v="2013-05-25T00:00:00"/>
    <s v="Standard Class"/>
    <s v="BN-11515"/>
    <s v="Bradley Nguyen"/>
    <x v="0"/>
    <x v="0"/>
    <x v="20"/>
    <x v="15"/>
    <n v="10011"/>
    <x v="3"/>
    <x v="527"/>
    <x v="0"/>
    <x v="5"/>
    <x v="522"/>
    <x v="1500"/>
    <n v="8"/>
    <n v="0"/>
    <n v="12.325599999999998"/>
  </r>
  <r>
    <n v="1721"/>
    <s v="CA-2013-169943"/>
    <x v="0"/>
    <x v="288"/>
    <d v="2013-05-25T00:00:00"/>
    <s v="Standard Class"/>
    <s v="BN-11515"/>
    <s v="Bradley Nguyen"/>
    <x v="0"/>
    <x v="0"/>
    <x v="20"/>
    <x v="15"/>
    <n v="10011"/>
    <x v="3"/>
    <x v="528"/>
    <x v="1"/>
    <x v="8"/>
    <x v="523"/>
    <x v="1501"/>
    <n v="4"/>
    <n v="0.2"/>
    <n v="14.919999999999995"/>
  </r>
  <r>
    <n v="1722"/>
    <s v="US-2012-123218"/>
    <x v="1"/>
    <x v="139"/>
    <d v="2012-12-25T00:00:00"/>
    <s v="Standard Class"/>
    <s v="KD-16345"/>
    <s v="Katherine Ducich"/>
    <x v="0"/>
    <x v="0"/>
    <x v="22"/>
    <x v="10"/>
    <n v="60623"/>
    <x v="2"/>
    <x v="835"/>
    <x v="2"/>
    <x v="7"/>
    <x v="822"/>
    <x v="1305"/>
    <n v="2"/>
    <n v="0.2"/>
    <n v="11.998799999999996"/>
  </r>
  <r>
    <n v="1723"/>
    <s v="US-2012-123218"/>
    <x v="1"/>
    <x v="139"/>
    <d v="2012-12-25T00:00:00"/>
    <s v="Standard Class"/>
    <s v="KD-16345"/>
    <s v="Katherine Ducich"/>
    <x v="0"/>
    <x v="0"/>
    <x v="22"/>
    <x v="10"/>
    <n v="60623"/>
    <x v="2"/>
    <x v="1105"/>
    <x v="2"/>
    <x v="11"/>
    <x v="1085"/>
    <x v="1309"/>
    <n v="4"/>
    <n v="0.2"/>
    <n v="51.193599999999996"/>
  </r>
  <r>
    <n v="1724"/>
    <s v="US-2012-123218"/>
    <x v="1"/>
    <x v="139"/>
    <d v="2012-12-25T00:00:00"/>
    <s v="Standard Class"/>
    <s v="KD-16345"/>
    <s v="Katherine Ducich"/>
    <x v="0"/>
    <x v="0"/>
    <x v="22"/>
    <x v="10"/>
    <n v="60623"/>
    <x v="2"/>
    <x v="1106"/>
    <x v="0"/>
    <x v="0"/>
    <x v="1086"/>
    <x v="1403"/>
    <n v="3"/>
    <n v="0.3"/>
    <n v="-71.811600000000027"/>
  </r>
  <r>
    <n v="1725"/>
    <s v="CA-2012-127453"/>
    <x v="1"/>
    <x v="546"/>
    <d v="2012-12-20T00:00:00"/>
    <s v="First Class"/>
    <s v="JK-15370"/>
    <s v="Jay Kimmel"/>
    <x v="0"/>
    <x v="0"/>
    <x v="10"/>
    <x v="9"/>
    <n v="19143"/>
    <x v="3"/>
    <x v="1107"/>
    <x v="1"/>
    <x v="9"/>
    <x v="1087"/>
    <x v="1502"/>
    <n v="3"/>
    <n v="0.2"/>
    <n v="43.43519999999998"/>
  </r>
  <r>
    <n v="1726"/>
    <s v="CA-2012-127453"/>
    <x v="1"/>
    <x v="546"/>
    <d v="2012-12-20T00:00:00"/>
    <s v="First Class"/>
    <s v="JK-15370"/>
    <s v="Jay Kimmel"/>
    <x v="0"/>
    <x v="0"/>
    <x v="10"/>
    <x v="9"/>
    <n v="19143"/>
    <x v="3"/>
    <x v="1108"/>
    <x v="1"/>
    <x v="9"/>
    <x v="1088"/>
    <x v="1503"/>
    <n v="2"/>
    <n v="0.2"/>
    <n v="0.44399999999999973"/>
  </r>
  <r>
    <n v="1727"/>
    <s v="CA-2012-127453"/>
    <x v="1"/>
    <x v="546"/>
    <d v="2012-12-20T00:00:00"/>
    <s v="First Class"/>
    <s v="JK-15370"/>
    <s v="Jay Kimmel"/>
    <x v="0"/>
    <x v="0"/>
    <x v="10"/>
    <x v="9"/>
    <n v="19143"/>
    <x v="3"/>
    <x v="1109"/>
    <x v="1"/>
    <x v="9"/>
    <x v="1089"/>
    <x v="1504"/>
    <n v="4"/>
    <n v="0.2"/>
    <n v="7.7728000000000002"/>
  </r>
  <r>
    <n v="1728"/>
    <s v="US-2014-164056"/>
    <x v="3"/>
    <x v="568"/>
    <d v="2014-05-05T00:00:00"/>
    <s v="Second Class"/>
    <s v="FM-14215"/>
    <s v="Filia McAdams"/>
    <x v="1"/>
    <x v="0"/>
    <x v="65"/>
    <x v="24"/>
    <n v="43017"/>
    <x v="3"/>
    <x v="1110"/>
    <x v="0"/>
    <x v="3"/>
    <x v="1090"/>
    <x v="1505"/>
    <n v="5"/>
    <n v="0.4"/>
    <n v="-69.889999999999986"/>
  </r>
  <r>
    <n v="1729"/>
    <s v="CA-2013-106894"/>
    <x v="0"/>
    <x v="569"/>
    <d v="2013-02-07T00:00:00"/>
    <s v="Same Day"/>
    <s v="CA-12265"/>
    <s v="Christina Anderson"/>
    <x v="0"/>
    <x v="0"/>
    <x v="24"/>
    <x v="17"/>
    <n v="22153"/>
    <x v="0"/>
    <x v="1072"/>
    <x v="2"/>
    <x v="11"/>
    <x v="1052"/>
    <x v="1506"/>
    <n v="4"/>
    <n v="0"/>
    <n v="21"/>
  </r>
  <r>
    <n v="1730"/>
    <s v="CA-2013-106894"/>
    <x v="0"/>
    <x v="569"/>
    <d v="2013-02-07T00:00:00"/>
    <s v="Same Day"/>
    <s v="CA-12265"/>
    <s v="Christina Anderson"/>
    <x v="0"/>
    <x v="0"/>
    <x v="24"/>
    <x v="17"/>
    <n v="22153"/>
    <x v="0"/>
    <x v="709"/>
    <x v="1"/>
    <x v="2"/>
    <x v="701"/>
    <x v="1507"/>
    <n v="3"/>
    <n v="0"/>
    <n v="3.6017999999999999"/>
  </r>
  <r>
    <n v="1731"/>
    <s v="CA-2011-125136"/>
    <x v="2"/>
    <x v="450"/>
    <d v="2011-10-03T00:00:00"/>
    <s v="Standard Class"/>
    <s v="KD-16495"/>
    <s v="Keith Dawkins"/>
    <x v="1"/>
    <x v="0"/>
    <x v="115"/>
    <x v="3"/>
    <n v="28314"/>
    <x v="0"/>
    <x v="1111"/>
    <x v="1"/>
    <x v="10"/>
    <x v="1091"/>
    <x v="1508"/>
    <n v="8"/>
    <n v="0.2"/>
    <n v="31.283199999999987"/>
  </r>
  <r>
    <n v="1732"/>
    <s v="CA-2011-125136"/>
    <x v="2"/>
    <x v="450"/>
    <d v="2011-10-03T00:00:00"/>
    <s v="Standard Class"/>
    <s v="KD-16495"/>
    <s v="Keith Dawkins"/>
    <x v="1"/>
    <x v="0"/>
    <x v="115"/>
    <x v="3"/>
    <n v="28314"/>
    <x v="0"/>
    <x v="128"/>
    <x v="1"/>
    <x v="10"/>
    <x v="128"/>
    <x v="1432"/>
    <n v="2"/>
    <n v="0.2"/>
    <n v="3.7407999999999997"/>
  </r>
  <r>
    <n v="1733"/>
    <s v="US-2013-131149"/>
    <x v="0"/>
    <x v="212"/>
    <d v="2013-07-15T00:00:00"/>
    <s v="Standard Class"/>
    <s v="LH-17155"/>
    <s v="Logan Haushalter"/>
    <x v="0"/>
    <x v="0"/>
    <x v="61"/>
    <x v="5"/>
    <n v="75081"/>
    <x v="2"/>
    <x v="426"/>
    <x v="1"/>
    <x v="4"/>
    <x v="421"/>
    <x v="1080"/>
    <n v="3"/>
    <n v="0.2"/>
    <n v="-33.804000000000002"/>
  </r>
  <r>
    <n v="1734"/>
    <s v="US-2013-131149"/>
    <x v="0"/>
    <x v="212"/>
    <d v="2013-07-15T00:00:00"/>
    <s v="Standard Class"/>
    <s v="LH-17155"/>
    <s v="Logan Haushalter"/>
    <x v="0"/>
    <x v="0"/>
    <x v="61"/>
    <x v="5"/>
    <n v="75081"/>
    <x v="2"/>
    <x v="281"/>
    <x v="1"/>
    <x v="6"/>
    <x v="278"/>
    <x v="1509"/>
    <n v="4"/>
    <n v="0.2"/>
    <n v="17.351999999999975"/>
  </r>
  <r>
    <n v="1735"/>
    <s v="CA-2014-101483"/>
    <x v="3"/>
    <x v="570"/>
    <d v="2014-08-02T00:00:00"/>
    <s v="Second Class"/>
    <s v="AG-10675"/>
    <s v="Anna Gayman"/>
    <x v="0"/>
    <x v="0"/>
    <x v="108"/>
    <x v="3"/>
    <n v="28540"/>
    <x v="0"/>
    <x v="1112"/>
    <x v="1"/>
    <x v="9"/>
    <x v="1092"/>
    <x v="1510"/>
    <n v="2"/>
    <n v="0.2"/>
    <n v="6.5339999999999971"/>
  </r>
  <r>
    <n v="1736"/>
    <s v="CA-2014-101483"/>
    <x v="3"/>
    <x v="570"/>
    <d v="2014-08-02T00:00:00"/>
    <s v="Second Class"/>
    <s v="AG-10675"/>
    <s v="Anna Gayman"/>
    <x v="0"/>
    <x v="0"/>
    <x v="108"/>
    <x v="3"/>
    <n v="28540"/>
    <x v="0"/>
    <x v="895"/>
    <x v="2"/>
    <x v="7"/>
    <x v="879"/>
    <x v="1114"/>
    <n v="5"/>
    <n v="0.2"/>
    <n v="1.375"/>
  </r>
  <r>
    <n v="1737"/>
    <s v="CA-2014-101483"/>
    <x v="3"/>
    <x v="570"/>
    <d v="2014-08-02T00:00:00"/>
    <s v="Second Class"/>
    <s v="AG-10675"/>
    <s v="Anna Gayman"/>
    <x v="0"/>
    <x v="0"/>
    <x v="108"/>
    <x v="3"/>
    <n v="28540"/>
    <x v="0"/>
    <x v="6"/>
    <x v="1"/>
    <x v="6"/>
    <x v="6"/>
    <x v="972"/>
    <n v="3"/>
    <n v="0.2"/>
    <n v="0.3822000000000001"/>
  </r>
  <r>
    <n v="1738"/>
    <s v="CA-2012-130204"/>
    <x v="1"/>
    <x v="37"/>
    <d v="2012-09-09T00:00:00"/>
    <s v="Standard Class"/>
    <s v="DB-13120"/>
    <s v="David Bremer"/>
    <x v="1"/>
    <x v="0"/>
    <x v="8"/>
    <x v="1"/>
    <n v="94122"/>
    <x v="1"/>
    <x v="470"/>
    <x v="1"/>
    <x v="4"/>
    <x v="466"/>
    <x v="974"/>
    <n v="3"/>
    <n v="0"/>
    <n v="8.4888000000000012"/>
  </r>
  <r>
    <n v="1739"/>
    <s v="CA-2012-130204"/>
    <x v="1"/>
    <x v="37"/>
    <d v="2012-09-09T00:00:00"/>
    <s v="Standard Class"/>
    <s v="DB-13120"/>
    <s v="David Bremer"/>
    <x v="1"/>
    <x v="0"/>
    <x v="8"/>
    <x v="1"/>
    <n v="94122"/>
    <x v="1"/>
    <x v="1044"/>
    <x v="2"/>
    <x v="11"/>
    <x v="1024"/>
    <x v="1511"/>
    <n v="2"/>
    <n v="0"/>
    <n v="3.400999999999998"/>
  </r>
  <r>
    <n v="1740"/>
    <s v="CA-2012-130204"/>
    <x v="1"/>
    <x v="37"/>
    <d v="2012-09-09T00:00:00"/>
    <s v="Standard Class"/>
    <s v="DB-13120"/>
    <s v="David Bremer"/>
    <x v="1"/>
    <x v="0"/>
    <x v="8"/>
    <x v="1"/>
    <n v="94122"/>
    <x v="1"/>
    <x v="1113"/>
    <x v="2"/>
    <x v="11"/>
    <x v="1093"/>
    <x v="1512"/>
    <n v="5"/>
    <n v="0"/>
    <n v="46.601999999999997"/>
  </r>
  <r>
    <n v="1741"/>
    <s v="CA-2011-110527"/>
    <x v="2"/>
    <x v="128"/>
    <d v="2011-08-16T00:00:00"/>
    <s v="Standard Class"/>
    <s v="ED-13885"/>
    <s v="Emily Ducich"/>
    <x v="2"/>
    <x v="0"/>
    <x v="70"/>
    <x v="1"/>
    <n v="92037"/>
    <x v="1"/>
    <x v="948"/>
    <x v="1"/>
    <x v="2"/>
    <x v="932"/>
    <x v="1513"/>
    <n v="8"/>
    <n v="0"/>
    <n v="9.6047999999999991"/>
  </r>
  <r>
    <n v="1742"/>
    <s v="CA-2014-152807"/>
    <x v="3"/>
    <x v="505"/>
    <d v="2014-11-04T00:00:00"/>
    <s v="Standard Class"/>
    <s v="MC-18100"/>
    <s v="Mick Crebagga"/>
    <x v="0"/>
    <x v="0"/>
    <x v="10"/>
    <x v="9"/>
    <n v="19140"/>
    <x v="3"/>
    <x v="1114"/>
    <x v="1"/>
    <x v="10"/>
    <x v="1094"/>
    <x v="561"/>
    <n v="4"/>
    <n v="0.2"/>
    <n v="7.2576000000000001"/>
  </r>
  <r>
    <n v="1743"/>
    <s v="CA-2014-152807"/>
    <x v="3"/>
    <x v="505"/>
    <d v="2014-11-04T00:00:00"/>
    <s v="Standard Class"/>
    <s v="MC-18100"/>
    <s v="Mick Crebagga"/>
    <x v="0"/>
    <x v="0"/>
    <x v="10"/>
    <x v="9"/>
    <n v="19140"/>
    <x v="3"/>
    <x v="1073"/>
    <x v="0"/>
    <x v="5"/>
    <x v="1054"/>
    <x v="1514"/>
    <n v="2"/>
    <n v="0.2"/>
    <n v="0.98559999999999937"/>
  </r>
  <r>
    <n v="1744"/>
    <s v="CA-2014-152807"/>
    <x v="3"/>
    <x v="505"/>
    <d v="2014-11-04T00:00:00"/>
    <s v="Standard Class"/>
    <s v="MC-18100"/>
    <s v="Mick Crebagga"/>
    <x v="0"/>
    <x v="0"/>
    <x v="10"/>
    <x v="9"/>
    <n v="19140"/>
    <x v="3"/>
    <x v="700"/>
    <x v="1"/>
    <x v="4"/>
    <x v="693"/>
    <x v="1515"/>
    <n v="2"/>
    <n v="0.2"/>
    <n v="-2.5128000000000008"/>
  </r>
  <r>
    <n v="1745"/>
    <s v="CA-2014-152807"/>
    <x v="3"/>
    <x v="505"/>
    <d v="2014-11-04T00:00:00"/>
    <s v="Standard Class"/>
    <s v="MC-18100"/>
    <s v="Mick Crebagga"/>
    <x v="0"/>
    <x v="0"/>
    <x v="10"/>
    <x v="9"/>
    <n v="19140"/>
    <x v="3"/>
    <x v="552"/>
    <x v="2"/>
    <x v="11"/>
    <x v="546"/>
    <x v="1516"/>
    <n v="7"/>
    <n v="0.2"/>
    <n v="-55.300000000000068"/>
  </r>
  <r>
    <n v="1746"/>
    <s v="CA-2011-133270"/>
    <x v="2"/>
    <x v="571"/>
    <d v="2011-06-09T00:00:00"/>
    <s v="First Class"/>
    <s v="BM-11785"/>
    <s v="Bryan Mills"/>
    <x v="0"/>
    <x v="0"/>
    <x v="30"/>
    <x v="15"/>
    <n v="14609"/>
    <x v="3"/>
    <x v="158"/>
    <x v="1"/>
    <x v="6"/>
    <x v="157"/>
    <x v="522"/>
    <n v="2"/>
    <n v="0"/>
    <n v="4.9431999999999992"/>
  </r>
  <r>
    <n v="1747"/>
    <s v="CA-2013-155670"/>
    <x v="0"/>
    <x v="572"/>
    <d v="2013-08-18T00:00:00"/>
    <s v="Second Class"/>
    <s v="EM-14065"/>
    <s v="Erin Mull"/>
    <x v="0"/>
    <x v="0"/>
    <x v="108"/>
    <x v="3"/>
    <n v="28540"/>
    <x v="0"/>
    <x v="605"/>
    <x v="1"/>
    <x v="8"/>
    <x v="600"/>
    <x v="1517"/>
    <n v="8"/>
    <n v="0.7"/>
    <n v="-8.2367999999999988"/>
  </r>
  <r>
    <n v="1748"/>
    <s v="CA-2013-155670"/>
    <x v="0"/>
    <x v="572"/>
    <d v="2013-08-18T00:00:00"/>
    <s v="Second Class"/>
    <s v="EM-14065"/>
    <s v="Erin Mull"/>
    <x v="0"/>
    <x v="0"/>
    <x v="108"/>
    <x v="3"/>
    <n v="28540"/>
    <x v="0"/>
    <x v="1115"/>
    <x v="1"/>
    <x v="10"/>
    <x v="33"/>
    <x v="1518"/>
    <n v="3"/>
    <n v="0.2"/>
    <n v="3.2099999999999982"/>
  </r>
  <r>
    <n v="1749"/>
    <s v="US-2011-157406"/>
    <x v="2"/>
    <x v="573"/>
    <d v="2011-04-29T00:00:00"/>
    <s v="Standard Class"/>
    <s v="DA-13450"/>
    <s v="Dianna Arnett"/>
    <x v="2"/>
    <x v="0"/>
    <x v="12"/>
    <x v="5"/>
    <n v="77095"/>
    <x v="2"/>
    <x v="724"/>
    <x v="1"/>
    <x v="10"/>
    <x v="716"/>
    <x v="563"/>
    <n v="2"/>
    <n v="0.2"/>
    <n v="3.6288"/>
  </r>
  <r>
    <n v="1750"/>
    <s v="US-2011-157406"/>
    <x v="2"/>
    <x v="573"/>
    <d v="2011-04-29T00:00:00"/>
    <s v="Standard Class"/>
    <s v="DA-13450"/>
    <s v="Dianna Arnett"/>
    <x v="2"/>
    <x v="0"/>
    <x v="12"/>
    <x v="5"/>
    <n v="77095"/>
    <x v="2"/>
    <x v="1026"/>
    <x v="1"/>
    <x v="6"/>
    <x v="1008"/>
    <x v="875"/>
    <n v="3"/>
    <n v="0.2"/>
    <n v="0.54600000000000071"/>
  </r>
  <r>
    <n v="1751"/>
    <s v="CA-2012-139094"/>
    <x v="1"/>
    <x v="6"/>
    <d v="2012-11-27T00:00:00"/>
    <s v="Standard Class"/>
    <s v="MO-17800"/>
    <s v="Meg O'Connel"/>
    <x v="2"/>
    <x v="0"/>
    <x v="52"/>
    <x v="5"/>
    <n v="78207"/>
    <x v="2"/>
    <x v="1116"/>
    <x v="0"/>
    <x v="3"/>
    <x v="1095"/>
    <x v="1519"/>
    <n v="2"/>
    <n v="0.3"/>
    <n v="-32.522600000000011"/>
  </r>
  <r>
    <n v="1752"/>
    <s v="CA-2014-168837"/>
    <x v="3"/>
    <x v="336"/>
    <d v="2014-10-18T00:00:00"/>
    <s v="First Class"/>
    <s v="JW-15955"/>
    <s v="Joni Wasserman"/>
    <x v="0"/>
    <x v="0"/>
    <x v="182"/>
    <x v="1"/>
    <n v="94601"/>
    <x v="1"/>
    <x v="283"/>
    <x v="0"/>
    <x v="5"/>
    <x v="280"/>
    <x v="1520"/>
    <n v="2"/>
    <n v="0"/>
    <n v="3.6894000000000009"/>
  </r>
  <r>
    <n v="1753"/>
    <s v="CA-2014-116715"/>
    <x v="3"/>
    <x v="574"/>
    <d v="2014-12-06T00:00:00"/>
    <s v="First Class"/>
    <s v="VW-21775"/>
    <s v="Victoria Wilson"/>
    <x v="1"/>
    <x v="0"/>
    <x v="8"/>
    <x v="1"/>
    <n v="94122"/>
    <x v="1"/>
    <x v="821"/>
    <x v="1"/>
    <x v="4"/>
    <x v="809"/>
    <x v="1521"/>
    <n v="9"/>
    <n v="0"/>
    <n v="151.09740000000002"/>
  </r>
  <r>
    <n v="1754"/>
    <s v="CA-2014-116715"/>
    <x v="3"/>
    <x v="574"/>
    <d v="2014-12-06T00:00:00"/>
    <s v="First Class"/>
    <s v="VW-21775"/>
    <s v="Victoria Wilson"/>
    <x v="1"/>
    <x v="0"/>
    <x v="8"/>
    <x v="1"/>
    <n v="94122"/>
    <x v="1"/>
    <x v="1082"/>
    <x v="1"/>
    <x v="10"/>
    <x v="1063"/>
    <x v="1446"/>
    <n v="2"/>
    <n v="0"/>
    <n v="53.860799999999998"/>
  </r>
  <r>
    <n v="1755"/>
    <s v="CA-2014-116715"/>
    <x v="3"/>
    <x v="574"/>
    <d v="2014-12-06T00:00:00"/>
    <s v="First Class"/>
    <s v="VW-21775"/>
    <s v="Victoria Wilson"/>
    <x v="1"/>
    <x v="0"/>
    <x v="8"/>
    <x v="1"/>
    <n v="94122"/>
    <x v="1"/>
    <x v="1117"/>
    <x v="1"/>
    <x v="10"/>
    <x v="1096"/>
    <x v="18"/>
    <n v="2"/>
    <n v="0"/>
    <n v="3.8519999999999994"/>
  </r>
  <r>
    <n v="1756"/>
    <s v="CA-2012-135622"/>
    <x v="1"/>
    <x v="575"/>
    <d v="2012-12-11T00:00:00"/>
    <s v="Second Class"/>
    <s v="TT-21460"/>
    <s v="Tonja Turnell"/>
    <x v="2"/>
    <x v="0"/>
    <x v="5"/>
    <x v="5"/>
    <n v="76106"/>
    <x v="2"/>
    <x v="839"/>
    <x v="1"/>
    <x v="10"/>
    <x v="825"/>
    <x v="1522"/>
    <n v="11"/>
    <n v="0.2"/>
    <n v="130.75810000000001"/>
  </r>
  <r>
    <n v="1757"/>
    <s v="CA-2012-135622"/>
    <x v="1"/>
    <x v="575"/>
    <d v="2012-12-11T00:00:00"/>
    <s v="Second Class"/>
    <s v="TT-21460"/>
    <s v="Tonja Turnell"/>
    <x v="2"/>
    <x v="0"/>
    <x v="5"/>
    <x v="5"/>
    <n v="76106"/>
    <x v="2"/>
    <x v="1118"/>
    <x v="2"/>
    <x v="7"/>
    <x v="1097"/>
    <x v="1523"/>
    <n v="6"/>
    <n v="0.2"/>
    <n v="150.36000000000013"/>
  </r>
  <r>
    <n v="1758"/>
    <s v="US-2012-107349"/>
    <x v="1"/>
    <x v="562"/>
    <d v="2012-07-15T00:00:00"/>
    <s v="First Class"/>
    <s v="SL-20155"/>
    <s v="Sara Luxemburg"/>
    <x v="2"/>
    <x v="0"/>
    <x v="12"/>
    <x v="5"/>
    <n v="77095"/>
    <x v="2"/>
    <x v="1002"/>
    <x v="1"/>
    <x v="8"/>
    <x v="985"/>
    <x v="1524"/>
    <n v="6"/>
    <n v="0.8"/>
    <n v="-66.508800000000036"/>
  </r>
  <r>
    <n v="1759"/>
    <s v="CA-2011-139017"/>
    <x v="2"/>
    <x v="218"/>
    <d v="2011-05-17T00:00:00"/>
    <s v="Standard Class"/>
    <s v="RM-19375"/>
    <s v="Raymond Messe"/>
    <x v="0"/>
    <x v="0"/>
    <x v="12"/>
    <x v="5"/>
    <n v="77095"/>
    <x v="2"/>
    <x v="825"/>
    <x v="2"/>
    <x v="11"/>
    <x v="813"/>
    <x v="1525"/>
    <n v="2"/>
    <n v="0.2"/>
    <n v="7.615399999999994"/>
  </r>
  <r>
    <n v="1760"/>
    <s v="CA-2011-141817"/>
    <x v="2"/>
    <x v="576"/>
    <d v="2011-01-13T00:00:00"/>
    <s v="Standard Class"/>
    <s v="MB-18085"/>
    <s v="Mick Brown"/>
    <x v="0"/>
    <x v="0"/>
    <x v="10"/>
    <x v="9"/>
    <n v="19143"/>
    <x v="3"/>
    <x v="359"/>
    <x v="1"/>
    <x v="6"/>
    <x v="355"/>
    <x v="1526"/>
    <n v="3"/>
    <n v="0.2"/>
    <n v="4.8840000000000003"/>
  </r>
  <r>
    <n v="1761"/>
    <s v="CA-2012-130785"/>
    <x v="1"/>
    <x v="577"/>
    <d v="2012-09-09T00:00:00"/>
    <s v="Standard Class"/>
    <s v="AG-10900"/>
    <s v="Arthur Gainer"/>
    <x v="0"/>
    <x v="0"/>
    <x v="70"/>
    <x v="1"/>
    <n v="92105"/>
    <x v="1"/>
    <x v="1119"/>
    <x v="0"/>
    <x v="0"/>
    <x v="1098"/>
    <x v="1527"/>
    <n v="4"/>
    <n v="0.15"/>
    <n v="-4.8391999999999769"/>
  </r>
  <r>
    <n v="1762"/>
    <s v="CA-2012-130785"/>
    <x v="1"/>
    <x v="577"/>
    <d v="2012-09-09T00:00:00"/>
    <s v="Standard Class"/>
    <s v="AG-10900"/>
    <s v="Arthur Gainer"/>
    <x v="0"/>
    <x v="0"/>
    <x v="70"/>
    <x v="1"/>
    <n v="92105"/>
    <x v="1"/>
    <x v="1120"/>
    <x v="1"/>
    <x v="8"/>
    <x v="1099"/>
    <x v="1528"/>
    <n v="6"/>
    <n v="0.2"/>
    <n v="9.7037999999999993"/>
  </r>
  <r>
    <n v="1763"/>
    <s v="CA-2012-130785"/>
    <x v="1"/>
    <x v="577"/>
    <d v="2012-09-09T00:00:00"/>
    <s v="Standard Class"/>
    <s v="AG-10900"/>
    <s v="Arthur Gainer"/>
    <x v="0"/>
    <x v="0"/>
    <x v="70"/>
    <x v="1"/>
    <n v="92105"/>
    <x v="1"/>
    <x v="1121"/>
    <x v="0"/>
    <x v="0"/>
    <x v="1100"/>
    <x v="1529"/>
    <n v="3"/>
    <n v="0.15"/>
    <n v="-20.696400000000025"/>
  </r>
  <r>
    <n v="1764"/>
    <s v="CA-2013-110254"/>
    <x v="0"/>
    <x v="578"/>
    <d v="2013-08-09T00:00:00"/>
    <s v="Standard Class"/>
    <s v="ML-17755"/>
    <s v="Max Ludwig"/>
    <x v="2"/>
    <x v="0"/>
    <x v="244"/>
    <x v="17"/>
    <n v="23434"/>
    <x v="0"/>
    <x v="354"/>
    <x v="1"/>
    <x v="14"/>
    <x v="350"/>
    <x v="1530"/>
    <n v="2"/>
    <n v="0"/>
    <n v="10.517999999999997"/>
  </r>
  <r>
    <n v="1765"/>
    <s v="CA-2013-110254"/>
    <x v="0"/>
    <x v="578"/>
    <d v="2013-08-09T00:00:00"/>
    <s v="Standard Class"/>
    <s v="ML-17755"/>
    <s v="Max Ludwig"/>
    <x v="2"/>
    <x v="0"/>
    <x v="244"/>
    <x v="17"/>
    <n v="23434"/>
    <x v="0"/>
    <x v="617"/>
    <x v="1"/>
    <x v="2"/>
    <x v="612"/>
    <x v="1531"/>
    <n v="1"/>
    <n v="0"/>
    <n v="1.8997999999999999"/>
  </r>
  <r>
    <n v="1766"/>
    <s v="CA-2013-110254"/>
    <x v="0"/>
    <x v="578"/>
    <d v="2013-08-09T00:00:00"/>
    <s v="Standard Class"/>
    <s v="ML-17755"/>
    <s v="Max Ludwig"/>
    <x v="2"/>
    <x v="0"/>
    <x v="244"/>
    <x v="17"/>
    <n v="23434"/>
    <x v="0"/>
    <x v="1122"/>
    <x v="0"/>
    <x v="5"/>
    <x v="1101"/>
    <x v="1532"/>
    <n v="9"/>
    <n v="0"/>
    <n v="46.116000000000007"/>
  </r>
  <r>
    <n v="1767"/>
    <s v="CA-2013-110254"/>
    <x v="0"/>
    <x v="578"/>
    <d v="2013-08-09T00:00:00"/>
    <s v="Standard Class"/>
    <s v="ML-17755"/>
    <s v="Max Ludwig"/>
    <x v="2"/>
    <x v="0"/>
    <x v="244"/>
    <x v="17"/>
    <n v="23434"/>
    <x v="0"/>
    <x v="1123"/>
    <x v="1"/>
    <x v="2"/>
    <x v="1102"/>
    <x v="765"/>
    <n v="2"/>
    <n v="0"/>
    <n v="4.8117999999999999"/>
  </r>
  <r>
    <n v="1768"/>
    <s v="US-2011-158057"/>
    <x v="2"/>
    <x v="579"/>
    <d v="2011-03-26T00:00:00"/>
    <s v="Standard Class"/>
    <s v="CC-12685"/>
    <s v="Craig Carroll"/>
    <x v="0"/>
    <x v="0"/>
    <x v="247"/>
    <x v="3"/>
    <n v="27405"/>
    <x v="0"/>
    <x v="48"/>
    <x v="1"/>
    <x v="8"/>
    <x v="48"/>
    <x v="1533"/>
    <n v="4"/>
    <n v="0.7"/>
    <n v="-5.8603999999999985"/>
  </r>
  <r>
    <n v="1769"/>
    <s v="US-2011-158057"/>
    <x v="2"/>
    <x v="579"/>
    <d v="2011-03-26T00:00:00"/>
    <s v="Standard Class"/>
    <s v="CC-12685"/>
    <s v="Craig Carroll"/>
    <x v="0"/>
    <x v="0"/>
    <x v="247"/>
    <x v="3"/>
    <n v="27405"/>
    <x v="0"/>
    <x v="141"/>
    <x v="1"/>
    <x v="8"/>
    <x v="141"/>
    <x v="1534"/>
    <n v="5"/>
    <n v="0.7"/>
    <n v="-39.456499999999991"/>
  </r>
  <r>
    <n v="1770"/>
    <s v="CA-2014-146024"/>
    <x v="3"/>
    <x v="580"/>
    <d v="2014-03-09T00:00:00"/>
    <s v="Standard Class"/>
    <s v="SC-20770"/>
    <s v="Stewart Carmichael"/>
    <x v="1"/>
    <x v="0"/>
    <x v="61"/>
    <x v="5"/>
    <n v="75081"/>
    <x v="2"/>
    <x v="482"/>
    <x v="1"/>
    <x v="14"/>
    <x v="33"/>
    <x v="1535"/>
    <n v="4"/>
    <n v="0.2"/>
    <n v="-1.3952000000000013"/>
  </r>
  <r>
    <n v="1771"/>
    <s v="CA-2014-146024"/>
    <x v="3"/>
    <x v="580"/>
    <d v="2014-03-09T00:00:00"/>
    <s v="Standard Class"/>
    <s v="SC-20770"/>
    <s v="Stewart Carmichael"/>
    <x v="1"/>
    <x v="0"/>
    <x v="61"/>
    <x v="5"/>
    <n v="75081"/>
    <x v="2"/>
    <x v="44"/>
    <x v="1"/>
    <x v="8"/>
    <x v="44"/>
    <x v="1536"/>
    <n v="7"/>
    <n v="0.8"/>
    <n v="-20.166300000000007"/>
  </r>
  <r>
    <n v="1772"/>
    <s v="CA-2013-129686"/>
    <x v="0"/>
    <x v="581"/>
    <d v="2013-11-30T00:00:00"/>
    <s v="Second Class"/>
    <s v="GG-14650"/>
    <s v="Greg Guthrie"/>
    <x v="1"/>
    <x v="0"/>
    <x v="22"/>
    <x v="10"/>
    <n v="60623"/>
    <x v="2"/>
    <x v="854"/>
    <x v="1"/>
    <x v="4"/>
    <x v="839"/>
    <x v="1537"/>
    <n v="2"/>
    <n v="0.2"/>
    <n v="-24.496000000000002"/>
  </r>
  <r>
    <n v="1773"/>
    <s v="CA-2013-129686"/>
    <x v="0"/>
    <x v="581"/>
    <d v="2013-11-30T00:00:00"/>
    <s v="Second Class"/>
    <s v="GG-14650"/>
    <s v="Greg Guthrie"/>
    <x v="1"/>
    <x v="0"/>
    <x v="22"/>
    <x v="10"/>
    <n v="60623"/>
    <x v="2"/>
    <x v="197"/>
    <x v="2"/>
    <x v="11"/>
    <x v="196"/>
    <x v="1538"/>
    <n v="6"/>
    <n v="0.2"/>
    <n v="19.499999999999993"/>
  </r>
  <r>
    <n v="1774"/>
    <s v="CA-2011-118976"/>
    <x v="2"/>
    <x v="582"/>
    <d v="2011-05-03T00:00:00"/>
    <s v="Standard Class"/>
    <s v="MY-18295"/>
    <s v="Muhammed Yedwab"/>
    <x v="1"/>
    <x v="0"/>
    <x v="248"/>
    <x v="39"/>
    <n v="21215"/>
    <x v="3"/>
    <x v="1124"/>
    <x v="1"/>
    <x v="8"/>
    <x v="1103"/>
    <x v="1539"/>
    <n v="2"/>
    <n v="0"/>
    <n v="9.3869999999999987"/>
  </r>
  <r>
    <n v="1775"/>
    <s v="CA-2011-118976"/>
    <x v="2"/>
    <x v="582"/>
    <d v="2011-05-03T00:00:00"/>
    <s v="Standard Class"/>
    <s v="MY-18295"/>
    <s v="Muhammed Yedwab"/>
    <x v="1"/>
    <x v="0"/>
    <x v="248"/>
    <x v="39"/>
    <n v="21215"/>
    <x v="3"/>
    <x v="1125"/>
    <x v="1"/>
    <x v="4"/>
    <x v="1104"/>
    <x v="1540"/>
    <n v="9"/>
    <n v="0"/>
    <n v="129.37860000000001"/>
  </r>
  <r>
    <n v="1776"/>
    <s v="CA-2011-118976"/>
    <x v="2"/>
    <x v="582"/>
    <d v="2011-05-03T00:00:00"/>
    <s v="Standard Class"/>
    <s v="MY-18295"/>
    <s v="Muhammed Yedwab"/>
    <x v="1"/>
    <x v="0"/>
    <x v="248"/>
    <x v="39"/>
    <n v="21215"/>
    <x v="3"/>
    <x v="1126"/>
    <x v="1"/>
    <x v="6"/>
    <x v="1105"/>
    <x v="1541"/>
    <n v="2"/>
    <n v="0"/>
    <n v="1.4952000000000001"/>
  </r>
  <r>
    <n v="1777"/>
    <s v="CA-2011-118976"/>
    <x v="2"/>
    <x v="582"/>
    <d v="2011-05-03T00:00:00"/>
    <s v="Standard Class"/>
    <s v="MY-18295"/>
    <s v="Muhammed Yedwab"/>
    <x v="1"/>
    <x v="0"/>
    <x v="248"/>
    <x v="39"/>
    <n v="21215"/>
    <x v="3"/>
    <x v="816"/>
    <x v="1"/>
    <x v="2"/>
    <x v="804"/>
    <x v="982"/>
    <n v="1"/>
    <n v="0"/>
    <n v="1.512"/>
  </r>
  <r>
    <n v="1778"/>
    <s v="CA-2012-105347"/>
    <x v="1"/>
    <x v="27"/>
    <d v="2012-11-28T00:00:00"/>
    <s v="Standard Class"/>
    <s v="DP-13000"/>
    <s v="Darren Powers"/>
    <x v="0"/>
    <x v="0"/>
    <x v="1"/>
    <x v="1"/>
    <n v="90004"/>
    <x v="1"/>
    <x v="1127"/>
    <x v="1"/>
    <x v="10"/>
    <x v="1106"/>
    <x v="1542"/>
    <n v="9"/>
    <n v="0"/>
    <n v="180.76590000000002"/>
  </r>
  <r>
    <n v="1779"/>
    <s v="CA-2012-105347"/>
    <x v="1"/>
    <x v="27"/>
    <d v="2012-11-28T00:00:00"/>
    <s v="Standard Class"/>
    <s v="DP-13000"/>
    <s v="Darren Powers"/>
    <x v="0"/>
    <x v="0"/>
    <x v="1"/>
    <x v="1"/>
    <n v="90004"/>
    <x v="1"/>
    <x v="425"/>
    <x v="1"/>
    <x v="6"/>
    <x v="420"/>
    <x v="456"/>
    <n v="5"/>
    <n v="0"/>
    <n v="6.6150000000000002"/>
  </r>
  <r>
    <n v="1780"/>
    <s v="CA-2013-124667"/>
    <x v="0"/>
    <x v="583"/>
    <d v="2013-11-17T00:00:00"/>
    <s v="Standard Class"/>
    <s v="BD-11770"/>
    <s v="Bryan Davis"/>
    <x v="0"/>
    <x v="0"/>
    <x v="20"/>
    <x v="15"/>
    <n v="10011"/>
    <x v="3"/>
    <x v="808"/>
    <x v="2"/>
    <x v="11"/>
    <x v="798"/>
    <x v="1543"/>
    <n v="3"/>
    <n v="0"/>
    <n v="14.992499999999996"/>
  </r>
  <r>
    <n v="1781"/>
    <s v="CA-2013-124667"/>
    <x v="0"/>
    <x v="583"/>
    <d v="2013-11-17T00:00:00"/>
    <s v="Standard Class"/>
    <s v="BD-11770"/>
    <s v="Bryan Davis"/>
    <x v="0"/>
    <x v="0"/>
    <x v="20"/>
    <x v="15"/>
    <n v="10011"/>
    <x v="3"/>
    <x v="225"/>
    <x v="1"/>
    <x v="4"/>
    <x v="223"/>
    <x v="1544"/>
    <n v="1"/>
    <n v="0"/>
    <n v="20.840000000000003"/>
  </r>
  <r>
    <n v="1782"/>
    <s v="CA-2012-111094"/>
    <x v="1"/>
    <x v="584"/>
    <d v="2012-07-13T00:00:00"/>
    <s v="Standard Class"/>
    <s v="CB-12535"/>
    <s v="Claudia Bergmann"/>
    <x v="1"/>
    <x v="0"/>
    <x v="47"/>
    <x v="31"/>
    <n v="2038"/>
    <x v="3"/>
    <x v="1128"/>
    <x v="1"/>
    <x v="10"/>
    <x v="1107"/>
    <x v="1545"/>
    <n v="2"/>
    <n v="0"/>
    <n v="3.0267999999999997"/>
  </r>
  <r>
    <n v="1783"/>
    <s v="CA-2012-111094"/>
    <x v="1"/>
    <x v="584"/>
    <d v="2012-07-13T00:00:00"/>
    <s v="Standard Class"/>
    <s v="CB-12535"/>
    <s v="Claudia Bergmann"/>
    <x v="1"/>
    <x v="0"/>
    <x v="47"/>
    <x v="31"/>
    <n v="2038"/>
    <x v="3"/>
    <x v="800"/>
    <x v="1"/>
    <x v="8"/>
    <x v="790"/>
    <x v="1546"/>
    <n v="3"/>
    <n v="0"/>
    <n v="59.011199999999988"/>
  </r>
  <r>
    <n v="1784"/>
    <s v="CA-2014-166317"/>
    <x v="3"/>
    <x v="585"/>
    <d v="2014-09-27T00:00:00"/>
    <s v="Standard Class"/>
    <s v="JE-15610"/>
    <s v="Jim Epp"/>
    <x v="1"/>
    <x v="0"/>
    <x v="158"/>
    <x v="6"/>
    <n v="53209"/>
    <x v="2"/>
    <x v="1082"/>
    <x v="1"/>
    <x v="10"/>
    <x v="1063"/>
    <x v="1547"/>
    <n v="4"/>
    <n v="0"/>
    <n v="107.7216"/>
  </r>
  <r>
    <n v="1785"/>
    <s v="CA-2014-166317"/>
    <x v="3"/>
    <x v="585"/>
    <d v="2014-09-27T00:00:00"/>
    <s v="Standard Class"/>
    <s v="JE-15610"/>
    <s v="Jim Epp"/>
    <x v="1"/>
    <x v="0"/>
    <x v="158"/>
    <x v="6"/>
    <n v="53209"/>
    <x v="2"/>
    <x v="960"/>
    <x v="2"/>
    <x v="11"/>
    <x v="944"/>
    <x v="1548"/>
    <n v="6"/>
    <n v="0"/>
    <n v="9.8159999999999954"/>
  </r>
  <r>
    <n v="1786"/>
    <s v="CA-2014-166317"/>
    <x v="3"/>
    <x v="585"/>
    <d v="2014-09-27T00:00:00"/>
    <s v="Standard Class"/>
    <s v="JE-15610"/>
    <s v="Jim Epp"/>
    <x v="1"/>
    <x v="0"/>
    <x v="158"/>
    <x v="6"/>
    <n v="53209"/>
    <x v="2"/>
    <x v="863"/>
    <x v="1"/>
    <x v="8"/>
    <x v="849"/>
    <x v="1549"/>
    <n v="8"/>
    <n v="0"/>
    <n v="15.5288"/>
  </r>
  <r>
    <n v="1787"/>
    <s v="CA-2014-166317"/>
    <x v="3"/>
    <x v="585"/>
    <d v="2014-09-27T00:00:00"/>
    <s v="Standard Class"/>
    <s v="JE-15610"/>
    <s v="Jim Epp"/>
    <x v="1"/>
    <x v="0"/>
    <x v="158"/>
    <x v="6"/>
    <n v="53209"/>
    <x v="2"/>
    <x v="1129"/>
    <x v="2"/>
    <x v="7"/>
    <x v="1108"/>
    <x v="284"/>
    <n v="3"/>
    <n v="0"/>
    <n v="25.221299999999989"/>
  </r>
  <r>
    <n v="1788"/>
    <s v="CA-2012-154326"/>
    <x v="1"/>
    <x v="586"/>
    <d v="2012-02-19T00:00:00"/>
    <s v="Standard Class"/>
    <s v="RP-19855"/>
    <s v="Roy Phan"/>
    <x v="1"/>
    <x v="0"/>
    <x v="249"/>
    <x v="6"/>
    <n v="53142"/>
    <x v="2"/>
    <x v="817"/>
    <x v="2"/>
    <x v="7"/>
    <x v="805"/>
    <x v="1550"/>
    <n v="3"/>
    <n v="0"/>
    <n v="64.785599999999988"/>
  </r>
  <r>
    <n v="1789"/>
    <s v="CA-2012-154326"/>
    <x v="1"/>
    <x v="586"/>
    <d v="2012-02-19T00:00:00"/>
    <s v="Standard Class"/>
    <s v="RP-19855"/>
    <s v="Roy Phan"/>
    <x v="1"/>
    <x v="0"/>
    <x v="249"/>
    <x v="6"/>
    <n v="53142"/>
    <x v="2"/>
    <x v="754"/>
    <x v="2"/>
    <x v="7"/>
    <x v="745"/>
    <x v="1551"/>
    <n v="2"/>
    <n v="0"/>
    <n v="195.99440000000004"/>
  </r>
  <r>
    <n v="1790"/>
    <s v="CA-2012-154326"/>
    <x v="1"/>
    <x v="586"/>
    <d v="2012-02-19T00:00:00"/>
    <s v="Standard Class"/>
    <s v="RP-19855"/>
    <s v="Roy Phan"/>
    <x v="1"/>
    <x v="0"/>
    <x v="249"/>
    <x v="6"/>
    <n v="53142"/>
    <x v="2"/>
    <x v="1130"/>
    <x v="2"/>
    <x v="11"/>
    <x v="1109"/>
    <x v="1552"/>
    <n v="5"/>
    <n v="0"/>
    <n v="26.590499999999988"/>
  </r>
  <r>
    <n v="1791"/>
    <s v="CA-2011-102008"/>
    <x v="2"/>
    <x v="587"/>
    <d v="2011-10-04T00:00:00"/>
    <s v="Standard Class"/>
    <s v="RA-19915"/>
    <s v="Russell Applegate"/>
    <x v="0"/>
    <x v="0"/>
    <x v="20"/>
    <x v="15"/>
    <n v="10011"/>
    <x v="3"/>
    <x v="593"/>
    <x v="1"/>
    <x v="10"/>
    <x v="588"/>
    <x v="1553"/>
    <n v="1"/>
    <n v="0"/>
    <n v="24.47"/>
  </r>
  <r>
    <n v="1792"/>
    <s v="CA-2011-120474"/>
    <x v="2"/>
    <x v="588"/>
    <d v="2011-12-03T00:00:00"/>
    <s v="First Class"/>
    <s v="RP-19390"/>
    <s v="Resi Pölking"/>
    <x v="0"/>
    <x v="0"/>
    <x v="6"/>
    <x v="6"/>
    <n v="53711"/>
    <x v="2"/>
    <x v="1131"/>
    <x v="0"/>
    <x v="1"/>
    <x v="1110"/>
    <x v="1554"/>
    <n v="8"/>
    <n v="0"/>
    <n v="673.88160000000016"/>
  </r>
  <r>
    <n v="1793"/>
    <s v="CA-2011-120474"/>
    <x v="2"/>
    <x v="588"/>
    <d v="2011-12-03T00:00:00"/>
    <s v="First Class"/>
    <s v="RP-19390"/>
    <s v="Resi Pölking"/>
    <x v="0"/>
    <x v="0"/>
    <x v="6"/>
    <x v="6"/>
    <n v="53711"/>
    <x v="2"/>
    <x v="1132"/>
    <x v="1"/>
    <x v="6"/>
    <x v="1111"/>
    <x v="1555"/>
    <n v="4"/>
    <n v="0"/>
    <n v="12.592800000000004"/>
  </r>
  <r>
    <n v="1794"/>
    <s v="CA-2011-104773"/>
    <x v="2"/>
    <x v="589"/>
    <d v="2011-12-13T00:00:00"/>
    <s v="Standard Class"/>
    <s v="TB-21175"/>
    <s v="Thomas Boland"/>
    <x v="1"/>
    <x v="0"/>
    <x v="12"/>
    <x v="5"/>
    <n v="77041"/>
    <x v="2"/>
    <x v="117"/>
    <x v="1"/>
    <x v="4"/>
    <x v="117"/>
    <x v="1556"/>
    <n v="2"/>
    <n v="0.2"/>
    <n v="6.0416000000000025"/>
  </r>
  <r>
    <n v="1795"/>
    <s v="CA-2013-140774"/>
    <x v="0"/>
    <x v="64"/>
    <d v="2013-09-11T00:00:00"/>
    <s v="Standard Class"/>
    <s v="BE-11455"/>
    <s v="Brad Eason"/>
    <x v="2"/>
    <x v="0"/>
    <x v="250"/>
    <x v="41"/>
    <n v="66062"/>
    <x v="2"/>
    <x v="915"/>
    <x v="1"/>
    <x v="6"/>
    <x v="898"/>
    <x v="1557"/>
    <n v="3"/>
    <n v="0"/>
    <n v="26.984999999999992"/>
  </r>
  <r>
    <n v="1796"/>
    <s v="US-2014-139465"/>
    <x v="3"/>
    <x v="151"/>
    <d v="2014-08-31T00:00:00"/>
    <s v="First Class"/>
    <s v="MR-17545"/>
    <s v="Mathew Reese"/>
    <x v="2"/>
    <x v="0"/>
    <x v="20"/>
    <x v="15"/>
    <n v="10024"/>
    <x v="3"/>
    <x v="861"/>
    <x v="1"/>
    <x v="4"/>
    <x v="847"/>
    <x v="1558"/>
    <n v="8"/>
    <n v="0"/>
    <n v="16.598399999999998"/>
  </r>
  <r>
    <n v="1797"/>
    <s v="US-2014-139465"/>
    <x v="3"/>
    <x v="151"/>
    <d v="2014-08-31T00:00:00"/>
    <s v="First Class"/>
    <s v="MR-17545"/>
    <s v="Mathew Reese"/>
    <x v="2"/>
    <x v="0"/>
    <x v="20"/>
    <x v="15"/>
    <n v="10024"/>
    <x v="3"/>
    <x v="1133"/>
    <x v="2"/>
    <x v="7"/>
    <x v="1112"/>
    <x v="1559"/>
    <n v="3"/>
    <n v="0"/>
    <n v="100.91129999999997"/>
  </r>
  <r>
    <n v="1798"/>
    <s v="US-2014-139465"/>
    <x v="3"/>
    <x v="151"/>
    <d v="2014-08-31T00:00:00"/>
    <s v="First Class"/>
    <s v="MR-17545"/>
    <s v="Mathew Reese"/>
    <x v="2"/>
    <x v="0"/>
    <x v="20"/>
    <x v="15"/>
    <n v="10024"/>
    <x v="3"/>
    <x v="8"/>
    <x v="1"/>
    <x v="8"/>
    <x v="8"/>
    <x v="1560"/>
    <n v="6"/>
    <n v="0.2"/>
    <n v="11.565"/>
  </r>
  <r>
    <n v="1799"/>
    <s v="CA-2013-100965"/>
    <x v="0"/>
    <x v="274"/>
    <d v="2013-07-12T00:00:00"/>
    <s v="Standard Class"/>
    <s v="RM-19375"/>
    <s v="Raymond Messe"/>
    <x v="0"/>
    <x v="0"/>
    <x v="49"/>
    <x v="1"/>
    <n v="95123"/>
    <x v="1"/>
    <x v="484"/>
    <x v="0"/>
    <x v="5"/>
    <x v="479"/>
    <x v="1561"/>
    <n v="5"/>
    <n v="0"/>
    <n v="73.320999999999998"/>
  </r>
  <r>
    <n v="1800"/>
    <s v="CA-2013-121034"/>
    <x v="0"/>
    <x v="590"/>
    <d v="2013-08-11T00:00:00"/>
    <s v="Second Class"/>
    <s v="JF-15565"/>
    <s v="Jill Fjeld"/>
    <x v="0"/>
    <x v="0"/>
    <x v="61"/>
    <x v="5"/>
    <n v="75081"/>
    <x v="2"/>
    <x v="203"/>
    <x v="1"/>
    <x v="13"/>
    <x v="202"/>
    <x v="1515"/>
    <n v="4"/>
    <n v="0.2"/>
    <n v="3.6295999999999995"/>
  </r>
  <r>
    <n v="1801"/>
    <s v="CA-2013-121034"/>
    <x v="0"/>
    <x v="590"/>
    <d v="2013-08-11T00:00:00"/>
    <s v="Second Class"/>
    <s v="JF-15565"/>
    <s v="Jill Fjeld"/>
    <x v="0"/>
    <x v="0"/>
    <x v="61"/>
    <x v="5"/>
    <n v="75081"/>
    <x v="2"/>
    <x v="1134"/>
    <x v="1"/>
    <x v="10"/>
    <x v="1113"/>
    <x v="1562"/>
    <n v="3"/>
    <n v="0.2"/>
    <n v="17.534399999999998"/>
  </r>
  <r>
    <n v="1802"/>
    <s v="CA-2013-149461"/>
    <x v="0"/>
    <x v="373"/>
    <d v="2013-11-20T00:00:00"/>
    <s v="Standard Class"/>
    <s v="AS-10135"/>
    <s v="Adrian Shami"/>
    <x v="2"/>
    <x v="0"/>
    <x v="109"/>
    <x v="4"/>
    <n v="98002"/>
    <x v="1"/>
    <x v="1006"/>
    <x v="0"/>
    <x v="5"/>
    <x v="989"/>
    <x v="1563"/>
    <n v="1"/>
    <n v="0"/>
    <n v="1.5047999999999999"/>
  </r>
  <r>
    <n v="1803"/>
    <s v="CA-2014-158379"/>
    <x v="3"/>
    <x v="585"/>
    <d v="2014-09-27T00:00:00"/>
    <s v="Second Class"/>
    <s v="JA-15970"/>
    <s v="Joseph Airdo"/>
    <x v="0"/>
    <x v="0"/>
    <x v="10"/>
    <x v="9"/>
    <n v="19134"/>
    <x v="3"/>
    <x v="440"/>
    <x v="1"/>
    <x v="8"/>
    <x v="435"/>
    <x v="1564"/>
    <n v="1"/>
    <n v="0.7"/>
    <n v="-4.2987000000000002"/>
  </r>
  <r>
    <n v="1804"/>
    <s v="CA-2014-158379"/>
    <x v="3"/>
    <x v="585"/>
    <d v="2014-09-27T00:00:00"/>
    <s v="Second Class"/>
    <s v="JA-15970"/>
    <s v="Joseph Airdo"/>
    <x v="0"/>
    <x v="0"/>
    <x v="10"/>
    <x v="9"/>
    <n v="19134"/>
    <x v="3"/>
    <x v="465"/>
    <x v="1"/>
    <x v="14"/>
    <x v="461"/>
    <x v="1565"/>
    <n v="7"/>
    <n v="0.2"/>
    <n v="-1049.3406"/>
  </r>
  <r>
    <n v="1805"/>
    <s v="CA-2014-158379"/>
    <x v="3"/>
    <x v="585"/>
    <d v="2014-09-27T00:00:00"/>
    <s v="Second Class"/>
    <s v="JA-15970"/>
    <s v="Joseph Airdo"/>
    <x v="0"/>
    <x v="0"/>
    <x v="10"/>
    <x v="9"/>
    <n v="19134"/>
    <x v="3"/>
    <x v="1135"/>
    <x v="2"/>
    <x v="11"/>
    <x v="1114"/>
    <x v="1566"/>
    <n v="2"/>
    <n v="0.2"/>
    <n v="22.995400000000004"/>
  </r>
  <r>
    <n v="1806"/>
    <s v="US-2013-116729"/>
    <x v="0"/>
    <x v="591"/>
    <d v="2013-12-29T00:00:00"/>
    <s v="First Class"/>
    <s v="GK-14620"/>
    <s v="Grace Kelly"/>
    <x v="1"/>
    <x v="0"/>
    <x v="1"/>
    <x v="1"/>
    <n v="90049"/>
    <x v="1"/>
    <x v="883"/>
    <x v="2"/>
    <x v="7"/>
    <x v="868"/>
    <x v="1567"/>
    <n v="7"/>
    <n v="0.2"/>
    <n v="257.59440000000029"/>
  </r>
  <r>
    <n v="1807"/>
    <s v="US-2013-116729"/>
    <x v="0"/>
    <x v="591"/>
    <d v="2013-12-29T00:00:00"/>
    <s v="First Class"/>
    <s v="GK-14620"/>
    <s v="Grace Kelly"/>
    <x v="1"/>
    <x v="0"/>
    <x v="1"/>
    <x v="1"/>
    <n v="90049"/>
    <x v="1"/>
    <x v="510"/>
    <x v="1"/>
    <x v="10"/>
    <x v="505"/>
    <x v="1568"/>
    <n v="7"/>
    <n v="0"/>
    <n v="21.772800000000004"/>
  </r>
  <r>
    <n v="1808"/>
    <s v="US-2013-116729"/>
    <x v="0"/>
    <x v="591"/>
    <d v="2013-12-29T00:00:00"/>
    <s v="First Class"/>
    <s v="GK-14620"/>
    <s v="Grace Kelly"/>
    <x v="1"/>
    <x v="0"/>
    <x v="1"/>
    <x v="1"/>
    <n v="90049"/>
    <x v="1"/>
    <x v="477"/>
    <x v="2"/>
    <x v="11"/>
    <x v="473"/>
    <x v="1569"/>
    <n v="7"/>
    <n v="0"/>
    <n v="76.271999999999977"/>
  </r>
  <r>
    <n v="1809"/>
    <s v="CA-2013-164938"/>
    <x v="0"/>
    <x v="592"/>
    <d v="2013-02-13T00:00:00"/>
    <s v="First Class"/>
    <s v="PB-19210"/>
    <s v="Phillip Breyer"/>
    <x v="1"/>
    <x v="0"/>
    <x v="251"/>
    <x v="26"/>
    <n v="74133"/>
    <x v="2"/>
    <x v="1136"/>
    <x v="2"/>
    <x v="7"/>
    <x v="1115"/>
    <x v="1570"/>
    <n v="7"/>
    <n v="0"/>
    <n v="0.69929999999999914"/>
  </r>
  <r>
    <n v="1810"/>
    <s v="CA-2013-165484"/>
    <x v="0"/>
    <x v="248"/>
    <d v="2013-10-30T00:00:00"/>
    <s v="Standard Class"/>
    <s v="HK-14890"/>
    <s v="Heather Kirkland"/>
    <x v="1"/>
    <x v="0"/>
    <x v="22"/>
    <x v="10"/>
    <n v="60610"/>
    <x v="2"/>
    <x v="1137"/>
    <x v="0"/>
    <x v="5"/>
    <x v="1116"/>
    <x v="1571"/>
    <n v="7"/>
    <n v="0.6"/>
    <n v="-12.116999999999999"/>
  </r>
  <r>
    <n v="1811"/>
    <s v="CA-2013-165484"/>
    <x v="0"/>
    <x v="248"/>
    <d v="2013-10-30T00:00:00"/>
    <s v="Standard Class"/>
    <s v="HK-14890"/>
    <s v="Heather Kirkland"/>
    <x v="1"/>
    <x v="0"/>
    <x v="22"/>
    <x v="10"/>
    <n v="60610"/>
    <x v="2"/>
    <x v="1138"/>
    <x v="1"/>
    <x v="10"/>
    <x v="1117"/>
    <x v="1572"/>
    <n v="3"/>
    <n v="0.2"/>
    <n v="17.815199999999997"/>
  </r>
  <r>
    <n v="1812"/>
    <s v="CA-2011-132612"/>
    <x v="2"/>
    <x v="3"/>
    <d v="2011-06-11T00:00:00"/>
    <s v="Second Class"/>
    <s v="FO-14305"/>
    <s v="Frank Olsen"/>
    <x v="0"/>
    <x v="0"/>
    <x v="193"/>
    <x v="17"/>
    <n v="22801"/>
    <x v="0"/>
    <x v="121"/>
    <x v="0"/>
    <x v="3"/>
    <x v="121"/>
    <x v="1573"/>
    <n v="7"/>
    <n v="0"/>
    <n v="245.0209999999999"/>
  </r>
  <r>
    <n v="1813"/>
    <s v="US-2014-161193"/>
    <x v="3"/>
    <x v="225"/>
    <d v="2014-11-27T00:00:00"/>
    <s v="Standard Class"/>
    <s v="BT-11680"/>
    <s v="Brian Thompson"/>
    <x v="0"/>
    <x v="0"/>
    <x v="46"/>
    <x v="24"/>
    <n v="43055"/>
    <x v="3"/>
    <x v="275"/>
    <x v="0"/>
    <x v="5"/>
    <x v="272"/>
    <x v="292"/>
    <n v="5"/>
    <n v="0.2"/>
    <n v="28.129999999999995"/>
  </r>
  <r>
    <n v="1814"/>
    <s v="US-2014-161193"/>
    <x v="3"/>
    <x v="225"/>
    <d v="2014-11-27T00:00:00"/>
    <s v="Standard Class"/>
    <s v="BT-11680"/>
    <s v="Brian Thompson"/>
    <x v="0"/>
    <x v="0"/>
    <x v="46"/>
    <x v="24"/>
    <n v="43055"/>
    <x v="3"/>
    <x v="396"/>
    <x v="0"/>
    <x v="5"/>
    <x v="392"/>
    <x v="1574"/>
    <n v="2"/>
    <n v="0.2"/>
    <n v="1.5713999999999997"/>
  </r>
  <r>
    <n v="1815"/>
    <s v="CA-2012-131597"/>
    <x v="1"/>
    <x v="471"/>
    <d v="2012-09-18T00:00:00"/>
    <s v="Standard Class"/>
    <s v="SP-20620"/>
    <s v="Stefania Perrino"/>
    <x v="1"/>
    <x v="0"/>
    <x v="1"/>
    <x v="1"/>
    <n v="90045"/>
    <x v="1"/>
    <x v="223"/>
    <x v="0"/>
    <x v="3"/>
    <x v="221"/>
    <x v="1575"/>
    <n v="3"/>
    <n v="0.2"/>
    <n v="-8.5067999999999913"/>
  </r>
  <r>
    <n v="1816"/>
    <s v="CA-2012-164833"/>
    <x v="1"/>
    <x v="593"/>
    <d v="2012-06-04T00:00:00"/>
    <s v="Same Day"/>
    <s v="LL-16840"/>
    <s v="Lauren Leatherbury"/>
    <x v="0"/>
    <x v="0"/>
    <x v="4"/>
    <x v="4"/>
    <n v="98105"/>
    <x v="1"/>
    <x v="1139"/>
    <x v="1"/>
    <x v="2"/>
    <x v="1118"/>
    <x v="1576"/>
    <n v="2"/>
    <n v="0"/>
    <n v="3.4685999999999999"/>
  </r>
  <r>
    <n v="1817"/>
    <s v="CA-2012-164833"/>
    <x v="1"/>
    <x v="593"/>
    <d v="2012-06-04T00:00:00"/>
    <s v="Same Day"/>
    <s v="LL-16840"/>
    <s v="Lauren Leatherbury"/>
    <x v="0"/>
    <x v="0"/>
    <x v="4"/>
    <x v="4"/>
    <n v="98105"/>
    <x v="1"/>
    <x v="182"/>
    <x v="1"/>
    <x v="6"/>
    <x v="181"/>
    <x v="1577"/>
    <n v="2"/>
    <n v="0"/>
    <n v="3.0557999999999996"/>
  </r>
  <r>
    <n v="1818"/>
    <s v="CA-2012-125423"/>
    <x v="1"/>
    <x v="350"/>
    <d v="2012-12-15T00:00:00"/>
    <s v="Second Class"/>
    <s v="MC-17575"/>
    <s v="Matt Collins"/>
    <x v="0"/>
    <x v="0"/>
    <x v="1"/>
    <x v="1"/>
    <n v="90036"/>
    <x v="1"/>
    <x v="1140"/>
    <x v="1"/>
    <x v="2"/>
    <x v="1119"/>
    <x v="745"/>
    <n v="2"/>
    <n v="0"/>
    <n v="4.5815999999999999"/>
  </r>
  <r>
    <n v="1819"/>
    <s v="US-2011-130379"/>
    <x v="2"/>
    <x v="594"/>
    <d v="2011-05-29T00:00:00"/>
    <s v="Standard Class"/>
    <s v="JL-15235"/>
    <s v="Janet Lee"/>
    <x v="0"/>
    <x v="0"/>
    <x v="22"/>
    <x v="10"/>
    <n v="60623"/>
    <x v="2"/>
    <x v="1141"/>
    <x v="1"/>
    <x v="9"/>
    <x v="1120"/>
    <x v="1578"/>
    <n v="2"/>
    <n v="0.8"/>
    <n v="-166.32000000000005"/>
  </r>
  <r>
    <n v="1820"/>
    <s v="US-2011-130379"/>
    <x v="2"/>
    <x v="594"/>
    <d v="2011-05-29T00:00:00"/>
    <s v="Standard Class"/>
    <s v="JL-15235"/>
    <s v="Janet Lee"/>
    <x v="0"/>
    <x v="0"/>
    <x v="22"/>
    <x v="10"/>
    <n v="60623"/>
    <x v="2"/>
    <x v="1142"/>
    <x v="0"/>
    <x v="5"/>
    <x v="1121"/>
    <x v="1579"/>
    <n v="2"/>
    <n v="0.6"/>
    <n v="-24.188999999999993"/>
  </r>
  <r>
    <n v="1821"/>
    <s v="CA-2013-168956"/>
    <x v="0"/>
    <x v="595"/>
    <d v="2013-02-20T00:00:00"/>
    <s v="Standard Class"/>
    <s v="EA-14035"/>
    <s v="Erin Ashbrook"/>
    <x v="1"/>
    <x v="0"/>
    <x v="22"/>
    <x v="10"/>
    <n v="60623"/>
    <x v="2"/>
    <x v="1143"/>
    <x v="1"/>
    <x v="9"/>
    <x v="1122"/>
    <x v="1580"/>
    <n v="6"/>
    <n v="0.8"/>
    <n v="-225.55680000000007"/>
  </r>
  <r>
    <n v="1822"/>
    <s v="CA-2013-168956"/>
    <x v="0"/>
    <x v="595"/>
    <d v="2013-02-20T00:00:00"/>
    <s v="Standard Class"/>
    <s v="EA-14035"/>
    <s v="Erin Ashbrook"/>
    <x v="1"/>
    <x v="0"/>
    <x v="22"/>
    <x v="10"/>
    <n v="60623"/>
    <x v="2"/>
    <x v="52"/>
    <x v="1"/>
    <x v="13"/>
    <x v="52"/>
    <x v="1535"/>
    <n v="4"/>
    <n v="0.2"/>
    <n v="1.8312000000000004"/>
  </r>
  <r>
    <n v="1823"/>
    <s v="CA-2013-168956"/>
    <x v="0"/>
    <x v="595"/>
    <d v="2013-02-20T00:00:00"/>
    <s v="Standard Class"/>
    <s v="EA-14035"/>
    <s v="Erin Ashbrook"/>
    <x v="1"/>
    <x v="0"/>
    <x v="22"/>
    <x v="10"/>
    <n v="60623"/>
    <x v="2"/>
    <x v="1144"/>
    <x v="0"/>
    <x v="1"/>
    <x v="1123"/>
    <x v="1581"/>
    <n v="3"/>
    <n v="0.3"/>
    <n v="-2.6981999999999999"/>
  </r>
  <r>
    <n v="1824"/>
    <s v="CA-2013-168956"/>
    <x v="0"/>
    <x v="595"/>
    <d v="2013-02-20T00:00:00"/>
    <s v="Standard Class"/>
    <s v="EA-14035"/>
    <s v="Erin Ashbrook"/>
    <x v="1"/>
    <x v="0"/>
    <x v="22"/>
    <x v="10"/>
    <n v="60623"/>
    <x v="2"/>
    <x v="1145"/>
    <x v="1"/>
    <x v="10"/>
    <x v="1124"/>
    <x v="1182"/>
    <n v="1"/>
    <n v="0.2"/>
    <n v="1.8144"/>
  </r>
  <r>
    <n v="1825"/>
    <s v="CA-2013-167507"/>
    <x v="0"/>
    <x v="596"/>
    <d v="2013-12-29T00:00:00"/>
    <s v="Standard Class"/>
    <s v="SA-20830"/>
    <s v="Sue Ann Reed"/>
    <x v="0"/>
    <x v="0"/>
    <x v="252"/>
    <x v="21"/>
    <n v="97756"/>
    <x v="1"/>
    <x v="864"/>
    <x v="1"/>
    <x v="8"/>
    <x v="850"/>
    <x v="1582"/>
    <n v="10"/>
    <n v="0.7"/>
    <n v="-25.05599999999999"/>
  </r>
  <r>
    <n v="1826"/>
    <s v="CA-2013-167507"/>
    <x v="0"/>
    <x v="596"/>
    <d v="2013-12-29T00:00:00"/>
    <s v="Standard Class"/>
    <s v="SA-20830"/>
    <s v="Sue Ann Reed"/>
    <x v="0"/>
    <x v="0"/>
    <x v="252"/>
    <x v="21"/>
    <n v="97756"/>
    <x v="1"/>
    <x v="345"/>
    <x v="0"/>
    <x v="5"/>
    <x v="341"/>
    <x v="1583"/>
    <n v="4"/>
    <n v="0.2"/>
    <n v="3.108000000000001"/>
  </r>
  <r>
    <n v="1827"/>
    <s v="CA-2013-167507"/>
    <x v="0"/>
    <x v="596"/>
    <d v="2013-12-29T00:00:00"/>
    <s v="Standard Class"/>
    <s v="SA-20830"/>
    <s v="Sue Ann Reed"/>
    <x v="0"/>
    <x v="0"/>
    <x v="252"/>
    <x v="21"/>
    <n v="97756"/>
    <x v="1"/>
    <x v="1146"/>
    <x v="0"/>
    <x v="5"/>
    <x v="1125"/>
    <x v="1584"/>
    <n v="1"/>
    <n v="0.2"/>
    <n v="4.8416000000000006"/>
  </r>
  <r>
    <n v="1828"/>
    <s v="CA-2013-109344"/>
    <x v="0"/>
    <x v="597"/>
    <d v="2013-02-11T00:00:00"/>
    <s v="Second Class"/>
    <s v="CH-12070"/>
    <s v="Cathy Hwang"/>
    <x v="2"/>
    <x v="0"/>
    <x v="253"/>
    <x v="3"/>
    <n v="27604"/>
    <x v="0"/>
    <x v="1147"/>
    <x v="2"/>
    <x v="7"/>
    <x v="1126"/>
    <x v="1585"/>
    <n v="3"/>
    <n v="0.2"/>
    <n v="126.8972999999998"/>
  </r>
  <r>
    <n v="1829"/>
    <s v="US-2012-140851"/>
    <x v="1"/>
    <x v="562"/>
    <d v="2012-07-15T00:00:00"/>
    <s v="Second Class"/>
    <s v="ND-18460"/>
    <s v="Neil Ducich"/>
    <x v="1"/>
    <x v="0"/>
    <x v="203"/>
    <x v="32"/>
    <n v="31204"/>
    <x v="0"/>
    <x v="712"/>
    <x v="1"/>
    <x v="10"/>
    <x v="704"/>
    <x v="789"/>
    <n v="6"/>
    <n v="0"/>
    <n v="18.662400000000002"/>
  </r>
  <r>
    <n v="1830"/>
    <s v="CA-2011-103373"/>
    <x v="2"/>
    <x v="598"/>
    <d v="2011-05-24T00:00:00"/>
    <s v="Standard Class"/>
    <s v="BS-11755"/>
    <s v="Bruce Stewart"/>
    <x v="0"/>
    <x v="0"/>
    <x v="138"/>
    <x v="24"/>
    <n v="44105"/>
    <x v="3"/>
    <x v="1148"/>
    <x v="2"/>
    <x v="7"/>
    <x v="1127"/>
    <x v="1586"/>
    <n v="2"/>
    <n v="0.4"/>
    <n v="-168.95579999999995"/>
  </r>
  <r>
    <n v="1831"/>
    <s v="CA-2014-145884"/>
    <x v="3"/>
    <x v="208"/>
    <d v="2014-10-22T00:00:00"/>
    <s v="Same Day"/>
    <s v="SL-20155"/>
    <s v="Sara Luxemburg"/>
    <x v="2"/>
    <x v="0"/>
    <x v="254"/>
    <x v="26"/>
    <n v="74403"/>
    <x v="2"/>
    <x v="1149"/>
    <x v="2"/>
    <x v="7"/>
    <x v="1128"/>
    <x v="1587"/>
    <n v="8"/>
    <n v="0"/>
    <n v="374.37920000000008"/>
  </r>
  <r>
    <n v="1832"/>
    <s v="CA-2014-145884"/>
    <x v="3"/>
    <x v="208"/>
    <d v="2014-10-22T00:00:00"/>
    <s v="Same Day"/>
    <s v="SL-20155"/>
    <s v="Sara Luxemburg"/>
    <x v="2"/>
    <x v="0"/>
    <x v="254"/>
    <x v="26"/>
    <n v="74403"/>
    <x v="2"/>
    <x v="736"/>
    <x v="0"/>
    <x v="3"/>
    <x v="728"/>
    <x v="1588"/>
    <n v="1"/>
    <n v="0"/>
    <n v="62.906399999999991"/>
  </r>
  <r>
    <n v="1833"/>
    <s v="CA-2012-131422"/>
    <x v="1"/>
    <x v="599"/>
    <d v="2012-11-09T00:00:00"/>
    <s v="Standard Class"/>
    <s v="GB-14530"/>
    <s v="George Bell"/>
    <x v="1"/>
    <x v="0"/>
    <x v="53"/>
    <x v="3"/>
    <n v="28110"/>
    <x v="0"/>
    <x v="866"/>
    <x v="0"/>
    <x v="1"/>
    <x v="851"/>
    <x v="724"/>
    <n v="3"/>
    <n v="0.2"/>
    <n v="25.874999999999972"/>
  </r>
  <r>
    <n v="1834"/>
    <s v="CA-2014-162691"/>
    <x v="3"/>
    <x v="378"/>
    <d v="2014-08-08T00:00:00"/>
    <s v="Standard Class"/>
    <s v="AS-10045"/>
    <s v="Aaron Smayling"/>
    <x v="1"/>
    <x v="0"/>
    <x v="89"/>
    <x v="5"/>
    <n v="78745"/>
    <x v="2"/>
    <x v="1150"/>
    <x v="2"/>
    <x v="15"/>
    <x v="1129"/>
    <x v="1589"/>
    <n v="3"/>
    <n v="0.4"/>
    <n v="-263.99670000000026"/>
  </r>
  <r>
    <n v="1835"/>
    <s v="CA-2014-162691"/>
    <x v="3"/>
    <x v="378"/>
    <d v="2014-08-08T00:00:00"/>
    <s v="Standard Class"/>
    <s v="AS-10045"/>
    <s v="Aaron Smayling"/>
    <x v="1"/>
    <x v="0"/>
    <x v="89"/>
    <x v="5"/>
    <n v="78745"/>
    <x v="2"/>
    <x v="1151"/>
    <x v="1"/>
    <x v="10"/>
    <x v="1130"/>
    <x v="1590"/>
    <n v="7"/>
    <n v="0.2"/>
    <n v="12.700800000000001"/>
  </r>
  <r>
    <n v="1836"/>
    <s v="CA-2011-141278"/>
    <x v="2"/>
    <x v="261"/>
    <d v="2011-06-24T00:00:00"/>
    <s v="First Class"/>
    <s v="RM-19375"/>
    <s v="Raymond Messe"/>
    <x v="0"/>
    <x v="0"/>
    <x v="255"/>
    <x v="29"/>
    <n v="6450"/>
    <x v="3"/>
    <x v="18"/>
    <x v="1"/>
    <x v="6"/>
    <x v="18"/>
    <x v="1591"/>
    <n v="5"/>
    <n v="0"/>
    <n v="6.2059999999999977"/>
  </r>
  <r>
    <n v="1837"/>
    <s v="CA-2014-122693"/>
    <x v="3"/>
    <x v="600"/>
    <d v="2014-02-22T00:00:00"/>
    <s v="Second Class"/>
    <s v="NH-18610"/>
    <s v="Nicole Hansen"/>
    <x v="1"/>
    <x v="0"/>
    <x v="185"/>
    <x v="32"/>
    <n v="30076"/>
    <x v="0"/>
    <x v="159"/>
    <x v="1"/>
    <x v="9"/>
    <x v="158"/>
    <x v="1592"/>
    <n v="7"/>
    <n v="0"/>
    <n v="361.29939999999988"/>
  </r>
  <r>
    <n v="1838"/>
    <s v="CA-2011-117345"/>
    <x v="2"/>
    <x v="601"/>
    <d v="2011-08-05T00:00:00"/>
    <s v="Standard Class"/>
    <s v="BF-10975"/>
    <s v="Barbara Fisher"/>
    <x v="1"/>
    <x v="0"/>
    <x v="35"/>
    <x v="3"/>
    <n v="28205"/>
    <x v="0"/>
    <x v="2"/>
    <x v="1"/>
    <x v="2"/>
    <x v="2"/>
    <x v="1593"/>
    <n v="3"/>
    <n v="0.2"/>
    <n v="5.9210999999999983"/>
  </r>
  <r>
    <n v="1839"/>
    <s v="CA-2011-117345"/>
    <x v="2"/>
    <x v="601"/>
    <d v="2011-08-05T00:00:00"/>
    <s v="Standard Class"/>
    <s v="BF-10975"/>
    <s v="Barbara Fisher"/>
    <x v="1"/>
    <x v="0"/>
    <x v="35"/>
    <x v="3"/>
    <n v="28205"/>
    <x v="0"/>
    <x v="93"/>
    <x v="0"/>
    <x v="5"/>
    <x v="93"/>
    <x v="1594"/>
    <n v="4"/>
    <n v="0.2"/>
    <n v="12.135200000000001"/>
  </r>
  <r>
    <n v="1840"/>
    <s v="CA-2011-117345"/>
    <x v="2"/>
    <x v="601"/>
    <d v="2011-08-05T00:00:00"/>
    <s v="Standard Class"/>
    <s v="BF-10975"/>
    <s v="Barbara Fisher"/>
    <x v="1"/>
    <x v="0"/>
    <x v="35"/>
    <x v="3"/>
    <n v="28205"/>
    <x v="0"/>
    <x v="1152"/>
    <x v="1"/>
    <x v="9"/>
    <x v="1131"/>
    <x v="1595"/>
    <n v="1"/>
    <n v="0.2"/>
    <n v="10.224499999999994"/>
  </r>
  <r>
    <n v="1841"/>
    <s v="CA-2011-117345"/>
    <x v="2"/>
    <x v="601"/>
    <d v="2011-08-05T00:00:00"/>
    <s v="Standard Class"/>
    <s v="BF-10975"/>
    <s v="Barbara Fisher"/>
    <x v="1"/>
    <x v="0"/>
    <x v="35"/>
    <x v="3"/>
    <n v="28205"/>
    <x v="0"/>
    <x v="126"/>
    <x v="1"/>
    <x v="10"/>
    <x v="127"/>
    <x v="128"/>
    <n v="2"/>
    <n v="0.2"/>
    <n v="29.363999999999997"/>
  </r>
  <r>
    <n v="1842"/>
    <s v="CA-2013-157763"/>
    <x v="0"/>
    <x v="427"/>
    <d v="2013-07-24T00:00:00"/>
    <s v="Standard Class"/>
    <s v="KH-16330"/>
    <s v="Katharine Harms"/>
    <x v="1"/>
    <x v="0"/>
    <x v="256"/>
    <x v="0"/>
    <n v="42104"/>
    <x v="0"/>
    <x v="1153"/>
    <x v="0"/>
    <x v="1"/>
    <x v="1132"/>
    <x v="1596"/>
    <n v="1"/>
    <n v="0"/>
    <n v="39.4268"/>
  </r>
  <r>
    <n v="1843"/>
    <s v="CA-2012-135391"/>
    <x v="1"/>
    <x v="97"/>
    <d v="2012-02-11T00:00:00"/>
    <s v="Second Class"/>
    <s v="FA-14230"/>
    <s v="Frank Atkinson"/>
    <x v="1"/>
    <x v="0"/>
    <x v="52"/>
    <x v="5"/>
    <n v="78207"/>
    <x v="2"/>
    <x v="300"/>
    <x v="1"/>
    <x v="2"/>
    <x v="297"/>
    <x v="110"/>
    <n v="4"/>
    <n v="0.2"/>
    <n v="13.532399999999996"/>
  </r>
  <r>
    <n v="1844"/>
    <s v="CA-2012-135391"/>
    <x v="1"/>
    <x v="97"/>
    <d v="2012-02-11T00:00:00"/>
    <s v="Second Class"/>
    <s v="FA-14230"/>
    <s v="Frank Atkinson"/>
    <x v="1"/>
    <x v="0"/>
    <x v="52"/>
    <x v="5"/>
    <n v="78207"/>
    <x v="2"/>
    <x v="1154"/>
    <x v="0"/>
    <x v="5"/>
    <x v="1133"/>
    <x v="1597"/>
    <n v="2"/>
    <n v="0.6"/>
    <n v="-30.588000000000001"/>
  </r>
  <r>
    <n v="1845"/>
    <s v="US-2014-113852"/>
    <x v="3"/>
    <x v="570"/>
    <d v="2014-08-03T00:00:00"/>
    <s v="Standard Class"/>
    <s v="GW-14605"/>
    <s v="Giulietta Weimer"/>
    <x v="0"/>
    <x v="0"/>
    <x v="4"/>
    <x v="4"/>
    <n v="98115"/>
    <x v="1"/>
    <x v="25"/>
    <x v="2"/>
    <x v="11"/>
    <x v="25"/>
    <x v="26"/>
    <n v="3"/>
    <n v="0"/>
    <n v="11.774100000000004"/>
  </r>
  <r>
    <n v="1846"/>
    <s v="US-2014-158512"/>
    <x v="3"/>
    <x v="602"/>
    <d v="2014-01-18T00:00:00"/>
    <s v="Second Class"/>
    <s v="DA-13450"/>
    <s v="Dianna Arnett"/>
    <x v="2"/>
    <x v="0"/>
    <x v="176"/>
    <x v="40"/>
    <n v="20016"/>
    <x v="3"/>
    <x v="128"/>
    <x v="1"/>
    <x v="10"/>
    <x v="128"/>
    <x v="1598"/>
    <n v="6"/>
    <n v="0"/>
    <n v="19.238399999999999"/>
  </r>
  <r>
    <n v="1847"/>
    <s v="US-2014-158512"/>
    <x v="3"/>
    <x v="602"/>
    <d v="2014-01-18T00:00:00"/>
    <s v="Second Class"/>
    <s v="DA-13450"/>
    <s v="Dianna Arnett"/>
    <x v="2"/>
    <x v="0"/>
    <x v="176"/>
    <x v="40"/>
    <n v="20016"/>
    <x v="3"/>
    <x v="1155"/>
    <x v="0"/>
    <x v="5"/>
    <x v="1134"/>
    <x v="1023"/>
    <n v="2"/>
    <n v="0"/>
    <n v="15.825600000000001"/>
  </r>
  <r>
    <n v="1848"/>
    <s v="CA-2014-128370"/>
    <x v="3"/>
    <x v="18"/>
    <d v="2014-09-11T00:00:00"/>
    <s v="Same Day"/>
    <s v="FH-14275"/>
    <s v="Frank Hawley"/>
    <x v="1"/>
    <x v="0"/>
    <x v="1"/>
    <x v="1"/>
    <n v="90004"/>
    <x v="1"/>
    <x v="291"/>
    <x v="0"/>
    <x v="1"/>
    <x v="288"/>
    <x v="1599"/>
    <n v="3"/>
    <n v="0.2"/>
    <n v="27.176400000000015"/>
  </r>
  <r>
    <n v="1849"/>
    <s v="CA-2014-128370"/>
    <x v="3"/>
    <x v="18"/>
    <d v="2014-09-11T00:00:00"/>
    <s v="Same Day"/>
    <s v="FH-14275"/>
    <s v="Frank Hawley"/>
    <x v="1"/>
    <x v="0"/>
    <x v="1"/>
    <x v="1"/>
    <n v="90004"/>
    <x v="1"/>
    <x v="307"/>
    <x v="1"/>
    <x v="8"/>
    <x v="304"/>
    <x v="1600"/>
    <n v="2"/>
    <n v="0.2"/>
    <n v="2.2449999999999992"/>
  </r>
  <r>
    <n v="1850"/>
    <s v="CA-2012-160472"/>
    <x v="1"/>
    <x v="603"/>
    <d v="2012-07-25T00:00:00"/>
    <s v="Second Class"/>
    <s v="RK-19300"/>
    <s v="Ralph Kennedy"/>
    <x v="0"/>
    <x v="0"/>
    <x v="257"/>
    <x v="14"/>
    <n v="46614"/>
    <x v="2"/>
    <x v="1156"/>
    <x v="1"/>
    <x v="4"/>
    <x v="1135"/>
    <x v="1601"/>
    <n v="1"/>
    <n v="0"/>
    <n v="9.732800000000001"/>
  </r>
  <r>
    <n v="1851"/>
    <s v="CA-2012-160472"/>
    <x v="1"/>
    <x v="603"/>
    <d v="2012-07-25T00:00:00"/>
    <s v="Second Class"/>
    <s v="RK-19300"/>
    <s v="Ralph Kennedy"/>
    <x v="0"/>
    <x v="0"/>
    <x v="257"/>
    <x v="14"/>
    <n v="46614"/>
    <x v="2"/>
    <x v="577"/>
    <x v="2"/>
    <x v="11"/>
    <x v="572"/>
    <x v="1602"/>
    <n v="5"/>
    <n v="0"/>
    <n v="124.68000000000004"/>
  </r>
  <r>
    <n v="1852"/>
    <s v="CA-2012-160472"/>
    <x v="1"/>
    <x v="603"/>
    <d v="2012-07-25T00:00:00"/>
    <s v="Second Class"/>
    <s v="RK-19300"/>
    <s v="Ralph Kennedy"/>
    <x v="0"/>
    <x v="0"/>
    <x v="257"/>
    <x v="14"/>
    <n v="46614"/>
    <x v="2"/>
    <x v="1157"/>
    <x v="1"/>
    <x v="10"/>
    <x v="1136"/>
    <x v="1603"/>
    <n v="5"/>
    <n v="0"/>
    <n v="11.879999999999999"/>
  </r>
  <r>
    <n v="1853"/>
    <s v="CA-2012-160472"/>
    <x v="1"/>
    <x v="603"/>
    <d v="2012-07-25T00:00:00"/>
    <s v="Second Class"/>
    <s v="RK-19300"/>
    <s v="Ralph Kennedy"/>
    <x v="0"/>
    <x v="0"/>
    <x v="257"/>
    <x v="14"/>
    <n v="46614"/>
    <x v="2"/>
    <x v="373"/>
    <x v="1"/>
    <x v="12"/>
    <x v="369"/>
    <x v="1604"/>
    <n v="7"/>
    <n v="0"/>
    <n v="49.10499999999999"/>
  </r>
  <r>
    <n v="1854"/>
    <s v="CA-2012-160472"/>
    <x v="1"/>
    <x v="603"/>
    <d v="2012-07-25T00:00:00"/>
    <s v="Second Class"/>
    <s v="RK-19300"/>
    <s v="Ralph Kennedy"/>
    <x v="0"/>
    <x v="0"/>
    <x v="257"/>
    <x v="14"/>
    <n v="46614"/>
    <x v="2"/>
    <x v="1158"/>
    <x v="1"/>
    <x v="10"/>
    <x v="1137"/>
    <x v="619"/>
    <n v="2"/>
    <n v="0"/>
    <n v="45.975399999999993"/>
  </r>
  <r>
    <n v="1855"/>
    <s v="CA-2012-160472"/>
    <x v="1"/>
    <x v="603"/>
    <d v="2012-07-25T00:00:00"/>
    <s v="Second Class"/>
    <s v="RK-19300"/>
    <s v="Ralph Kennedy"/>
    <x v="0"/>
    <x v="0"/>
    <x v="257"/>
    <x v="14"/>
    <n v="46614"/>
    <x v="2"/>
    <x v="86"/>
    <x v="1"/>
    <x v="4"/>
    <x v="86"/>
    <x v="1605"/>
    <n v="5"/>
    <n v="0"/>
    <n v="38.177999999999997"/>
  </r>
  <r>
    <n v="1856"/>
    <s v="CA-2011-114643"/>
    <x v="2"/>
    <x v="604"/>
    <d v="2011-06-17T00:00:00"/>
    <s v="Standard Class"/>
    <s v="FM-14215"/>
    <s v="Filia McAdams"/>
    <x v="1"/>
    <x v="0"/>
    <x v="1"/>
    <x v="1"/>
    <n v="90032"/>
    <x v="1"/>
    <x v="1159"/>
    <x v="1"/>
    <x v="6"/>
    <x v="33"/>
    <x v="1606"/>
    <n v="3"/>
    <n v="0"/>
    <n v="4.7915999999999999"/>
  </r>
  <r>
    <n v="1857"/>
    <s v="US-2014-158218"/>
    <x v="3"/>
    <x v="605"/>
    <d v="2014-05-16T00:00:00"/>
    <s v="Second Class"/>
    <s v="AC-10420"/>
    <s v="Alyssa Crouse"/>
    <x v="1"/>
    <x v="0"/>
    <x v="12"/>
    <x v="5"/>
    <n v="77041"/>
    <x v="2"/>
    <x v="911"/>
    <x v="1"/>
    <x v="4"/>
    <x v="894"/>
    <x v="1607"/>
    <n v="5"/>
    <n v="0.2"/>
    <n v="-15.990000000000002"/>
  </r>
  <r>
    <n v="1858"/>
    <s v="US-2014-158218"/>
    <x v="3"/>
    <x v="605"/>
    <d v="2014-05-16T00:00:00"/>
    <s v="Second Class"/>
    <s v="AC-10420"/>
    <s v="Alyssa Crouse"/>
    <x v="1"/>
    <x v="0"/>
    <x v="12"/>
    <x v="5"/>
    <n v="77041"/>
    <x v="2"/>
    <x v="1160"/>
    <x v="1"/>
    <x v="8"/>
    <x v="1138"/>
    <x v="1608"/>
    <n v="4"/>
    <n v="0.8"/>
    <n v="-53.072000000000017"/>
  </r>
  <r>
    <n v="1859"/>
    <s v="CA-2012-121608"/>
    <x v="1"/>
    <x v="37"/>
    <d v="2012-09-05T00:00:00"/>
    <s v="First Class"/>
    <s v="JB-15400"/>
    <s v="Jennifer Braxton"/>
    <x v="1"/>
    <x v="0"/>
    <x v="39"/>
    <x v="29"/>
    <n v="6010"/>
    <x v="3"/>
    <x v="14"/>
    <x v="1"/>
    <x v="9"/>
    <x v="14"/>
    <x v="1609"/>
    <n v="2"/>
    <n v="0"/>
    <n v="60.552800000000005"/>
  </r>
  <r>
    <n v="1860"/>
    <s v="CA-2012-121608"/>
    <x v="1"/>
    <x v="37"/>
    <d v="2012-09-05T00:00:00"/>
    <s v="First Class"/>
    <s v="JB-15400"/>
    <s v="Jennifer Braxton"/>
    <x v="1"/>
    <x v="0"/>
    <x v="39"/>
    <x v="29"/>
    <n v="6010"/>
    <x v="3"/>
    <x v="1161"/>
    <x v="2"/>
    <x v="7"/>
    <x v="1139"/>
    <x v="1610"/>
    <n v="1"/>
    <n v="0"/>
    <n v="25.122500000000002"/>
  </r>
  <r>
    <n v="1861"/>
    <s v="US-2014-121251"/>
    <x v="3"/>
    <x v="606"/>
    <d v="2014-03-28T00:00:00"/>
    <s v="First Class"/>
    <s v="GM-14440"/>
    <s v="Gary McGarr"/>
    <x v="0"/>
    <x v="0"/>
    <x v="20"/>
    <x v="15"/>
    <n v="10009"/>
    <x v="3"/>
    <x v="1162"/>
    <x v="0"/>
    <x v="0"/>
    <x v="1140"/>
    <x v="1611"/>
    <n v="2"/>
    <n v="0.2"/>
    <n v="-28.976400000000012"/>
  </r>
  <r>
    <n v="1862"/>
    <s v="US-2014-121251"/>
    <x v="3"/>
    <x v="606"/>
    <d v="2014-03-28T00:00:00"/>
    <s v="First Class"/>
    <s v="GM-14440"/>
    <s v="Gary McGarr"/>
    <x v="0"/>
    <x v="0"/>
    <x v="20"/>
    <x v="15"/>
    <n v="10009"/>
    <x v="3"/>
    <x v="173"/>
    <x v="2"/>
    <x v="7"/>
    <x v="172"/>
    <x v="668"/>
    <n v="4"/>
    <n v="0"/>
    <n v="33.588800000000006"/>
  </r>
  <r>
    <n v="1863"/>
    <s v="CA-2011-151078"/>
    <x v="2"/>
    <x v="607"/>
    <d v="2011-11-12T00:00:00"/>
    <s v="Same Day"/>
    <s v="RF-19840"/>
    <s v="Roy Französisch"/>
    <x v="0"/>
    <x v="0"/>
    <x v="52"/>
    <x v="5"/>
    <n v="78207"/>
    <x v="2"/>
    <x v="177"/>
    <x v="1"/>
    <x v="4"/>
    <x v="176"/>
    <x v="1612"/>
    <n v="4"/>
    <n v="0.2"/>
    <n v="4.9632000000000005"/>
  </r>
  <r>
    <n v="1864"/>
    <s v="US-2013-100839"/>
    <x v="0"/>
    <x v="63"/>
    <d v="2013-10-18T00:00:00"/>
    <s v="Standard Class"/>
    <s v="NC-18625"/>
    <s v="Noah Childs"/>
    <x v="1"/>
    <x v="0"/>
    <x v="34"/>
    <x v="22"/>
    <n v="80013"/>
    <x v="1"/>
    <x v="309"/>
    <x v="0"/>
    <x v="3"/>
    <x v="306"/>
    <x v="1613"/>
    <n v="5"/>
    <n v="0.5"/>
    <n v="-465.5680000000001"/>
  </r>
  <r>
    <n v="1865"/>
    <s v="US-2013-100839"/>
    <x v="0"/>
    <x v="63"/>
    <d v="2013-10-18T00:00:00"/>
    <s v="Standard Class"/>
    <s v="NC-18625"/>
    <s v="Noah Childs"/>
    <x v="1"/>
    <x v="0"/>
    <x v="34"/>
    <x v="22"/>
    <n v="80013"/>
    <x v="1"/>
    <x v="1163"/>
    <x v="0"/>
    <x v="5"/>
    <x v="1141"/>
    <x v="1614"/>
    <n v="3"/>
    <n v="0.2"/>
    <n v="4.3679999999999986"/>
  </r>
  <r>
    <n v="1866"/>
    <s v="US-2014-116659"/>
    <x v="3"/>
    <x v="105"/>
    <d v="2014-11-13T00:00:00"/>
    <s v="Same Day"/>
    <s v="NG-18355"/>
    <s v="Nat Gilpin"/>
    <x v="1"/>
    <x v="0"/>
    <x v="46"/>
    <x v="24"/>
    <n v="43055"/>
    <x v="3"/>
    <x v="1164"/>
    <x v="2"/>
    <x v="7"/>
    <x v="1142"/>
    <x v="1615"/>
    <n v="3"/>
    <n v="0.4"/>
    <n v="-92.695500000000038"/>
  </r>
  <r>
    <n v="1867"/>
    <s v="CA-2014-118857"/>
    <x v="3"/>
    <x v="4"/>
    <d v="2014-04-19T00:00:00"/>
    <s v="First Class"/>
    <s v="AH-10075"/>
    <s v="Adam Hart"/>
    <x v="1"/>
    <x v="0"/>
    <x v="0"/>
    <x v="33"/>
    <n v="89015"/>
    <x v="1"/>
    <x v="795"/>
    <x v="0"/>
    <x v="5"/>
    <x v="785"/>
    <x v="1616"/>
    <n v="5"/>
    <n v="0"/>
    <n v="70.72199999999998"/>
  </r>
  <r>
    <n v="1868"/>
    <s v="CA-2012-127110"/>
    <x v="1"/>
    <x v="608"/>
    <d v="2012-07-01T00:00:00"/>
    <s v="Standard Class"/>
    <s v="CH-12070"/>
    <s v="Cathy Hwang"/>
    <x v="2"/>
    <x v="0"/>
    <x v="10"/>
    <x v="9"/>
    <n v="19143"/>
    <x v="3"/>
    <x v="1165"/>
    <x v="1"/>
    <x v="10"/>
    <x v="1143"/>
    <x v="277"/>
    <n v="6"/>
    <n v="0.2"/>
    <n v="10.8864"/>
  </r>
  <r>
    <n v="1869"/>
    <s v="CA-2012-127110"/>
    <x v="1"/>
    <x v="608"/>
    <d v="2012-07-01T00:00:00"/>
    <s v="Standard Class"/>
    <s v="CH-12070"/>
    <s v="Cathy Hwang"/>
    <x v="2"/>
    <x v="0"/>
    <x v="10"/>
    <x v="9"/>
    <n v="19143"/>
    <x v="3"/>
    <x v="1166"/>
    <x v="1"/>
    <x v="4"/>
    <x v="1144"/>
    <x v="1617"/>
    <n v="2"/>
    <n v="0.2"/>
    <n v="-17.607599999999998"/>
  </r>
  <r>
    <n v="1870"/>
    <s v="CA-2013-148201"/>
    <x v="0"/>
    <x v="370"/>
    <d v="2013-08-30T00:00:00"/>
    <s v="Second Class"/>
    <s v="CC-12145"/>
    <s v="Charles Crestani"/>
    <x v="0"/>
    <x v="0"/>
    <x v="4"/>
    <x v="4"/>
    <n v="98103"/>
    <x v="1"/>
    <x v="712"/>
    <x v="1"/>
    <x v="10"/>
    <x v="704"/>
    <x v="90"/>
    <n v="1"/>
    <n v="0"/>
    <n v="3.1104000000000003"/>
  </r>
  <r>
    <n v="1871"/>
    <s v="CA-2011-116932"/>
    <x v="2"/>
    <x v="609"/>
    <d v="2011-07-25T00:00:00"/>
    <s v="Standard Class"/>
    <s v="ME-18010"/>
    <s v="Michelle Ellison"/>
    <x v="1"/>
    <x v="0"/>
    <x v="8"/>
    <x v="1"/>
    <n v="94122"/>
    <x v="1"/>
    <x v="1167"/>
    <x v="1"/>
    <x v="6"/>
    <x v="1145"/>
    <x v="1618"/>
    <n v="5"/>
    <n v="0"/>
    <n v="25.792000000000002"/>
  </r>
  <r>
    <n v="1872"/>
    <s v="CA-2011-116932"/>
    <x v="2"/>
    <x v="609"/>
    <d v="2011-07-25T00:00:00"/>
    <s v="Standard Class"/>
    <s v="ME-18010"/>
    <s v="Michelle Ellison"/>
    <x v="1"/>
    <x v="0"/>
    <x v="8"/>
    <x v="1"/>
    <n v="94122"/>
    <x v="1"/>
    <x v="445"/>
    <x v="0"/>
    <x v="1"/>
    <x v="440"/>
    <x v="479"/>
    <n v="2"/>
    <n v="0.2"/>
    <n v="50.097999999999985"/>
  </r>
  <r>
    <n v="1873"/>
    <s v="CA-2011-116932"/>
    <x v="2"/>
    <x v="609"/>
    <d v="2011-07-25T00:00:00"/>
    <s v="Standard Class"/>
    <s v="ME-18010"/>
    <s v="Michelle Ellison"/>
    <x v="1"/>
    <x v="0"/>
    <x v="8"/>
    <x v="1"/>
    <n v="94122"/>
    <x v="1"/>
    <x v="1168"/>
    <x v="0"/>
    <x v="3"/>
    <x v="1146"/>
    <x v="1619"/>
    <n v="1"/>
    <n v="0.2"/>
    <n v="27.284800000000004"/>
  </r>
  <r>
    <n v="1874"/>
    <s v="CA-2014-142888"/>
    <x v="3"/>
    <x v="610"/>
    <d v="2014-11-26T00:00:00"/>
    <s v="Standard Class"/>
    <s v="BP-11230"/>
    <s v="Benjamin Patterson"/>
    <x v="0"/>
    <x v="0"/>
    <x v="258"/>
    <x v="4"/>
    <n v="99207"/>
    <x v="1"/>
    <x v="1169"/>
    <x v="0"/>
    <x v="3"/>
    <x v="1147"/>
    <x v="558"/>
    <n v="1"/>
    <n v="0"/>
    <n v="20.584199999999996"/>
  </r>
  <r>
    <n v="1875"/>
    <s v="CA-2011-147914"/>
    <x v="2"/>
    <x v="611"/>
    <d v="2011-06-09T00:00:00"/>
    <s v="Standard Class"/>
    <s v="MP-17470"/>
    <s v="Mark Packer"/>
    <x v="2"/>
    <x v="0"/>
    <x v="38"/>
    <x v="24"/>
    <n v="43229"/>
    <x v="3"/>
    <x v="885"/>
    <x v="1"/>
    <x v="10"/>
    <x v="33"/>
    <x v="1620"/>
    <n v="2"/>
    <n v="0.2"/>
    <n v="5.8812000000000006"/>
  </r>
  <r>
    <n v="1876"/>
    <s v="US-2013-112977"/>
    <x v="0"/>
    <x v="612"/>
    <d v="2013-03-17T00:00:00"/>
    <s v="Standard Class"/>
    <s v="CJ-12010"/>
    <s v="Caroline Jumper"/>
    <x v="0"/>
    <x v="0"/>
    <x v="85"/>
    <x v="15"/>
    <n v="11561"/>
    <x v="3"/>
    <x v="587"/>
    <x v="0"/>
    <x v="0"/>
    <x v="582"/>
    <x v="1621"/>
    <n v="1"/>
    <n v="0.2"/>
    <n v="-22.098000000000013"/>
  </r>
  <r>
    <n v="1877"/>
    <s v="CA-2014-112039"/>
    <x v="3"/>
    <x v="613"/>
    <d v="2014-03-30T00:00:00"/>
    <s v="Standard Class"/>
    <s v="JC-15775"/>
    <s v="John Castell"/>
    <x v="0"/>
    <x v="0"/>
    <x v="52"/>
    <x v="5"/>
    <n v="78207"/>
    <x v="2"/>
    <x v="469"/>
    <x v="2"/>
    <x v="7"/>
    <x v="465"/>
    <x v="553"/>
    <n v="3"/>
    <n v="0.2"/>
    <n v="47.037600000000026"/>
  </r>
  <r>
    <n v="1878"/>
    <s v="CA-2014-118885"/>
    <x v="3"/>
    <x v="614"/>
    <d v="2015-01-03T00:00:00"/>
    <s v="Standard Class"/>
    <s v="JG-15160"/>
    <s v="James Galang"/>
    <x v="0"/>
    <x v="0"/>
    <x v="1"/>
    <x v="1"/>
    <n v="90049"/>
    <x v="1"/>
    <x v="812"/>
    <x v="0"/>
    <x v="1"/>
    <x v="801"/>
    <x v="1622"/>
    <n v="4"/>
    <n v="0.2"/>
    <n v="-44.276400000000024"/>
  </r>
  <r>
    <n v="1879"/>
    <s v="CA-2014-118885"/>
    <x v="3"/>
    <x v="614"/>
    <d v="2015-01-03T00:00:00"/>
    <s v="Standard Class"/>
    <s v="JG-15160"/>
    <s v="James Galang"/>
    <x v="0"/>
    <x v="0"/>
    <x v="1"/>
    <x v="1"/>
    <n v="90049"/>
    <x v="1"/>
    <x v="202"/>
    <x v="2"/>
    <x v="7"/>
    <x v="201"/>
    <x v="214"/>
    <n v="3"/>
    <n v="0.2"/>
    <n v="22.678200000000018"/>
  </r>
  <r>
    <n v="1880"/>
    <s v="US-2014-166611"/>
    <x v="3"/>
    <x v="615"/>
    <d v="2014-04-03T00:00:00"/>
    <s v="Standard Class"/>
    <s v="CK-12760"/>
    <s v="Cyma Kinney"/>
    <x v="1"/>
    <x v="0"/>
    <x v="108"/>
    <x v="2"/>
    <n v="32216"/>
    <x v="0"/>
    <x v="986"/>
    <x v="1"/>
    <x v="8"/>
    <x v="970"/>
    <x v="1623"/>
    <n v="9"/>
    <n v="0.7"/>
    <n v="-48.119399999999985"/>
  </r>
  <r>
    <n v="1881"/>
    <s v="CA-2012-109512"/>
    <x v="1"/>
    <x v="616"/>
    <d v="2012-03-05T00:00:00"/>
    <s v="Same Day"/>
    <s v="LF-17185"/>
    <s v="Luke Foster"/>
    <x v="0"/>
    <x v="0"/>
    <x v="20"/>
    <x v="15"/>
    <n v="10011"/>
    <x v="3"/>
    <x v="1170"/>
    <x v="1"/>
    <x v="12"/>
    <x v="33"/>
    <x v="1624"/>
    <n v="3"/>
    <n v="0"/>
    <n v="14.669999999999998"/>
  </r>
  <r>
    <n v="1882"/>
    <s v="CA-2012-109512"/>
    <x v="1"/>
    <x v="616"/>
    <d v="2012-03-05T00:00:00"/>
    <s v="Same Day"/>
    <s v="LF-17185"/>
    <s v="Luke Foster"/>
    <x v="0"/>
    <x v="0"/>
    <x v="20"/>
    <x v="15"/>
    <n v="10011"/>
    <x v="3"/>
    <x v="64"/>
    <x v="0"/>
    <x v="1"/>
    <x v="64"/>
    <x v="1625"/>
    <n v="7"/>
    <n v="0.1"/>
    <n v="63.934499999999971"/>
  </r>
  <r>
    <n v="1883"/>
    <s v="CA-2012-109512"/>
    <x v="1"/>
    <x v="616"/>
    <d v="2012-03-05T00:00:00"/>
    <s v="Same Day"/>
    <s v="LF-17185"/>
    <s v="Luke Foster"/>
    <x v="0"/>
    <x v="0"/>
    <x v="20"/>
    <x v="15"/>
    <n v="10011"/>
    <x v="3"/>
    <x v="426"/>
    <x v="1"/>
    <x v="4"/>
    <x v="421"/>
    <x v="1626"/>
    <n v="4"/>
    <n v="0"/>
    <n v="67.608000000000004"/>
  </r>
  <r>
    <n v="1884"/>
    <s v="CA-2013-118570"/>
    <x v="0"/>
    <x v="373"/>
    <d v="2013-11-18T00:00:00"/>
    <s v="Standard Class"/>
    <s v="CC-12430"/>
    <s v="Chuck Clark"/>
    <x v="2"/>
    <x v="0"/>
    <x v="10"/>
    <x v="9"/>
    <n v="19143"/>
    <x v="3"/>
    <x v="968"/>
    <x v="1"/>
    <x v="10"/>
    <x v="952"/>
    <x v="1627"/>
    <n v="7"/>
    <n v="0.2"/>
    <n v="78.6828"/>
  </r>
  <r>
    <n v="1885"/>
    <s v="CA-2014-154718"/>
    <x v="3"/>
    <x v="617"/>
    <d v="2014-01-24T00:00:00"/>
    <s v="Second Class"/>
    <s v="DL-12865"/>
    <s v="Dan Lawera"/>
    <x v="0"/>
    <x v="0"/>
    <x v="259"/>
    <x v="5"/>
    <n v="76248"/>
    <x v="2"/>
    <x v="1171"/>
    <x v="1"/>
    <x v="2"/>
    <x v="1148"/>
    <x v="1628"/>
    <n v="2"/>
    <n v="0.2"/>
    <n v="2.0999999999999996"/>
  </r>
  <r>
    <n v="1886"/>
    <s v="CA-2013-147578"/>
    <x v="0"/>
    <x v="183"/>
    <d v="2013-04-27T00:00:00"/>
    <s v="Second Class"/>
    <s v="PG-18895"/>
    <s v="Paul Gonzalez"/>
    <x v="0"/>
    <x v="0"/>
    <x v="8"/>
    <x v="1"/>
    <n v="94122"/>
    <x v="1"/>
    <x v="1172"/>
    <x v="0"/>
    <x v="5"/>
    <x v="1149"/>
    <x v="1629"/>
    <n v="3"/>
    <n v="0"/>
    <n v="10.4148"/>
  </r>
  <r>
    <n v="1887"/>
    <s v="CA-2011-140165"/>
    <x v="2"/>
    <x v="8"/>
    <d v="2011-05-15T00:00:00"/>
    <s v="First Class"/>
    <s v="EH-14005"/>
    <s v="Erica Hernandez"/>
    <x v="2"/>
    <x v="0"/>
    <x v="146"/>
    <x v="2"/>
    <n v="33012"/>
    <x v="0"/>
    <x v="462"/>
    <x v="1"/>
    <x v="13"/>
    <x v="33"/>
    <x v="1630"/>
    <n v="2"/>
    <n v="0.2"/>
    <n v="2.3976000000000002"/>
  </r>
  <r>
    <n v="1888"/>
    <s v="CA-2011-140165"/>
    <x v="2"/>
    <x v="8"/>
    <d v="2011-05-15T00:00:00"/>
    <s v="First Class"/>
    <s v="EH-14005"/>
    <s v="Erica Hernandez"/>
    <x v="2"/>
    <x v="0"/>
    <x v="146"/>
    <x v="2"/>
    <n v="33012"/>
    <x v="0"/>
    <x v="896"/>
    <x v="1"/>
    <x v="8"/>
    <x v="880"/>
    <x v="1631"/>
    <n v="8"/>
    <n v="0.7"/>
    <n v="-331.95999999999992"/>
  </r>
  <r>
    <n v="1889"/>
    <s v="CA-2011-142587"/>
    <x v="2"/>
    <x v="618"/>
    <d v="2011-10-22T00:00:00"/>
    <s v="First Class"/>
    <s v="TB-21520"/>
    <s v="Tracy Blumstein"/>
    <x v="0"/>
    <x v="0"/>
    <x v="54"/>
    <x v="24"/>
    <n v="45014"/>
    <x v="3"/>
    <x v="513"/>
    <x v="1"/>
    <x v="9"/>
    <x v="508"/>
    <x v="1632"/>
    <n v="4"/>
    <n v="0.2"/>
    <n v="13.701599999999988"/>
  </r>
  <r>
    <n v="1890"/>
    <s v="CA-2011-142587"/>
    <x v="2"/>
    <x v="618"/>
    <d v="2011-10-22T00:00:00"/>
    <s v="First Class"/>
    <s v="TB-21520"/>
    <s v="Tracy Blumstein"/>
    <x v="0"/>
    <x v="0"/>
    <x v="54"/>
    <x v="24"/>
    <n v="45014"/>
    <x v="3"/>
    <x v="342"/>
    <x v="0"/>
    <x v="3"/>
    <x v="338"/>
    <x v="1633"/>
    <n v="3"/>
    <n v="0.4"/>
    <n v="-122.87700000000004"/>
  </r>
  <r>
    <n v="1891"/>
    <s v="CA-2011-157623"/>
    <x v="2"/>
    <x v="619"/>
    <d v="2011-03-18T00:00:00"/>
    <s v="Standard Class"/>
    <s v="DK-13225"/>
    <s v="Dean Katz"/>
    <x v="1"/>
    <x v="0"/>
    <x v="101"/>
    <x v="1"/>
    <n v="92646"/>
    <x v="1"/>
    <x v="523"/>
    <x v="1"/>
    <x v="10"/>
    <x v="518"/>
    <x v="232"/>
    <n v="2"/>
    <n v="0"/>
    <n v="4.7519999999999998"/>
  </r>
  <r>
    <n v="1892"/>
    <s v="CA-2011-157623"/>
    <x v="2"/>
    <x v="619"/>
    <d v="2011-03-18T00:00:00"/>
    <s v="Standard Class"/>
    <s v="DK-13225"/>
    <s v="Dean Katz"/>
    <x v="1"/>
    <x v="0"/>
    <x v="101"/>
    <x v="1"/>
    <n v="92646"/>
    <x v="1"/>
    <x v="1173"/>
    <x v="1"/>
    <x v="6"/>
    <x v="1150"/>
    <x v="1634"/>
    <n v="1"/>
    <n v="0"/>
    <n v="1.2505999999999999"/>
  </r>
  <r>
    <n v="1893"/>
    <s v="CA-2014-145310"/>
    <x v="3"/>
    <x v="66"/>
    <d v="2014-12-25T00:00:00"/>
    <s v="Second Class"/>
    <s v="JP-15520"/>
    <s v="Jeremy Pistek"/>
    <x v="0"/>
    <x v="0"/>
    <x v="260"/>
    <x v="2"/>
    <n v="32127"/>
    <x v="0"/>
    <x v="1170"/>
    <x v="1"/>
    <x v="12"/>
    <x v="33"/>
    <x v="1635"/>
    <n v="1"/>
    <n v="0.2"/>
    <n v="2.9339999999999997"/>
  </r>
  <r>
    <n v="1894"/>
    <s v="CA-2013-100083"/>
    <x v="0"/>
    <x v="390"/>
    <d v="2013-11-30T00:00:00"/>
    <s v="Standard Class"/>
    <s v="CD-11980"/>
    <s v="Carol Darley"/>
    <x v="0"/>
    <x v="0"/>
    <x v="261"/>
    <x v="21"/>
    <n v="97504"/>
    <x v="1"/>
    <x v="1174"/>
    <x v="1"/>
    <x v="10"/>
    <x v="1151"/>
    <x v="1636"/>
    <n v="1"/>
    <n v="0.2"/>
    <n v="7.7449999999999983"/>
  </r>
  <r>
    <n v="1895"/>
    <s v="US-2014-108063"/>
    <x v="3"/>
    <x v="574"/>
    <d v="2014-12-06T00:00:00"/>
    <s v="First Class"/>
    <s v="AS-10090"/>
    <s v="Adam Shillingsburg"/>
    <x v="0"/>
    <x v="0"/>
    <x v="262"/>
    <x v="17"/>
    <n v="22901"/>
    <x v="0"/>
    <x v="1175"/>
    <x v="1"/>
    <x v="6"/>
    <x v="1152"/>
    <x v="1637"/>
    <n v="3"/>
    <n v="0"/>
    <n v="10.395"/>
  </r>
  <r>
    <n v="1896"/>
    <s v="CA-2012-109197"/>
    <x v="1"/>
    <x v="620"/>
    <d v="2013-01-04T00:00:00"/>
    <s v="Standard Class"/>
    <s v="JO-15280"/>
    <s v="Jas O'Carroll"/>
    <x v="0"/>
    <x v="0"/>
    <x v="263"/>
    <x v="37"/>
    <n v="59801"/>
    <x v="1"/>
    <x v="569"/>
    <x v="1"/>
    <x v="8"/>
    <x v="564"/>
    <x v="1638"/>
    <n v="2"/>
    <n v="0.2"/>
    <n v="152.49499999999998"/>
  </r>
  <r>
    <n v="1897"/>
    <s v="CA-2014-141789"/>
    <x v="3"/>
    <x v="621"/>
    <d v="2014-10-07T00:00:00"/>
    <s v="First Class"/>
    <s v="AC-10450"/>
    <s v="Amy Cox"/>
    <x v="0"/>
    <x v="0"/>
    <x v="31"/>
    <x v="11"/>
    <n v="55407"/>
    <x v="2"/>
    <x v="1176"/>
    <x v="1"/>
    <x v="8"/>
    <x v="1153"/>
    <x v="1639"/>
    <n v="2"/>
    <n v="0"/>
    <n v="843.17059999999992"/>
  </r>
  <r>
    <n v="1898"/>
    <s v="CA-2011-169775"/>
    <x v="2"/>
    <x v="550"/>
    <d v="2011-09-02T00:00:00"/>
    <s v="Second Class"/>
    <s v="RA-19945"/>
    <s v="Ryan Akin"/>
    <x v="0"/>
    <x v="0"/>
    <x v="100"/>
    <x v="2"/>
    <n v="33178"/>
    <x v="0"/>
    <x v="1177"/>
    <x v="1"/>
    <x v="12"/>
    <x v="1154"/>
    <x v="1640"/>
    <n v="2"/>
    <n v="0.2"/>
    <n v="10.805399999999997"/>
  </r>
  <r>
    <n v="1899"/>
    <s v="CA-2011-169775"/>
    <x v="2"/>
    <x v="550"/>
    <d v="2011-09-02T00:00:00"/>
    <s v="Second Class"/>
    <s v="RA-19945"/>
    <s v="Ryan Akin"/>
    <x v="0"/>
    <x v="0"/>
    <x v="100"/>
    <x v="2"/>
    <n v="33178"/>
    <x v="0"/>
    <x v="1178"/>
    <x v="1"/>
    <x v="8"/>
    <x v="1155"/>
    <x v="1641"/>
    <n v="4"/>
    <n v="0.7"/>
    <n v="-336.78399999999988"/>
  </r>
  <r>
    <n v="1900"/>
    <s v="CA-2011-169775"/>
    <x v="2"/>
    <x v="550"/>
    <d v="2011-09-02T00:00:00"/>
    <s v="Second Class"/>
    <s v="RA-19945"/>
    <s v="Ryan Akin"/>
    <x v="0"/>
    <x v="0"/>
    <x v="100"/>
    <x v="2"/>
    <n v="33178"/>
    <x v="0"/>
    <x v="438"/>
    <x v="0"/>
    <x v="3"/>
    <x v="433"/>
    <x v="1642"/>
    <n v="3"/>
    <n v="0.45"/>
    <n v="-110.76450000000001"/>
  </r>
  <r>
    <n v="1901"/>
    <s v="CA-2013-140543"/>
    <x v="0"/>
    <x v="622"/>
    <d v="2013-07-04T00:00:00"/>
    <s v="Second Class"/>
    <s v="Co-12640"/>
    <s v="Corey-Lock"/>
    <x v="0"/>
    <x v="0"/>
    <x v="159"/>
    <x v="20"/>
    <n v="29501"/>
    <x v="0"/>
    <x v="911"/>
    <x v="1"/>
    <x v="4"/>
    <x v="894"/>
    <x v="1643"/>
    <n v="6"/>
    <n v="0"/>
    <n v="19.188000000000002"/>
  </r>
  <r>
    <n v="1902"/>
    <s v="CA-2013-151141"/>
    <x v="0"/>
    <x v="623"/>
    <d v="2013-08-24T00:00:00"/>
    <s v="First Class"/>
    <s v="DW-13480"/>
    <s v="Dianna Wilson"/>
    <x v="2"/>
    <x v="0"/>
    <x v="66"/>
    <x v="12"/>
    <n v="48205"/>
    <x v="2"/>
    <x v="1179"/>
    <x v="2"/>
    <x v="7"/>
    <x v="1156"/>
    <x v="1644"/>
    <n v="2"/>
    <n v="0"/>
    <n v="3.9906000000000006"/>
  </r>
  <r>
    <n v="1903"/>
    <s v="CA-2014-167094"/>
    <x v="3"/>
    <x v="208"/>
    <d v="2014-10-23T00:00:00"/>
    <s v="First Class"/>
    <s v="DK-12835"/>
    <s v="Damala Kotsonis"/>
    <x v="1"/>
    <x v="0"/>
    <x v="24"/>
    <x v="21"/>
    <n v="97477"/>
    <x v="1"/>
    <x v="644"/>
    <x v="1"/>
    <x v="10"/>
    <x v="638"/>
    <x v="1182"/>
    <n v="1"/>
    <n v="0.2"/>
    <n v="1.8144"/>
  </r>
  <r>
    <n v="1904"/>
    <s v="CA-2014-167094"/>
    <x v="3"/>
    <x v="208"/>
    <d v="2014-10-23T00:00:00"/>
    <s v="First Class"/>
    <s v="DK-12835"/>
    <s v="Damala Kotsonis"/>
    <x v="1"/>
    <x v="0"/>
    <x v="24"/>
    <x v="21"/>
    <n v="97477"/>
    <x v="1"/>
    <x v="1180"/>
    <x v="0"/>
    <x v="1"/>
    <x v="1157"/>
    <x v="1645"/>
    <n v="2"/>
    <n v="0.2"/>
    <n v="47.848000000000013"/>
  </r>
  <r>
    <n v="1905"/>
    <s v="CA-2014-167094"/>
    <x v="3"/>
    <x v="208"/>
    <d v="2014-10-23T00:00:00"/>
    <s v="First Class"/>
    <s v="DK-12835"/>
    <s v="Damala Kotsonis"/>
    <x v="1"/>
    <x v="0"/>
    <x v="24"/>
    <x v="21"/>
    <n v="97477"/>
    <x v="1"/>
    <x v="936"/>
    <x v="2"/>
    <x v="11"/>
    <x v="920"/>
    <x v="1646"/>
    <n v="2"/>
    <n v="0.2"/>
    <n v="6.7449999999999983"/>
  </r>
  <r>
    <n v="1906"/>
    <s v="CA-2014-154410"/>
    <x v="3"/>
    <x v="208"/>
    <d v="2014-10-25T00:00:00"/>
    <s v="First Class"/>
    <s v="MD-17860"/>
    <s v="Michael Dominguez"/>
    <x v="1"/>
    <x v="0"/>
    <x v="245"/>
    <x v="14"/>
    <n v="46203"/>
    <x v="2"/>
    <x v="418"/>
    <x v="1"/>
    <x v="4"/>
    <x v="413"/>
    <x v="1647"/>
    <n v="8"/>
    <n v="0"/>
    <n v="9.091199999999958"/>
  </r>
  <r>
    <n v="1907"/>
    <s v="US-2013-150567"/>
    <x v="0"/>
    <x v="624"/>
    <d v="2013-05-22T00:00:00"/>
    <s v="Standard Class"/>
    <s v="RP-19855"/>
    <s v="Roy Phan"/>
    <x v="1"/>
    <x v="0"/>
    <x v="264"/>
    <x v="2"/>
    <n v="32712"/>
    <x v="0"/>
    <x v="1181"/>
    <x v="1"/>
    <x v="8"/>
    <x v="1158"/>
    <x v="1648"/>
    <n v="2"/>
    <n v="0.7"/>
    <n v="-2.1648000000000005"/>
  </r>
  <r>
    <n v="1908"/>
    <s v="US-2013-150567"/>
    <x v="0"/>
    <x v="624"/>
    <d v="2013-05-22T00:00:00"/>
    <s v="Standard Class"/>
    <s v="RP-19855"/>
    <s v="Roy Phan"/>
    <x v="1"/>
    <x v="0"/>
    <x v="264"/>
    <x v="2"/>
    <n v="32712"/>
    <x v="0"/>
    <x v="491"/>
    <x v="1"/>
    <x v="8"/>
    <x v="486"/>
    <x v="1649"/>
    <n v="6"/>
    <n v="0.7"/>
    <n v="-21.61440000000001"/>
  </r>
  <r>
    <n v="1909"/>
    <s v="CA-2012-157959"/>
    <x v="1"/>
    <x v="302"/>
    <d v="2012-02-04T00:00:00"/>
    <s v="First Class"/>
    <s v="RW-19540"/>
    <s v="Rick Wilson"/>
    <x v="1"/>
    <x v="0"/>
    <x v="1"/>
    <x v="1"/>
    <n v="90008"/>
    <x v="1"/>
    <x v="1182"/>
    <x v="0"/>
    <x v="5"/>
    <x v="1159"/>
    <x v="1650"/>
    <n v="4"/>
    <n v="0"/>
    <n v="41.075999999999993"/>
  </r>
  <r>
    <n v="1910"/>
    <s v="CA-2014-105886"/>
    <x v="3"/>
    <x v="404"/>
    <d v="2014-12-24T00:00:00"/>
    <s v="Standard Class"/>
    <s v="DB-13660"/>
    <s v="Duane Benoit"/>
    <x v="0"/>
    <x v="0"/>
    <x v="147"/>
    <x v="15"/>
    <n v="11572"/>
    <x v="3"/>
    <x v="1183"/>
    <x v="0"/>
    <x v="5"/>
    <x v="1160"/>
    <x v="1651"/>
    <n v="2"/>
    <n v="0"/>
    <n v="8.532"/>
  </r>
  <r>
    <n v="1911"/>
    <s v="CA-2013-105963"/>
    <x v="0"/>
    <x v="625"/>
    <d v="2013-11-23T00:00:00"/>
    <s v="Standard Class"/>
    <s v="SC-20770"/>
    <s v="Stewart Carmichael"/>
    <x v="1"/>
    <x v="0"/>
    <x v="1"/>
    <x v="1"/>
    <n v="90008"/>
    <x v="1"/>
    <x v="217"/>
    <x v="2"/>
    <x v="11"/>
    <x v="458"/>
    <x v="641"/>
    <n v="3"/>
    <n v="0"/>
    <n v="40.749900000000004"/>
  </r>
  <r>
    <n v="1912"/>
    <s v="CA-2014-121503"/>
    <x v="3"/>
    <x v="445"/>
    <d v="2014-07-07T00:00:00"/>
    <s v="Second Class"/>
    <s v="FH-14275"/>
    <s v="Frank Hawley"/>
    <x v="1"/>
    <x v="0"/>
    <x v="12"/>
    <x v="5"/>
    <n v="77041"/>
    <x v="2"/>
    <x v="1184"/>
    <x v="1"/>
    <x v="10"/>
    <x v="1161"/>
    <x v="1652"/>
    <n v="7"/>
    <n v="0.2"/>
    <n v="92.43989999999998"/>
  </r>
  <r>
    <n v="1913"/>
    <s v="CA-2014-121503"/>
    <x v="3"/>
    <x v="445"/>
    <d v="2014-07-07T00:00:00"/>
    <s v="Second Class"/>
    <s v="FH-14275"/>
    <s v="Frank Hawley"/>
    <x v="1"/>
    <x v="0"/>
    <x v="12"/>
    <x v="5"/>
    <n v="77041"/>
    <x v="2"/>
    <x v="1185"/>
    <x v="2"/>
    <x v="15"/>
    <x v="1162"/>
    <x v="1653"/>
    <n v="3"/>
    <n v="0.4"/>
    <n v="49.760999999999967"/>
  </r>
  <r>
    <n v="1914"/>
    <s v="CA-2011-103366"/>
    <x v="2"/>
    <x v="626"/>
    <d v="2011-01-18T00:00:00"/>
    <s v="First Class"/>
    <s v="EH-13990"/>
    <s v="Erica Hackney"/>
    <x v="0"/>
    <x v="0"/>
    <x v="185"/>
    <x v="32"/>
    <n v="30076"/>
    <x v="0"/>
    <x v="246"/>
    <x v="2"/>
    <x v="11"/>
    <x v="244"/>
    <x v="179"/>
    <n v="5"/>
    <n v="0"/>
    <n v="65.978000000000009"/>
  </r>
  <r>
    <n v="1915"/>
    <s v="CA-2014-124597"/>
    <x v="3"/>
    <x v="504"/>
    <d v="2014-05-06T00:00:00"/>
    <s v="Standard Class"/>
    <s v="AS-10630"/>
    <s v="Ann Steele"/>
    <x v="2"/>
    <x v="0"/>
    <x v="199"/>
    <x v="2"/>
    <n v="33437"/>
    <x v="0"/>
    <x v="1186"/>
    <x v="1"/>
    <x v="2"/>
    <x v="1163"/>
    <x v="877"/>
    <n v="2"/>
    <n v="0.2"/>
    <n v="1.6704000000000001"/>
  </r>
  <r>
    <n v="1916"/>
    <s v="CA-2014-124597"/>
    <x v="3"/>
    <x v="504"/>
    <d v="2014-05-06T00:00:00"/>
    <s v="Standard Class"/>
    <s v="AS-10630"/>
    <s v="Ann Steele"/>
    <x v="2"/>
    <x v="0"/>
    <x v="199"/>
    <x v="2"/>
    <n v="33437"/>
    <x v="0"/>
    <x v="900"/>
    <x v="1"/>
    <x v="6"/>
    <x v="33"/>
    <x v="1654"/>
    <n v="3"/>
    <n v="0.2"/>
    <n v="4.8524999999999991"/>
  </r>
  <r>
    <n v="1917"/>
    <s v="CA-2014-124597"/>
    <x v="3"/>
    <x v="504"/>
    <d v="2014-05-06T00:00:00"/>
    <s v="Standard Class"/>
    <s v="AS-10630"/>
    <s v="Ann Steele"/>
    <x v="2"/>
    <x v="0"/>
    <x v="199"/>
    <x v="2"/>
    <n v="33437"/>
    <x v="0"/>
    <x v="639"/>
    <x v="1"/>
    <x v="2"/>
    <x v="633"/>
    <x v="1655"/>
    <n v="3"/>
    <n v="0.2"/>
    <n v="3.8843999999999994"/>
  </r>
  <r>
    <n v="1918"/>
    <s v="CA-2012-105634"/>
    <x v="1"/>
    <x v="627"/>
    <d v="2012-11-14T00:00:00"/>
    <s v="Standard Class"/>
    <s v="HA-14905"/>
    <s v="Helen Abelman"/>
    <x v="0"/>
    <x v="0"/>
    <x v="47"/>
    <x v="31"/>
    <n v="2038"/>
    <x v="3"/>
    <x v="372"/>
    <x v="1"/>
    <x v="6"/>
    <x v="368"/>
    <x v="1656"/>
    <n v="5"/>
    <n v="0"/>
    <n v="3.3784999999999989"/>
  </r>
  <r>
    <n v="1919"/>
    <s v="CA-2012-123673"/>
    <x v="1"/>
    <x v="628"/>
    <d v="2012-11-01T00:00:00"/>
    <s v="Second Class"/>
    <s v="CH-12070"/>
    <s v="Cathy Hwang"/>
    <x v="2"/>
    <x v="0"/>
    <x v="66"/>
    <x v="12"/>
    <n v="48227"/>
    <x v="2"/>
    <x v="1187"/>
    <x v="2"/>
    <x v="7"/>
    <x v="1164"/>
    <x v="1657"/>
    <n v="2"/>
    <n v="0"/>
    <n v="74.974999999999994"/>
  </r>
  <r>
    <n v="1920"/>
    <s v="US-2014-111423"/>
    <x v="3"/>
    <x v="629"/>
    <d v="2014-08-20T00:00:00"/>
    <s v="First Class"/>
    <s v="EH-13765"/>
    <s v="Edward Hooks"/>
    <x v="1"/>
    <x v="0"/>
    <x v="232"/>
    <x v="15"/>
    <n v="13601"/>
    <x v="3"/>
    <x v="1188"/>
    <x v="1"/>
    <x v="8"/>
    <x v="1165"/>
    <x v="1658"/>
    <n v="5"/>
    <n v="0.2"/>
    <n v="302.37299999999993"/>
  </r>
  <r>
    <n v="1921"/>
    <s v="US-2014-111423"/>
    <x v="3"/>
    <x v="629"/>
    <d v="2014-08-20T00:00:00"/>
    <s v="First Class"/>
    <s v="EH-13765"/>
    <s v="Edward Hooks"/>
    <x v="1"/>
    <x v="0"/>
    <x v="232"/>
    <x v="15"/>
    <n v="13601"/>
    <x v="3"/>
    <x v="1189"/>
    <x v="0"/>
    <x v="1"/>
    <x v="1166"/>
    <x v="1659"/>
    <n v="2"/>
    <n v="0.1"/>
    <n v="97.652399999999943"/>
  </r>
  <r>
    <n v="1922"/>
    <s v="CA-2012-125178"/>
    <x v="1"/>
    <x v="292"/>
    <d v="2012-10-09T00:00:00"/>
    <s v="Standard Class"/>
    <s v="MZ-17515"/>
    <s v="Mary Zewe"/>
    <x v="1"/>
    <x v="0"/>
    <x v="265"/>
    <x v="9"/>
    <n v="19601"/>
    <x v="3"/>
    <x v="1190"/>
    <x v="1"/>
    <x v="4"/>
    <x v="33"/>
    <x v="1660"/>
    <n v="2"/>
    <n v="0.2"/>
    <n v="1.5007999999999999"/>
  </r>
  <r>
    <n v="1923"/>
    <s v="CA-2013-156685"/>
    <x v="0"/>
    <x v="630"/>
    <d v="2013-07-11T00:00:00"/>
    <s v="Second Class"/>
    <s v="SC-20230"/>
    <s v="Scot Coram"/>
    <x v="1"/>
    <x v="0"/>
    <x v="81"/>
    <x v="5"/>
    <n v="76017"/>
    <x v="2"/>
    <x v="1191"/>
    <x v="2"/>
    <x v="7"/>
    <x v="1167"/>
    <x v="1661"/>
    <n v="9"/>
    <n v="0.2"/>
    <n v="107.95499999999998"/>
  </r>
  <r>
    <n v="1924"/>
    <s v="CA-2013-156685"/>
    <x v="0"/>
    <x v="630"/>
    <d v="2013-07-11T00:00:00"/>
    <s v="Second Class"/>
    <s v="SC-20230"/>
    <s v="Scot Coram"/>
    <x v="1"/>
    <x v="0"/>
    <x v="81"/>
    <x v="5"/>
    <n v="76017"/>
    <x v="2"/>
    <x v="397"/>
    <x v="1"/>
    <x v="6"/>
    <x v="393"/>
    <x v="1662"/>
    <n v="3"/>
    <n v="0.2"/>
    <n v="3.571200000000001"/>
  </r>
  <r>
    <n v="1925"/>
    <s v="CA-2014-126865"/>
    <x v="3"/>
    <x v="256"/>
    <d v="2014-12-08T00:00:00"/>
    <s v="Second Class"/>
    <s v="NP-18325"/>
    <s v="Naresj Patel"/>
    <x v="0"/>
    <x v="0"/>
    <x v="70"/>
    <x v="1"/>
    <n v="92024"/>
    <x v="1"/>
    <x v="334"/>
    <x v="1"/>
    <x v="10"/>
    <x v="330"/>
    <x v="1663"/>
    <n v="3"/>
    <n v="0"/>
    <n v="41.822999999999993"/>
  </r>
  <r>
    <n v="1926"/>
    <s v="CA-2014-102834"/>
    <x v="3"/>
    <x v="631"/>
    <d v="2014-03-14T00:00:00"/>
    <s v="Standard Class"/>
    <s v="LW-16990"/>
    <s v="Lindsay Williams"/>
    <x v="1"/>
    <x v="0"/>
    <x v="8"/>
    <x v="1"/>
    <n v="94110"/>
    <x v="1"/>
    <x v="295"/>
    <x v="2"/>
    <x v="11"/>
    <x v="292"/>
    <x v="1664"/>
    <n v="2"/>
    <n v="0"/>
    <n v="69.992999999999995"/>
  </r>
  <r>
    <n v="1927"/>
    <s v="US-2013-139710"/>
    <x v="0"/>
    <x v="632"/>
    <d v="2013-06-16T00:00:00"/>
    <s v="Standard Class"/>
    <s v="GM-14680"/>
    <s v="Greg Matthias"/>
    <x v="0"/>
    <x v="0"/>
    <x v="1"/>
    <x v="1"/>
    <n v="90045"/>
    <x v="1"/>
    <x v="1192"/>
    <x v="2"/>
    <x v="7"/>
    <x v="1168"/>
    <x v="1665"/>
    <n v="3"/>
    <n v="0.2"/>
    <n v="19.966499999999982"/>
  </r>
  <r>
    <n v="1928"/>
    <s v="CA-2014-121538"/>
    <x v="3"/>
    <x v="354"/>
    <d v="2014-12-02T00:00:00"/>
    <s v="First Class"/>
    <s v="RH-19495"/>
    <s v="Rick Hansen"/>
    <x v="0"/>
    <x v="0"/>
    <x v="60"/>
    <x v="22"/>
    <n v="80219"/>
    <x v="1"/>
    <x v="417"/>
    <x v="1"/>
    <x v="10"/>
    <x v="412"/>
    <x v="1666"/>
    <n v="2"/>
    <n v="0.2"/>
    <n v="31.068799999999996"/>
  </r>
  <r>
    <n v="1929"/>
    <s v="US-2014-101539"/>
    <x v="3"/>
    <x v="633"/>
    <d v="2014-03-19T00:00:00"/>
    <s v="Second Class"/>
    <s v="VM-21685"/>
    <s v="Valerie Mitchum"/>
    <x v="2"/>
    <x v="0"/>
    <x v="4"/>
    <x v="4"/>
    <n v="98105"/>
    <x v="1"/>
    <x v="1193"/>
    <x v="1"/>
    <x v="10"/>
    <x v="1169"/>
    <x v="90"/>
    <n v="1"/>
    <n v="0"/>
    <n v="3.1104000000000003"/>
  </r>
  <r>
    <n v="1930"/>
    <s v="US-2014-101539"/>
    <x v="3"/>
    <x v="633"/>
    <d v="2014-03-19T00:00:00"/>
    <s v="Second Class"/>
    <s v="VM-21685"/>
    <s v="Valerie Mitchum"/>
    <x v="2"/>
    <x v="0"/>
    <x v="4"/>
    <x v="4"/>
    <n v="98105"/>
    <x v="1"/>
    <x v="243"/>
    <x v="1"/>
    <x v="4"/>
    <x v="241"/>
    <x v="1667"/>
    <n v="1"/>
    <n v="0"/>
    <n v="1.8603999999999985"/>
  </r>
  <r>
    <n v="1931"/>
    <s v="US-2014-101539"/>
    <x v="3"/>
    <x v="633"/>
    <d v="2014-03-19T00:00:00"/>
    <s v="Second Class"/>
    <s v="VM-21685"/>
    <s v="Valerie Mitchum"/>
    <x v="2"/>
    <x v="0"/>
    <x v="4"/>
    <x v="4"/>
    <n v="98105"/>
    <x v="1"/>
    <x v="903"/>
    <x v="2"/>
    <x v="7"/>
    <x v="886"/>
    <x v="1668"/>
    <n v="3"/>
    <n v="0.2"/>
    <n v="49.498199999999969"/>
  </r>
  <r>
    <n v="1932"/>
    <s v="CA-2013-152121"/>
    <x v="0"/>
    <x v="581"/>
    <d v="2013-11-30T00:00:00"/>
    <s v="Second Class"/>
    <s v="CC-12670"/>
    <s v="Craig Carreira"/>
    <x v="0"/>
    <x v="0"/>
    <x v="48"/>
    <x v="16"/>
    <n v="85254"/>
    <x v="1"/>
    <x v="1194"/>
    <x v="2"/>
    <x v="7"/>
    <x v="1170"/>
    <x v="1669"/>
    <n v="1"/>
    <n v="0.2"/>
    <n v="23.799300000000002"/>
  </r>
  <r>
    <n v="1933"/>
    <s v="CA-2014-161200"/>
    <x v="3"/>
    <x v="634"/>
    <d v="2014-08-11T00:00:00"/>
    <s v="Second Class"/>
    <s v="SV-20365"/>
    <s v="Seth Vernon"/>
    <x v="0"/>
    <x v="0"/>
    <x v="240"/>
    <x v="28"/>
    <n v="70506"/>
    <x v="0"/>
    <x v="1195"/>
    <x v="0"/>
    <x v="0"/>
    <x v="1171"/>
    <x v="1670"/>
    <n v="3"/>
    <n v="0"/>
    <n v="23.318400000000011"/>
  </r>
  <r>
    <n v="1934"/>
    <s v="CA-2014-161200"/>
    <x v="3"/>
    <x v="634"/>
    <d v="2014-08-11T00:00:00"/>
    <s v="Second Class"/>
    <s v="SV-20365"/>
    <s v="Seth Vernon"/>
    <x v="0"/>
    <x v="0"/>
    <x v="240"/>
    <x v="28"/>
    <n v="70506"/>
    <x v="0"/>
    <x v="50"/>
    <x v="0"/>
    <x v="5"/>
    <x v="50"/>
    <x v="1671"/>
    <n v="5"/>
    <n v="0"/>
    <n v="7.3919999999999995"/>
  </r>
  <r>
    <n v="1935"/>
    <s v="CA-2014-101245"/>
    <x v="3"/>
    <x v="344"/>
    <d v="2014-12-04T00:00:00"/>
    <s v="Standard Class"/>
    <s v="LW-16990"/>
    <s v="Lindsay Williams"/>
    <x v="1"/>
    <x v="0"/>
    <x v="8"/>
    <x v="1"/>
    <n v="94109"/>
    <x v="1"/>
    <x v="1158"/>
    <x v="1"/>
    <x v="10"/>
    <x v="1137"/>
    <x v="1672"/>
    <n v="5"/>
    <n v="0"/>
    <n v="114.93849999999998"/>
  </r>
  <r>
    <n v="1936"/>
    <s v="CA-2014-101245"/>
    <x v="3"/>
    <x v="344"/>
    <d v="2014-12-04T00:00:00"/>
    <s v="Standard Class"/>
    <s v="LW-16990"/>
    <s v="Lindsay Williams"/>
    <x v="1"/>
    <x v="0"/>
    <x v="8"/>
    <x v="1"/>
    <n v="94109"/>
    <x v="1"/>
    <x v="1196"/>
    <x v="2"/>
    <x v="11"/>
    <x v="1172"/>
    <x v="1673"/>
    <n v="8"/>
    <n v="0"/>
    <n v="59.817599999999999"/>
  </r>
  <r>
    <n v="1937"/>
    <s v="CA-2012-141768"/>
    <x v="1"/>
    <x v="442"/>
    <d v="2012-05-27T00:00:00"/>
    <s v="Second Class"/>
    <s v="NP-18685"/>
    <s v="Nora Pelletier"/>
    <x v="2"/>
    <x v="0"/>
    <x v="8"/>
    <x v="1"/>
    <n v="94109"/>
    <x v="1"/>
    <x v="875"/>
    <x v="0"/>
    <x v="5"/>
    <x v="860"/>
    <x v="1674"/>
    <n v="3"/>
    <n v="0"/>
    <n v="4.8608999999999991"/>
  </r>
  <r>
    <n v="1938"/>
    <s v="CA-2013-112109"/>
    <x v="0"/>
    <x v="630"/>
    <d v="2013-07-13T00:00:00"/>
    <s v="Standard Class"/>
    <s v="JE-15715"/>
    <s v="Joe Elijah"/>
    <x v="0"/>
    <x v="0"/>
    <x v="266"/>
    <x v="22"/>
    <n v="80020"/>
    <x v="1"/>
    <x v="1197"/>
    <x v="1"/>
    <x v="8"/>
    <x v="1173"/>
    <x v="1675"/>
    <n v="2"/>
    <n v="0.7"/>
    <n v="-13.311999999999998"/>
  </r>
  <r>
    <n v="1939"/>
    <s v="CA-2013-112109"/>
    <x v="0"/>
    <x v="630"/>
    <d v="2013-07-13T00:00:00"/>
    <s v="Standard Class"/>
    <s v="JE-15715"/>
    <s v="Joe Elijah"/>
    <x v="0"/>
    <x v="0"/>
    <x v="266"/>
    <x v="22"/>
    <n v="80020"/>
    <x v="1"/>
    <x v="1198"/>
    <x v="1"/>
    <x v="4"/>
    <x v="1174"/>
    <x v="1399"/>
    <n v="7"/>
    <n v="0.2"/>
    <n v="-1.2558000000000051"/>
  </r>
  <r>
    <n v="1940"/>
    <s v="CA-2013-112109"/>
    <x v="0"/>
    <x v="630"/>
    <d v="2013-07-13T00:00:00"/>
    <s v="Standard Class"/>
    <s v="JE-15715"/>
    <s v="Joe Elijah"/>
    <x v="0"/>
    <x v="0"/>
    <x v="266"/>
    <x v="22"/>
    <n v="80020"/>
    <x v="1"/>
    <x v="24"/>
    <x v="1"/>
    <x v="8"/>
    <x v="24"/>
    <x v="1676"/>
    <n v="4"/>
    <n v="0.7"/>
    <n v="-6.1151999999999997"/>
  </r>
  <r>
    <n v="1941"/>
    <s v="CA-2013-112109"/>
    <x v="0"/>
    <x v="630"/>
    <d v="2013-07-13T00:00:00"/>
    <s v="Standard Class"/>
    <s v="JE-15715"/>
    <s v="Joe Elijah"/>
    <x v="0"/>
    <x v="0"/>
    <x v="266"/>
    <x v="22"/>
    <n v="80020"/>
    <x v="1"/>
    <x v="157"/>
    <x v="0"/>
    <x v="1"/>
    <x v="156"/>
    <x v="1677"/>
    <n v="3"/>
    <n v="0.2"/>
    <n v="74.573999999999955"/>
  </r>
  <r>
    <n v="1942"/>
    <s v="CA-2014-144064"/>
    <x v="3"/>
    <x v="635"/>
    <d v="2014-09-02T00:00:00"/>
    <s v="First Class"/>
    <s v="CP-12085"/>
    <s v="Cathy Prescott"/>
    <x v="1"/>
    <x v="0"/>
    <x v="94"/>
    <x v="10"/>
    <n v="62301"/>
    <x v="2"/>
    <x v="198"/>
    <x v="1"/>
    <x v="2"/>
    <x v="197"/>
    <x v="659"/>
    <n v="4"/>
    <n v="0.2"/>
    <n v="17.759999999999998"/>
  </r>
  <r>
    <n v="1943"/>
    <s v="CA-2014-144064"/>
    <x v="3"/>
    <x v="635"/>
    <d v="2014-09-02T00:00:00"/>
    <s v="First Class"/>
    <s v="CP-12085"/>
    <s v="Cathy Prescott"/>
    <x v="1"/>
    <x v="0"/>
    <x v="94"/>
    <x v="10"/>
    <n v="62301"/>
    <x v="2"/>
    <x v="456"/>
    <x v="1"/>
    <x v="4"/>
    <x v="452"/>
    <x v="1193"/>
    <n v="2"/>
    <n v="0.2"/>
    <n v="2.4009999999999998"/>
  </r>
  <r>
    <n v="1944"/>
    <s v="CA-2014-144064"/>
    <x v="3"/>
    <x v="635"/>
    <d v="2014-09-02T00:00:00"/>
    <s v="First Class"/>
    <s v="CP-12085"/>
    <s v="Cathy Prescott"/>
    <x v="1"/>
    <x v="0"/>
    <x v="94"/>
    <x v="10"/>
    <n v="62301"/>
    <x v="2"/>
    <x v="751"/>
    <x v="1"/>
    <x v="8"/>
    <x v="742"/>
    <x v="1678"/>
    <n v="9"/>
    <n v="0.8"/>
    <n v="-5.1840000000000011"/>
  </r>
  <r>
    <n v="1945"/>
    <s v="CA-2013-108581"/>
    <x v="0"/>
    <x v="23"/>
    <d v="2013-06-27T00:00:00"/>
    <s v="Standard Class"/>
    <s v="EA-14035"/>
    <s v="Erin Ashbrook"/>
    <x v="1"/>
    <x v="0"/>
    <x v="238"/>
    <x v="5"/>
    <n v="75007"/>
    <x v="2"/>
    <x v="1016"/>
    <x v="2"/>
    <x v="11"/>
    <x v="998"/>
    <x v="1679"/>
    <n v="4"/>
    <n v="0.2"/>
    <n v="26.391200000000001"/>
  </r>
  <r>
    <n v="1946"/>
    <s v="CA-2013-108581"/>
    <x v="0"/>
    <x v="23"/>
    <d v="2013-06-27T00:00:00"/>
    <s v="Standard Class"/>
    <s v="EA-14035"/>
    <s v="Erin Ashbrook"/>
    <x v="1"/>
    <x v="0"/>
    <x v="238"/>
    <x v="5"/>
    <n v="75007"/>
    <x v="2"/>
    <x v="1145"/>
    <x v="1"/>
    <x v="10"/>
    <x v="1124"/>
    <x v="563"/>
    <n v="2"/>
    <n v="0.2"/>
    <n v="3.6288"/>
  </r>
  <r>
    <n v="1947"/>
    <s v="CA-2014-157987"/>
    <x v="3"/>
    <x v="264"/>
    <d v="2014-09-07T00:00:00"/>
    <s v="Standard Class"/>
    <s v="AC-10615"/>
    <s v="Ann Chong"/>
    <x v="1"/>
    <x v="0"/>
    <x v="20"/>
    <x v="15"/>
    <n v="10009"/>
    <x v="3"/>
    <x v="332"/>
    <x v="1"/>
    <x v="6"/>
    <x v="328"/>
    <x v="795"/>
    <n v="2"/>
    <n v="0"/>
    <n v="6.468"/>
  </r>
  <r>
    <n v="1948"/>
    <s v="CA-2014-157987"/>
    <x v="3"/>
    <x v="264"/>
    <d v="2014-09-07T00:00:00"/>
    <s v="Standard Class"/>
    <s v="AC-10615"/>
    <s v="Ann Chong"/>
    <x v="1"/>
    <x v="0"/>
    <x v="20"/>
    <x v="15"/>
    <n v="10009"/>
    <x v="3"/>
    <x v="1137"/>
    <x v="0"/>
    <x v="5"/>
    <x v="1116"/>
    <x v="1042"/>
    <n v="2"/>
    <n v="0"/>
    <n v="3.4619999999999997"/>
  </r>
  <r>
    <n v="1949"/>
    <s v="CA-2014-157987"/>
    <x v="3"/>
    <x v="264"/>
    <d v="2014-09-07T00:00:00"/>
    <s v="Standard Class"/>
    <s v="AC-10615"/>
    <s v="Ann Chong"/>
    <x v="1"/>
    <x v="0"/>
    <x v="20"/>
    <x v="15"/>
    <n v="10009"/>
    <x v="3"/>
    <x v="411"/>
    <x v="0"/>
    <x v="3"/>
    <x v="406"/>
    <x v="1680"/>
    <n v="1"/>
    <n v="0.4"/>
    <n v="-93.3262"/>
  </r>
  <r>
    <n v="1950"/>
    <s v="CA-2014-157987"/>
    <x v="3"/>
    <x v="264"/>
    <d v="2014-09-07T00:00:00"/>
    <s v="Standard Class"/>
    <s v="AC-10615"/>
    <s v="Ann Chong"/>
    <x v="1"/>
    <x v="0"/>
    <x v="20"/>
    <x v="15"/>
    <n v="10009"/>
    <x v="3"/>
    <x v="95"/>
    <x v="1"/>
    <x v="9"/>
    <x v="95"/>
    <x v="1681"/>
    <n v="1"/>
    <n v="0"/>
    <n v="3.7641999999999989"/>
  </r>
  <r>
    <n v="1951"/>
    <s v="CA-2014-157987"/>
    <x v="3"/>
    <x v="264"/>
    <d v="2014-09-07T00:00:00"/>
    <s v="Standard Class"/>
    <s v="AC-10615"/>
    <s v="Ann Chong"/>
    <x v="1"/>
    <x v="0"/>
    <x v="20"/>
    <x v="15"/>
    <n v="10009"/>
    <x v="3"/>
    <x v="925"/>
    <x v="1"/>
    <x v="8"/>
    <x v="908"/>
    <x v="1682"/>
    <n v="8"/>
    <n v="0.2"/>
    <n v="8.9207999999999998"/>
  </r>
  <r>
    <n v="1952"/>
    <s v="CA-2014-157987"/>
    <x v="3"/>
    <x v="264"/>
    <d v="2014-09-07T00:00:00"/>
    <s v="Standard Class"/>
    <s v="AC-10615"/>
    <s v="Ann Chong"/>
    <x v="1"/>
    <x v="0"/>
    <x v="20"/>
    <x v="15"/>
    <n v="10009"/>
    <x v="3"/>
    <x v="781"/>
    <x v="2"/>
    <x v="7"/>
    <x v="772"/>
    <x v="933"/>
    <n v="3"/>
    <n v="0"/>
    <n v="57.41129999999999"/>
  </r>
  <r>
    <n v="1953"/>
    <s v="CA-2014-157987"/>
    <x v="3"/>
    <x v="264"/>
    <d v="2014-09-07T00:00:00"/>
    <s v="Standard Class"/>
    <s v="AC-10615"/>
    <s v="Ann Chong"/>
    <x v="1"/>
    <x v="0"/>
    <x v="20"/>
    <x v="15"/>
    <n v="10009"/>
    <x v="3"/>
    <x v="1042"/>
    <x v="1"/>
    <x v="2"/>
    <x v="1022"/>
    <x v="1381"/>
    <n v="6"/>
    <n v="0"/>
    <n v="9.0719999999999992"/>
  </r>
  <r>
    <n v="1954"/>
    <s v="CA-2014-157987"/>
    <x v="3"/>
    <x v="264"/>
    <d v="2014-09-07T00:00:00"/>
    <s v="Standard Class"/>
    <s v="AC-10615"/>
    <s v="Ann Chong"/>
    <x v="1"/>
    <x v="0"/>
    <x v="20"/>
    <x v="15"/>
    <n v="10009"/>
    <x v="3"/>
    <x v="463"/>
    <x v="0"/>
    <x v="1"/>
    <x v="459"/>
    <x v="1683"/>
    <n v="5"/>
    <n v="0.1"/>
    <n v="213.73500000000001"/>
  </r>
  <r>
    <n v="1955"/>
    <s v="CA-2014-157987"/>
    <x v="3"/>
    <x v="264"/>
    <d v="2014-09-07T00:00:00"/>
    <s v="Standard Class"/>
    <s v="AC-10615"/>
    <s v="Ann Chong"/>
    <x v="1"/>
    <x v="0"/>
    <x v="20"/>
    <x v="15"/>
    <n v="10009"/>
    <x v="3"/>
    <x v="1199"/>
    <x v="1"/>
    <x v="6"/>
    <x v="1175"/>
    <x v="1684"/>
    <n v="3"/>
    <n v="0"/>
    <n v="2.2139999999999995"/>
  </r>
  <r>
    <n v="1956"/>
    <s v="CA-2014-157987"/>
    <x v="3"/>
    <x v="264"/>
    <d v="2014-09-07T00:00:00"/>
    <s v="Standard Class"/>
    <s v="AC-10615"/>
    <s v="Ann Chong"/>
    <x v="1"/>
    <x v="0"/>
    <x v="20"/>
    <x v="15"/>
    <n v="10009"/>
    <x v="3"/>
    <x v="1200"/>
    <x v="2"/>
    <x v="11"/>
    <x v="1176"/>
    <x v="1685"/>
    <n v="2"/>
    <n v="0"/>
    <n v="38.080000000000013"/>
  </r>
  <r>
    <n v="1957"/>
    <s v="CA-2014-157987"/>
    <x v="3"/>
    <x v="264"/>
    <d v="2014-09-07T00:00:00"/>
    <s v="Standard Class"/>
    <s v="AC-10615"/>
    <s v="Ann Chong"/>
    <x v="1"/>
    <x v="0"/>
    <x v="20"/>
    <x v="15"/>
    <n v="10009"/>
    <x v="3"/>
    <x v="201"/>
    <x v="2"/>
    <x v="11"/>
    <x v="200"/>
    <x v="767"/>
    <n v="3"/>
    <n v="0"/>
    <n v="40.31280000000001"/>
  </r>
  <r>
    <n v="1958"/>
    <s v="CA-2014-157987"/>
    <x v="3"/>
    <x v="264"/>
    <d v="2014-09-07T00:00:00"/>
    <s v="Standard Class"/>
    <s v="AC-10615"/>
    <s v="Ann Chong"/>
    <x v="1"/>
    <x v="0"/>
    <x v="20"/>
    <x v="15"/>
    <n v="10009"/>
    <x v="3"/>
    <x v="1117"/>
    <x v="1"/>
    <x v="10"/>
    <x v="1096"/>
    <x v="860"/>
    <n v="4"/>
    <n v="0"/>
    <n v="7.7039999999999988"/>
  </r>
  <r>
    <n v="1959"/>
    <s v="CA-2014-110905"/>
    <x v="3"/>
    <x v="18"/>
    <d v="2014-09-16T00:00:00"/>
    <s v="Second Class"/>
    <s v="RW-19690"/>
    <s v="Robert Waldorf"/>
    <x v="0"/>
    <x v="0"/>
    <x v="24"/>
    <x v="25"/>
    <n v="65807"/>
    <x v="2"/>
    <x v="806"/>
    <x v="1"/>
    <x v="8"/>
    <x v="796"/>
    <x v="1686"/>
    <n v="3"/>
    <n v="0"/>
    <n v="7.7759999999999998"/>
  </r>
  <r>
    <n v="1960"/>
    <s v="CA-2014-110905"/>
    <x v="3"/>
    <x v="18"/>
    <d v="2014-09-16T00:00:00"/>
    <s v="Second Class"/>
    <s v="RW-19690"/>
    <s v="Robert Waldorf"/>
    <x v="0"/>
    <x v="0"/>
    <x v="24"/>
    <x v="25"/>
    <n v="65807"/>
    <x v="2"/>
    <x v="1201"/>
    <x v="1"/>
    <x v="9"/>
    <x v="1177"/>
    <x v="1687"/>
    <n v="3"/>
    <n v="0"/>
    <n v="14.615700000000004"/>
  </r>
  <r>
    <n v="1961"/>
    <s v="CA-2014-110905"/>
    <x v="3"/>
    <x v="18"/>
    <d v="2014-09-16T00:00:00"/>
    <s v="Second Class"/>
    <s v="RW-19690"/>
    <s v="Robert Waldorf"/>
    <x v="0"/>
    <x v="0"/>
    <x v="24"/>
    <x v="25"/>
    <n v="65807"/>
    <x v="2"/>
    <x v="1089"/>
    <x v="2"/>
    <x v="11"/>
    <x v="1070"/>
    <x v="1688"/>
    <n v="5"/>
    <n v="0"/>
    <n v="53.432999999999993"/>
  </r>
  <r>
    <n v="1962"/>
    <s v="CA-2014-110905"/>
    <x v="3"/>
    <x v="18"/>
    <d v="2014-09-16T00:00:00"/>
    <s v="Second Class"/>
    <s v="RW-19690"/>
    <s v="Robert Waldorf"/>
    <x v="0"/>
    <x v="0"/>
    <x v="24"/>
    <x v="25"/>
    <n v="65807"/>
    <x v="2"/>
    <x v="1202"/>
    <x v="2"/>
    <x v="11"/>
    <x v="1178"/>
    <x v="1689"/>
    <n v="6"/>
    <n v="0"/>
    <n v="6.7680000000000007"/>
  </r>
  <r>
    <n v="1963"/>
    <s v="CA-2014-110905"/>
    <x v="3"/>
    <x v="18"/>
    <d v="2014-09-16T00:00:00"/>
    <s v="Second Class"/>
    <s v="RW-19690"/>
    <s v="Robert Waldorf"/>
    <x v="0"/>
    <x v="0"/>
    <x v="24"/>
    <x v="25"/>
    <n v="65807"/>
    <x v="2"/>
    <x v="1203"/>
    <x v="1"/>
    <x v="8"/>
    <x v="1179"/>
    <x v="1690"/>
    <n v="3"/>
    <n v="0"/>
    <n v="6.5808"/>
  </r>
  <r>
    <n v="1964"/>
    <s v="CA-2014-110905"/>
    <x v="3"/>
    <x v="18"/>
    <d v="2014-09-16T00:00:00"/>
    <s v="Second Class"/>
    <s v="RW-19690"/>
    <s v="Robert Waldorf"/>
    <x v="0"/>
    <x v="0"/>
    <x v="24"/>
    <x v="25"/>
    <n v="65807"/>
    <x v="2"/>
    <x v="1025"/>
    <x v="1"/>
    <x v="10"/>
    <x v="1007"/>
    <x v="1691"/>
    <n v="5"/>
    <n v="0"/>
    <n v="11.703000000000001"/>
  </r>
  <r>
    <n v="1965"/>
    <s v="CA-2014-110905"/>
    <x v="3"/>
    <x v="18"/>
    <d v="2014-09-16T00:00:00"/>
    <s v="Second Class"/>
    <s v="RW-19690"/>
    <s v="Robert Waldorf"/>
    <x v="0"/>
    <x v="0"/>
    <x v="24"/>
    <x v="25"/>
    <n v="65807"/>
    <x v="2"/>
    <x v="621"/>
    <x v="1"/>
    <x v="4"/>
    <x v="615"/>
    <x v="1692"/>
    <n v="3"/>
    <n v="0"/>
    <n v="17.177399999999977"/>
  </r>
  <r>
    <n v="1966"/>
    <s v="CA-2014-110905"/>
    <x v="3"/>
    <x v="18"/>
    <d v="2014-09-16T00:00:00"/>
    <s v="Second Class"/>
    <s v="RW-19690"/>
    <s v="Robert Waldorf"/>
    <x v="0"/>
    <x v="0"/>
    <x v="24"/>
    <x v="25"/>
    <n v="65807"/>
    <x v="2"/>
    <x v="1204"/>
    <x v="1"/>
    <x v="9"/>
    <x v="1180"/>
    <x v="1693"/>
    <n v="2"/>
    <n v="0"/>
    <n v="7.2539999999999978"/>
  </r>
  <r>
    <n v="1967"/>
    <s v="CA-2014-165841"/>
    <x v="3"/>
    <x v="202"/>
    <d v="2014-12-29T00:00:00"/>
    <s v="Standard Class"/>
    <s v="DB-13210"/>
    <s v="Dean Braden"/>
    <x v="0"/>
    <x v="0"/>
    <x v="267"/>
    <x v="30"/>
    <n v="7501"/>
    <x v="3"/>
    <x v="539"/>
    <x v="2"/>
    <x v="7"/>
    <x v="534"/>
    <x v="1694"/>
    <n v="3"/>
    <n v="0"/>
    <n v="78.951599999999999"/>
  </r>
  <r>
    <n v="1968"/>
    <s v="CA-2014-165841"/>
    <x v="3"/>
    <x v="202"/>
    <d v="2014-12-29T00:00:00"/>
    <s v="Standard Class"/>
    <s v="DB-13210"/>
    <s v="Dean Braden"/>
    <x v="0"/>
    <x v="0"/>
    <x v="267"/>
    <x v="30"/>
    <n v="7501"/>
    <x v="3"/>
    <x v="1205"/>
    <x v="1"/>
    <x v="14"/>
    <x v="1181"/>
    <x v="1695"/>
    <n v="5"/>
    <n v="0"/>
    <n v="20.154999999999994"/>
  </r>
  <r>
    <n v="1969"/>
    <s v="CA-2014-165841"/>
    <x v="3"/>
    <x v="202"/>
    <d v="2014-12-29T00:00:00"/>
    <s v="Standard Class"/>
    <s v="DB-13210"/>
    <s v="Dean Braden"/>
    <x v="0"/>
    <x v="0"/>
    <x v="267"/>
    <x v="30"/>
    <n v="7501"/>
    <x v="3"/>
    <x v="162"/>
    <x v="1"/>
    <x v="10"/>
    <x v="161"/>
    <x v="1696"/>
    <n v="3"/>
    <n v="0"/>
    <n v="79.891199999999998"/>
  </r>
  <r>
    <n v="1970"/>
    <s v="CA-2014-117485"/>
    <x v="3"/>
    <x v="397"/>
    <d v="2014-09-30T00:00:00"/>
    <s v="Standard Class"/>
    <s v="BD-11320"/>
    <s v="Bill Donatelli"/>
    <x v="0"/>
    <x v="0"/>
    <x v="251"/>
    <x v="26"/>
    <n v="74133"/>
    <x v="2"/>
    <x v="171"/>
    <x v="2"/>
    <x v="11"/>
    <x v="170"/>
    <x v="410"/>
    <n v="4"/>
    <n v="0"/>
    <n v="102.18599999999998"/>
  </r>
  <r>
    <n v="1971"/>
    <s v="CA-2014-140242"/>
    <x v="3"/>
    <x v="636"/>
    <d v="2014-05-12T00:00:00"/>
    <s v="Standard Class"/>
    <s v="ML-17755"/>
    <s v="Max Ludwig"/>
    <x v="2"/>
    <x v="0"/>
    <x v="22"/>
    <x v="10"/>
    <n v="60623"/>
    <x v="2"/>
    <x v="1126"/>
    <x v="1"/>
    <x v="6"/>
    <x v="1105"/>
    <x v="1697"/>
    <n v="3"/>
    <n v="0.2"/>
    <n v="0.64079999999999981"/>
  </r>
  <r>
    <n v="1972"/>
    <s v="CA-2014-140242"/>
    <x v="3"/>
    <x v="636"/>
    <d v="2014-05-12T00:00:00"/>
    <s v="Standard Class"/>
    <s v="ML-17755"/>
    <s v="Max Ludwig"/>
    <x v="2"/>
    <x v="0"/>
    <x v="22"/>
    <x v="10"/>
    <n v="60623"/>
    <x v="2"/>
    <x v="171"/>
    <x v="2"/>
    <x v="11"/>
    <x v="170"/>
    <x v="177"/>
    <n v="7"/>
    <n v="0.2"/>
    <n v="76.639499999999984"/>
  </r>
  <r>
    <n v="1973"/>
    <s v="CA-2011-148950"/>
    <x v="2"/>
    <x v="637"/>
    <d v="2011-12-19T00:00:00"/>
    <s v="Standard Class"/>
    <s v="JD-16015"/>
    <s v="Joy Daniels"/>
    <x v="0"/>
    <x v="0"/>
    <x v="22"/>
    <x v="10"/>
    <n v="60610"/>
    <x v="2"/>
    <x v="1206"/>
    <x v="1"/>
    <x v="8"/>
    <x v="1182"/>
    <x v="1698"/>
    <n v="4"/>
    <n v="0.8"/>
    <n v="-8.6768000000000018"/>
  </r>
  <r>
    <n v="1974"/>
    <s v="CA-2011-148950"/>
    <x v="2"/>
    <x v="637"/>
    <d v="2011-12-19T00:00:00"/>
    <s v="Standard Class"/>
    <s v="JD-16015"/>
    <s v="Joy Daniels"/>
    <x v="0"/>
    <x v="0"/>
    <x v="22"/>
    <x v="10"/>
    <n v="60610"/>
    <x v="2"/>
    <x v="804"/>
    <x v="1"/>
    <x v="13"/>
    <x v="794"/>
    <x v="1699"/>
    <n v="2"/>
    <n v="0.2"/>
    <n v="0.4705999999999998"/>
  </r>
  <r>
    <n v="1975"/>
    <s v="CA-2011-148950"/>
    <x v="2"/>
    <x v="637"/>
    <d v="2011-12-19T00:00:00"/>
    <s v="Standard Class"/>
    <s v="JD-16015"/>
    <s v="Joy Daniels"/>
    <x v="0"/>
    <x v="0"/>
    <x v="22"/>
    <x v="10"/>
    <n v="60610"/>
    <x v="2"/>
    <x v="1207"/>
    <x v="2"/>
    <x v="11"/>
    <x v="1183"/>
    <x v="1700"/>
    <n v="3"/>
    <n v="0.2"/>
    <n v="-2.188500000000003"/>
  </r>
  <r>
    <n v="1976"/>
    <s v="CA-2011-110408"/>
    <x v="2"/>
    <x v="638"/>
    <d v="2011-10-20T00:00:00"/>
    <s v="Second Class"/>
    <s v="AS-10225"/>
    <s v="Alan Schoenberger"/>
    <x v="1"/>
    <x v="0"/>
    <x v="122"/>
    <x v="19"/>
    <n v="36116"/>
    <x v="0"/>
    <x v="196"/>
    <x v="1"/>
    <x v="4"/>
    <x v="195"/>
    <x v="1701"/>
    <n v="3"/>
    <n v="0"/>
    <n v="11.038799999999981"/>
  </r>
  <r>
    <n v="1977"/>
    <s v="CA-2011-110408"/>
    <x v="2"/>
    <x v="638"/>
    <d v="2011-10-20T00:00:00"/>
    <s v="Second Class"/>
    <s v="AS-10225"/>
    <s v="Alan Schoenberger"/>
    <x v="1"/>
    <x v="0"/>
    <x v="122"/>
    <x v="19"/>
    <n v="36116"/>
    <x v="0"/>
    <x v="1208"/>
    <x v="2"/>
    <x v="7"/>
    <x v="1184"/>
    <x v="1702"/>
    <n v="5"/>
    <n v="0"/>
    <n v="362.68699999999995"/>
  </r>
  <r>
    <n v="1978"/>
    <s v="CA-2011-110408"/>
    <x v="2"/>
    <x v="638"/>
    <d v="2011-10-20T00:00:00"/>
    <s v="Second Class"/>
    <s v="AS-10225"/>
    <s v="Alan Schoenberger"/>
    <x v="1"/>
    <x v="0"/>
    <x v="122"/>
    <x v="19"/>
    <n v="36116"/>
    <x v="0"/>
    <x v="1209"/>
    <x v="0"/>
    <x v="1"/>
    <x v="1185"/>
    <x v="1703"/>
    <n v="6"/>
    <n v="0"/>
    <n v="70.964399999999983"/>
  </r>
  <r>
    <n v="1979"/>
    <s v="CA-2012-109939"/>
    <x v="1"/>
    <x v="412"/>
    <d v="2012-05-12T00:00:00"/>
    <s v="Standard Class"/>
    <s v="AA-10375"/>
    <s v="Allen Armold"/>
    <x v="0"/>
    <x v="0"/>
    <x v="127"/>
    <x v="21"/>
    <n v="97301"/>
    <x v="1"/>
    <x v="1210"/>
    <x v="1"/>
    <x v="6"/>
    <x v="1186"/>
    <x v="797"/>
    <n v="2"/>
    <n v="0.2"/>
    <n v="0.59039999999999915"/>
  </r>
  <r>
    <n v="1980"/>
    <s v="CA-2013-112669"/>
    <x v="0"/>
    <x v="167"/>
    <d v="2013-04-15T00:00:00"/>
    <s v="Same Day"/>
    <s v="KT-16465"/>
    <s v="Kean Takahito"/>
    <x v="0"/>
    <x v="0"/>
    <x v="220"/>
    <x v="16"/>
    <n v="85301"/>
    <x v="1"/>
    <x v="284"/>
    <x v="0"/>
    <x v="1"/>
    <x v="281"/>
    <x v="1704"/>
    <n v="4"/>
    <n v="0.2"/>
    <n v="105.02279999999996"/>
  </r>
  <r>
    <n v="1981"/>
    <s v="CA-2013-112669"/>
    <x v="0"/>
    <x v="167"/>
    <d v="2013-04-15T00:00:00"/>
    <s v="Same Day"/>
    <s v="KT-16465"/>
    <s v="Kean Takahito"/>
    <x v="0"/>
    <x v="0"/>
    <x v="220"/>
    <x v="16"/>
    <n v="85301"/>
    <x v="1"/>
    <x v="230"/>
    <x v="1"/>
    <x v="4"/>
    <x v="228"/>
    <x v="1705"/>
    <n v="4"/>
    <n v="0.2"/>
    <n v="4.2976000000000028"/>
  </r>
  <r>
    <n v="1982"/>
    <s v="CA-2012-119592"/>
    <x v="1"/>
    <x v="639"/>
    <d v="2012-12-16T00:00:00"/>
    <s v="Second Class"/>
    <s v="MM-18280"/>
    <s v="Muhammed MacIntyre"/>
    <x v="1"/>
    <x v="0"/>
    <x v="38"/>
    <x v="32"/>
    <n v="31907"/>
    <x v="0"/>
    <x v="620"/>
    <x v="1"/>
    <x v="8"/>
    <x v="33"/>
    <x v="1061"/>
    <n v="2"/>
    <n v="0"/>
    <n v="1.8047999999999997"/>
  </r>
  <r>
    <n v="1983"/>
    <s v="CA-2011-122749"/>
    <x v="2"/>
    <x v="640"/>
    <d v="2011-12-09T00:00:00"/>
    <s v="Standard Class"/>
    <s v="NG-18430"/>
    <s v="Nathan Gelder"/>
    <x v="0"/>
    <x v="0"/>
    <x v="268"/>
    <x v="26"/>
    <n v="73120"/>
    <x v="2"/>
    <x v="1211"/>
    <x v="2"/>
    <x v="7"/>
    <x v="1187"/>
    <x v="1706"/>
    <n v="4"/>
    <n v="0"/>
    <n v="134.3888"/>
  </r>
  <r>
    <n v="1984"/>
    <s v="CA-2011-164721"/>
    <x v="2"/>
    <x v="641"/>
    <d v="2011-11-27T00:00:00"/>
    <s v="Second Class"/>
    <s v="LW-16825"/>
    <s v="Laurel Workman"/>
    <x v="1"/>
    <x v="0"/>
    <x v="71"/>
    <x v="1"/>
    <n v="94513"/>
    <x v="1"/>
    <x v="650"/>
    <x v="1"/>
    <x v="9"/>
    <x v="644"/>
    <x v="1707"/>
    <n v="6"/>
    <n v="0"/>
    <n v="93.055199999999957"/>
  </r>
  <r>
    <n v="1985"/>
    <s v="CA-2011-164721"/>
    <x v="2"/>
    <x v="641"/>
    <d v="2011-11-27T00:00:00"/>
    <s v="Second Class"/>
    <s v="LW-16825"/>
    <s v="Laurel Workman"/>
    <x v="1"/>
    <x v="0"/>
    <x v="71"/>
    <x v="1"/>
    <n v="94513"/>
    <x v="1"/>
    <x v="740"/>
    <x v="0"/>
    <x v="5"/>
    <x v="33"/>
    <x v="1708"/>
    <n v="3"/>
    <n v="0"/>
    <n v="10.507200000000001"/>
  </r>
  <r>
    <n v="1986"/>
    <s v="CA-2011-164721"/>
    <x v="2"/>
    <x v="641"/>
    <d v="2011-11-27T00:00:00"/>
    <s v="Second Class"/>
    <s v="LW-16825"/>
    <s v="Laurel Workman"/>
    <x v="1"/>
    <x v="0"/>
    <x v="71"/>
    <x v="1"/>
    <n v="94513"/>
    <x v="1"/>
    <x v="1070"/>
    <x v="1"/>
    <x v="10"/>
    <x v="1050"/>
    <x v="1709"/>
    <n v="4"/>
    <n v="0"/>
    <n v="12.3096"/>
  </r>
  <r>
    <n v="1987"/>
    <s v="CA-2013-147417"/>
    <x v="0"/>
    <x v="197"/>
    <d v="2013-07-28T00:00:00"/>
    <s v="First Class"/>
    <s v="CB-12415"/>
    <s v="Christy Brittain"/>
    <x v="0"/>
    <x v="0"/>
    <x v="38"/>
    <x v="24"/>
    <n v="43229"/>
    <x v="3"/>
    <x v="306"/>
    <x v="2"/>
    <x v="16"/>
    <x v="303"/>
    <x v="1710"/>
    <n v="4"/>
    <n v="0.4"/>
    <n v="191.99680000000001"/>
  </r>
  <r>
    <n v="1988"/>
    <s v="CA-2012-127509"/>
    <x v="1"/>
    <x v="529"/>
    <d v="2012-11-13T00:00:00"/>
    <s v="Standard Class"/>
    <s v="AS-10090"/>
    <s v="Adam Shillingsburg"/>
    <x v="0"/>
    <x v="0"/>
    <x v="24"/>
    <x v="25"/>
    <n v="65807"/>
    <x v="2"/>
    <x v="1212"/>
    <x v="1"/>
    <x v="8"/>
    <x v="1188"/>
    <x v="1711"/>
    <n v="3"/>
    <n v="0"/>
    <n v="7.9212000000000007"/>
  </r>
  <r>
    <n v="1989"/>
    <s v="CA-2012-127509"/>
    <x v="1"/>
    <x v="529"/>
    <d v="2012-11-13T00:00:00"/>
    <s v="Standard Class"/>
    <s v="AS-10090"/>
    <s v="Adam Shillingsburg"/>
    <x v="0"/>
    <x v="0"/>
    <x v="24"/>
    <x v="25"/>
    <n v="65807"/>
    <x v="2"/>
    <x v="1213"/>
    <x v="0"/>
    <x v="3"/>
    <x v="1189"/>
    <x v="1712"/>
    <n v="7"/>
    <n v="0"/>
    <n v="215.11979999999994"/>
  </r>
  <r>
    <n v="1990"/>
    <s v="CA-2012-127509"/>
    <x v="1"/>
    <x v="529"/>
    <d v="2012-11-13T00:00:00"/>
    <s v="Standard Class"/>
    <s v="AS-10090"/>
    <s v="Adam Shillingsburg"/>
    <x v="0"/>
    <x v="0"/>
    <x v="24"/>
    <x v="25"/>
    <n v="65807"/>
    <x v="2"/>
    <x v="1214"/>
    <x v="1"/>
    <x v="12"/>
    <x v="746"/>
    <x v="1713"/>
    <n v="3"/>
    <n v="0"/>
    <n v="12.323399999999999"/>
  </r>
  <r>
    <n v="1991"/>
    <s v="CA-2012-127509"/>
    <x v="1"/>
    <x v="529"/>
    <d v="2012-11-13T00:00:00"/>
    <s v="Standard Class"/>
    <s v="AS-10090"/>
    <s v="Adam Shillingsburg"/>
    <x v="0"/>
    <x v="0"/>
    <x v="24"/>
    <x v="25"/>
    <n v="65807"/>
    <x v="2"/>
    <x v="1215"/>
    <x v="1"/>
    <x v="10"/>
    <x v="1190"/>
    <x v="1714"/>
    <n v="3"/>
    <n v="0"/>
    <n v="8.4966000000000008"/>
  </r>
  <r>
    <n v="1992"/>
    <s v="CA-2014-111374"/>
    <x v="3"/>
    <x v="642"/>
    <d v="2014-03-01T00:00:00"/>
    <s v="Standard Class"/>
    <s v="CB-12415"/>
    <s v="Christy Brittain"/>
    <x v="0"/>
    <x v="0"/>
    <x v="10"/>
    <x v="9"/>
    <n v="19134"/>
    <x v="3"/>
    <x v="925"/>
    <x v="1"/>
    <x v="8"/>
    <x v="908"/>
    <x v="1715"/>
    <n v="4"/>
    <n v="0.7"/>
    <n v="-3.7995999999999981"/>
  </r>
  <r>
    <n v="1993"/>
    <s v="CA-2014-133648"/>
    <x v="3"/>
    <x v="643"/>
    <d v="2014-07-03T00:00:00"/>
    <s v="Standard Class"/>
    <s v="ML-17755"/>
    <s v="Max Ludwig"/>
    <x v="2"/>
    <x v="0"/>
    <x v="24"/>
    <x v="21"/>
    <n v="97477"/>
    <x v="1"/>
    <x v="429"/>
    <x v="1"/>
    <x v="2"/>
    <x v="424"/>
    <x v="1716"/>
    <n v="6"/>
    <n v="0.2"/>
    <n v="26.640000000000004"/>
  </r>
  <r>
    <n v="1994"/>
    <s v="CA-2014-133648"/>
    <x v="3"/>
    <x v="643"/>
    <d v="2014-07-03T00:00:00"/>
    <s v="Standard Class"/>
    <s v="ML-17755"/>
    <s v="Max Ludwig"/>
    <x v="2"/>
    <x v="0"/>
    <x v="24"/>
    <x v="21"/>
    <n v="97477"/>
    <x v="1"/>
    <x v="1216"/>
    <x v="1"/>
    <x v="6"/>
    <x v="1191"/>
    <x v="758"/>
    <n v="2"/>
    <n v="0.2"/>
    <n v="0.73479999999999923"/>
  </r>
  <r>
    <n v="1995"/>
    <s v="CA-2014-133648"/>
    <x v="3"/>
    <x v="643"/>
    <d v="2014-07-03T00:00:00"/>
    <s v="Standard Class"/>
    <s v="ML-17755"/>
    <s v="Max Ludwig"/>
    <x v="2"/>
    <x v="0"/>
    <x v="24"/>
    <x v="21"/>
    <n v="97477"/>
    <x v="1"/>
    <x v="1217"/>
    <x v="1"/>
    <x v="13"/>
    <x v="1192"/>
    <x v="1717"/>
    <n v="3"/>
    <n v="0.2"/>
    <n v="-2.1194999999999999"/>
  </r>
  <r>
    <n v="1996"/>
    <s v="US-2014-147221"/>
    <x v="3"/>
    <x v="574"/>
    <d v="2014-12-05T00:00:00"/>
    <s v="Second Class"/>
    <s v="JS-16030"/>
    <s v="Joy Smith"/>
    <x v="0"/>
    <x v="0"/>
    <x v="12"/>
    <x v="5"/>
    <n v="77036"/>
    <x v="2"/>
    <x v="1218"/>
    <x v="1"/>
    <x v="9"/>
    <x v="1193"/>
    <x v="1718"/>
    <n v="5"/>
    <n v="0.8"/>
    <n v="-766.01199999999994"/>
  </r>
  <r>
    <n v="1997"/>
    <s v="US-2014-147221"/>
    <x v="3"/>
    <x v="574"/>
    <d v="2014-12-05T00:00:00"/>
    <s v="Second Class"/>
    <s v="JS-16030"/>
    <s v="Joy Smith"/>
    <x v="0"/>
    <x v="0"/>
    <x v="12"/>
    <x v="5"/>
    <n v="77036"/>
    <x v="2"/>
    <x v="493"/>
    <x v="0"/>
    <x v="5"/>
    <x v="488"/>
    <x v="1719"/>
    <n v="4"/>
    <n v="0.6"/>
    <n v="-3.719599999999998"/>
  </r>
  <r>
    <n v="1998"/>
    <s v="CA-2011-131905"/>
    <x v="2"/>
    <x v="644"/>
    <d v="2011-02-10T00:00:00"/>
    <s v="First Class"/>
    <s v="ND-18460"/>
    <s v="Neil Ducich"/>
    <x v="1"/>
    <x v="0"/>
    <x v="269"/>
    <x v="17"/>
    <n v="23320"/>
    <x v="0"/>
    <x v="547"/>
    <x v="1"/>
    <x v="2"/>
    <x v="542"/>
    <x v="1720"/>
    <n v="4"/>
    <n v="0"/>
    <n v="7.1999999999999993"/>
  </r>
  <r>
    <n v="1999"/>
    <s v="CA-2011-131905"/>
    <x v="2"/>
    <x v="644"/>
    <d v="2011-02-10T00:00:00"/>
    <s v="First Class"/>
    <s v="ND-18460"/>
    <s v="Neil Ducich"/>
    <x v="1"/>
    <x v="0"/>
    <x v="269"/>
    <x v="17"/>
    <n v="23320"/>
    <x v="0"/>
    <x v="297"/>
    <x v="2"/>
    <x v="7"/>
    <x v="294"/>
    <x v="1721"/>
    <n v="1"/>
    <n v="0"/>
    <n v="42.018600000000006"/>
  </r>
  <r>
    <n v="2000"/>
    <s v="CA-2011-131905"/>
    <x v="2"/>
    <x v="644"/>
    <d v="2011-02-10T00:00:00"/>
    <s v="First Class"/>
    <s v="ND-18460"/>
    <s v="Neil Ducich"/>
    <x v="1"/>
    <x v="0"/>
    <x v="269"/>
    <x v="17"/>
    <n v="23320"/>
    <x v="0"/>
    <x v="1129"/>
    <x v="2"/>
    <x v="7"/>
    <x v="1108"/>
    <x v="1722"/>
    <n v="5"/>
    <n v="0"/>
    <n v="42.035499999999985"/>
  </r>
  <r>
    <n v="2001"/>
    <s v="CA-2014-166128"/>
    <x v="3"/>
    <x v="645"/>
    <d v="2014-04-19T00:00:00"/>
    <s v="Standard Class"/>
    <s v="LW-17215"/>
    <s v="Luke Weiss"/>
    <x v="0"/>
    <x v="0"/>
    <x v="45"/>
    <x v="1"/>
    <n v="91104"/>
    <x v="1"/>
    <x v="97"/>
    <x v="2"/>
    <x v="11"/>
    <x v="97"/>
    <x v="1723"/>
    <n v="5"/>
    <n v="0"/>
    <n v="21.994499999999988"/>
  </r>
  <r>
    <n v="2002"/>
    <s v="CA-2014-166128"/>
    <x v="3"/>
    <x v="645"/>
    <d v="2014-04-19T00:00:00"/>
    <s v="Standard Class"/>
    <s v="LW-17215"/>
    <s v="Luke Weiss"/>
    <x v="0"/>
    <x v="0"/>
    <x v="45"/>
    <x v="1"/>
    <n v="91104"/>
    <x v="1"/>
    <x v="1054"/>
    <x v="1"/>
    <x v="6"/>
    <x v="1034"/>
    <x v="1085"/>
    <n v="7"/>
    <n v="0"/>
    <n v="14.232399999999998"/>
  </r>
  <r>
    <n v="2003"/>
    <s v="CA-2014-163510"/>
    <x v="3"/>
    <x v="53"/>
    <d v="2014-12-29T00:00:00"/>
    <s v="Second Class"/>
    <s v="JW-15955"/>
    <s v="Joni Wasserman"/>
    <x v="0"/>
    <x v="0"/>
    <x v="103"/>
    <x v="0"/>
    <n v="40214"/>
    <x v="0"/>
    <x v="911"/>
    <x v="1"/>
    <x v="4"/>
    <x v="894"/>
    <x v="1449"/>
    <n v="3"/>
    <n v="0"/>
    <n v="9.5940000000000012"/>
  </r>
  <r>
    <n v="2004"/>
    <s v="CA-2014-163510"/>
    <x v="3"/>
    <x v="53"/>
    <d v="2014-12-29T00:00:00"/>
    <s v="Second Class"/>
    <s v="JW-15955"/>
    <s v="Joni Wasserman"/>
    <x v="0"/>
    <x v="0"/>
    <x v="103"/>
    <x v="0"/>
    <n v="40214"/>
    <x v="0"/>
    <x v="64"/>
    <x v="0"/>
    <x v="1"/>
    <x v="64"/>
    <x v="1724"/>
    <n v="5"/>
    <n v="0"/>
    <n v="76.112499999999983"/>
  </r>
  <r>
    <n v="2005"/>
    <s v="US-2014-143028"/>
    <x v="3"/>
    <x v="645"/>
    <d v="2014-04-19T00:00:00"/>
    <s v="Standard Class"/>
    <s v="SC-20050"/>
    <s v="Sample Company A"/>
    <x v="2"/>
    <x v="0"/>
    <x v="270"/>
    <x v="5"/>
    <n v="79424"/>
    <x v="2"/>
    <x v="92"/>
    <x v="1"/>
    <x v="8"/>
    <x v="92"/>
    <x v="524"/>
    <n v="3"/>
    <n v="0.8"/>
    <n v="-17.045999999999999"/>
  </r>
  <r>
    <n v="2006"/>
    <s v="CA-2011-111150"/>
    <x v="2"/>
    <x v="520"/>
    <d v="2012-01-04T00:00:00"/>
    <s v="Standard Class"/>
    <s v="RW-19630"/>
    <s v="Rob Williams"/>
    <x v="1"/>
    <x v="0"/>
    <x v="29"/>
    <x v="25"/>
    <n v="65203"/>
    <x v="2"/>
    <x v="753"/>
    <x v="1"/>
    <x v="6"/>
    <x v="744"/>
    <x v="1725"/>
    <n v="7"/>
    <n v="0"/>
    <n v="11.575199999999999"/>
  </r>
  <r>
    <n v="2007"/>
    <s v="CA-2011-111150"/>
    <x v="2"/>
    <x v="520"/>
    <d v="2012-01-04T00:00:00"/>
    <s v="Standard Class"/>
    <s v="RW-19630"/>
    <s v="Rob Williams"/>
    <x v="1"/>
    <x v="0"/>
    <x v="29"/>
    <x v="25"/>
    <n v="65203"/>
    <x v="2"/>
    <x v="234"/>
    <x v="2"/>
    <x v="11"/>
    <x v="232"/>
    <x v="1726"/>
    <n v="7"/>
    <n v="0"/>
    <n v="16.160200000000003"/>
  </r>
  <r>
    <n v="2008"/>
    <s v="CA-2014-165386"/>
    <x v="3"/>
    <x v="646"/>
    <d v="2014-08-05T00:00:00"/>
    <s v="First Class"/>
    <s v="CM-12190"/>
    <s v="Charlotte Melton"/>
    <x v="0"/>
    <x v="0"/>
    <x v="22"/>
    <x v="10"/>
    <n v="60623"/>
    <x v="2"/>
    <x v="1219"/>
    <x v="0"/>
    <x v="0"/>
    <x v="1194"/>
    <x v="1727"/>
    <n v="2"/>
    <n v="0.3"/>
    <n v="-36.674399999999991"/>
  </r>
  <r>
    <n v="2009"/>
    <s v="CA-2011-116407"/>
    <x v="2"/>
    <x v="647"/>
    <d v="2011-11-21T00:00:00"/>
    <s v="Standard Class"/>
    <s v="JF-15190"/>
    <s v="Jamie Frazer"/>
    <x v="0"/>
    <x v="0"/>
    <x v="271"/>
    <x v="18"/>
    <n v="37604"/>
    <x v="0"/>
    <x v="1039"/>
    <x v="1"/>
    <x v="6"/>
    <x v="1020"/>
    <x v="1728"/>
    <n v="3"/>
    <n v="0.2"/>
    <n v="0.47519999999999984"/>
  </r>
  <r>
    <n v="2010"/>
    <s v="CA-2011-116407"/>
    <x v="2"/>
    <x v="647"/>
    <d v="2011-11-21T00:00:00"/>
    <s v="Standard Class"/>
    <s v="JF-15190"/>
    <s v="Jamie Frazer"/>
    <x v="0"/>
    <x v="0"/>
    <x v="271"/>
    <x v="18"/>
    <n v="37604"/>
    <x v="0"/>
    <x v="77"/>
    <x v="1"/>
    <x v="9"/>
    <x v="77"/>
    <x v="1729"/>
    <n v="2"/>
    <n v="0.2"/>
    <n v="29.142400000000009"/>
  </r>
  <r>
    <n v="2011"/>
    <s v="CA-2011-116407"/>
    <x v="2"/>
    <x v="647"/>
    <d v="2011-11-21T00:00:00"/>
    <s v="Standard Class"/>
    <s v="JF-15190"/>
    <s v="Jamie Frazer"/>
    <x v="0"/>
    <x v="0"/>
    <x v="271"/>
    <x v="18"/>
    <n v="37604"/>
    <x v="0"/>
    <x v="565"/>
    <x v="1"/>
    <x v="10"/>
    <x v="560"/>
    <x v="1730"/>
    <n v="4"/>
    <n v="0.2"/>
    <n v="7.7799999999999976"/>
  </r>
  <r>
    <n v="2012"/>
    <s v="CA-2012-155761"/>
    <x v="1"/>
    <x v="555"/>
    <d v="2012-12-11T00:00:00"/>
    <s v="Same Day"/>
    <s v="SC-20800"/>
    <s v="Stuart Calhoun"/>
    <x v="0"/>
    <x v="0"/>
    <x v="12"/>
    <x v="5"/>
    <n v="77041"/>
    <x v="2"/>
    <x v="590"/>
    <x v="2"/>
    <x v="11"/>
    <x v="585"/>
    <x v="1305"/>
    <n v="2"/>
    <n v="0.2"/>
    <n v="35.996400000000001"/>
  </r>
  <r>
    <n v="2013"/>
    <s v="CA-2012-155761"/>
    <x v="1"/>
    <x v="555"/>
    <d v="2012-12-11T00:00:00"/>
    <s v="Same Day"/>
    <s v="SC-20800"/>
    <s v="Stuart Calhoun"/>
    <x v="0"/>
    <x v="0"/>
    <x v="12"/>
    <x v="5"/>
    <n v="77041"/>
    <x v="2"/>
    <x v="1220"/>
    <x v="1"/>
    <x v="4"/>
    <x v="1195"/>
    <x v="1731"/>
    <n v="3"/>
    <n v="0.2"/>
    <n v="4.6344000000000012"/>
  </r>
  <r>
    <n v="2014"/>
    <s v="CA-2013-145905"/>
    <x v="0"/>
    <x v="31"/>
    <d v="2013-09-24T00:00:00"/>
    <s v="Standard Class"/>
    <s v="AM-10705"/>
    <s v="Anne McFarland"/>
    <x v="0"/>
    <x v="0"/>
    <x v="109"/>
    <x v="19"/>
    <n v="36830"/>
    <x v="0"/>
    <x v="1131"/>
    <x v="0"/>
    <x v="1"/>
    <x v="1110"/>
    <x v="1732"/>
    <n v="1"/>
    <n v="0"/>
    <n v="84.23520000000002"/>
  </r>
  <r>
    <n v="2015"/>
    <s v="CA-2013-145905"/>
    <x v="0"/>
    <x v="31"/>
    <d v="2013-09-24T00:00:00"/>
    <s v="Standard Class"/>
    <s v="AM-10705"/>
    <s v="Anne McFarland"/>
    <x v="0"/>
    <x v="0"/>
    <x v="109"/>
    <x v="19"/>
    <n v="36830"/>
    <x v="0"/>
    <x v="1221"/>
    <x v="1"/>
    <x v="10"/>
    <x v="1196"/>
    <x v="1733"/>
    <n v="2"/>
    <n v="0"/>
    <n v="6.0167999999999999"/>
  </r>
  <r>
    <n v="2016"/>
    <s v="CA-2013-145905"/>
    <x v="0"/>
    <x v="31"/>
    <d v="2013-09-24T00:00:00"/>
    <s v="Standard Class"/>
    <s v="AM-10705"/>
    <s v="Anne McFarland"/>
    <x v="0"/>
    <x v="0"/>
    <x v="109"/>
    <x v="19"/>
    <n v="36830"/>
    <x v="0"/>
    <x v="906"/>
    <x v="1"/>
    <x v="4"/>
    <x v="889"/>
    <x v="1734"/>
    <n v="4"/>
    <n v="0"/>
    <n v="117.0104"/>
  </r>
  <r>
    <n v="2017"/>
    <s v="CA-2012-113110"/>
    <x v="1"/>
    <x v="531"/>
    <d v="2012-03-23T00:00:00"/>
    <s v="Standard Class"/>
    <s v="BK-11260"/>
    <s v="Berenike Kampe"/>
    <x v="0"/>
    <x v="0"/>
    <x v="272"/>
    <x v="1"/>
    <n v="92404"/>
    <x v="1"/>
    <x v="1045"/>
    <x v="1"/>
    <x v="8"/>
    <x v="1025"/>
    <x v="683"/>
    <n v="2"/>
    <n v="0.2"/>
    <n v="6.3684000000000003"/>
  </r>
  <r>
    <n v="2018"/>
    <s v="CA-2012-113110"/>
    <x v="1"/>
    <x v="531"/>
    <d v="2012-03-23T00:00:00"/>
    <s v="Standard Class"/>
    <s v="BK-11260"/>
    <s v="Berenike Kampe"/>
    <x v="0"/>
    <x v="0"/>
    <x v="272"/>
    <x v="1"/>
    <n v="92404"/>
    <x v="1"/>
    <x v="2"/>
    <x v="1"/>
    <x v="2"/>
    <x v="2"/>
    <x v="2"/>
    <n v="2"/>
    <n v="0"/>
    <n v="6.8713999999999995"/>
  </r>
  <r>
    <n v="2019"/>
    <s v="CA-2012-113110"/>
    <x v="1"/>
    <x v="531"/>
    <d v="2012-03-23T00:00:00"/>
    <s v="Standard Class"/>
    <s v="BK-11260"/>
    <s v="Berenike Kampe"/>
    <x v="0"/>
    <x v="0"/>
    <x v="272"/>
    <x v="1"/>
    <n v="92404"/>
    <x v="1"/>
    <x v="1059"/>
    <x v="1"/>
    <x v="14"/>
    <x v="1039"/>
    <x v="1735"/>
    <n v="4"/>
    <n v="0"/>
    <n v="8.6736000000000004"/>
  </r>
  <r>
    <n v="2020"/>
    <s v="CA-2012-113110"/>
    <x v="1"/>
    <x v="531"/>
    <d v="2012-03-23T00:00:00"/>
    <s v="Standard Class"/>
    <s v="BK-11260"/>
    <s v="Berenike Kampe"/>
    <x v="0"/>
    <x v="0"/>
    <x v="272"/>
    <x v="1"/>
    <n v="92404"/>
    <x v="1"/>
    <x v="186"/>
    <x v="1"/>
    <x v="10"/>
    <x v="185"/>
    <x v="1736"/>
    <n v="6"/>
    <n v="0"/>
    <n v="19.668600000000001"/>
  </r>
  <r>
    <n v="2021"/>
    <s v="CA-2013-168354"/>
    <x v="0"/>
    <x v="251"/>
    <d v="2013-09-22T00:00:00"/>
    <s v="First Class"/>
    <s v="RH-19510"/>
    <s v="Rick Huthwaite"/>
    <x v="2"/>
    <x v="0"/>
    <x v="205"/>
    <x v="34"/>
    <n v="2908"/>
    <x v="3"/>
    <x v="518"/>
    <x v="1"/>
    <x v="4"/>
    <x v="513"/>
    <x v="1737"/>
    <n v="9"/>
    <n v="0"/>
    <n v="481.86899999999986"/>
  </r>
  <r>
    <n v="2022"/>
    <s v="CA-2013-168354"/>
    <x v="0"/>
    <x v="251"/>
    <d v="2013-09-22T00:00:00"/>
    <s v="First Class"/>
    <s v="RH-19510"/>
    <s v="Rick Huthwaite"/>
    <x v="2"/>
    <x v="0"/>
    <x v="205"/>
    <x v="34"/>
    <n v="2908"/>
    <x v="3"/>
    <x v="126"/>
    <x v="1"/>
    <x v="10"/>
    <x v="557"/>
    <x v="342"/>
    <n v="3"/>
    <n v="0"/>
    <n v="7.6679999999999993"/>
  </r>
  <r>
    <n v="2023"/>
    <s v="CA-2013-168354"/>
    <x v="0"/>
    <x v="251"/>
    <d v="2013-09-22T00:00:00"/>
    <s v="First Class"/>
    <s v="RH-19510"/>
    <s v="Rick Huthwaite"/>
    <x v="2"/>
    <x v="0"/>
    <x v="205"/>
    <x v="34"/>
    <n v="2908"/>
    <x v="3"/>
    <x v="729"/>
    <x v="1"/>
    <x v="8"/>
    <x v="721"/>
    <x v="1738"/>
    <n v="3"/>
    <n v="0"/>
    <n v="23.774400000000004"/>
  </r>
  <r>
    <n v="2024"/>
    <s v="CA-2013-168354"/>
    <x v="0"/>
    <x v="251"/>
    <d v="2013-09-22T00:00:00"/>
    <s v="First Class"/>
    <s v="RH-19510"/>
    <s v="Rick Huthwaite"/>
    <x v="2"/>
    <x v="0"/>
    <x v="205"/>
    <x v="34"/>
    <n v="2908"/>
    <x v="3"/>
    <x v="635"/>
    <x v="0"/>
    <x v="1"/>
    <x v="629"/>
    <x v="1739"/>
    <n v="4"/>
    <n v="0"/>
    <n v="244.24959999999999"/>
  </r>
  <r>
    <n v="2025"/>
    <s v="US-2014-111241"/>
    <x v="3"/>
    <x v="648"/>
    <d v="2014-08-23T00:00:00"/>
    <s v="Second Class"/>
    <s v="GM-14500"/>
    <s v="Gene McClure"/>
    <x v="0"/>
    <x v="0"/>
    <x v="201"/>
    <x v="1"/>
    <n v="93727"/>
    <x v="1"/>
    <x v="979"/>
    <x v="1"/>
    <x v="8"/>
    <x v="963"/>
    <x v="1740"/>
    <n v="5"/>
    <n v="0.2"/>
    <n v="77.71399999999997"/>
  </r>
  <r>
    <n v="2026"/>
    <s v="CA-2012-114237"/>
    <x v="1"/>
    <x v="649"/>
    <d v="2012-03-15T00:00:00"/>
    <s v="First Class"/>
    <s v="MC-17275"/>
    <s v="Marc Crier"/>
    <x v="0"/>
    <x v="0"/>
    <x v="4"/>
    <x v="4"/>
    <n v="98103"/>
    <x v="1"/>
    <x v="631"/>
    <x v="0"/>
    <x v="0"/>
    <x v="625"/>
    <x v="1741"/>
    <n v="2"/>
    <n v="0"/>
    <n v="39.748800000000003"/>
  </r>
  <r>
    <n v="2027"/>
    <s v="CA-2013-113516"/>
    <x v="0"/>
    <x v="162"/>
    <d v="2013-09-11T00:00:00"/>
    <s v="Second Class"/>
    <s v="VM-21685"/>
    <s v="Valerie Mitchum"/>
    <x v="2"/>
    <x v="0"/>
    <x v="152"/>
    <x v="1"/>
    <n v="93534"/>
    <x v="1"/>
    <x v="340"/>
    <x v="1"/>
    <x v="8"/>
    <x v="336"/>
    <x v="1742"/>
    <n v="2"/>
    <n v="0.2"/>
    <n v="11.558399999999999"/>
  </r>
  <r>
    <n v="2028"/>
    <s v="CA-2013-113516"/>
    <x v="0"/>
    <x v="162"/>
    <d v="2013-09-11T00:00:00"/>
    <s v="Second Class"/>
    <s v="VM-21685"/>
    <s v="Valerie Mitchum"/>
    <x v="2"/>
    <x v="0"/>
    <x v="152"/>
    <x v="1"/>
    <n v="93534"/>
    <x v="1"/>
    <x v="542"/>
    <x v="1"/>
    <x v="8"/>
    <x v="537"/>
    <x v="1743"/>
    <n v="4"/>
    <n v="0.2"/>
    <n v="23.497599999999995"/>
  </r>
  <r>
    <n v="2029"/>
    <s v="CA-2012-117961"/>
    <x v="1"/>
    <x v="650"/>
    <d v="2012-11-30T00:00:00"/>
    <s v="Standard Class"/>
    <s v="GP-14740"/>
    <s v="Guy Phonely"/>
    <x v="1"/>
    <x v="0"/>
    <x v="273"/>
    <x v="31"/>
    <n v="1453"/>
    <x v="3"/>
    <x v="185"/>
    <x v="1"/>
    <x v="8"/>
    <x v="184"/>
    <x v="1674"/>
    <n v="3"/>
    <n v="0"/>
    <n v="6.9230999999999998"/>
  </r>
  <r>
    <n v="2030"/>
    <s v="CA-2012-117961"/>
    <x v="1"/>
    <x v="650"/>
    <d v="2012-11-30T00:00:00"/>
    <s v="Standard Class"/>
    <s v="GP-14740"/>
    <s v="Guy Phonely"/>
    <x v="1"/>
    <x v="0"/>
    <x v="273"/>
    <x v="31"/>
    <n v="1453"/>
    <x v="3"/>
    <x v="1222"/>
    <x v="1"/>
    <x v="4"/>
    <x v="1197"/>
    <x v="1744"/>
    <n v="5"/>
    <n v="0"/>
    <n v="25.175999999999998"/>
  </r>
  <r>
    <n v="2031"/>
    <s v="CA-2012-117961"/>
    <x v="1"/>
    <x v="650"/>
    <d v="2012-11-30T00:00:00"/>
    <s v="Standard Class"/>
    <s v="GP-14740"/>
    <s v="Guy Phonely"/>
    <x v="1"/>
    <x v="0"/>
    <x v="273"/>
    <x v="31"/>
    <n v="1453"/>
    <x v="3"/>
    <x v="785"/>
    <x v="1"/>
    <x v="8"/>
    <x v="776"/>
    <x v="1745"/>
    <n v="4"/>
    <n v="0"/>
    <n v="30.52"/>
  </r>
  <r>
    <n v="2032"/>
    <s v="CA-2012-117961"/>
    <x v="1"/>
    <x v="650"/>
    <d v="2012-11-30T00:00:00"/>
    <s v="Standard Class"/>
    <s v="GP-14740"/>
    <s v="Guy Phonely"/>
    <x v="1"/>
    <x v="0"/>
    <x v="273"/>
    <x v="31"/>
    <n v="1453"/>
    <x v="3"/>
    <x v="1029"/>
    <x v="1"/>
    <x v="10"/>
    <x v="1011"/>
    <x v="1031"/>
    <n v="3"/>
    <n v="0"/>
    <n v="5.1464999999999996"/>
  </r>
  <r>
    <n v="2033"/>
    <s v="CA-2013-128923"/>
    <x v="0"/>
    <x v="10"/>
    <d v="2013-12-14T00:00:00"/>
    <s v="Standard Class"/>
    <s v="GB-14530"/>
    <s v="George Bell"/>
    <x v="1"/>
    <x v="0"/>
    <x v="5"/>
    <x v="5"/>
    <n v="76106"/>
    <x v="2"/>
    <x v="707"/>
    <x v="1"/>
    <x v="10"/>
    <x v="699"/>
    <x v="1746"/>
    <n v="2"/>
    <n v="0.2"/>
    <n v="3.2871999999999999"/>
  </r>
  <r>
    <n v="2034"/>
    <s v="CA-2013-128923"/>
    <x v="0"/>
    <x v="10"/>
    <d v="2013-12-14T00:00:00"/>
    <s v="Standard Class"/>
    <s v="GB-14530"/>
    <s v="George Bell"/>
    <x v="1"/>
    <x v="0"/>
    <x v="5"/>
    <x v="5"/>
    <n v="76106"/>
    <x v="2"/>
    <x v="1132"/>
    <x v="1"/>
    <x v="6"/>
    <x v="1111"/>
    <x v="1747"/>
    <n v="1"/>
    <n v="0.2"/>
    <n v="0.8162000000000007"/>
  </r>
  <r>
    <n v="2035"/>
    <s v="CA-2014-162481"/>
    <x v="3"/>
    <x v="145"/>
    <d v="2014-09-30T00:00:00"/>
    <s v="Standard Class"/>
    <s v="CT-11995"/>
    <s v="Carol Triggs"/>
    <x v="0"/>
    <x v="0"/>
    <x v="30"/>
    <x v="11"/>
    <n v="55901"/>
    <x v="2"/>
    <x v="863"/>
    <x v="1"/>
    <x v="8"/>
    <x v="849"/>
    <x v="341"/>
    <n v="2"/>
    <n v="0"/>
    <n v="3.8822000000000001"/>
  </r>
  <r>
    <n v="2036"/>
    <s v="CA-2014-162481"/>
    <x v="3"/>
    <x v="145"/>
    <d v="2014-09-30T00:00:00"/>
    <s v="Standard Class"/>
    <s v="CT-11995"/>
    <s v="Carol Triggs"/>
    <x v="0"/>
    <x v="0"/>
    <x v="30"/>
    <x v="11"/>
    <n v="55901"/>
    <x v="2"/>
    <x v="51"/>
    <x v="0"/>
    <x v="1"/>
    <x v="51"/>
    <x v="1748"/>
    <n v="3"/>
    <n v="0"/>
    <n v="51.294299999999964"/>
  </r>
  <r>
    <n v="2037"/>
    <s v="CA-2012-119214"/>
    <x v="1"/>
    <x v="651"/>
    <d v="2012-01-27T00:00:00"/>
    <s v="Standard Class"/>
    <s v="CW-11905"/>
    <s v="Carl Weiss"/>
    <x v="2"/>
    <x v="0"/>
    <x v="274"/>
    <x v="37"/>
    <n v="59715"/>
    <x v="1"/>
    <x v="364"/>
    <x v="1"/>
    <x v="10"/>
    <x v="359"/>
    <x v="1749"/>
    <n v="3"/>
    <n v="0"/>
    <n v="13.9392"/>
  </r>
  <r>
    <n v="2038"/>
    <s v="CA-2012-119214"/>
    <x v="1"/>
    <x v="651"/>
    <d v="2012-01-27T00:00:00"/>
    <s v="Standard Class"/>
    <s v="CW-11905"/>
    <s v="Carl Weiss"/>
    <x v="2"/>
    <x v="0"/>
    <x v="274"/>
    <x v="37"/>
    <n v="59715"/>
    <x v="1"/>
    <x v="1100"/>
    <x v="1"/>
    <x v="2"/>
    <x v="1080"/>
    <x v="2"/>
    <n v="2"/>
    <n v="0"/>
    <n v="6.8713999999999995"/>
  </r>
  <r>
    <n v="2039"/>
    <s v="CA-2012-122287"/>
    <x v="1"/>
    <x v="652"/>
    <d v="2012-06-23T00:00:00"/>
    <s v="Standard Class"/>
    <s v="SN-20560"/>
    <s v="Skye Norling"/>
    <x v="2"/>
    <x v="0"/>
    <x v="97"/>
    <x v="16"/>
    <n v="85345"/>
    <x v="1"/>
    <x v="1223"/>
    <x v="1"/>
    <x v="10"/>
    <x v="1198"/>
    <x v="1655"/>
    <n v="3"/>
    <n v="0.2"/>
    <n v="4.3326000000000002"/>
  </r>
  <r>
    <n v="2040"/>
    <s v="CA-2012-122287"/>
    <x v="1"/>
    <x v="652"/>
    <d v="2012-06-23T00:00:00"/>
    <s v="Standard Class"/>
    <s v="SN-20560"/>
    <s v="Skye Norling"/>
    <x v="2"/>
    <x v="0"/>
    <x v="97"/>
    <x v="16"/>
    <n v="85345"/>
    <x v="1"/>
    <x v="870"/>
    <x v="1"/>
    <x v="8"/>
    <x v="855"/>
    <x v="1750"/>
    <n v="7"/>
    <n v="0.7"/>
    <n v="-3.3263999999999996"/>
  </r>
  <r>
    <n v="2041"/>
    <s v="CA-2012-122287"/>
    <x v="1"/>
    <x v="652"/>
    <d v="2012-06-23T00:00:00"/>
    <s v="Standard Class"/>
    <s v="SN-20560"/>
    <s v="Skye Norling"/>
    <x v="2"/>
    <x v="0"/>
    <x v="97"/>
    <x v="16"/>
    <n v="85345"/>
    <x v="1"/>
    <x v="785"/>
    <x v="1"/>
    <x v="8"/>
    <x v="776"/>
    <x v="1751"/>
    <n v="2"/>
    <n v="0.7"/>
    <n v="-6.1039999999999974"/>
  </r>
  <r>
    <n v="2042"/>
    <s v="CA-2012-122287"/>
    <x v="1"/>
    <x v="652"/>
    <d v="2012-06-23T00:00:00"/>
    <s v="Standard Class"/>
    <s v="SN-20560"/>
    <s v="Skye Norling"/>
    <x v="2"/>
    <x v="0"/>
    <x v="97"/>
    <x v="16"/>
    <n v="85345"/>
    <x v="1"/>
    <x v="1155"/>
    <x v="0"/>
    <x v="5"/>
    <x v="1134"/>
    <x v="1752"/>
    <n v="5"/>
    <n v="0.2"/>
    <n v="20.724000000000007"/>
  </r>
  <r>
    <n v="2043"/>
    <s v="CA-2012-104493"/>
    <x v="1"/>
    <x v="653"/>
    <d v="2012-10-08T00:00:00"/>
    <s v="Standard Class"/>
    <s v="EB-13705"/>
    <s v="Ed Braxton"/>
    <x v="1"/>
    <x v="0"/>
    <x v="70"/>
    <x v="1"/>
    <n v="92105"/>
    <x v="1"/>
    <x v="1224"/>
    <x v="1"/>
    <x v="8"/>
    <x v="1199"/>
    <x v="1753"/>
    <n v="6"/>
    <n v="0.2"/>
    <n v="20.1264"/>
  </r>
  <r>
    <n v="2044"/>
    <s v="US-2014-158946"/>
    <x v="3"/>
    <x v="551"/>
    <d v="2014-11-24T00:00:00"/>
    <s v="Standard Class"/>
    <s v="JW-15220"/>
    <s v="Jane Waco"/>
    <x v="1"/>
    <x v="0"/>
    <x v="80"/>
    <x v="24"/>
    <n v="44107"/>
    <x v="3"/>
    <x v="924"/>
    <x v="1"/>
    <x v="6"/>
    <x v="907"/>
    <x v="1754"/>
    <n v="7"/>
    <n v="0.2"/>
    <n v="7.7728000000000002"/>
  </r>
  <r>
    <n v="2045"/>
    <s v="CA-2011-129168"/>
    <x v="2"/>
    <x v="654"/>
    <d v="2011-08-23T00:00:00"/>
    <s v="Standard Class"/>
    <s v="KB-16585"/>
    <s v="Ken Black"/>
    <x v="1"/>
    <x v="0"/>
    <x v="12"/>
    <x v="5"/>
    <n v="77095"/>
    <x v="2"/>
    <x v="988"/>
    <x v="1"/>
    <x v="10"/>
    <x v="972"/>
    <x v="12"/>
    <n v="3"/>
    <n v="0.2"/>
    <n v="5.4432"/>
  </r>
  <r>
    <n v="2046"/>
    <s v="CA-2013-131835"/>
    <x v="0"/>
    <x v="19"/>
    <d v="2013-07-22T00:00:00"/>
    <s v="Standard Class"/>
    <s v="MC-17590"/>
    <s v="Matt Collister"/>
    <x v="1"/>
    <x v="0"/>
    <x v="275"/>
    <x v="30"/>
    <n v="8861"/>
    <x v="3"/>
    <x v="723"/>
    <x v="1"/>
    <x v="9"/>
    <x v="715"/>
    <x v="1755"/>
    <n v="2"/>
    <n v="0"/>
    <n v="45.539199999999994"/>
  </r>
  <r>
    <n v="2047"/>
    <s v="CA-2013-131835"/>
    <x v="0"/>
    <x v="19"/>
    <d v="2013-07-22T00:00:00"/>
    <s v="Standard Class"/>
    <s v="MC-17590"/>
    <s v="Matt Collister"/>
    <x v="1"/>
    <x v="0"/>
    <x v="275"/>
    <x v="30"/>
    <n v="8861"/>
    <x v="3"/>
    <x v="256"/>
    <x v="2"/>
    <x v="7"/>
    <x v="254"/>
    <x v="1756"/>
    <n v="3"/>
    <n v="0"/>
    <n v="280.59000000000003"/>
  </r>
  <r>
    <n v="2048"/>
    <s v="CA-2013-131835"/>
    <x v="0"/>
    <x v="19"/>
    <d v="2013-07-22T00:00:00"/>
    <s v="Standard Class"/>
    <s v="MC-17590"/>
    <s v="Matt Collister"/>
    <x v="1"/>
    <x v="0"/>
    <x v="275"/>
    <x v="30"/>
    <n v="8861"/>
    <x v="3"/>
    <x v="417"/>
    <x v="1"/>
    <x v="10"/>
    <x v="412"/>
    <x v="447"/>
    <n v="1"/>
    <n v="0"/>
    <n v="26.630399999999998"/>
  </r>
  <r>
    <n v="2049"/>
    <s v="CA-2012-142237"/>
    <x v="1"/>
    <x v="655"/>
    <d v="2012-07-13T00:00:00"/>
    <s v="First Class"/>
    <s v="CK-12595"/>
    <s v="Clytie Kelty"/>
    <x v="0"/>
    <x v="0"/>
    <x v="10"/>
    <x v="9"/>
    <n v="19134"/>
    <x v="3"/>
    <x v="28"/>
    <x v="0"/>
    <x v="5"/>
    <x v="28"/>
    <x v="1757"/>
    <n v="7"/>
    <n v="0.2"/>
    <n v="36.224999999999966"/>
  </r>
  <r>
    <n v="2050"/>
    <s v="CA-2012-142237"/>
    <x v="1"/>
    <x v="655"/>
    <d v="2012-07-13T00:00:00"/>
    <s v="First Class"/>
    <s v="CK-12595"/>
    <s v="Clytie Kelty"/>
    <x v="0"/>
    <x v="0"/>
    <x v="10"/>
    <x v="9"/>
    <n v="19134"/>
    <x v="3"/>
    <x v="757"/>
    <x v="1"/>
    <x v="8"/>
    <x v="748"/>
    <x v="1293"/>
    <n v="3"/>
    <n v="0.7"/>
    <n v="-2.0015999999999998"/>
  </r>
  <r>
    <n v="2051"/>
    <s v="CA-2012-142237"/>
    <x v="1"/>
    <x v="655"/>
    <d v="2012-07-13T00:00:00"/>
    <s v="First Class"/>
    <s v="CK-12595"/>
    <s v="Clytie Kelty"/>
    <x v="0"/>
    <x v="0"/>
    <x v="10"/>
    <x v="9"/>
    <n v="19134"/>
    <x v="3"/>
    <x v="806"/>
    <x v="1"/>
    <x v="8"/>
    <x v="796"/>
    <x v="1758"/>
    <n v="4"/>
    <n v="0.7"/>
    <n v="-4.7519999999999989"/>
  </r>
  <r>
    <n v="2052"/>
    <s v="CA-2012-142237"/>
    <x v="1"/>
    <x v="655"/>
    <d v="2012-07-13T00:00:00"/>
    <s v="First Class"/>
    <s v="CK-12595"/>
    <s v="Clytie Kelty"/>
    <x v="0"/>
    <x v="0"/>
    <x v="10"/>
    <x v="9"/>
    <n v="19134"/>
    <x v="3"/>
    <x v="1225"/>
    <x v="0"/>
    <x v="1"/>
    <x v="1200"/>
    <x v="1759"/>
    <n v="8"/>
    <n v="0.3"/>
    <n v="-73.175999999999988"/>
  </r>
  <r>
    <n v="2053"/>
    <s v="CA-2012-142237"/>
    <x v="1"/>
    <x v="655"/>
    <d v="2012-07-13T00:00:00"/>
    <s v="First Class"/>
    <s v="CK-12595"/>
    <s v="Clytie Kelty"/>
    <x v="0"/>
    <x v="0"/>
    <x v="10"/>
    <x v="9"/>
    <n v="19134"/>
    <x v="3"/>
    <x v="324"/>
    <x v="1"/>
    <x v="6"/>
    <x v="321"/>
    <x v="1760"/>
    <n v="5"/>
    <n v="0.2"/>
    <n v="0.83399999999999963"/>
  </r>
  <r>
    <n v="2054"/>
    <s v="CA-2012-142237"/>
    <x v="1"/>
    <x v="655"/>
    <d v="2012-07-13T00:00:00"/>
    <s v="First Class"/>
    <s v="CK-12595"/>
    <s v="Clytie Kelty"/>
    <x v="0"/>
    <x v="0"/>
    <x v="10"/>
    <x v="9"/>
    <n v="19134"/>
    <x v="3"/>
    <x v="1226"/>
    <x v="0"/>
    <x v="5"/>
    <x v="1201"/>
    <x v="869"/>
    <n v="6"/>
    <n v="0.2"/>
    <n v="3.4847999999999981"/>
  </r>
  <r>
    <n v="2055"/>
    <s v="CA-2013-136434"/>
    <x v="0"/>
    <x v="49"/>
    <d v="2013-12-08T00:00:00"/>
    <s v="Standard Class"/>
    <s v="RD-19480"/>
    <s v="Rick Duston"/>
    <x v="0"/>
    <x v="0"/>
    <x v="102"/>
    <x v="14"/>
    <n v="47374"/>
    <x v="2"/>
    <x v="1137"/>
    <x v="0"/>
    <x v="5"/>
    <x v="1116"/>
    <x v="1761"/>
    <n v="3"/>
    <n v="0"/>
    <n v="5.1929999999999996"/>
  </r>
  <r>
    <n v="2056"/>
    <s v="CA-2014-120376"/>
    <x v="3"/>
    <x v="66"/>
    <d v="2014-12-26T00:00:00"/>
    <s v="First Class"/>
    <s v="TP-21130"/>
    <s v="Theone Pippenger"/>
    <x v="0"/>
    <x v="0"/>
    <x v="66"/>
    <x v="12"/>
    <n v="48227"/>
    <x v="2"/>
    <x v="1227"/>
    <x v="2"/>
    <x v="11"/>
    <x v="1202"/>
    <x v="1723"/>
    <n v="5"/>
    <n v="0"/>
    <n v="63.983999999999988"/>
  </r>
  <r>
    <n v="2057"/>
    <s v="CA-2014-120376"/>
    <x v="3"/>
    <x v="66"/>
    <d v="2014-12-26T00:00:00"/>
    <s v="First Class"/>
    <s v="TP-21130"/>
    <s v="Theone Pippenger"/>
    <x v="0"/>
    <x v="0"/>
    <x v="66"/>
    <x v="12"/>
    <n v="48227"/>
    <x v="2"/>
    <x v="629"/>
    <x v="0"/>
    <x v="1"/>
    <x v="623"/>
    <x v="1762"/>
    <n v="7"/>
    <n v="0"/>
    <n v="412.5394"/>
  </r>
  <r>
    <n v="2058"/>
    <s v="CA-2014-120376"/>
    <x v="3"/>
    <x v="66"/>
    <d v="2014-12-26T00:00:00"/>
    <s v="First Class"/>
    <s v="TP-21130"/>
    <s v="Theone Pippenger"/>
    <x v="0"/>
    <x v="0"/>
    <x v="66"/>
    <x v="12"/>
    <n v="48227"/>
    <x v="2"/>
    <x v="106"/>
    <x v="2"/>
    <x v="11"/>
    <x v="106"/>
    <x v="1763"/>
    <n v="1"/>
    <n v="0"/>
    <n v="30.596399999999996"/>
  </r>
  <r>
    <n v="2059"/>
    <s v="CA-2014-120376"/>
    <x v="3"/>
    <x v="66"/>
    <d v="2014-12-26T00:00:00"/>
    <s v="First Class"/>
    <s v="TP-21130"/>
    <s v="Theone Pippenger"/>
    <x v="0"/>
    <x v="0"/>
    <x v="66"/>
    <x v="12"/>
    <n v="48227"/>
    <x v="2"/>
    <x v="121"/>
    <x v="0"/>
    <x v="3"/>
    <x v="121"/>
    <x v="1764"/>
    <n v="2"/>
    <n v="0"/>
    <n v="70.005999999999972"/>
  </r>
  <r>
    <n v="2060"/>
    <s v="CA-2011-106439"/>
    <x v="2"/>
    <x v="656"/>
    <d v="2011-11-04T00:00:00"/>
    <s v="Standard Class"/>
    <s v="GG-14650"/>
    <s v="Greg Guthrie"/>
    <x v="1"/>
    <x v="0"/>
    <x v="1"/>
    <x v="1"/>
    <n v="90049"/>
    <x v="1"/>
    <x v="1228"/>
    <x v="1"/>
    <x v="13"/>
    <x v="33"/>
    <x v="1189"/>
    <n v="3"/>
    <n v="0"/>
    <n v="5.2164000000000001"/>
  </r>
  <r>
    <n v="2061"/>
    <s v="CA-2011-106439"/>
    <x v="2"/>
    <x v="656"/>
    <d v="2011-11-04T00:00:00"/>
    <s v="Standard Class"/>
    <s v="GG-14650"/>
    <s v="Greg Guthrie"/>
    <x v="1"/>
    <x v="0"/>
    <x v="1"/>
    <x v="1"/>
    <n v="90049"/>
    <x v="1"/>
    <x v="1229"/>
    <x v="1"/>
    <x v="4"/>
    <x v="1203"/>
    <x v="1765"/>
    <n v="5"/>
    <n v="0"/>
    <n v="20.877999999999997"/>
  </r>
  <r>
    <n v="2062"/>
    <s v="CA-2011-106439"/>
    <x v="2"/>
    <x v="656"/>
    <d v="2011-11-04T00:00:00"/>
    <s v="Standard Class"/>
    <s v="GG-14650"/>
    <s v="Greg Guthrie"/>
    <x v="1"/>
    <x v="0"/>
    <x v="1"/>
    <x v="1"/>
    <n v="90049"/>
    <x v="1"/>
    <x v="1230"/>
    <x v="1"/>
    <x v="8"/>
    <x v="1204"/>
    <x v="1766"/>
    <n v="2"/>
    <n v="0.2"/>
    <n v="5.3891999999999989"/>
  </r>
  <r>
    <n v="2063"/>
    <s v="CA-2011-106439"/>
    <x v="2"/>
    <x v="656"/>
    <d v="2011-11-04T00:00:00"/>
    <s v="Standard Class"/>
    <s v="GG-14650"/>
    <s v="Greg Guthrie"/>
    <x v="1"/>
    <x v="0"/>
    <x v="1"/>
    <x v="1"/>
    <n v="90049"/>
    <x v="1"/>
    <x v="1231"/>
    <x v="1"/>
    <x v="10"/>
    <x v="1205"/>
    <x v="1767"/>
    <n v="13"/>
    <n v="0"/>
    <n v="30.427800000000005"/>
  </r>
  <r>
    <n v="2064"/>
    <s v="CA-2011-106439"/>
    <x v="2"/>
    <x v="656"/>
    <d v="2011-11-04T00:00:00"/>
    <s v="Standard Class"/>
    <s v="GG-14650"/>
    <s v="Greg Guthrie"/>
    <x v="1"/>
    <x v="0"/>
    <x v="1"/>
    <x v="1"/>
    <n v="90049"/>
    <x v="1"/>
    <x v="1232"/>
    <x v="1"/>
    <x v="8"/>
    <x v="1206"/>
    <x v="1768"/>
    <n v="3"/>
    <n v="0.2"/>
    <n v="6.0299999999999994"/>
  </r>
  <r>
    <n v="2065"/>
    <s v="CA-2011-106439"/>
    <x v="2"/>
    <x v="656"/>
    <d v="2011-11-04T00:00:00"/>
    <s v="Standard Class"/>
    <s v="GG-14650"/>
    <s v="Greg Guthrie"/>
    <x v="1"/>
    <x v="0"/>
    <x v="1"/>
    <x v="1"/>
    <n v="90049"/>
    <x v="1"/>
    <x v="537"/>
    <x v="1"/>
    <x v="4"/>
    <x v="532"/>
    <x v="1769"/>
    <n v="4"/>
    <n v="0"/>
    <n v="12.169199999999989"/>
  </r>
  <r>
    <n v="2066"/>
    <s v="CA-2011-106439"/>
    <x v="2"/>
    <x v="656"/>
    <d v="2011-11-04T00:00:00"/>
    <s v="Standard Class"/>
    <s v="GG-14650"/>
    <s v="Greg Guthrie"/>
    <x v="1"/>
    <x v="0"/>
    <x v="1"/>
    <x v="1"/>
    <n v="90049"/>
    <x v="1"/>
    <x v="1225"/>
    <x v="0"/>
    <x v="1"/>
    <x v="1200"/>
    <x v="1770"/>
    <n v="3"/>
    <n v="0.2"/>
    <n v="-9.1470000000000056"/>
  </r>
  <r>
    <n v="2067"/>
    <s v="CA-2011-106439"/>
    <x v="2"/>
    <x v="656"/>
    <d v="2011-11-04T00:00:00"/>
    <s v="Standard Class"/>
    <s v="GG-14650"/>
    <s v="Greg Guthrie"/>
    <x v="1"/>
    <x v="0"/>
    <x v="1"/>
    <x v="1"/>
    <n v="90049"/>
    <x v="1"/>
    <x v="1130"/>
    <x v="2"/>
    <x v="11"/>
    <x v="1109"/>
    <x v="1771"/>
    <n v="9"/>
    <n v="0"/>
    <n v="47.862899999999982"/>
  </r>
  <r>
    <n v="2068"/>
    <s v="CA-2011-106439"/>
    <x v="2"/>
    <x v="656"/>
    <d v="2011-11-04T00:00:00"/>
    <s v="Standard Class"/>
    <s v="GG-14650"/>
    <s v="Greg Guthrie"/>
    <x v="1"/>
    <x v="0"/>
    <x v="1"/>
    <x v="1"/>
    <n v="90049"/>
    <x v="1"/>
    <x v="1024"/>
    <x v="1"/>
    <x v="6"/>
    <x v="1006"/>
    <x v="714"/>
    <n v="3"/>
    <n v="0"/>
    <n v="3.7169999999999996"/>
  </r>
  <r>
    <n v="2069"/>
    <s v="CA-2012-133452"/>
    <x v="1"/>
    <x v="657"/>
    <d v="2012-04-19T00:00:00"/>
    <s v="Standard Class"/>
    <s v="ZC-21910"/>
    <s v="Zuschuss Carroll"/>
    <x v="0"/>
    <x v="0"/>
    <x v="225"/>
    <x v="1"/>
    <n v="91767"/>
    <x v="1"/>
    <x v="1233"/>
    <x v="2"/>
    <x v="11"/>
    <x v="1207"/>
    <x v="1772"/>
    <n v="4"/>
    <n v="0"/>
    <n v="69.98599999999999"/>
  </r>
  <r>
    <n v="2070"/>
    <s v="CA-2012-133452"/>
    <x v="1"/>
    <x v="657"/>
    <d v="2012-04-19T00:00:00"/>
    <s v="Standard Class"/>
    <s v="ZC-21910"/>
    <s v="Zuschuss Carroll"/>
    <x v="0"/>
    <x v="0"/>
    <x v="225"/>
    <x v="1"/>
    <n v="91767"/>
    <x v="1"/>
    <x v="1234"/>
    <x v="0"/>
    <x v="3"/>
    <x v="1208"/>
    <x v="1773"/>
    <n v="3"/>
    <n v="0.2"/>
    <n v="-97.739399999999989"/>
  </r>
  <r>
    <n v="2071"/>
    <s v="CA-2013-146521"/>
    <x v="0"/>
    <x v="658"/>
    <d v="2013-07-24T00:00:00"/>
    <s v="Second Class"/>
    <s v="CC-12610"/>
    <s v="Corey Catlett"/>
    <x v="1"/>
    <x v="0"/>
    <x v="10"/>
    <x v="9"/>
    <n v="19134"/>
    <x v="3"/>
    <x v="625"/>
    <x v="1"/>
    <x v="8"/>
    <x v="619"/>
    <x v="1774"/>
    <n v="1"/>
    <n v="0.7"/>
    <n v="-1.294"/>
  </r>
  <r>
    <n v="2072"/>
    <s v="US-2014-110996"/>
    <x v="3"/>
    <x v="225"/>
    <d v="2014-11-26T00:00:00"/>
    <s v="Standard Class"/>
    <s v="KA-16525"/>
    <s v="Kelly Andreada"/>
    <x v="0"/>
    <x v="0"/>
    <x v="276"/>
    <x v="1"/>
    <n v="91761"/>
    <x v="1"/>
    <x v="367"/>
    <x v="0"/>
    <x v="1"/>
    <x v="363"/>
    <x v="514"/>
    <n v="5"/>
    <n v="0.2"/>
    <n v="-46.137000000000029"/>
  </r>
  <r>
    <n v="2073"/>
    <s v="CA-2013-129693"/>
    <x v="0"/>
    <x v="491"/>
    <d v="2013-12-03T00:00:00"/>
    <s v="Standard Class"/>
    <s v="TC-20980"/>
    <s v="Tamara Chand"/>
    <x v="1"/>
    <x v="0"/>
    <x v="4"/>
    <x v="4"/>
    <n v="98105"/>
    <x v="1"/>
    <x v="1203"/>
    <x v="1"/>
    <x v="8"/>
    <x v="1179"/>
    <x v="1775"/>
    <n v="2"/>
    <n v="0.2"/>
    <n v="2.5591999999999997"/>
  </r>
  <r>
    <n v="2074"/>
    <s v="CA-2014-122504"/>
    <x v="3"/>
    <x v="659"/>
    <d v="2014-11-13T00:00:00"/>
    <s v="Second Class"/>
    <s v="DB-13270"/>
    <s v="Deborah Brumfield"/>
    <x v="2"/>
    <x v="0"/>
    <x v="71"/>
    <x v="1"/>
    <n v="94513"/>
    <x v="1"/>
    <x v="1235"/>
    <x v="2"/>
    <x v="11"/>
    <x v="1209"/>
    <x v="1543"/>
    <n v="3"/>
    <n v="0"/>
    <n v="13.793099999999999"/>
  </r>
  <r>
    <n v="2075"/>
    <s v="CA-2014-122504"/>
    <x v="3"/>
    <x v="659"/>
    <d v="2014-11-13T00:00:00"/>
    <s v="Second Class"/>
    <s v="DB-13270"/>
    <s v="Deborah Brumfield"/>
    <x v="2"/>
    <x v="0"/>
    <x v="71"/>
    <x v="1"/>
    <n v="94513"/>
    <x v="1"/>
    <x v="1236"/>
    <x v="2"/>
    <x v="7"/>
    <x v="1210"/>
    <x v="1776"/>
    <n v="7"/>
    <n v="0.2"/>
    <n v="66.635100000000023"/>
  </r>
  <r>
    <n v="2076"/>
    <s v="CA-2011-131051"/>
    <x v="2"/>
    <x v="588"/>
    <d v="2011-12-05T00:00:00"/>
    <s v="Standard Class"/>
    <s v="TR-21325"/>
    <s v="Toby Ritter"/>
    <x v="0"/>
    <x v="0"/>
    <x v="8"/>
    <x v="1"/>
    <n v="94122"/>
    <x v="1"/>
    <x v="275"/>
    <x v="0"/>
    <x v="5"/>
    <x v="272"/>
    <x v="1777"/>
    <n v="3"/>
    <n v="0"/>
    <n v="28.517999999999994"/>
  </r>
  <r>
    <n v="2077"/>
    <s v="CA-2014-140676"/>
    <x v="3"/>
    <x v="510"/>
    <d v="2014-09-16T00:00:00"/>
    <s v="First Class"/>
    <s v="BF-11080"/>
    <s v="Bart Folk"/>
    <x v="0"/>
    <x v="0"/>
    <x v="248"/>
    <x v="39"/>
    <n v="21215"/>
    <x v="3"/>
    <x v="226"/>
    <x v="1"/>
    <x v="10"/>
    <x v="224"/>
    <x v="1778"/>
    <n v="5"/>
    <n v="0"/>
    <n v="19.950000000000003"/>
  </r>
  <r>
    <n v="2078"/>
    <s v="CA-2014-140676"/>
    <x v="3"/>
    <x v="510"/>
    <d v="2014-09-16T00:00:00"/>
    <s v="First Class"/>
    <s v="BF-11080"/>
    <s v="Bart Folk"/>
    <x v="0"/>
    <x v="0"/>
    <x v="248"/>
    <x v="39"/>
    <n v="21215"/>
    <x v="3"/>
    <x v="95"/>
    <x v="1"/>
    <x v="9"/>
    <x v="95"/>
    <x v="1779"/>
    <n v="7"/>
    <n v="0"/>
    <n v="26.349399999999992"/>
  </r>
  <r>
    <n v="2079"/>
    <s v="CA-2014-140676"/>
    <x v="3"/>
    <x v="510"/>
    <d v="2014-09-16T00:00:00"/>
    <s v="First Class"/>
    <s v="BF-11080"/>
    <s v="Bart Folk"/>
    <x v="0"/>
    <x v="0"/>
    <x v="248"/>
    <x v="39"/>
    <n v="21215"/>
    <x v="3"/>
    <x v="274"/>
    <x v="1"/>
    <x v="10"/>
    <x v="271"/>
    <x v="453"/>
    <n v="5"/>
    <n v="0"/>
    <n v="45.527999999999992"/>
  </r>
  <r>
    <n v="2080"/>
    <s v="CA-2012-120103"/>
    <x v="1"/>
    <x v="100"/>
    <d v="2012-12-29T00:00:00"/>
    <s v="Standard Class"/>
    <s v="MS-17365"/>
    <s v="Maribeth Schnelling"/>
    <x v="0"/>
    <x v="0"/>
    <x v="42"/>
    <x v="16"/>
    <n v="85023"/>
    <x v="1"/>
    <x v="1237"/>
    <x v="1"/>
    <x v="10"/>
    <x v="1211"/>
    <x v="1780"/>
    <n v="7"/>
    <n v="0.2"/>
    <n v="37.181199999999997"/>
  </r>
  <r>
    <n v="2081"/>
    <s v="CA-2012-120103"/>
    <x v="1"/>
    <x v="100"/>
    <d v="2012-12-29T00:00:00"/>
    <s v="Standard Class"/>
    <s v="MS-17365"/>
    <s v="Maribeth Schnelling"/>
    <x v="0"/>
    <x v="0"/>
    <x v="42"/>
    <x v="16"/>
    <n v="85023"/>
    <x v="1"/>
    <x v="599"/>
    <x v="2"/>
    <x v="7"/>
    <x v="594"/>
    <x v="1781"/>
    <n v="2"/>
    <n v="0.2"/>
    <n v="11.198400000000003"/>
  </r>
  <r>
    <n v="2082"/>
    <s v="CA-2012-120103"/>
    <x v="1"/>
    <x v="100"/>
    <d v="2012-12-29T00:00:00"/>
    <s v="Standard Class"/>
    <s v="MS-17365"/>
    <s v="Maribeth Schnelling"/>
    <x v="0"/>
    <x v="0"/>
    <x v="42"/>
    <x v="16"/>
    <n v="85023"/>
    <x v="1"/>
    <x v="763"/>
    <x v="0"/>
    <x v="5"/>
    <x v="755"/>
    <x v="326"/>
    <n v="2"/>
    <n v="0.2"/>
    <n v="1.7352000000000005"/>
  </r>
  <r>
    <n v="2083"/>
    <s v="CA-2014-104647"/>
    <x v="3"/>
    <x v="660"/>
    <d v="2014-03-02T00:00:00"/>
    <s v="Standard Class"/>
    <s v="CK-12595"/>
    <s v="Clytie Kelty"/>
    <x v="0"/>
    <x v="0"/>
    <x v="1"/>
    <x v="1"/>
    <n v="90008"/>
    <x v="1"/>
    <x v="910"/>
    <x v="1"/>
    <x v="10"/>
    <x v="893"/>
    <x v="782"/>
    <n v="6"/>
    <n v="0"/>
    <n v="16.847999999999999"/>
  </r>
  <r>
    <n v="2084"/>
    <s v="CA-2011-110352"/>
    <x v="2"/>
    <x v="533"/>
    <d v="2011-11-29T00:00:00"/>
    <s v="Standard Class"/>
    <s v="ED-13885"/>
    <s v="Emily Ducich"/>
    <x v="2"/>
    <x v="0"/>
    <x v="12"/>
    <x v="5"/>
    <n v="77036"/>
    <x v="2"/>
    <x v="429"/>
    <x v="1"/>
    <x v="2"/>
    <x v="424"/>
    <x v="208"/>
    <n v="2"/>
    <n v="0.2"/>
    <n v="8.879999999999999"/>
  </r>
  <r>
    <n v="2085"/>
    <s v="CA-2013-140501"/>
    <x v="0"/>
    <x v="661"/>
    <d v="2013-06-29T00:00:00"/>
    <s v="Standard Class"/>
    <s v="IM-15070"/>
    <s v="Irene Maddox"/>
    <x v="0"/>
    <x v="0"/>
    <x v="20"/>
    <x v="15"/>
    <n v="10009"/>
    <x v="3"/>
    <x v="580"/>
    <x v="1"/>
    <x v="2"/>
    <x v="575"/>
    <x v="1176"/>
    <n v="4"/>
    <n v="0"/>
    <n v="56.175200000000004"/>
  </r>
  <r>
    <n v="2086"/>
    <s v="CA-2013-140501"/>
    <x v="0"/>
    <x v="661"/>
    <d v="2013-06-29T00:00:00"/>
    <s v="Standard Class"/>
    <s v="IM-15070"/>
    <s v="Irene Maddox"/>
    <x v="0"/>
    <x v="0"/>
    <x v="20"/>
    <x v="15"/>
    <n v="10009"/>
    <x v="3"/>
    <x v="1238"/>
    <x v="1"/>
    <x v="2"/>
    <x v="1212"/>
    <x v="1782"/>
    <n v="5"/>
    <n v="0"/>
    <n v="8.6715"/>
  </r>
  <r>
    <n v="2087"/>
    <s v="CA-2013-140501"/>
    <x v="0"/>
    <x v="661"/>
    <d v="2013-06-29T00:00:00"/>
    <s v="Standard Class"/>
    <s v="IM-15070"/>
    <s v="Irene Maddox"/>
    <x v="0"/>
    <x v="0"/>
    <x v="20"/>
    <x v="15"/>
    <n v="10009"/>
    <x v="3"/>
    <x v="391"/>
    <x v="1"/>
    <x v="4"/>
    <x v="387"/>
    <x v="1783"/>
    <n v="5"/>
    <n v="0"/>
    <n v="38.988000000000014"/>
  </r>
  <r>
    <n v="2088"/>
    <s v="CA-2013-140501"/>
    <x v="0"/>
    <x v="661"/>
    <d v="2013-06-29T00:00:00"/>
    <s v="Standard Class"/>
    <s v="IM-15070"/>
    <s v="Irene Maddox"/>
    <x v="0"/>
    <x v="0"/>
    <x v="20"/>
    <x v="15"/>
    <n v="10009"/>
    <x v="3"/>
    <x v="1158"/>
    <x v="1"/>
    <x v="10"/>
    <x v="1137"/>
    <x v="64"/>
    <n v="3"/>
    <n v="0"/>
    <n v="68.963099999999997"/>
  </r>
  <r>
    <n v="2089"/>
    <s v="CA-2013-140501"/>
    <x v="0"/>
    <x v="661"/>
    <d v="2013-06-29T00:00:00"/>
    <s v="Standard Class"/>
    <s v="IM-15070"/>
    <s v="Irene Maddox"/>
    <x v="0"/>
    <x v="0"/>
    <x v="20"/>
    <x v="15"/>
    <n v="10009"/>
    <x v="3"/>
    <x v="1239"/>
    <x v="1"/>
    <x v="13"/>
    <x v="1213"/>
    <x v="536"/>
    <n v="2"/>
    <n v="0"/>
    <n v="1.4651999999999998"/>
  </r>
  <r>
    <n v="2090"/>
    <s v="CA-2012-139290"/>
    <x v="1"/>
    <x v="662"/>
    <d v="2012-10-30T00:00:00"/>
    <s v="Standard Class"/>
    <s v="MY-17380"/>
    <s v="Maribeth Yedwab"/>
    <x v="1"/>
    <x v="0"/>
    <x v="277"/>
    <x v="1"/>
    <n v="91730"/>
    <x v="1"/>
    <x v="1240"/>
    <x v="1"/>
    <x v="2"/>
    <x v="1214"/>
    <x v="1784"/>
    <n v="2"/>
    <n v="0"/>
    <n v="2.6495999999999995"/>
  </r>
  <r>
    <n v="2091"/>
    <s v="CA-2014-166142"/>
    <x v="3"/>
    <x v="663"/>
    <d v="2014-07-20T00:00:00"/>
    <s v="Standard Class"/>
    <s v="MM-17260"/>
    <s v="Magdelene Morse"/>
    <x v="0"/>
    <x v="0"/>
    <x v="40"/>
    <x v="13"/>
    <n v="19805"/>
    <x v="3"/>
    <x v="608"/>
    <x v="1"/>
    <x v="8"/>
    <x v="603"/>
    <x v="1785"/>
    <n v="3"/>
    <n v="0"/>
    <n v="13.009499999999999"/>
  </r>
  <r>
    <n v="2092"/>
    <s v="CA-2014-166142"/>
    <x v="3"/>
    <x v="663"/>
    <d v="2014-07-20T00:00:00"/>
    <s v="Standard Class"/>
    <s v="MM-17260"/>
    <s v="Magdelene Morse"/>
    <x v="0"/>
    <x v="0"/>
    <x v="40"/>
    <x v="13"/>
    <n v="19805"/>
    <x v="3"/>
    <x v="1116"/>
    <x v="0"/>
    <x v="3"/>
    <x v="1095"/>
    <x v="1786"/>
    <n v="3"/>
    <n v="0.3"/>
    <n v="-48.783900000000031"/>
  </r>
  <r>
    <n v="2093"/>
    <s v="CA-2011-145926"/>
    <x v="2"/>
    <x v="664"/>
    <d v="2011-11-21T00:00:00"/>
    <s v="Standard Class"/>
    <s v="MP-17470"/>
    <s v="Mark Packer"/>
    <x v="2"/>
    <x v="0"/>
    <x v="278"/>
    <x v="11"/>
    <n v="56560"/>
    <x v="2"/>
    <x v="992"/>
    <x v="0"/>
    <x v="1"/>
    <x v="975"/>
    <x v="1787"/>
    <n v="5"/>
    <n v="0"/>
    <n v="81.58299999999997"/>
  </r>
  <r>
    <n v="2094"/>
    <s v="CA-2012-149678"/>
    <x v="1"/>
    <x v="657"/>
    <d v="2012-04-15T00:00:00"/>
    <s v="Second Class"/>
    <s v="AW-10840"/>
    <s v="Anthony Witt"/>
    <x v="0"/>
    <x v="0"/>
    <x v="168"/>
    <x v="27"/>
    <n v="87401"/>
    <x v="1"/>
    <x v="505"/>
    <x v="1"/>
    <x v="14"/>
    <x v="500"/>
    <x v="1788"/>
    <n v="1"/>
    <n v="0"/>
    <n v="0.38640000000000008"/>
  </r>
  <r>
    <n v="2095"/>
    <s v="US-2012-164357"/>
    <x v="1"/>
    <x v="665"/>
    <d v="2012-11-29T00:00:00"/>
    <s v="Standard Class"/>
    <s v="SF-20065"/>
    <s v="Sandra Flanagan"/>
    <x v="0"/>
    <x v="0"/>
    <x v="40"/>
    <x v="3"/>
    <n v="28403"/>
    <x v="0"/>
    <x v="1241"/>
    <x v="1"/>
    <x v="6"/>
    <x v="1215"/>
    <x v="1332"/>
    <n v="5"/>
    <n v="0.2"/>
    <n v="1.4759999999999982"/>
  </r>
  <r>
    <n v="2096"/>
    <s v="US-2013-146570"/>
    <x v="0"/>
    <x v="666"/>
    <d v="2013-05-21T00:00:00"/>
    <s v="Standard Class"/>
    <s v="SN-20710"/>
    <s v="Steve Nguyen"/>
    <x v="2"/>
    <x v="0"/>
    <x v="25"/>
    <x v="35"/>
    <n v="39212"/>
    <x v="0"/>
    <x v="1242"/>
    <x v="1"/>
    <x v="8"/>
    <x v="1216"/>
    <x v="1789"/>
    <n v="8"/>
    <n v="0"/>
    <n v="240.56479999999999"/>
  </r>
  <r>
    <n v="2097"/>
    <s v="US-2013-146570"/>
    <x v="0"/>
    <x v="666"/>
    <d v="2013-05-21T00:00:00"/>
    <s v="Standard Class"/>
    <s v="SN-20710"/>
    <s v="Steve Nguyen"/>
    <x v="2"/>
    <x v="0"/>
    <x v="25"/>
    <x v="35"/>
    <n v="39212"/>
    <x v="0"/>
    <x v="1243"/>
    <x v="1"/>
    <x v="6"/>
    <x v="1217"/>
    <x v="1377"/>
    <n v="4"/>
    <n v="0"/>
    <n v="25.748800000000003"/>
  </r>
  <r>
    <n v="2098"/>
    <s v="US-2013-146570"/>
    <x v="0"/>
    <x v="666"/>
    <d v="2013-05-21T00:00:00"/>
    <s v="Standard Class"/>
    <s v="SN-20710"/>
    <s v="Steve Nguyen"/>
    <x v="2"/>
    <x v="0"/>
    <x v="25"/>
    <x v="35"/>
    <n v="39212"/>
    <x v="0"/>
    <x v="449"/>
    <x v="1"/>
    <x v="6"/>
    <x v="444"/>
    <x v="484"/>
    <n v="3"/>
    <n v="0"/>
    <n v="2.1683999999999997"/>
  </r>
  <r>
    <n v="2099"/>
    <s v="CA-2014-124401"/>
    <x v="3"/>
    <x v="210"/>
    <d v="2014-09-13T00:00:00"/>
    <s v="Standard Class"/>
    <s v="RD-19900"/>
    <s v="Ruben Dartt"/>
    <x v="0"/>
    <x v="0"/>
    <x v="32"/>
    <x v="21"/>
    <n v="97206"/>
    <x v="1"/>
    <x v="953"/>
    <x v="1"/>
    <x v="4"/>
    <x v="937"/>
    <x v="1023"/>
    <n v="3"/>
    <n v="0.2"/>
    <n v="2.3550000000000022"/>
  </r>
  <r>
    <n v="2100"/>
    <s v="CA-2014-124401"/>
    <x v="3"/>
    <x v="210"/>
    <d v="2014-09-13T00:00:00"/>
    <s v="Standard Class"/>
    <s v="RD-19900"/>
    <s v="Ruben Dartt"/>
    <x v="0"/>
    <x v="0"/>
    <x v="32"/>
    <x v="21"/>
    <n v="97206"/>
    <x v="1"/>
    <x v="1135"/>
    <x v="2"/>
    <x v="11"/>
    <x v="1114"/>
    <x v="1790"/>
    <n v="7"/>
    <n v="0.2"/>
    <n v="80.48390000000002"/>
  </r>
  <r>
    <n v="2101"/>
    <s v="US-2011-140116"/>
    <x v="2"/>
    <x v="418"/>
    <d v="2011-03-17T00:00:00"/>
    <s v="Standard Class"/>
    <s v="KT-16480"/>
    <s v="Kean Thornton"/>
    <x v="0"/>
    <x v="0"/>
    <x v="60"/>
    <x v="22"/>
    <n v="80219"/>
    <x v="1"/>
    <x v="1244"/>
    <x v="1"/>
    <x v="4"/>
    <x v="1218"/>
    <x v="1791"/>
    <n v="3"/>
    <n v="0.2"/>
    <n v="-15.910200000000088"/>
  </r>
  <r>
    <n v="2102"/>
    <s v="US-2011-140116"/>
    <x v="2"/>
    <x v="418"/>
    <d v="2011-03-17T00:00:00"/>
    <s v="Standard Class"/>
    <s v="KT-16480"/>
    <s v="Kean Thornton"/>
    <x v="0"/>
    <x v="0"/>
    <x v="60"/>
    <x v="22"/>
    <n v="80219"/>
    <x v="1"/>
    <x v="1062"/>
    <x v="1"/>
    <x v="6"/>
    <x v="1042"/>
    <x v="1792"/>
    <n v="4"/>
    <n v="0.2"/>
    <n v="9.3563999999999936"/>
  </r>
  <r>
    <n v="2103"/>
    <s v="CA-2011-123295"/>
    <x v="2"/>
    <x v="667"/>
    <d v="2011-07-18T00:00:00"/>
    <s v="Same Day"/>
    <s v="AH-10120"/>
    <s v="Adrian Hane"/>
    <x v="2"/>
    <x v="0"/>
    <x v="93"/>
    <x v="16"/>
    <n v="85705"/>
    <x v="1"/>
    <x v="394"/>
    <x v="0"/>
    <x v="1"/>
    <x v="390"/>
    <x v="1793"/>
    <n v="4"/>
    <n v="0.2"/>
    <n v="-25.913599999999988"/>
  </r>
  <r>
    <n v="2104"/>
    <s v="CA-2014-167101"/>
    <x v="3"/>
    <x v="668"/>
    <d v="2014-03-29T00:00:00"/>
    <s v="Second Class"/>
    <s v="BM-11650"/>
    <s v="Brian Moss"/>
    <x v="1"/>
    <x v="0"/>
    <x v="20"/>
    <x v="15"/>
    <n v="10009"/>
    <x v="3"/>
    <x v="447"/>
    <x v="1"/>
    <x v="10"/>
    <x v="1219"/>
    <x v="1794"/>
    <n v="4"/>
    <n v="0"/>
    <n v="106.52159999999999"/>
  </r>
  <r>
    <n v="2105"/>
    <s v="CA-2014-167101"/>
    <x v="3"/>
    <x v="668"/>
    <d v="2014-03-29T00:00:00"/>
    <s v="Second Class"/>
    <s v="BM-11650"/>
    <s v="Brian Moss"/>
    <x v="1"/>
    <x v="0"/>
    <x v="20"/>
    <x v="15"/>
    <n v="10009"/>
    <x v="3"/>
    <x v="197"/>
    <x v="2"/>
    <x v="11"/>
    <x v="196"/>
    <x v="1795"/>
    <n v="2"/>
    <n v="0"/>
    <n v="11.7"/>
  </r>
  <r>
    <n v="2106"/>
    <s v="US-2011-167633"/>
    <x v="2"/>
    <x v="587"/>
    <d v="2011-10-05T00:00:00"/>
    <s v="Standard Class"/>
    <s v="BW-11200"/>
    <s v="Ben Wallace"/>
    <x v="0"/>
    <x v="0"/>
    <x v="199"/>
    <x v="2"/>
    <n v="33437"/>
    <x v="0"/>
    <x v="974"/>
    <x v="1"/>
    <x v="10"/>
    <x v="959"/>
    <x v="12"/>
    <n v="3"/>
    <n v="0.2"/>
    <n v="5.4432"/>
  </r>
  <r>
    <n v="2107"/>
    <s v="US-2011-152723"/>
    <x v="2"/>
    <x v="467"/>
    <d v="2011-09-26T00:00:00"/>
    <s v="Same Day"/>
    <s v="HG-14965"/>
    <s v="Henry Goldwyn"/>
    <x v="1"/>
    <x v="0"/>
    <x v="279"/>
    <x v="5"/>
    <n v="75150"/>
    <x v="2"/>
    <x v="236"/>
    <x v="1"/>
    <x v="8"/>
    <x v="234"/>
    <x v="1796"/>
    <n v="1"/>
    <n v="0.8"/>
    <n v="-1.4016000000000002"/>
  </r>
  <r>
    <n v="2108"/>
    <s v="CA-2012-164882"/>
    <x v="1"/>
    <x v="89"/>
    <d v="2012-10-31T00:00:00"/>
    <s v="Same Day"/>
    <s v="SG-20080"/>
    <s v="Sandra Glassco"/>
    <x v="0"/>
    <x v="0"/>
    <x v="56"/>
    <x v="1"/>
    <n v="92374"/>
    <x v="1"/>
    <x v="368"/>
    <x v="1"/>
    <x v="10"/>
    <x v="364"/>
    <x v="1024"/>
    <n v="1"/>
    <n v="0"/>
    <n v="9.3905999999999992"/>
  </r>
  <r>
    <n v="2109"/>
    <s v="CA-2012-164882"/>
    <x v="1"/>
    <x v="89"/>
    <d v="2012-10-31T00:00:00"/>
    <s v="Same Day"/>
    <s v="SG-20080"/>
    <s v="Sandra Glassco"/>
    <x v="0"/>
    <x v="0"/>
    <x v="56"/>
    <x v="1"/>
    <n v="92374"/>
    <x v="1"/>
    <x v="896"/>
    <x v="1"/>
    <x v="8"/>
    <x v="880"/>
    <x v="1115"/>
    <n v="3"/>
    <n v="0.2"/>
    <n v="124.48499999999999"/>
  </r>
  <r>
    <n v="2110"/>
    <s v="CA-2012-164882"/>
    <x v="1"/>
    <x v="89"/>
    <d v="2012-10-31T00:00:00"/>
    <s v="Same Day"/>
    <s v="SG-20080"/>
    <s v="Sandra Glassco"/>
    <x v="0"/>
    <x v="0"/>
    <x v="56"/>
    <x v="1"/>
    <n v="92374"/>
    <x v="1"/>
    <x v="1245"/>
    <x v="1"/>
    <x v="6"/>
    <x v="1220"/>
    <x v="1325"/>
    <n v="3"/>
    <n v="0"/>
    <n v="1.2599999999999998"/>
  </r>
  <r>
    <n v="2111"/>
    <s v="CA-2012-164882"/>
    <x v="1"/>
    <x v="89"/>
    <d v="2012-10-31T00:00:00"/>
    <s v="Same Day"/>
    <s v="SG-20080"/>
    <s v="Sandra Glassco"/>
    <x v="0"/>
    <x v="0"/>
    <x v="56"/>
    <x v="1"/>
    <n v="92374"/>
    <x v="1"/>
    <x v="203"/>
    <x v="1"/>
    <x v="13"/>
    <x v="202"/>
    <x v="1797"/>
    <n v="5"/>
    <n v="0"/>
    <n v="8.0269999999999992"/>
  </r>
  <r>
    <n v="2112"/>
    <s v="CA-2012-164882"/>
    <x v="1"/>
    <x v="89"/>
    <d v="2012-10-31T00:00:00"/>
    <s v="Same Day"/>
    <s v="SG-20080"/>
    <s v="Sandra Glassco"/>
    <x v="0"/>
    <x v="0"/>
    <x v="56"/>
    <x v="1"/>
    <n v="92374"/>
    <x v="1"/>
    <x v="38"/>
    <x v="0"/>
    <x v="1"/>
    <x v="38"/>
    <x v="831"/>
    <n v="4"/>
    <n v="0.2"/>
    <n v="20.196000000000012"/>
  </r>
  <r>
    <n v="2113"/>
    <s v="CA-2012-164882"/>
    <x v="1"/>
    <x v="89"/>
    <d v="2012-10-31T00:00:00"/>
    <s v="Same Day"/>
    <s v="SG-20080"/>
    <s v="Sandra Glassco"/>
    <x v="0"/>
    <x v="0"/>
    <x v="56"/>
    <x v="1"/>
    <n v="92374"/>
    <x v="1"/>
    <x v="558"/>
    <x v="1"/>
    <x v="14"/>
    <x v="552"/>
    <x v="1286"/>
    <n v="3"/>
    <n v="0"/>
    <n v="8.0190000000000001"/>
  </r>
  <r>
    <n v="2114"/>
    <s v="CA-2012-164882"/>
    <x v="1"/>
    <x v="89"/>
    <d v="2012-10-31T00:00:00"/>
    <s v="Same Day"/>
    <s v="SG-20080"/>
    <s v="Sandra Glassco"/>
    <x v="0"/>
    <x v="0"/>
    <x v="56"/>
    <x v="1"/>
    <n v="92374"/>
    <x v="1"/>
    <x v="1246"/>
    <x v="2"/>
    <x v="7"/>
    <x v="1221"/>
    <x v="1798"/>
    <n v="4"/>
    <n v="0.2"/>
    <n v="145.78199999999993"/>
  </r>
  <r>
    <n v="2115"/>
    <s v="CA-2012-164882"/>
    <x v="1"/>
    <x v="89"/>
    <d v="2012-10-31T00:00:00"/>
    <s v="Same Day"/>
    <s v="SG-20080"/>
    <s v="Sandra Glassco"/>
    <x v="0"/>
    <x v="0"/>
    <x v="56"/>
    <x v="1"/>
    <n v="92374"/>
    <x v="1"/>
    <x v="1247"/>
    <x v="1"/>
    <x v="4"/>
    <x v="1222"/>
    <x v="1799"/>
    <n v="2"/>
    <n v="0"/>
    <n v="12.646799999999999"/>
  </r>
  <r>
    <n v="2116"/>
    <s v="CA-2012-164882"/>
    <x v="1"/>
    <x v="89"/>
    <d v="2012-10-31T00:00:00"/>
    <s v="Same Day"/>
    <s v="SG-20080"/>
    <s v="Sandra Glassco"/>
    <x v="0"/>
    <x v="0"/>
    <x v="56"/>
    <x v="1"/>
    <n v="92374"/>
    <x v="1"/>
    <x v="1248"/>
    <x v="0"/>
    <x v="0"/>
    <x v="1223"/>
    <x v="1800"/>
    <n v="1"/>
    <n v="0.15"/>
    <n v="20.03919999999998"/>
  </r>
  <r>
    <n v="2117"/>
    <s v="CA-2012-159786"/>
    <x v="1"/>
    <x v="88"/>
    <d v="2012-10-17T00:00:00"/>
    <s v="Second Class"/>
    <s v="RK-19300"/>
    <s v="Ralph Kennedy"/>
    <x v="0"/>
    <x v="0"/>
    <x v="30"/>
    <x v="15"/>
    <n v="14609"/>
    <x v="3"/>
    <x v="1110"/>
    <x v="0"/>
    <x v="3"/>
    <x v="1090"/>
    <x v="1801"/>
    <n v="1"/>
    <n v="0.4"/>
    <n v="-13.978000000000009"/>
  </r>
  <r>
    <n v="2118"/>
    <s v="CA-2013-130267"/>
    <x v="0"/>
    <x v="251"/>
    <d v="2013-09-24T00:00:00"/>
    <s v="Standard Class"/>
    <s v="SW-20245"/>
    <s v="Scot Wooten"/>
    <x v="0"/>
    <x v="0"/>
    <x v="280"/>
    <x v="1"/>
    <n v="95207"/>
    <x v="1"/>
    <x v="393"/>
    <x v="1"/>
    <x v="10"/>
    <x v="389"/>
    <x v="1802"/>
    <n v="7"/>
    <n v="0"/>
    <n v="73.544799999999995"/>
  </r>
  <r>
    <n v="2119"/>
    <s v="CA-2014-155460"/>
    <x v="3"/>
    <x v="669"/>
    <d v="2014-04-16T00:00:00"/>
    <s v="First Class"/>
    <s v="RW-19630"/>
    <s v="Rob Williams"/>
    <x v="1"/>
    <x v="0"/>
    <x v="4"/>
    <x v="4"/>
    <n v="98105"/>
    <x v="1"/>
    <x v="218"/>
    <x v="1"/>
    <x v="10"/>
    <x v="217"/>
    <x v="267"/>
    <n v="1"/>
    <n v="0"/>
    <n v="2.3759999999999999"/>
  </r>
  <r>
    <n v="2120"/>
    <s v="CA-2014-155460"/>
    <x v="3"/>
    <x v="669"/>
    <d v="2014-04-16T00:00:00"/>
    <s v="First Class"/>
    <s v="RW-19630"/>
    <s v="Rob Williams"/>
    <x v="1"/>
    <x v="0"/>
    <x v="4"/>
    <x v="4"/>
    <n v="98105"/>
    <x v="1"/>
    <x v="1188"/>
    <x v="1"/>
    <x v="8"/>
    <x v="1165"/>
    <x v="1658"/>
    <n v="5"/>
    <n v="0.2"/>
    <n v="302.37299999999993"/>
  </r>
  <r>
    <n v="2121"/>
    <s v="US-2014-168690"/>
    <x v="3"/>
    <x v="363"/>
    <d v="2014-01-14T00:00:00"/>
    <s v="Standard Class"/>
    <s v="TS-21085"/>
    <s v="Thais Sissman"/>
    <x v="0"/>
    <x v="0"/>
    <x v="281"/>
    <x v="2"/>
    <n v="32174"/>
    <x v="0"/>
    <x v="744"/>
    <x v="1"/>
    <x v="8"/>
    <x v="735"/>
    <x v="1803"/>
    <n v="3"/>
    <n v="0.7"/>
    <n v="-1.9656000000000002"/>
  </r>
  <r>
    <n v="2122"/>
    <s v="CA-2014-158246"/>
    <x v="3"/>
    <x v="45"/>
    <d v="2014-11-12T00:00:00"/>
    <s v="First Class"/>
    <s v="JB-15400"/>
    <s v="Jennifer Braxton"/>
    <x v="1"/>
    <x v="0"/>
    <x v="282"/>
    <x v="1"/>
    <n v="94086"/>
    <x v="1"/>
    <x v="51"/>
    <x v="0"/>
    <x v="1"/>
    <x v="51"/>
    <x v="1804"/>
    <n v="3"/>
    <n v="0.2"/>
    <n v="-2.6997000000000355"/>
  </r>
  <r>
    <n v="2123"/>
    <s v="CA-2014-167381"/>
    <x v="3"/>
    <x v="585"/>
    <d v="2014-09-25T00:00:00"/>
    <s v="Second Class"/>
    <s v="EH-14005"/>
    <s v="Erica Hernandez"/>
    <x v="2"/>
    <x v="0"/>
    <x v="190"/>
    <x v="12"/>
    <n v="48911"/>
    <x v="2"/>
    <x v="366"/>
    <x v="0"/>
    <x v="0"/>
    <x v="362"/>
    <x v="1805"/>
    <n v="2"/>
    <n v="0"/>
    <n v="41.133199999999988"/>
  </r>
  <r>
    <n v="2124"/>
    <s v="CA-2014-167381"/>
    <x v="3"/>
    <x v="585"/>
    <d v="2014-09-25T00:00:00"/>
    <s v="Second Class"/>
    <s v="EH-14005"/>
    <s v="Erica Hernandez"/>
    <x v="2"/>
    <x v="0"/>
    <x v="190"/>
    <x v="12"/>
    <n v="48911"/>
    <x v="2"/>
    <x v="85"/>
    <x v="1"/>
    <x v="2"/>
    <x v="85"/>
    <x v="1806"/>
    <n v="9"/>
    <n v="0"/>
    <n v="13.3056"/>
  </r>
  <r>
    <n v="2125"/>
    <s v="CA-2014-144862"/>
    <x v="3"/>
    <x v="96"/>
    <d v="2014-12-06T00:00:00"/>
    <s v="Standard Class"/>
    <s v="EH-14005"/>
    <s v="Erica Hernandez"/>
    <x v="2"/>
    <x v="0"/>
    <x v="10"/>
    <x v="9"/>
    <n v="19143"/>
    <x v="3"/>
    <x v="1249"/>
    <x v="1"/>
    <x v="12"/>
    <x v="1224"/>
    <x v="1807"/>
    <n v="5"/>
    <n v="0.2"/>
    <n v="35.329499999999996"/>
  </r>
  <r>
    <n v="2126"/>
    <s v="CA-2014-144862"/>
    <x v="3"/>
    <x v="96"/>
    <d v="2014-12-06T00:00:00"/>
    <s v="Standard Class"/>
    <s v="EH-14005"/>
    <s v="Erica Hernandez"/>
    <x v="2"/>
    <x v="0"/>
    <x v="10"/>
    <x v="9"/>
    <n v="19143"/>
    <x v="3"/>
    <x v="1250"/>
    <x v="2"/>
    <x v="7"/>
    <x v="1225"/>
    <x v="1581"/>
    <n v="7"/>
    <n v="0.4"/>
    <n v="9.4436999999999998"/>
  </r>
  <r>
    <n v="2127"/>
    <s v="CA-2011-126032"/>
    <x v="2"/>
    <x v="670"/>
    <d v="2011-06-28T00:00:00"/>
    <s v="Standard Class"/>
    <s v="BS-11665"/>
    <s v="Brian Stugart"/>
    <x v="0"/>
    <x v="0"/>
    <x v="10"/>
    <x v="9"/>
    <n v="19143"/>
    <x v="3"/>
    <x v="357"/>
    <x v="2"/>
    <x v="11"/>
    <x v="353"/>
    <x v="1808"/>
    <n v="3"/>
    <n v="0.2"/>
    <n v="1.079699999999999"/>
  </r>
  <r>
    <n v="2128"/>
    <s v="CA-2012-134859"/>
    <x v="1"/>
    <x v="242"/>
    <d v="2012-10-09T00:00:00"/>
    <s v="Standard Class"/>
    <s v="JK-16120"/>
    <s v="Julie Kriz"/>
    <x v="2"/>
    <x v="0"/>
    <x v="10"/>
    <x v="9"/>
    <n v="19134"/>
    <x v="3"/>
    <x v="1251"/>
    <x v="0"/>
    <x v="5"/>
    <x v="1226"/>
    <x v="1809"/>
    <n v="3"/>
    <n v="0.2"/>
    <n v="6.4943999999999953"/>
  </r>
  <r>
    <n v="2129"/>
    <s v="CA-2012-134859"/>
    <x v="1"/>
    <x v="242"/>
    <d v="2012-10-09T00:00:00"/>
    <s v="Standard Class"/>
    <s v="JK-16120"/>
    <s v="Julie Kriz"/>
    <x v="2"/>
    <x v="0"/>
    <x v="10"/>
    <x v="9"/>
    <n v="19134"/>
    <x v="3"/>
    <x v="1004"/>
    <x v="1"/>
    <x v="10"/>
    <x v="987"/>
    <x v="561"/>
    <n v="4"/>
    <n v="0.2"/>
    <n v="7.2576000000000001"/>
  </r>
  <r>
    <n v="2130"/>
    <s v="US-2011-114188"/>
    <x v="2"/>
    <x v="671"/>
    <d v="2011-05-22T00:00:00"/>
    <s v="Second Class"/>
    <s v="RF-19345"/>
    <s v="Randy Ferguson"/>
    <x v="1"/>
    <x v="0"/>
    <x v="18"/>
    <x v="38"/>
    <n v="3820"/>
    <x v="3"/>
    <x v="1252"/>
    <x v="1"/>
    <x v="9"/>
    <x v="1227"/>
    <x v="1810"/>
    <n v="4"/>
    <n v="0"/>
    <n v="9.3184000000000005"/>
  </r>
  <r>
    <n v="2131"/>
    <s v="US-2011-114188"/>
    <x v="2"/>
    <x v="671"/>
    <d v="2011-05-22T00:00:00"/>
    <s v="Second Class"/>
    <s v="RF-19345"/>
    <s v="Randy Ferguson"/>
    <x v="1"/>
    <x v="0"/>
    <x v="18"/>
    <x v="38"/>
    <n v="3820"/>
    <x v="3"/>
    <x v="1253"/>
    <x v="1"/>
    <x v="6"/>
    <x v="1228"/>
    <x v="1811"/>
    <n v="9"/>
    <n v="0"/>
    <n v="11.9412"/>
  </r>
  <r>
    <n v="2132"/>
    <s v="US-2011-114188"/>
    <x v="2"/>
    <x v="671"/>
    <d v="2011-05-22T00:00:00"/>
    <s v="Second Class"/>
    <s v="RF-19345"/>
    <s v="Randy Ferguson"/>
    <x v="1"/>
    <x v="0"/>
    <x v="18"/>
    <x v="38"/>
    <n v="3820"/>
    <x v="3"/>
    <x v="891"/>
    <x v="0"/>
    <x v="5"/>
    <x v="875"/>
    <x v="395"/>
    <n v="7"/>
    <n v="0"/>
    <n v="60.139800000000015"/>
  </r>
  <r>
    <n v="2133"/>
    <s v="CA-2012-156524"/>
    <x v="1"/>
    <x v="312"/>
    <d v="2012-11-26T00:00:00"/>
    <s v="Standard Class"/>
    <s v="DL-12865"/>
    <s v="Dan Lawera"/>
    <x v="0"/>
    <x v="0"/>
    <x v="20"/>
    <x v="15"/>
    <n v="10011"/>
    <x v="3"/>
    <x v="1254"/>
    <x v="1"/>
    <x v="10"/>
    <x v="1229"/>
    <x v="1812"/>
    <n v="3"/>
    <n v="0"/>
    <n v="9.0389999999999997"/>
  </r>
  <r>
    <n v="2134"/>
    <s v="CA-2012-122210"/>
    <x v="1"/>
    <x v="672"/>
    <d v="2012-12-04T00:00:00"/>
    <s v="Standard Class"/>
    <s v="WB-21850"/>
    <s v="William Brown"/>
    <x v="0"/>
    <x v="0"/>
    <x v="10"/>
    <x v="9"/>
    <n v="19134"/>
    <x v="3"/>
    <x v="13"/>
    <x v="1"/>
    <x v="8"/>
    <x v="13"/>
    <x v="1813"/>
    <n v="3"/>
    <n v="0.7"/>
    <n v="-122.39280000000002"/>
  </r>
  <r>
    <n v="2135"/>
    <s v="CA-2012-122210"/>
    <x v="1"/>
    <x v="672"/>
    <d v="2012-12-04T00:00:00"/>
    <s v="Standard Class"/>
    <s v="WB-21850"/>
    <s v="William Brown"/>
    <x v="0"/>
    <x v="0"/>
    <x v="10"/>
    <x v="9"/>
    <n v="19134"/>
    <x v="3"/>
    <x v="969"/>
    <x v="1"/>
    <x v="13"/>
    <x v="953"/>
    <x v="1814"/>
    <n v="7"/>
    <n v="0.2"/>
    <n v="-2.3813999999999993"/>
  </r>
  <r>
    <n v="2136"/>
    <s v="CA-2012-122210"/>
    <x v="1"/>
    <x v="672"/>
    <d v="2012-12-04T00:00:00"/>
    <s v="Standard Class"/>
    <s v="WB-21850"/>
    <s v="William Brown"/>
    <x v="0"/>
    <x v="0"/>
    <x v="10"/>
    <x v="9"/>
    <n v="19134"/>
    <x v="3"/>
    <x v="1255"/>
    <x v="2"/>
    <x v="7"/>
    <x v="1230"/>
    <x v="1815"/>
    <n v="4"/>
    <n v="0.4"/>
    <n v="15.819999999999993"/>
  </r>
  <r>
    <n v="2137"/>
    <s v="CA-2012-156377"/>
    <x v="1"/>
    <x v="620"/>
    <d v="2013-01-05T00:00:00"/>
    <s v="Standard Class"/>
    <s v="TB-21625"/>
    <s v="Trudy Brown"/>
    <x v="0"/>
    <x v="0"/>
    <x v="55"/>
    <x v="5"/>
    <n v="75051"/>
    <x v="2"/>
    <x v="1256"/>
    <x v="0"/>
    <x v="5"/>
    <x v="1231"/>
    <x v="1816"/>
    <n v="5"/>
    <n v="0.6"/>
    <n v="-11.439000000000004"/>
  </r>
  <r>
    <n v="2138"/>
    <s v="CA-2012-156377"/>
    <x v="1"/>
    <x v="620"/>
    <d v="2013-01-05T00:00:00"/>
    <s v="Standard Class"/>
    <s v="TB-21625"/>
    <s v="Trudy Brown"/>
    <x v="0"/>
    <x v="0"/>
    <x v="55"/>
    <x v="5"/>
    <n v="75051"/>
    <x v="2"/>
    <x v="1203"/>
    <x v="1"/>
    <x v="8"/>
    <x v="1179"/>
    <x v="1817"/>
    <n v="4"/>
    <n v="0.8"/>
    <n v="-5.8496000000000024"/>
  </r>
  <r>
    <n v="2139"/>
    <s v="US-2014-157896"/>
    <x v="3"/>
    <x v="673"/>
    <d v="2014-11-17T00:00:00"/>
    <s v="Same Day"/>
    <s v="CB-12415"/>
    <s v="Christy Brittain"/>
    <x v="0"/>
    <x v="0"/>
    <x v="20"/>
    <x v="15"/>
    <n v="10009"/>
    <x v="3"/>
    <x v="593"/>
    <x v="1"/>
    <x v="10"/>
    <x v="588"/>
    <x v="678"/>
    <n v="3"/>
    <n v="0"/>
    <n v="73.41"/>
  </r>
  <r>
    <n v="2140"/>
    <s v="CA-2011-159520"/>
    <x v="2"/>
    <x v="571"/>
    <d v="2011-06-11T00:00:00"/>
    <s v="Standard Class"/>
    <s v="GT-14635"/>
    <s v="Grant Thornton"/>
    <x v="1"/>
    <x v="0"/>
    <x v="85"/>
    <x v="15"/>
    <n v="11561"/>
    <x v="3"/>
    <x v="350"/>
    <x v="1"/>
    <x v="8"/>
    <x v="346"/>
    <x v="1818"/>
    <n v="9"/>
    <n v="0.2"/>
    <n v="50.471099999999993"/>
  </r>
  <r>
    <n v="2141"/>
    <s v="CA-2011-159520"/>
    <x v="2"/>
    <x v="571"/>
    <d v="2011-06-11T00:00:00"/>
    <s v="Standard Class"/>
    <s v="GT-14635"/>
    <s v="Grant Thornton"/>
    <x v="1"/>
    <x v="0"/>
    <x v="85"/>
    <x v="15"/>
    <n v="11561"/>
    <x v="3"/>
    <x v="1257"/>
    <x v="1"/>
    <x v="14"/>
    <x v="1232"/>
    <x v="1819"/>
    <n v="2"/>
    <n v="0"/>
    <n v="4.4564000000000004"/>
  </r>
  <r>
    <n v="2142"/>
    <s v="CA-2011-159520"/>
    <x v="2"/>
    <x v="571"/>
    <d v="2011-06-11T00:00:00"/>
    <s v="Standard Class"/>
    <s v="GT-14635"/>
    <s v="Grant Thornton"/>
    <x v="1"/>
    <x v="0"/>
    <x v="85"/>
    <x v="15"/>
    <n v="11561"/>
    <x v="3"/>
    <x v="1258"/>
    <x v="0"/>
    <x v="3"/>
    <x v="1233"/>
    <x v="1820"/>
    <n v="3"/>
    <n v="0.4"/>
    <n v="-347.11740000000009"/>
  </r>
  <r>
    <n v="2143"/>
    <s v="CA-2013-155481"/>
    <x v="0"/>
    <x v="142"/>
    <d v="2013-09-06T00:00:00"/>
    <s v="Standard Class"/>
    <s v="DK-13225"/>
    <s v="Dean Katz"/>
    <x v="1"/>
    <x v="0"/>
    <x v="10"/>
    <x v="9"/>
    <n v="19140"/>
    <x v="3"/>
    <x v="69"/>
    <x v="1"/>
    <x v="10"/>
    <x v="69"/>
    <x v="429"/>
    <n v="6"/>
    <n v="0.2"/>
    <n v="9.9059999999999988"/>
  </r>
  <r>
    <n v="2144"/>
    <s v="CA-2013-155481"/>
    <x v="0"/>
    <x v="142"/>
    <d v="2013-09-06T00:00:00"/>
    <s v="Standard Class"/>
    <s v="DK-13225"/>
    <s v="Dean Katz"/>
    <x v="1"/>
    <x v="0"/>
    <x v="10"/>
    <x v="9"/>
    <n v="19140"/>
    <x v="3"/>
    <x v="125"/>
    <x v="2"/>
    <x v="7"/>
    <x v="126"/>
    <x v="1821"/>
    <n v="2"/>
    <n v="0.4"/>
    <n v="-4.7975999999999974"/>
  </r>
  <r>
    <n v="2145"/>
    <s v="CA-2013-155481"/>
    <x v="0"/>
    <x v="142"/>
    <d v="2013-09-06T00:00:00"/>
    <s v="Standard Class"/>
    <s v="DK-13225"/>
    <s v="Dean Katz"/>
    <x v="1"/>
    <x v="0"/>
    <x v="10"/>
    <x v="9"/>
    <n v="19140"/>
    <x v="3"/>
    <x v="127"/>
    <x v="1"/>
    <x v="13"/>
    <x v="33"/>
    <x v="1822"/>
    <n v="7"/>
    <n v="0.2"/>
    <n v="5.4235999999999995"/>
  </r>
  <r>
    <n v="2146"/>
    <s v="US-2013-152051"/>
    <x v="0"/>
    <x v="674"/>
    <d v="2013-06-30T00:00:00"/>
    <s v="Standard Class"/>
    <s v="TS-21160"/>
    <s v="Theresa Swint"/>
    <x v="1"/>
    <x v="0"/>
    <x v="283"/>
    <x v="9"/>
    <n v="17403"/>
    <x v="3"/>
    <x v="228"/>
    <x v="0"/>
    <x v="1"/>
    <x v="226"/>
    <x v="1823"/>
    <n v="3"/>
    <n v="0.3"/>
    <n v="-18.088200000000001"/>
  </r>
  <r>
    <n v="2147"/>
    <s v="US-2013-152051"/>
    <x v="0"/>
    <x v="674"/>
    <d v="2013-06-30T00:00:00"/>
    <s v="Standard Class"/>
    <s v="TS-21160"/>
    <s v="Theresa Swint"/>
    <x v="1"/>
    <x v="0"/>
    <x v="283"/>
    <x v="9"/>
    <n v="17403"/>
    <x v="3"/>
    <x v="132"/>
    <x v="1"/>
    <x v="8"/>
    <x v="132"/>
    <x v="1824"/>
    <n v="4"/>
    <n v="0.7"/>
    <n v="-27.93119999999999"/>
  </r>
  <r>
    <n v="2148"/>
    <s v="US-2013-152051"/>
    <x v="0"/>
    <x v="674"/>
    <d v="2013-06-30T00:00:00"/>
    <s v="Standard Class"/>
    <s v="TS-21160"/>
    <s v="Theresa Swint"/>
    <x v="1"/>
    <x v="0"/>
    <x v="283"/>
    <x v="9"/>
    <n v="17403"/>
    <x v="3"/>
    <x v="45"/>
    <x v="1"/>
    <x v="4"/>
    <x v="45"/>
    <x v="1825"/>
    <n v="6"/>
    <n v="0.2"/>
    <n v="-50.870400000000018"/>
  </r>
  <r>
    <n v="2149"/>
    <s v="CA-2011-141607"/>
    <x v="2"/>
    <x v="432"/>
    <d v="2011-12-17T00:00:00"/>
    <s v="Standard Class"/>
    <s v="WB-21850"/>
    <s v="William Brown"/>
    <x v="0"/>
    <x v="0"/>
    <x v="3"/>
    <x v="1"/>
    <n v="94521"/>
    <x v="1"/>
    <x v="784"/>
    <x v="0"/>
    <x v="5"/>
    <x v="775"/>
    <x v="1826"/>
    <n v="1"/>
    <n v="0"/>
    <n v="4.330999999999996"/>
  </r>
  <r>
    <n v="2150"/>
    <s v="CA-2014-102771"/>
    <x v="3"/>
    <x v="185"/>
    <d v="2014-04-06T00:00:00"/>
    <s v="Standard Class"/>
    <s v="DO-13435"/>
    <s v="Denny Ordway"/>
    <x v="0"/>
    <x v="0"/>
    <x v="20"/>
    <x v="15"/>
    <n v="10035"/>
    <x v="3"/>
    <x v="1259"/>
    <x v="2"/>
    <x v="7"/>
    <x v="1234"/>
    <x v="1827"/>
    <n v="5"/>
    <n v="0"/>
    <n v="22.086999999999996"/>
  </r>
  <r>
    <n v="2151"/>
    <s v="US-2014-139969"/>
    <x v="3"/>
    <x v="123"/>
    <d v="2014-11-27T00:00:00"/>
    <s v="Standard Class"/>
    <s v="AF-10870"/>
    <s v="Art Ferguson"/>
    <x v="0"/>
    <x v="0"/>
    <x v="284"/>
    <x v="5"/>
    <n v="77840"/>
    <x v="2"/>
    <x v="913"/>
    <x v="0"/>
    <x v="1"/>
    <x v="896"/>
    <x v="1828"/>
    <n v="3"/>
    <n v="0.3"/>
    <n v="-53.270399999999995"/>
  </r>
  <r>
    <n v="2152"/>
    <s v="CA-2011-167360"/>
    <x v="2"/>
    <x v="156"/>
    <d v="2011-11-29T00:00:00"/>
    <s v="Second Class"/>
    <s v="RB-19435"/>
    <s v="Richard Bierner"/>
    <x v="0"/>
    <x v="0"/>
    <x v="285"/>
    <x v="25"/>
    <n v="63116"/>
    <x v="2"/>
    <x v="404"/>
    <x v="2"/>
    <x v="11"/>
    <x v="400"/>
    <x v="1829"/>
    <n v="7"/>
    <n v="0"/>
    <n v="43.598100000000002"/>
  </r>
  <r>
    <n v="2153"/>
    <s v="CA-2012-123505"/>
    <x v="1"/>
    <x v="6"/>
    <d v="2012-11-26T00:00:00"/>
    <s v="Standard Class"/>
    <s v="AR-10540"/>
    <s v="Andy Reiter"/>
    <x v="0"/>
    <x v="0"/>
    <x v="94"/>
    <x v="31"/>
    <n v="2169"/>
    <x v="3"/>
    <x v="1025"/>
    <x v="1"/>
    <x v="10"/>
    <x v="1007"/>
    <x v="1830"/>
    <n v="3"/>
    <n v="0"/>
    <n v="7.0218000000000007"/>
  </r>
  <r>
    <n v="2154"/>
    <s v="CA-2013-117282"/>
    <x v="0"/>
    <x v="216"/>
    <d v="2013-07-19T00:00:00"/>
    <s v="Standard Class"/>
    <s v="DR-12880"/>
    <s v="Dan Reichenbach"/>
    <x v="1"/>
    <x v="0"/>
    <x v="20"/>
    <x v="15"/>
    <n v="10009"/>
    <x v="3"/>
    <x v="608"/>
    <x v="1"/>
    <x v="8"/>
    <x v="603"/>
    <x v="1831"/>
    <n v="2"/>
    <n v="0.2"/>
    <n v="5.133"/>
  </r>
  <r>
    <n v="2155"/>
    <s v="US-2013-120460"/>
    <x v="0"/>
    <x v="567"/>
    <d v="2013-05-06T00:00:00"/>
    <s v="Standard Class"/>
    <s v="BF-11170"/>
    <s v="Ben Ferrer"/>
    <x v="2"/>
    <x v="0"/>
    <x v="61"/>
    <x v="5"/>
    <n v="75081"/>
    <x v="2"/>
    <x v="1155"/>
    <x v="0"/>
    <x v="5"/>
    <x v="1134"/>
    <x v="1832"/>
    <n v="3"/>
    <n v="0.6"/>
    <n v="-10.173599999999997"/>
  </r>
  <r>
    <n v="2156"/>
    <s v="CA-2013-111115"/>
    <x v="0"/>
    <x v="197"/>
    <d v="2013-07-28T00:00:00"/>
    <s v="Second Class"/>
    <s v="LB-16735"/>
    <s v="Larry Blacks"/>
    <x v="0"/>
    <x v="0"/>
    <x v="1"/>
    <x v="1"/>
    <n v="90032"/>
    <x v="1"/>
    <x v="294"/>
    <x v="1"/>
    <x v="13"/>
    <x v="291"/>
    <x v="1385"/>
    <n v="6"/>
    <n v="0"/>
    <n v="10.74"/>
  </r>
  <r>
    <n v="2157"/>
    <s v="CA-2011-124646"/>
    <x v="2"/>
    <x v="169"/>
    <d v="2011-06-24T00:00:00"/>
    <s v="First Class"/>
    <s v="DV-13465"/>
    <s v="Dianna Vittorini"/>
    <x v="0"/>
    <x v="0"/>
    <x v="31"/>
    <x v="11"/>
    <n v="55407"/>
    <x v="2"/>
    <x v="749"/>
    <x v="1"/>
    <x v="4"/>
    <x v="740"/>
    <x v="881"/>
    <n v="3"/>
    <n v="0"/>
    <n v="0"/>
  </r>
  <r>
    <n v="2158"/>
    <s v="CA-2011-124646"/>
    <x v="2"/>
    <x v="169"/>
    <d v="2011-06-24T00:00:00"/>
    <s v="First Class"/>
    <s v="DV-13465"/>
    <s v="Dianna Vittorini"/>
    <x v="0"/>
    <x v="0"/>
    <x v="31"/>
    <x v="11"/>
    <n v="55407"/>
    <x v="2"/>
    <x v="398"/>
    <x v="1"/>
    <x v="4"/>
    <x v="394"/>
    <x v="427"/>
    <n v="3"/>
    <n v="0"/>
    <n v="9.716399999999993"/>
  </r>
  <r>
    <n v="2159"/>
    <s v="CA-2014-148166"/>
    <x v="3"/>
    <x v="208"/>
    <d v="2014-10-27T00:00:00"/>
    <s v="Standard Class"/>
    <s v="NK-18490"/>
    <s v="Neil Knudson"/>
    <x v="2"/>
    <x v="0"/>
    <x v="207"/>
    <x v="2"/>
    <n v="32725"/>
    <x v="0"/>
    <x v="1260"/>
    <x v="1"/>
    <x v="6"/>
    <x v="1235"/>
    <x v="329"/>
    <n v="4"/>
    <n v="0.2"/>
    <n v="2.0087999999999973"/>
  </r>
  <r>
    <n v="2160"/>
    <s v="CA-2013-159737"/>
    <x v="0"/>
    <x v="323"/>
    <d v="2013-09-10T00:00:00"/>
    <s v="Standard Class"/>
    <s v="CS-11950"/>
    <s v="Carlos Soltero"/>
    <x v="0"/>
    <x v="0"/>
    <x v="22"/>
    <x v="10"/>
    <n v="60610"/>
    <x v="2"/>
    <x v="908"/>
    <x v="1"/>
    <x v="8"/>
    <x v="891"/>
    <x v="1833"/>
    <n v="3"/>
    <n v="0.8"/>
    <n v="-14.973600000000001"/>
  </r>
  <r>
    <n v="2161"/>
    <s v="CA-2013-141019"/>
    <x v="0"/>
    <x v="675"/>
    <d v="2013-05-15T00:00:00"/>
    <s v="Same Day"/>
    <s v="LH-17155"/>
    <s v="Logan Haushalter"/>
    <x v="0"/>
    <x v="0"/>
    <x v="74"/>
    <x v="24"/>
    <n v="45231"/>
    <x v="3"/>
    <x v="1071"/>
    <x v="0"/>
    <x v="5"/>
    <x v="1051"/>
    <x v="1834"/>
    <n v="1"/>
    <n v="0.2"/>
    <n v="29.768999999999998"/>
  </r>
  <r>
    <n v="2162"/>
    <s v="CA-2013-101938"/>
    <x v="0"/>
    <x v="676"/>
    <d v="2013-01-12T00:00:00"/>
    <s v="Standard Class"/>
    <s v="DW-13480"/>
    <s v="Dianna Wilson"/>
    <x v="2"/>
    <x v="0"/>
    <x v="182"/>
    <x v="1"/>
    <n v="94601"/>
    <x v="1"/>
    <x v="1261"/>
    <x v="1"/>
    <x v="6"/>
    <x v="1236"/>
    <x v="1835"/>
    <n v="1"/>
    <n v="0"/>
    <n v="10.028199999999998"/>
  </r>
  <r>
    <n v="2163"/>
    <s v="CA-2014-166296"/>
    <x v="3"/>
    <x v="677"/>
    <d v="2014-03-20T00:00:00"/>
    <s v="Standard Class"/>
    <s v="KF-16285"/>
    <s v="Karen Ferguson"/>
    <x v="2"/>
    <x v="0"/>
    <x v="286"/>
    <x v="1"/>
    <n v="95336"/>
    <x v="1"/>
    <x v="1078"/>
    <x v="1"/>
    <x v="10"/>
    <x v="1059"/>
    <x v="1836"/>
    <n v="3"/>
    <n v="0"/>
    <n v="150.98399999999998"/>
  </r>
  <r>
    <n v="2164"/>
    <s v="CA-2013-154018"/>
    <x v="0"/>
    <x v="63"/>
    <d v="2013-10-20T00:00:00"/>
    <s v="Standard Class"/>
    <s v="HA-14920"/>
    <s v="Helen Andreada"/>
    <x v="0"/>
    <x v="0"/>
    <x v="128"/>
    <x v="5"/>
    <n v="78041"/>
    <x v="2"/>
    <x v="657"/>
    <x v="2"/>
    <x v="11"/>
    <x v="651"/>
    <x v="1837"/>
    <n v="3"/>
    <n v="0.2"/>
    <n v="23.996999999999986"/>
  </r>
  <r>
    <n v="2165"/>
    <s v="CA-2013-154018"/>
    <x v="0"/>
    <x v="63"/>
    <d v="2013-10-20T00:00:00"/>
    <s v="Standard Class"/>
    <s v="HA-14920"/>
    <s v="Helen Andreada"/>
    <x v="0"/>
    <x v="0"/>
    <x v="128"/>
    <x v="5"/>
    <n v="78041"/>
    <x v="2"/>
    <x v="1262"/>
    <x v="1"/>
    <x v="10"/>
    <x v="1237"/>
    <x v="1838"/>
    <n v="2"/>
    <n v="0.2"/>
    <n v="3.0043999999999995"/>
  </r>
  <r>
    <n v="2166"/>
    <s v="CA-2013-154018"/>
    <x v="0"/>
    <x v="63"/>
    <d v="2013-10-20T00:00:00"/>
    <s v="Standard Class"/>
    <s v="HA-14920"/>
    <s v="Helen Andreada"/>
    <x v="0"/>
    <x v="0"/>
    <x v="128"/>
    <x v="5"/>
    <n v="78041"/>
    <x v="2"/>
    <x v="583"/>
    <x v="0"/>
    <x v="5"/>
    <x v="578"/>
    <x v="1839"/>
    <n v="5"/>
    <n v="0.6"/>
    <n v="-150.41399999999999"/>
  </r>
  <r>
    <n v="2167"/>
    <s v="CA-2013-154018"/>
    <x v="0"/>
    <x v="63"/>
    <d v="2013-10-20T00:00:00"/>
    <s v="Standard Class"/>
    <s v="HA-14920"/>
    <s v="Helen Andreada"/>
    <x v="0"/>
    <x v="0"/>
    <x v="128"/>
    <x v="5"/>
    <n v="78041"/>
    <x v="2"/>
    <x v="1167"/>
    <x v="1"/>
    <x v="6"/>
    <x v="1145"/>
    <x v="1840"/>
    <n v="1"/>
    <n v="0.2"/>
    <n v="1.1904000000000003"/>
  </r>
  <r>
    <n v="2168"/>
    <s v="CA-2013-154018"/>
    <x v="0"/>
    <x v="63"/>
    <d v="2013-10-20T00:00:00"/>
    <s v="Standard Class"/>
    <s v="HA-14920"/>
    <s v="Helen Andreada"/>
    <x v="0"/>
    <x v="0"/>
    <x v="128"/>
    <x v="5"/>
    <n v="78041"/>
    <x v="2"/>
    <x v="307"/>
    <x v="1"/>
    <x v="8"/>
    <x v="304"/>
    <x v="1841"/>
    <n v="7"/>
    <n v="0.8"/>
    <n v="-11.000500000000008"/>
  </r>
  <r>
    <n v="2169"/>
    <s v="CA-2014-117870"/>
    <x v="3"/>
    <x v="678"/>
    <d v="2014-01-31T00:00:00"/>
    <s v="Second Class"/>
    <s v="JH-15820"/>
    <s v="John Huston"/>
    <x v="0"/>
    <x v="0"/>
    <x v="239"/>
    <x v="24"/>
    <n v="44240"/>
    <x v="3"/>
    <x v="512"/>
    <x v="1"/>
    <x v="6"/>
    <x v="507"/>
    <x v="261"/>
    <n v="3"/>
    <n v="0.2"/>
    <n v="1.7519999999999998"/>
  </r>
  <r>
    <n v="2170"/>
    <s v="CA-2014-117870"/>
    <x v="3"/>
    <x v="678"/>
    <d v="2014-01-31T00:00:00"/>
    <s v="Second Class"/>
    <s v="JH-15820"/>
    <s v="John Huston"/>
    <x v="0"/>
    <x v="0"/>
    <x v="239"/>
    <x v="24"/>
    <n v="44240"/>
    <x v="3"/>
    <x v="701"/>
    <x v="2"/>
    <x v="11"/>
    <x v="694"/>
    <x v="981"/>
    <n v="3"/>
    <n v="0.2"/>
    <n v="-8.9970000000000034"/>
  </r>
  <r>
    <n v="2171"/>
    <s v="CA-2014-117870"/>
    <x v="3"/>
    <x v="678"/>
    <d v="2014-01-31T00:00:00"/>
    <s v="Second Class"/>
    <s v="JH-15820"/>
    <s v="John Huston"/>
    <x v="0"/>
    <x v="0"/>
    <x v="239"/>
    <x v="24"/>
    <n v="44240"/>
    <x v="3"/>
    <x v="160"/>
    <x v="2"/>
    <x v="7"/>
    <x v="159"/>
    <x v="715"/>
    <n v="3"/>
    <n v="0.4"/>
    <n v="-26.995499999999993"/>
  </r>
  <r>
    <n v="2172"/>
    <s v="US-2014-137491"/>
    <x v="3"/>
    <x v="123"/>
    <d v="2014-11-26T00:00:00"/>
    <s v="Standard Class"/>
    <s v="LC-16930"/>
    <s v="Linda Cazamias"/>
    <x v="1"/>
    <x v="0"/>
    <x v="287"/>
    <x v="5"/>
    <n v="76903"/>
    <x v="2"/>
    <x v="635"/>
    <x v="0"/>
    <x v="1"/>
    <x v="629"/>
    <x v="1842"/>
    <n v="2"/>
    <n v="0.3"/>
    <n v="-8.7232000000000198"/>
  </r>
  <r>
    <n v="2173"/>
    <s v="CA-2011-152296"/>
    <x v="2"/>
    <x v="601"/>
    <d v="2011-08-03T00:00:00"/>
    <s v="First Class"/>
    <s v="IL-15100"/>
    <s v="Ivan Liston"/>
    <x v="0"/>
    <x v="0"/>
    <x v="8"/>
    <x v="1"/>
    <n v="94122"/>
    <x v="1"/>
    <x v="1263"/>
    <x v="1"/>
    <x v="8"/>
    <x v="1238"/>
    <x v="1843"/>
    <n v="3"/>
    <n v="0.2"/>
    <n v="6.9131999999999998"/>
  </r>
  <r>
    <n v="2174"/>
    <s v="CA-2013-112025"/>
    <x v="0"/>
    <x v="679"/>
    <d v="2013-08-05T00:00:00"/>
    <s v="Standard Class"/>
    <s v="LS-16975"/>
    <s v="Lindsay Shagiari"/>
    <x v="2"/>
    <x v="0"/>
    <x v="12"/>
    <x v="5"/>
    <n v="77070"/>
    <x v="2"/>
    <x v="1087"/>
    <x v="1"/>
    <x v="8"/>
    <x v="1068"/>
    <x v="1844"/>
    <n v="3"/>
    <n v="0.8"/>
    <n v="-13.895999999999997"/>
  </r>
  <r>
    <n v="2175"/>
    <s v="CA-2012-132507"/>
    <x v="1"/>
    <x v="117"/>
    <d v="2012-08-03T00:00:00"/>
    <s v="Second Class"/>
    <s v="CC-12610"/>
    <s v="Corey Catlett"/>
    <x v="1"/>
    <x v="0"/>
    <x v="12"/>
    <x v="5"/>
    <n v="77041"/>
    <x v="2"/>
    <x v="1220"/>
    <x v="1"/>
    <x v="4"/>
    <x v="1195"/>
    <x v="1845"/>
    <n v="4"/>
    <n v="0.2"/>
    <n v="6.1792000000000016"/>
  </r>
  <r>
    <n v="2176"/>
    <s v="CA-2013-125738"/>
    <x v="0"/>
    <x v="680"/>
    <d v="2013-10-22T00:00:00"/>
    <s v="Standard Class"/>
    <s v="PB-18805"/>
    <s v="Patrick Bzostek"/>
    <x v="2"/>
    <x v="0"/>
    <x v="288"/>
    <x v="7"/>
    <n v="84106"/>
    <x v="1"/>
    <x v="1264"/>
    <x v="1"/>
    <x v="10"/>
    <x v="1239"/>
    <x v="1846"/>
    <n v="2"/>
    <n v="0"/>
    <n v="21.012799999999999"/>
  </r>
  <r>
    <n v="2177"/>
    <s v="CA-2013-125738"/>
    <x v="0"/>
    <x v="680"/>
    <d v="2013-10-22T00:00:00"/>
    <s v="Standard Class"/>
    <s v="PB-18805"/>
    <s v="Patrick Bzostek"/>
    <x v="2"/>
    <x v="0"/>
    <x v="288"/>
    <x v="7"/>
    <n v="84106"/>
    <x v="1"/>
    <x v="1083"/>
    <x v="1"/>
    <x v="10"/>
    <x v="1064"/>
    <x v="1847"/>
    <n v="9"/>
    <n v="0"/>
    <n v="28.857599999999998"/>
  </r>
  <r>
    <n v="2178"/>
    <s v="CA-2013-125738"/>
    <x v="0"/>
    <x v="680"/>
    <d v="2013-10-22T00:00:00"/>
    <s v="Standard Class"/>
    <s v="PB-18805"/>
    <s v="Patrick Bzostek"/>
    <x v="2"/>
    <x v="0"/>
    <x v="288"/>
    <x v="7"/>
    <n v="84106"/>
    <x v="1"/>
    <x v="1124"/>
    <x v="1"/>
    <x v="8"/>
    <x v="1103"/>
    <x v="1848"/>
    <n v="5"/>
    <n v="0.2"/>
    <n v="13.037499999999998"/>
  </r>
  <r>
    <n v="2179"/>
    <s v="CA-2013-125738"/>
    <x v="0"/>
    <x v="680"/>
    <d v="2013-10-22T00:00:00"/>
    <s v="Standard Class"/>
    <s v="PB-18805"/>
    <s v="Patrick Bzostek"/>
    <x v="2"/>
    <x v="0"/>
    <x v="288"/>
    <x v="7"/>
    <n v="84106"/>
    <x v="1"/>
    <x v="422"/>
    <x v="1"/>
    <x v="10"/>
    <x v="417"/>
    <x v="1849"/>
    <n v="8"/>
    <n v="0"/>
    <n v="32.935999999999993"/>
  </r>
  <r>
    <n v="2180"/>
    <s v="CA-2013-128818"/>
    <x v="0"/>
    <x v="681"/>
    <d v="2013-05-12T00:00:00"/>
    <s v="Standard Class"/>
    <s v="CJ-12010"/>
    <s v="Caroline Jumper"/>
    <x v="0"/>
    <x v="0"/>
    <x v="20"/>
    <x v="15"/>
    <n v="10009"/>
    <x v="3"/>
    <x v="338"/>
    <x v="1"/>
    <x v="8"/>
    <x v="334"/>
    <x v="1850"/>
    <n v="7"/>
    <n v="0.2"/>
    <n v="30.896599999999996"/>
  </r>
  <r>
    <n v="2181"/>
    <s v="CA-2013-128818"/>
    <x v="0"/>
    <x v="681"/>
    <d v="2013-05-12T00:00:00"/>
    <s v="Standard Class"/>
    <s v="CJ-12010"/>
    <s v="Caroline Jumper"/>
    <x v="0"/>
    <x v="0"/>
    <x v="20"/>
    <x v="15"/>
    <n v="10009"/>
    <x v="3"/>
    <x v="429"/>
    <x v="1"/>
    <x v="2"/>
    <x v="424"/>
    <x v="1851"/>
    <n v="3"/>
    <n v="0"/>
    <n v="22.200000000000003"/>
  </r>
  <r>
    <n v="2182"/>
    <s v="CA-2013-128818"/>
    <x v="0"/>
    <x v="681"/>
    <d v="2013-05-12T00:00:00"/>
    <s v="Standard Class"/>
    <s v="CJ-12010"/>
    <s v="Caroline Jumper"/>
    <x v="0"/>
    <x v="0"/>
    <x v="20"/>
    <x v="15"/>
    <n v="10009"/>
    <x v="3"/>
    <x v="1265"/>
    <x v="0"/>
    <x v="1"/>
    <x v="1240"/>
    <x v="1852"/>
    <n v="4"/>
    <n v="0.1"/>
    <n v="59.035200000000003"/>
  </r>
  <r>
    <n v="2183"/>
    <s v="CA-2013-128818"/>
    <x v="0"/>
    <x v="681"/>
    <d v="2013-05-12T00:00:00"/>
    <s v="Standard Class"/>
    <s v="CJ-12010"/>
    <s v="Caroline Jumper"/>
    <x v="0"/>
    <x v="0"/>
    <x v="20"/>
    <x v="15"/>
    <n v="10009"/>
    <x v="3"/>
    <x v="1150"/>
    <x v="2"/>
    <x v="15"/>
    <x v="1129"/>
    <x v="1853"/>
    <n v="5"/>
    <n v="0"/>
    <n v="1159.9854999999998"/>
  </r>
  <r>
    <n v="2184"/>
    <s v="CA-2013-128818"/>
    <x v="0"/>
    <x v="681"/>
    <d v="2013-05-12T00:00:00"/>
    <s v="Standard Class"/>
    <s v="CJ-12010"/>
    <s v="Caroline Jumper"/>
    <x v="0"/>
    <x v="0"/>
    <x v="20"/>
    <x v="15"/>
    <n v="10009"/>
    <x v="3"/>
    <x v="97"/>
    <x v="2"/>
    <x v="11"/>
    <x v="97"/>
    <x v="1723"/>
    <n v="5"/>
    <n v="0"/>
    <n v="21.994499999999988"/>
  </r>
  <r>
    <n v="2185"/>
    <s v="CA-2013-128818"/>
    <x v="0"/>
    <x v="681"/>
    <d v="2013-05-12T00:00:00"/>
    <s v="Standard Class"/>
    <s v="CJ-12010"/>
    <s v="Caroline Jumper"/>
    <x v="0"/>
    <x v="0"/>
    <x v="20"/>
    <x v="15"/>
    <n v="10009"/>
    <x v="3"/>
    <x v="740"/>
    <x v="0"/>
    <x v="5"/>
    <x v="33"/>
    <x v="1854"/>
    <n v="8"/>
    <n v="0"/>
    <n v="28.019200000000005"/>
  </r>
  <r>
    <n v="2186"/>
    <s v="CA-2014-124576"/>
    <x v="3"/>
    <x v="378"/>
    <d v="2014-08-05T00:00:00"/>
    <s v="Second Class"/>
    <s v="HK-14890"/>
    <s v="Heather Kirkland"/>
    <x v="1"/>
    <x v="0"/>
    <x v="162"/>
    <x v="1"/>
    <n v="93905"/>
    <x v="1"/>
    <x v="141"/>
    <x v="1"/>
    <x v="8"/>
    <x v="141"/>
    <x v="1855"/>
    <n v="2"/>
    <n v="0.2"/>
    <n v="18.5274"/>
  </r>
  <r>
    <n v="2187"/>
    <s v="CA-2013-101378"/>
    <x v="0"/>
    <x v="216"/>
    <d v="2013-07-15T00:00:00"/>
    <s v="Same Day"/>
    <s v="RH-19600"/>
    <s v="Rob Haberlin"/>
    <x v="0"/>
    <x v="0"/>
    <x v="114"/>
    <x v="19"/>
    <n v="35810"/>
    <x v="0"/>
    <x v="174"/>
    <x v="2"/>
    <x v="11"/>
    <x v="173"/>
    <x v="180"/>
    <n v="2"/>
    <n v="0"/>
    <n v="7.25"/>
  </r>
  <r>
    <n v="2188"/>
    <s v="CA-2014-143063"/>
    <x v="3"/>
    <x v="682"/>
    <d v="2014-08-16T00:00:00"/>
    <s v="Standard Class"/>
    <s v="IL-15100"/>
    <s v="Ivan Liston"/>
    <x v="0"/>
    <x v="0"/>
    <x v="38"/>
    <x v="14"/>
    <n v="47201"/>
    <x v="2"/>
    <x v="1040"/>
    <x v="1"/>
    <x v="12"/>
    <x v="33"/>
    <x v="1856"/>
    <n v="6"/>
    <n v="0"/>
    <n v="35.04"/>
  </r>
  <r>
    <n v="2189"/>
    <s v="CA-2014-143063"/>
    <x v="3"/>
    <x v="682"/>
    <d v="2014-08-16T00:00:00"/>
    <s v="Standard Class"/>
    <s v="IL-15100"/>
    <s v="Ivan Liston"/>
    <x v="0"/>
    <x v="0"/>
    <x v="38"/>
    <x v="14"/>
    <n v="47201"/>
    <x v="2"/>
    <x v="71"/>
    <x v="0"/>
    <x v="5"/>
    <x v="71"/>
    <x v="1857"/>
    <n v="2"/>
    <n v="0"/>
    <n v="25.472999999999999"/>
  </r>
  <r>
    <n v="2190"/>
    <s v="CA-2014-143063"/>
    <x v="3"/>
    <x v="682"/>
    <d v="2014-08-16T00:00:00"/>
    <s v="Standard Class"/>
    <s v="IL-15100"/>
    <s v="Ivan Liston"/>
    <x v="0"/>
    <x v="0"/>
    <x v="38"/>
    <x v="14"/>
    <n v="47201"/>
    <x v="2"/>
    <x v="297"/>
    <x v="2"/>
    <x v="7"/>
    <x v="294"/>
    <x v="1858"/>
    <n v="9"/>
    <n v="0"/>
    <n v="378.16740000000004"/>
  </r>
  <r>
    <n v="2191"/>
    <s v="CA-2013-118913"/>
    <x v="0"/>
    <x v="674"/>
    <d v="2013-06-30T00:00:00"/>
    <s v="Standard Class"/>
    <s v="AS-10240"/>
    <s v="Alan Shonely"/>
    <x v="0"/>
    <x v="0"/>
    <x v="1"/>
    <x v="1"/>
    <n v="90049"/>
    <x v="1"/>
    <x v="1266"/>
    <x v="1"/>
    <x v="9"/>
    <x v="1241"/>
    <x v="1859"/>
    <n v="3"/>
    <n v="0"/>
    <n v="17.026800000000001"/>
  </r>
  <r>
    <n v="2192"/>
    <s v="CA-2013-128412"/>
    <x v="0"/>
    <x v="107"/>
    <d v="2013-12-18T00:00:00"/>
    <s v="Standard Class"/>
    <s v="AP-10915"/>
    <s v="Arthur Prichep"/>
    <x v="0"/>
    <x v="0"/>
    <x v="4"/>
    <x v="4"/>
    <n v="98105"/>
    <x v="1"/>
    <x v="1242"/>
    <x v="1"/>
    <x v="8"/>
    <x v="1216"/>
    <x v="1860"/>
    <n v="3"/>
    <n v="0.2"/>
    <n v="51.823799999999999"/>
  </r>
  <r>
    <n v="2193"/>
    <s v="CA-2013-128412"/>
    <x v="0"/>
    <x v="107"/>
    <d v="2013-12-18T00:00:00"/>
    <s v="Standard Class"/>
    <s v="AP-10915"/>
    <s v="Arthur Prichep"/>
    <x v="0"/>
    <x v="0"/>
    <x v="4"/>
    <x v="4"/>
    <n v="98105"/>
    <x v="1"/>
    <x v="1112"/>
    <x v="1"/>
    <x v="9"/>
    <x v="1092"/>
    <x v="1861"/>
    <n v="3"/>
    <n v="0"/>
    <n v="22.869"/>
  </r>
  <r>
    <n v="2194"/>
    <s v="CA-2013-128412"/>
    <x v="0"/>
    <x v="107"/>
    <d v="2013-12-18T00:00:00"/>
    <s v="Standard Class"/>
    <s v="AP-10915"/>
    <s v="Arthur Prichep"/>
    <x v="0"/>
    <x v="0"/>
    <x v="4"/>
    <x v="4"/>
    <n v="98105"/>
    <x v="1"/>
    <x v="1030"/>
    <x v="1"/>
    <x v="10"/>
    <x v="1012"/>
    <x v="1862"/>
    <n v="4"/>
    <n v="0"/>
    <n v="55.763999999999996"/>
  </r>
  <r>
    <n v="2195"/>
    <s v="CA-2013-128412"/>
    <x v="0"/>
    <x v="107"/>
    <d v="2013-12-18T00:00:00"/>
    <s v="Standard Class"/>
    <s v="AP-10915"/>
    <s v="Arthur Prichep"/>
    <x v="0"/>
    <x v="0"/>
    <x v="4"/>
    <x v="4"/>
    <n v="98105"/>
    <x v="1"/>
    <x v="1267"/>
    <x v="1"/>
    <x v="9"/>
    <x v="1242"/>
    <x v="1863"/>
    <n v="3"/>
    <n v="0"/>
    <n v="12.285"/>
  </r>
  <r>
    <n v="2196"/>
    <s v="CA-2013-128412"/>
    <x v="0"/>
    <x v="107"/>
    <d v="2013-12-18T00:00:00"/>
    <s v="Standard Class"/>
    <s v="AP-10915"/>
    <s v="Arthur Prichep"/>
    <x v="0"/>
    <x v="0"/>
    <x v="4"/>
    <x v="4"/>
    <n v="98105"/>
    <x v="1"/>
    <x v="1044"/>
    <x v="2"/>
    <x v="11"/>
    <x v="1024"/>
    <x v="915"/>
    <n v="5"/>
    <n v="0"/>
    <n v="8.5024999999999942"/>
  </r>
  <r>
    <n v="2197"/>
    <s v="CA-2013-136483"/>
    <x v="0"/>
    <x v="49"/>
    <d v="2013-12-07T00:00:00"/>
    <s v="Standard Class"/>
    <s v="AG-10390"/>
    <s v="Allen Goldenen"/>
    <x v="0"/>
    <x v="0"/>
    <x v="289"/>
    <x v="18"/>
    <n v="37918"/>
    <x v="0"/>
    <x v="134"/>
    <x v="1"/>
    <x v="6"/>
    <x v="134"/>
    <x v="1864"/>
    <n v="2"/>
    <n v="0.2"/>
    <n v="0.41160000000000019"/>
  </r>
  <r>
    <n v="2198"/>
    <s v="CA-2011-163013"/>
    <x v="2"/>
    <x v="683"/>
    <d v="2011-12-04T00:00:00"/>
    <s v="Standard Class"/>
    <s v="BF-11080"/>
    <s v="Bart Folk"/>
    <x v="0"/>
    <x v="0"/>
    <x v="122"/>
    <x v="19"/>
    <n v="36116"/>
    <x v="0"/>
    <x v="563"/>
    <x v="1"/>
    <x v="6"/>
    <x v="558"/>
    <x v="1865"/>
    <n v="3"/>
    <n v="0"/>
    <n v="3.9609000000000001"/>
  </r>
  <r>
    <n v="2199"/>
    <s v="CA-2012-135363"/>
    <x v="1"/>
    <x v="262"/>
    <d v="2012-04-02T00:00:00"/>
    <s v="Standard Class"/>
    <s v="CK-12205"/>
    <s v="Chloris Kastensmidt"/>
    <x v="0"/>
    <x v="0"/>
    <x v="10"/>
    <x v="9"/>
    <n v="19120"/>
    <x v="3"/>
    <x v="89"/>
    <x v="1"/>
    <x v="10"/>
    <x v="89"/>
    <x v="12"/>
    <n v="3"/>
    <n v="0.2"/>
    <n v="5.4432"/>
  </r>
  <r>
    <n v="2200"/>
    <s v="CA-2012-135363"/>
    <x v="1"/>
    <x v="262"/>
    <d v="2012-04-02T00:00:00"/>
    <s v="Standard Class"/>
    <s v="CK-12205"/>
    <s v="Chloris Kastensmidt"/>
    <x v="0"/>
    <x v="0"/>
    <x v="10"/>
    <x v="9"/>
    <n v="19120"/>
    <x v="3"/>
    <x v="1221"/>
    <x v="1"/>
    <x v="10"/>
    <x v="1196"/>
    <x v="1866"/>
    <n v="1"/>
    <n v="0.2"/>
    <n v="1.7003999999999999"/>
  </r>
  <r>
    <n v="2201"/>
    <s v="US-2011-165659"/>
    <x v="2"/>
    <x v="106"/>
    <d v="2011-06-06T00:00:00"/>
    <s v="Standard Class"/>
    <s v="LT-17110"/>
    <s v="Liz Thompson"/>
    <x v="0"/>
    <x v="0"/>
    <x v="290"/>
    <x v="36"/>
    <n v="72209"/>
    <x v="0"/>
    <x v="345"/>
    <x v="0"/>
    <x v="5"/>
    <x v="341"/>
    <x v="500"/>
    <n v="6"/>
    <n v="0"/>
    <n v="9.1020000000000021"/>
  </r>
  <r>
    <n v="2202"/>
    <s v="US-2011-165659"/>
    <x v="2"/>
    <x v="106"/>
    <d v="2011-06-06T00:00:00"/>
    <s v="Standard Class"/>
    <s v="LT-17110"/>
    <s v="Liz Thompson"/>
    <x v="0"/>
    <x v="0"/>
    <x v="290"/>
    <x v="36"/>
    <n v="72209"/>
    <x v="0"/>
    <x v="202"/>
    <x v="2"/>
    <x v="7"/>
    <x v="201"/>
    <x v="1867"/>
    <n v="7"/>
    <n v="0"/>
    <n v="229.30180000000001"/>
  </r>
  <r>
    <n v="2203"/>
    <s v="CA-2012-138002"/>
    <x v="1"/>
    <x v="684"/>
    <d v="2012-09-12T00:00:00"/>
    <s v="Standard Class"/>
    <s v="BT-11305"/>
    <s v="Beth Thompson"/>
    <x v="2"/>
    <x v="0"/>
    <x v="4"/>
    <x v="4"/>
    <n v="98103"/>
    <x v="1"/>
    <x v="315"/>
    <x v="1"/>
    <x v="8"/>
    <x v="312"/>
    <x v="861"/>
    <n v="2"/>
    <n v="0.2"/>
    <n v="2.1335999999999999"/>
  </r>
  <r>
    <n v="2204"/>
    <s v="CA-2012-138002"/>
    <x v="1"/>
    <x v="684"/>
    <d v="2012-09-12T00:00:00"/>
    <s v="Standard Class"/>
    <s v="BT-11305"/>
    <s v="Beth Thompson"/>
    <x v="2"/>
    <x v="0"/>
    <x v="4"/>
    <x v="4"/>
    <n v="98103"/>
    <x v="1"/>
    <x v="1268"/>
    <x v="0"/>
    <x v="5"/>
    <x v="1243"/>
    <x v="1868"/>
    <n v="3"/>
    <n v="0"/>
    <n v="74.809799999999996"/>
  </r>
  <r>
    <n v="2205"/>
    <s v="CA-2012-128860"/>
    <x v="1"/>
    <x v="685"/>
    <d v="2012-07-05T00:00:00"/>
    <s v="Standard Class"/>
    <s v="SC-20725"/>
    <s v="Steven Cartwright"/>
    <x v="0"/>
    <x v="0"/>
    <x v="152"/>
    <x v="9"/>
    <n v="17602"/>
    <x v="3"/>
    <x v="1001"/>
    <x v="0"/>
    <x v="5"/>
    <x v="1244"/>
    <x v="1869"/>
    <n v="1"/>
    <n v="0.2"/>
    <n v="1.7591000000000001"/>
  </r>
  <r>
    <n v="2206"/>
    <s v="CA-2013-164350"/>
    <x v="0"/>
    <x v="545"/>
    <d v="2013-09-13T00:00:00"/>
    <s v="Second Class"/>
    <s v="CG-12040"/>
    <s v="Catherine Glotzbach"/>
    <x v="2"/>
    <x v="0"/>
    <x v="39"/>
    <x v="18"/>
    <n v="37620"/>
    <x v="0"/>
    <x v="1269"/>
    <x v="1"/>
    <x v="6"/>
    <x v="1245"/>
    <x v="1870"/>
    <n v="3"/>
    <n v="0.2"/>
    <n v="8.4449999999999896"/>
  </r>
  <r>
    <n v="2207"/>
    <s v="US-2011-103905"/>
    <x v="2"/>
    <x v="686"/>
    <d v="2011-07-20T00:00:00"/>
    <s v="Standard Class"/>
    <s v="AW-10930"/>
    <s v="Arthur Wiediger"/>
    <x v="2"/>
    <x v="0"/>
    <x v="34"/>
    <x v="10"/>
    <n v="60505"/>
    <x v="2"/>
    <x v="410"/>
    <x v="1"/>
    <x v="8"/>
    <x v="405"/>
    <x v="1871"/>
    <n v="7"/>
    <n v="0.8"/>
    <n v="-46.394600000000011"/>
  </r>
  <r>
    <n v="2208"/>
    <s v="US-2011-103905"/>
    <x v="2"/>
    <x v="686"/>
    <d v="2011-07-20T00:00:00"/>
    <s v="Standard Class"/>
    <s v="AW-10930"/>
    <s v="Arthur Wiediger"/>
    <x v="2"/>
    <x v="0"/>
    <x v="34"/>
    <x v="10"/>
    <n v="60505"/>
    <x v="2"/>
    <x v="179"/>
    <x v="2"/>
    <x v="7"/>
    <x v="178"/>
    <x v="1872"/>
    <n v="4"/>
    <n v="0.2"/>
    <n v="3.8272000000000013"/>
  </r>
  <r>
    <n v="2209"/>
    <s v="CA-2012-129854"/>
    <x v="1"/>
    <x v="421"/>
    <d v="2012-08-26T00:00:00"/>
    <s v="Standard Class"/>
    <s v="RB-19705"/>
    <s v="Roger Barcio"/>
    <x v="2"/>
    <x v="0"/>
    <x v="20"/>
    <x v="15"/>
    <n v="10009"/>
    <x v="3"/>
    <x v="105"/>
    <x v="1"/>
    <x v="6"/>
    <x v="105"/>
    <x v="1873"/>
    <n v="4"/>
    <n v="0"/>
    <n v="7.5991999999999997"/>
  </r>
  <r>
    <n v="2210"/>
    <s v="CA-2011-125556"/>
    <x v="2"/>
    <x v="687"/>
    <d v="2011-11-16T00:00:00"/>
    <s v="Second Class"/>
    <s v="ML-17410"/>
    <s v="Maris LaWare"/>
    <x v="0"/>
    <x v="0"/>
    <x v="54"/>
    <x v="29"/>
    <n v="6824"/>
    <x v="3"/>
    <x v="1270"/>
    <x v="2"/>
    <x v="7"/>
    <x v="1246"/>
    <x v="1874"/>
    <n v="7"/>
    <n v="0"/>
    <n v="233.22039999999998"/>
  </r>
  <r>
    <n v="2211"/>
    <s v="CA-2011-125556"/>
    <x v="2"/>
    <x v="687"/>
    <d v="2011-11-16T00:00:00"/>
    <s v="Second Class"/>
    <s v="ML-17410"/>
    <s v="Maris LaWare"/>
    <x v="0"/>
    <x v="0"/>
    <x v="54"/>
    <x v="29"/>
    <n v="6824"/>
    <x v="3"/>
    <x v="236"/>
    <x v="1"/>
    <x v="8"/>
    <x v="234"/>
    <x v="1875"/>
    <n v="10"/>
    <n v="0"/>
    <n v="21.023999999999997"/>
  </r>
  <r>
    <n v="2212"/>
    <s v="CA-2013-162313"/>
    <x v="0"/>
    <x v="581"/>
    <d v="2013-12-01T00:00:00"/>
    <s v="First Class"/>
    <s v="VB-21745"/>
    <s v="Victoria Brennan"/>
    <x v="1"/>
    <x v="0"/>
    <x v="291"/>
    <x v="12"/>
    <n v="48146"/>
    <x v="2"/>
    <x v="1271"/>
    <x v="1"/>
    <x v="9"/>
    <x v="1247"/>
    <x v="1876"/>
    <n v="6"/>
    <n v="0.1"/>
    <n v="29.7408"/>
  </r>
  <r>
    <n v="2213"/>
    <s v="CA-2014-107874"/>
    <x v="3"/>
    <x v="610"/>
    <d v="2014-11-26T00:00:00"/>
    <s v="Standard Class"/>
    <s v="SW-20275"/>
    <s v="Scott Williamson"/>
    <x v="0"/>
    <x v="0"/>
    <x v="20"/>
    <x v="15"/>
    <n v="10035"/>
    <x v="3"/>
    <x v="905"/>
    <x v="0"/>
    <x v="5"/>
    <x v="888"/>
    <x v="1877"/>
    <n v="1"/>
    <n v="0"/>
    <n v="11.2422"/>
  </r>
  <r>
    <n v="2214"/>
    <s v="CA-2014-129378"/>
    <x v="3"/>
    <x v="172"/>
    <d v="2014-10-03T00:00:00"/>
    <s v="First Class"/>
    <s v="NS-18505"/>
    <s v="Neola Schneider"/>
    <x v="0"/>
    <x v="0"/>
    <x v="49"/>
    <x v="1"/>
    <n v="95123"/>
    <x v="1"/>
    <x v="751"/>
    <x v="1"/>
    <x v="8"/>
    <x v="742"/>
    <x v="1878"/>
    <n v="1"/>
    <n v="0.2"/>
    <n v="0.504"/>
  </r>
  <r>
    <n v="2215"/>
    <s v="CA-2014-129378"/>
    <x v="3"/>
    <x v="172"/>
    <d v="2014-10-03T00:00:00"/>
    <s v="First Class"/>
    <s v="NS-18505"/>
    <s v="Neola Schneider"/>
    <x v="0"/>
    <x v="0"/>
    <x v="49"/>
    <x v="1"/>
    <n v="95123"/>
    <x v="1"/>
    <x v="305"/>
    <x v="1"/>
    <x v="8"/>
    <x v="302"/>
    <x v="1879"/>
    <n v="13"/>
    <n v="0.2"/>
    <n v="20.849399999999996"/>
  </r>
  <r>
    <n v="2216"/>
    <s v="CA-2014-129378"/>
    <x v="3"/>
    <x v="172"/>
    <d v="2014-10-03T00:00:00"/>
    <s v="First Class"/>
    <s v="NS-18505"/>
    <s v="Neola Schneider"/>
    <x v="0"/>
    <x v="0"/>
    <x v="49"/>
    <x v="1"/>
    <n v="95123"/>
    <x v="1"/>
    <x v="643"/>
    <x v="1"/>
    <x v="9"/>
    <x v="842"/>
    <x v="1805"/>
    <n v="2"/>
    <n v="0"/>
    <n v="60.490000000000009"/>
  </r>
  <r>
    <n v="2217"/>
    <s v="CA-2014-129378"/>
    <x v="3"/>
    <x v="172"/>
    <d v="2014-10-03T00:00:00"/>
    <s v="First Class"/>
    <s v="NS-18505"/>
    <s v="Neola Schneider"/>
    <x v="0"/>
    <x v="0"/>
    <x v="49"/>
    <x v="1"/>
    <n v="95123"/>
    <x v="1"/>
    <x v="1272"/>
    <x v="0"/>
    <x v="1"/>
    <x v="1248"/>
    <x v="1880"/>
    <n v="4"/>
    <n v="0.2"/>
    <n v="9.5031999999999925"/>
  </r>
  <r>
    <n v="2218"/>
    <s v="CA-2011-151953"/>
    <x v="2"/>
    <x v="59"/>
    <d v="2011-09-25T00:00:00"/>
    <s v="Standard Class"/>
    <s v="DB-13555"/>
    <s v="Dorothy Badders"/>
    <x v="1"/>
    <x v="0"/>
    <x v="108"/>
    <x v="2"/>
    <n v="32216"/>
    <x v="0"/>
    <x v="1273"/>
    <x v="1"/>
    <x v="6"/>
    <x v="1249"/>
    <x v="1881"/>
    <n v="2"/>
    <n v="0.2"/>
    <n v="0.98559999999999992"/>
  </r>
  <r>
    <n v="2219"/>
    <s v="CA-2014-130841"/>
    <x v="3"/>
    <x v="688"/>
    <d v="2014-08-02T00:00:00"/>
    <s v="Standard Class"/>
    <s v="MH-17620"/>
    <s v="Matt Hagelstein"/>
    <x v="1"/>
    <x v="0"/>
    <x v="8"/>
    <x v="1"/>
    <n v="94110"/>
    <x v="1"/>
    <x v="744"/>
    <x v="1"/>
    <x v="8"/>
    <x v="735"/>
    <x v="1882"/>
    <n v="4"/>
    <n v="0.2"/>
    <n v="3.6191999999999993"/>
  </r>
  <r>
    <n v="2220"/>
    <s v="CA-2014-130841"/>
    <x v="3"/>
    <x v="688"/>
    <d v="2014-08-02T00:00:00"/>
    <s v="Standard Class"/>
    <s v="MH-17620"/>
    <s v="Matt Hagelstein"/>
    <x v="1"/>
    <x v="0"/>
    <x v="8"/>
    <x v="1"/>
    <n v="94110"/>
    <x v="1"/>
    <x v="355"/>
    <x v="1"/>
    <x v="4"/>
    <x v="351"/>
    <x v="1883"/>
    <n v="1"/>
    <n v="0"/>
    <n v="4.1943999999999999"/>
  </r>
  <r>
    <n v="2221"/>
    <s v="CA-2014-130841"/>
    <x v="3"/>
    <x v="688"/>
    <d v="2014-08-02T00:00:00"/>
    <s v="Standard Class"/>
    <s v="MH-17620"/>
    <s v="Matt Hagelstein"/>
    <x v="1"/>
    <x v="0"/>
    <x v="8"/>
    <x v="1"/>
    <n v="94110"/>
    <x v="1"/>
    <x v="1118"/>
    <x v="2"/>
    <x v="7"/>
    <x v="1097"/>
    <x v="1884"/>
    <n v="4"/>
    <n v="0.2"/>
    <n v="100.24000000000007"/>
  </r>
  <r>
    <n v="2222"/>
    <s v="CA-2012-131884"/>
    <x v="1"/>
    <x v="401"/>
    <d v="2012-12-06T00:00:00"/>
    <s v="Same Day"/>
    <s v="DK-13375"/>
    <s v="Dennis Kane"/>
    <x v="0"/>
    <x v="0"/>
    <x v="292"/>
    <x v="24"/>
    <n v="43302"/>
    <x v="3"/>
    <x v="1246"/>
    <x v="2"/>
    <x v="7"/>
    <x v="1221"/>
    <x v="1885"/>
    <n v="2"/>
    <n v="0.4"/>
    <n v="-89.089000000000055"/>
  </r>
  <r>
    <n v="2223"/>
    <s v="CA-2012-131884"/>
    <x v="1"/>
    <x v="401"/>
    <d v="2012-12-06T00:00:00"/>
    <s v="Same Day"/>
    <s v="DK-13375"/>
    <s v="Dennis Kane"/>
    <x v="0"/>
    <x v="0"/>
    <x v="292"/>
    <x v="24"/>
    <n v="43302"/>
    <x v="3"/>
    <x v="512"/>
    <x v="1"/>
    <x v="6"/>
    <x v="507"/>
    <x v="1886"/>
    <n v="8"/>
    <n v="0.2"/>
    <n v="4.6719999999999988"/>
  </r>
  <r>
    <n v="2224"/>
    <s v="CA-2012-131884"/>
    <x v="1"/>
    <x v="401"/>
    <d v="2012-12-06T00:00:00"/>
    <s v="Same Day"/>
    <s v="DK-13375"/>
    <s v="Dennis Kane"/>
    <x v="0"/>
    <x v="0"/>
    <x v="292"/>
    <x v="24"/>
    <n v="43302"/>
    <x v="3"/>
    <x v="211"/>
    <x v="0"/>
    <x v="1"/>
    <x v="210"/>
    <x v="1887"/>
    <n v="1"/>
    <n v="0.3"/>
    <n v="-24.23520000000001"/>
  </r>
  <r>
    <n v="2225"/>
    <s v="CA-2014-121909"/>
    <x v="3"/>
    <x v="689"/>
    <d v="2014-08-06T00:00:00"/>
    <s v="Standard Class"/>
    <s v="EA-14035"/>
    <s v="Erin Ashbrook"/>
    <x v="1"/>
    <x v="0"/>
    <x v="10"/>
    <x v="9"/>
    <n v="19134"/>
    <x v="3"/>
    <x v="1274"/>
    <x v="1"/>
    <x v="10"/>
    <x v="1250"/>
    <x v="1572"/>
    <n v="3"/>
    <n v="0.2"/>
    <n v="17.815199999999997"/>
  </r>
  <r>
    <n v="2226"/>
    <s v="CA-2013-106383"/>
    <x v="0"/>
    <x v="690"/>
    <d v="2013-03-22T00:00:00"/>
    <s v="Second Class"/>
    <s v="BT-11440"/>
    <s v="Bobby Trafton"/>
    <x v="0"/>
    <x v="0"/>
    <x v="293"/>
    <x v="22"/>
    <n v="80122"/>
    <x v="1"/>
    <x v="1275"/>
    <x v="0"/>
    <x v="0"/>
    <x v="1251"/>
    <x v="1888"/>
    <n v="1"/>
    <n v="0.7"/>
    <n v="-98.801799999999986"/>
  </r>
  <r>
    <n v="2227"/>
    <s v="CA-2014-130771"/>
    <x v="3"/>
    <x v="570"/>
    <d v="2014-08-04T00:00:00"/>
    <s v="Standard Class"/>
    <s v="LA-16780"/>
    <s v="Laura Armstrong"/>
    <x v="1"/>
    <x v="0"/>
    <x v="89"/>
    <x v="5"/>
    <n v="78745"/>
    <x v="2"/>
    <x v="804"/>
    <x v="1"/>
    <x v="13"/>
    <x v="794"/>
    <x v="1699"/>
    <n v="2"/>
    <n v="0.2"/>
    <n v="0.4705999999999998"/>
  </r>
  <r>
    <n v="2228"/>
    <s v="CA-2014-130771"/>
    <x v="3"/>
    <x v="570"/>
    <d v="2014-08-04T00:00:00"/>
    <s v="Standard Class"/>
    <s v="LA-16780"/>
    <s v="Laura Armstrong"/>
    <x v="1"/>
    <x v="0"/>
    <x v="89"/>
    <x v="5"/>
    <n v="78745"/>
    <x v="2"/>
    <x v="495"/>
    <x v="2"/>
    <x v="7"/>
    <x v="490"/>
    <x v="1889"/>
    <n v="1"/>
    <n v="0.2"/>
    <n v="15.598999999999993"/>
  </r>
  <r>
    <n v="2229"/>
    <s v="CA-2013-139157"/>
    <x v="0"/>
    <x v="393"/>
    <d v="2013-10-06T00:00:00"/>
    <s v="Standard Class"/>
    <s v="GM-14680"/>
    <s v="Greg Matthias"/>
    <x v="0"/>
    <x v="0"/>
    <x v="20"/>
    <x v="15"/>
    <n v="10024"/>
    <x v="3"/>
    <x v="1258"/>
    <x v="0"/>
    <x v="3"/>
    <x v="1233"/>
    <x v="1890"/>
    <n v="1"/>
    <n v="0.4"/>
    <n v="-115.70580000000004"/>
  </r>
  <r>
    <n v="2230"/>
    <s v="CA-2011-128055"/>
    <x v="2"/>
    <x v="691"/>
    <d v="2011-04-05T00:00:00"/>
    <s v="Standard Class"/>
    <s v="AA-10315"/>
    <s v="Alex Avila"/>
    <x v="0"/>
    <x v="0"/>
    <x v="8"/>
    <x v="1"/>
    <n v="94122"/>
    <x v="1"/>
    <x v="1178"/>
    <x v="1"/>
    <x v="8"/>
    <x v="1155"/>
    <x v="1891"/>
    <n v="2"/>
    <n v="0.2"/>
    <n v="252.58799999999999"/>
  </r>
  <r>
    <n v="2231"/>
    <s v="CA-2011-128055"/>
    <x v="2"/>
    <x v="691"/>
    <d v="2011-04-05T00:00:00"/>
    <s v="Standard Class"/>
    <s v="AA-10315"/>
    <s v="Alex Avila"/>
    <x v="0"/>
    <x v="0"/>
    <x v="8"/>
    <x v="1"/>
    <n v="94122"/>
    <x v="1"/>
    <x v="1276"/>
    <x v="1"/>
    <x v="9"/>
    <x v="1252"/>
    <x v="1892"/>
    <n v="2"/>
    <n v="0"/>
    <n v="14.834400000000002"/>
  </r>
  <r>
    <n v="2232"/>
    <s v="CA-2014-157091"/>
    <x v="3"/>
    <x v="335"/>
    <d v="2014-07-02T00:00:00"/>
    <s v="Standard Class"/>
    <s v="DB-13405"/>
    <s v="Denny Blanton"/>
    <x v="0"/>
    <x v="0"/>
    <x v="189"/>
    <x v="14"/>
    <n v="46350"/>
    <x v="2"/>
    <x v="793"/>
    <x v="0"/>
    <x v="5"/>
    <x v="783"/>
    <x v="1893"/>
    <n v="5"/>
    <n v="0"/>
    <n v="31.586999999999961"/>
  </r>
  <r>
    <n v="2233"/>
    <s v="CA-2014-132122"/>
    <x v="3"/>
    <x v="362"/>
    <d v="2014-07-15T00:00:00"/>
    <s v="Standard Class"/>
    <s v="JH-15820"/>
    <s v="John Huston"/>
    <x v="0"/>
    <x v="0"/>
    <x v="22"/>
    <x v="10"/>
    <n v="60610"/>
    <x v="2"/>
    <x v="1277"/>
    <x v="1"/>
    <x v="4"/>
    <x v="1253"/>
    <x v="1894"/>
    <n v="5"/>
    <n v="0.2"/>
    <n v="14.307499999999997"/>
  </r>
  <r>
    <n v="2234"/>
    <s v="CA-2012-123232"/>
    <x v="1"/>
    <x v="639"/>
    <d v="2012-12-16T00:00:00"/>
    <s v="Second Class"/>
    <s v="DJ-13630"/>
    <s v="Doug Jacobs"/>
    <x v="0"/>
    <x v="0"/>
    <x v="32"/>
    <x v="21"/>
    <n v="97206"/>
    <x v="1"/>
    <x v="1278"/>
    <x v="2"/>
    <x v="7"/>
    <x v="1254"/>
    <x v="1895"/>
    <n v="4"/>
    <n v="0.2"/>
    <n v="35.996399999999952"/>
  </r>
  <r>
    <n v="2235"/>
    <s v="CA-2014-104066"/>
    <x v="3"/>
    <x v="256"/>
    <d v="2014-12-11T00:00:00"/>
    <s v="Standard Class"/>
    <s v="QJ-19255"/>
    <s v="Quincy Jones"/>
    <x v="1"/>
    <x v="0"/>
    <x v="140"/>
    <x v="42"/>
    <s v="05408"/>
    <x v="3"/>
    <x v="825"/>
    <x v="2"/>
    <x v="11"/>
    <x v="813"/>
    <x v="1896"/>
    <n v="7"/>
    <n v="0"/>
    <n v="67.659899999999979"/>
  </r>
  <r>
    <n v="2236"/>
    <s v="CA-2012-145849"/>
    <x v="1"/>
    <x v="426"/>
    <d v="2012-09-17T00:00:00"/>
    <s v="Second Class"/>
    <s v="CT-11995"/>
    <s v="Carol Triggs"/>
    <x v="0"/>
    <x v="0"/>
    <x v="245"/>
    <x v="14"/>
    <n v="46203"/>
    <x v="2"/>
    <x v="621"/>
    <x v="1"/>
    <x v="4"/>
    <x v="615"/>
    <x v="1897"/>
    <n v="2"/>
    <n v="0"/>
    <n v="11.451599999999985"/>
  </r>
  <r>
    <n v="2237"/>
    <s v="CA-2012-145849"/>
    <x v="1"/>
    <x v="426"/>
    <d v="2012-09-17T00:00:00"/>
    <s v="Second Class"/>
    <s v="CT-11995"/>
    <s v="Carol Triggs"/>
    <x v="0"/>
    <x v="0"/>
    <x v="245"/>
    <x v="14"/>
    <n v="46203"/>
    <x v="2"/>
    <x v="1279"/>
    <x v="1"/>
    <x v="6"/>
    <x v="1255"/>
    <x v="1898"/>
    <n v="8"/>
    <n v="0"/>
    <n v="8.2687999999999988"/>
  </r>
  <r>
    <n v="2238"/>
    <s v="CA-2013-122322"/>
    <x v="0"/>
    <x v="692"/>
    <d v="2013-07-22T00:00:00"/>
    <s v="Standard Class"/>
    <s v="RH-19510"/>
    <s v="Rick Huthwaite"/>
    <x v="2"/>
    <x v="0"/>
    <x v="212"/>
    <x v="7"/>
    <n v="84604"/>
    <x v="1"/>
    <x v="1280"/>
    <x v="1"/>
    <x v="14"/>
    <x v="1256"/>
    <x v="1851"/>
    <n v="5"/>
    <n v="0"/>
    <n v="12.432000000000002"/>
  </r>
  <r>
    <n v="2239"/>
    <s v="CA-2014-166849"/>
    <x v="3"/>
    <x v="693"/>
    <d v="2014-04-27T00:00:00"/>
    <s v="Standard Class"/>
    <s v="SJ-20125"/>
    <s v="Sanjit Jacobs"/>
    <x v="2"/>
    <x v="0"/>
    <x v="22"/>
    <x v="10"/>
    <n v="60610"/>
    <x v="2"/>
    <x v="1281"/>
    <x v="0"/>
    <x v="5"/>
    <x v="1257"/>
    <x v="1851"/>
    <n v="2"/>
    <n v="0.6"/>
    <n v="-52.169999999999987"/>
  </r>
  <r>
    <n v="2240"/>
    <s v="CA-2013-146633"/>
    <x v="0"/>
    <x v="625"/>
    <d v="2013-11-18T00:00:00"/>
    <s v="Second Class"/>
    <s v="TG-21310"/>
    <s v="Toby Gnade"/>
    <x v="0"/>
    <x v="0"/>
    <x v="1"/>
    <x v="1"/>
    <n v="90049"/>
    <x v="1"/>
    <x v="450"/>
    <x v="1"/>
    <x v="8"/>
    <x v="446"/>
    <x v="1899"/>
    <n v="1"/>
    <n v="0.2"/>
    <n v="381.29700000000003"/>
  </r>
  <r>
    <n v="2241"/>
    <s v="CA-2013-146633"/>
    <x v="0"/>
    <x v="625"/>
    <d v="2013-11-18T00:00:00"/>
    <s v="Second Class"/>
    <s v="TG-21310"/>
    <s v="Toby Gnade"/>
    <x v="0"/>
    <x v="0"/>
    <x v="1"/>
    <x v="1"/>
    <n v="90049"/>
    <x v="1"/>
    <x v="1282"/>
    <x v="1"/>
    <x v="8"/>
    <x v="1258"/>
    <x v="1900"/>
    <n v="7"/>
    <n v="0.2"/>
    <n v="13.347599999999998"/>
  </r>
  <r>
    <n v="2242"/>
    <s v="US-2013-126893"/>
    <x v="0"/>
    <x v="491"/>
    <d v="2013-12-02T00:00:00"/>
    <s v="Standard Class"/>
    <s v="CT-11995"/>
    <s v="Carol Triggs"/>
    <x v="0"/>
    <x v="0"/>
    <x v="10"/>
    <x v="9"/>
    <n v="19134"/>
    <x v="3"/>
    <x v="903"/>
    <x v="2"/>
    <x v="7"/>
    <x v="886"/>
    <x v="1901"/>
    <n v="3"/>
    <n v="0.4"/>
    <n v="-115.49580000000006"/>
  </r>
  <r>
    <n v="2243"/>
    <s v="CA-2014-103380"/>
    <x v="3"/>
    <x v="610"/>
    <d v="2014-11-26T00:00:00"/>
    <s v="Standard Class"/>
    <s v="BF-11005"/>
    <s v="Barry Franz"/>
    <x v="2"/>
    <x v="0"/>
    <x v="45"/>
    <x v="1"/>
    <n v="91104"/>
    <x v="1"/>
    <x v="86"/>
    <x v="1"/>
    <x v="4"/>
    <x v="86"/>
    <x v="403"/>
    <n v="2"/>
    <n v="0"/>
    <n v="15.2712"/>
  </r>
  <r>
    <n v="2244"/>
    <s v="CA-2014-103380"/>
    <x v="3"/>
    <x v="610"/>
    <d v="2014-11-26T00:00:00"/>
    <s v="Standard Class"/>
    <s v="BF-11005"/>
    <s v="Barry Franz"/>
    <x v="2"/>
    <x v="0"/>
    <x v="45"/>
    <x v="1"/>
    <n v="91104"/>
    <x v="1"/>
    <x v="449"/>
    <x v="1"/>
    <x v="6"/>
    <x v="444"/>
    <x v="348"/>
    <n v="2"/>
    <n v="0"/>
    <n v="1.4455999999999998"/>
  </r>
  <r>
    <n v="2245"/>
    <s v="CA-2014-103380"/>
    <x v="3"/>
    <x v="610"/>
    <d v="2014-11-26T00:00:00"/>
    <s v="Standard Class"/>
    <s v="BF-11005"/>
    <s v="Barry Franz"/>
    <x v="2"/>
    <x v="0"/>
    <x v="45"/>
    <x v="1"/>
    <n v="91104"/>
    <x v="1"/>
    <x v="485"/>
    <x v="1"/>
    <x v="13"/>
    <x v="480"/>
    <x v="1902"/>
    <n v="2"/>
    <n v="0"/>
    <n v="3.5178000000000003"/>
  </r>
  <r>
    <n v="2246"/>
    <s v="CA-2014-103380"/>
    <x v="3"/>
    <x v="610"/>
    <d v="2014-11-26T00:00:00"/>
    <s v="Standard Class"/>
    <s v="BF-11005"/>
    <s v="Barry Franz"/>
    <x v="2"/>
    <x v="0"/>
    <x v="45"/>
    <x v="1"/>
    <n v="91104"/>
    <x v="1"/>
    <x v="22"/>
    <x v="1"/>
    <x v="9"/>
    <x v="22"/>
    <x v="1903"/>
    <n v="1"/>
    <n v="0"/>
    <n v="2.2412000000000001"/>
  </r>
  <r>
    <n v="2247"/>
    <s v="CA-2014-103380"/>
    <x v="3"/>
    <x v="610"/>
    <d v="2014-11-26T00:00:00"/>
    <s v="Standard Class"/>
    <s v="BF-11005"/>
    <s v="Barry Franz"/>
    <x v="2"/>
    <x v="0"/>
    <x v="45"/>
    <x v="1"/>
    <n v="91104"/>
    <x v="1"/>
    <x v="903"/>
    <x v="2"/>
    <x v="7"/>
    <x v="886"/>
    <x v="1668"/>
    <n v="3"/>
    <n v="0.2"/>
    <n v="49.498199999999969"/>
  </r>
  <r>
    <n v="2248"/>
    <s v="CA-2012-116092"/>
    <x v="1"/>
    <x v="586"/>
    <d v="2012-02-18T00:00:00"/>
    <s v="Second Class"/>
    <s v="JM-16195"/>
    <s v="Justin MacKendrick"/>
    <x v="0"/>
    <x v="0"/>
    <x v="1"/>
    <x v="1"/>
    <n v="90004"/>
    <x v="1"/>
    <x v="1283"/>
    <x v="1"/>
    <x v="10"/>
    <x v="1259"/>
    <x v="522"/>
    <n v="2"/>
    <n v="0"/>
    <n v="6.4127999999999998"/>
  </r>
  <r>
    <n v="2249"/>
    <s v="CA-2012-116092"/>
    <x v="1"/>
    <x v="586"/>
    <d v="2012-02-18T00:00:00"/>
    <s v="Second Class"/>
    <s v="JM-16195"/>
    <s v="Justin MacKendrick"/>
    <x v="0"/>
    <x v="0"/>
    <x v="1"/>
    <x v="1"/>
    <n v="90004"/>
    <x v="1"/>
    <x v="1124"/>
    <x v="1"/>
    <x v="8"/>
    <x v="1103"/>
    <x v="1848"/>
    <n v="5"/>
    <n v="0.2"/>
    <n v="13.037499999999998"/>
  </r>
  <r>
    <n v="2250"/>
    <s v="CA-2012-116092"/>
    <x v="1"/>
    <x v="586"/>
    <d v="2012-02-18T00:00:00"/>
    <s v="Second Class"/>
    <s v="JM-16195"/>
    <s v="Justin MacKendrick"/>
    <x v="0"/>
    <x v="0"/>
    <x v="1"/>
    <x v="1"/>
    <n v="90004"/>
    <x v="1"/>
    <x v="614"/>
    <x v="1"/>
    <x v="8"/>
    <x v="609"/>
    <x v="132"/>
    <n v="5"/>
    <n v="0.2"/>
    <n v="4.1760000000000002"/>
  </r>
  <r>
    <n v="2251"/>
    <s v="CA-2012-116092"/>
    <x v="1"/>
    <x v="586"/>
    <d v="2012-02-18T00:00:00"/>
    <s v="Second Class"/>
    <s v="JM-16195"/>
    <s v="Justin MacKendrick"/>
    <x v="0"/>
    <x v="0"/>
    <x v="1"/>
    <x v="1"/>
    <n v="90004"/>
    <x v="1"/>
    <x v="1284"/>
    <x v="1"/>
    <x v="9"/>
    <x v="1260"/>
    <x v="1904"/>
    <n v="6"/>
    <n v="0"/>
    <n v="157.01759999999993"/>
  </r>
  <r>
    <n v="2252"/>
    <s v="CA-2012-116092"/>
    <x v="1"/>
    <x v="586"/>
    <d v="2012-02-18T00:00:00"/>
    <s v="Second Class"/>
    <s v="JM-16195"/>
    <s v="Justin MacKendrick"/>
    <x v="0"/>
    <x v="0"/>
    <x v="1"/>
    <x v="1"/>
    <n v="90004"/>
    <x v="1"/>
    <x v="1231"/>
    <x v="1"/>
    <x v="10"/>
    <x v="1261"/>
    <x v="541"/>
    <n v="3"/>
    <n v="0"/>
    <n v="9.3312000000000008"/>
  </r>
  <r>
    <n v="2253"/>
    <s v="CA-2013-117849"/>
    <x v="0"/>
    <x v="173"/>
    <d v="2013-04-18T00:00:00"/>
    <s v="Second Class"/>
    <s v="JK-16120"/>
    <s v="Julie Kriz"/>
    <x v="2"/>
    <x v="0"/>
    <x v="70"/>
    <x v="1"/>
    <n v="92105"/>
    <x v="1"/>
    <x v="136"/>
    <x v="1"/>
    <x v="10"/>
    <x v="136"/>
    <x v="140"/>
    <n v="3"/>
    <n v="0"/>
    <n v="68.975999999999999"/>
  </r>
  <r>
    <n v="2254"/>
    <s v="CA-2012-169201"/>
    <x v="1"/>
    <x v="694"/>
    <d v="2012-10-01T00:00:00"/>
    <s v="First Class"/>
    <s v="HG-14965"/>
    <s v="Henry Goldwyn"/>
    <x v="1"/>
    <x v="0"/>
    <x v="8"/>
    <x v="1"/>
    <n v="94110"/>
    <x v="1"/>
    <x v="336"/>
    <x v="1"/>
    <x v="9"/>
    <x v="332"/>
    <x v="1905"/>
    <n v="3"/>
    <n v="0"/>
    <n v="14.275799999999998"/>
  </r>
  <r>
    <n v="2255"/>
    <s v="CA-2012-169201"/>
    <x v="1"/>
    <x v="694"/>
    <d v="2012-10-01T00:00:00"/>
    <s v="First Class"/>
    <s v="HG-14965"/>
    <s v="Henry Goldwyn"/>
    <x v="1"/>
    <x v="0"/>
    <x v="8"/>
    <x v="1"/>
    <n v="94110"/>
    <x v="1"/>
    <x v="1112"/>
    <x v="1"/>
    <x v="9"/>
    <x v="1092"/>
    <x v="1906"/>
    <n v="2"/>
    <n v="0"/>
    <n v="15.245999999999999"/>
  </r>
  <r>
    <n v="2256"/>
    <s v="CA-2013-164091"/>
    <x v="0"/>
    <x v="42"/>
    <d v="2013-09-23T00:00:00"/>
    <s v="Standard Class"/>
    <s v="LA-16780"/>
    <s v="Laura Armstrong"/>
    <x v="1"/>
    <x v="0"/>
    <x v="294"/>
    <x v="43"/>
    <n v="4401"/>
    <x v="3"/>
    <x v="1285"/>
    <x v="2"/>
    <x v="7"/>
    <x v="1262"/>
    <x v="1907"/>
    <n v="3"/>
    <n v="0"/>
    <n v="131.35499999999996"/>
  </r>
  <r>
    <n v="2257"/>
    <s v="CA-2013-164091"/>
    <x v="0"/>
    <x v="42"/>
    <d v="2013-09-23T00:00:00"/>
    <s v="Standard Class"/>
    <s v="LA-16780"/>
    <s v="Laura Armstrong"/>
    <x v="1"/>
    <x v="0"/>
    <x v="294"/>
    <x v="43"/>
    <n v="4401"/>
    <x v="3"/>
    <x v="859"/>
    <x v="0"/>
    <x v="5"/>
    <x v="845"/>
    <x v="1049"/>
    <n v="2"/>
    <n v="0"/>
    <n v="33.938800000000001"/>
  </r>
  <r>
    <n v="2258"/>
    <s v="CA-2014-105214"/>
    <x v="3"/>
    <x v="114"/>
    <d v="2014-06-20T00:00:00"/>
    <s v="First Class"/>
    <s v="TS-21610"/>
    <s v="Troy Staebel"/>
    <x v="0"/>
    <x v="0"/>
    <x v="8"/>
    <x v="1"/>
    <n v="94122"/>
    <x v="1"/>
    <x v="377"/>
    <x v="0"/>
    <x v="1"/>
    <x v="373"/>
    <x v="1908"/>
    <n v="7"/>
    <n v="0.2"/>
    <n v="90.97199999999998"/>
  </r>
  <r>
    <n v="2259"/>
    <s v="CA-2014-105214"/>
    <x v="3"/>
    <x v="114"/>
    <d v="2014-06-20T00:00:00"/>
    <s v="First Class"/>
    <s v="TS-21610"/>
    <s v="Troy Staebel"/>
    <x v="0"/>
    <x v="0"/>
    <x v="8"/>
    <x v="1"/>
    <n v="94122"/>
    <x v="1"/>
    <x v="1286"/>
    <x v="1"/>
    <x v="10"/>
    <x v="1263"/>
    <x v="1909"/>
    <n v="2"/>
    <n v="0"/>
    <n v="8.7137999999999991"/>
  </r>
  <r>
    <n v="2260"/>
    <s v="CA-2012-117611"/>
    <x v="1"/>
    <x v="627"/>
    <d v="2012-11-10T00:00:00"/>
    <s v="Second Class"/>
    <s v="MZ-17335"/>
    <s v="Maria Zettner"/>
    <x v="2"/>
    <x v="0"/>
    <x v="70"/>
    <x v="1"/>
    <n v="92024"/>
    <x v="1"/>
    <x v="659"/>
    <x v="1"/>
    <x v="13"/>
    <x v="653"/>
    <x v="1910"/>
    <n v="1"/>
    <n v="0"/>
    <n v="2.4"/>
  </r>
  <r>
    <n v="2261"/>
    <s v="CA-2012-117611"/>
    <x v="1"/>
    <x v="627"/>
    <d v="2012-11-10T00:00:00"/>
    <s v="Second Class"/>
    <s v="MZ-17335"/>
    <s v="Maria Zettner"/>
    <x v="2"/>
    <x v="0"/>
    <x v="70"/>
    <x v="1"/>
    <n v="92024"/>
    <x v="1"/>
    <x v="695"/>
    <x v="2"/>
    <x v="11"/>
    <x v="688"/>
    <x v="810"/>
    <n v="3"/>
    <n v="0"/>
    <n v="66.954599999999971"/>
  </r>
  <r>
    <n v="2262"/>
    <s v="US-2012-137960"/>
    <x v="1"/>
    <x v="217"/>
    <d v="2012-12-18T00:00:00"/>
    <s v="Same Day"/>
    <s v="MW-18220"/>
    <s v="Mitch Webber"/>
    <x v="0"/>
    <x v="0"/>
    <x v="20"/>
    <x v="15"/>
    <n v="10035"/>
    <x v="3"/>
    <x v="577"/>
    <x v="2"/>
    <x v="11"/>
    <x v="572"/>
    <x v="656"/>
    <n v="1"/>
    <n v="0"/>
    <n v="24.936000000000007"/>
  </r>
  <r>
    <n v="2263"/>
    <s v="CA-2014-122994"/>
    <x v="3"/>
    <x v="695"/>
    <d v="2014-02-10T00:00:00"/>
    <s v="First Class"/>
    <s v="MV-17485"/>
    <s v="Mark Van Huff"/>
    <x v="0"/>
    <x v="0"/>
    <x v="81"/>
    <x v="17"/>
    <n v="22204"/>
    <x v="0"/>
    <x v="574"/>
    <x v="0"/>
    <x v="0"/>
    <x v="569"/>
    <x v="1911"/>
    <n v="3"/>
    <n v="0"/>
    <n v="79.193399999999968"/>
  </r>
  <r>
    <n v="2264"/>
    <s v="CA-2013-131065"/>
    <x v="0"/>
    <x v="696"/>
    <d v="2013-11-17T00:00:00"/>
    <s v="Second Class"/>
    <s v="AA-10375"/>
    <s v="Allen Armold"/>
    <x v="0"/>
    <x v="0"/>
    <x v="118"/>
    <x v="32"/>
    <n v="30318"/>
    <x v="0"/>
    <x v="1287"/>
    <x v="2"/>
    <x v="11"/>
    <x v="1264"/>
    <x v="1912"/>
    <n v="2"/>
    <n v="0"/>
    <n v="114.99540000000002"/>
  </r>
  <r>
    <n v="2265"/>
    <s v="CA-2013-131065"/>
    <x v="0"/>
    <x v="696"/>
    <d v="2013-11-17T00:00:00"/>
    <s v="Second Class"/>
    <s v="AA-10375"/>
    <s v="Allen Armold"/>
    <x v="0"/>
    <x v="0"/>
    <x v="118"/>
    <x v="32"/>
    <n v="30318"/>
    <x v="0"/>
    <x v="218"/>
    <x v="1"/>
    <x v="10"/>
    <x v="217"/>
    <x v="267"/>
    <n v="1"/>
    <n v="0"/>
    <n v="2.3759999999999999"/>
  </r>
  <r>
    <n v="2266"/>
    <s v="CA-2013-131065"/>
    <x v="0"/>
    <x v="696"/>
    <d v="2013-11-17T00:00:00"/>
    <s v="Second Class"/>
    <s v="AA-10375"/>
    <s v="Allen Armold"/>
    <x v="0"/>
    <x v="0"/>
    <x v="118"/>
    <x v="32"/>
    <n v="30318"/>
    <x v="0"/>
    <x v="925"/>
    <x v="1"/>
    <x v="8"/>
    <x v="908"/>
    <x v="341"/>
    <n v="2"/>
    <n v="0"/>
    <n v="3.8822000000000001"/>
  </r>
  <r>
    <n v="2267"/>
    <s v="CA-2014-149146"/>
    <x v="3"/>
    <x v="386"/>
    <d v="2014-10-13T00:00:00"/>
    <s v="Same Day"/>
    <s v="SM-20320"/>
    <s v="Sean Miller"/>
    <x v="2"/>
    <x v="0"/>
    <x v="53"/>
    <x v="3"/>
    <n v="28110"/>
    <x v="0"/>
    <x v="1288"/>
    <x v="1"/>
    <x v="10"/>
    <x v="1265"/>
    <x v="892"/>
    <n v="2"/>
    <n v="0.2"/>
    <n v="2.6892000000000005"/>
  </r>
  <r>
    <n v="2268"/>
    <s v="CA-2014-137470"/>
    <x v="3"/>
    <x v="697"/>
    <d v="2014-09-18T00:00:00"/>
    <s v="Same Day"/>
    <s v="TP-21415"/>
    <s v="Tom Prescott"/>
    <x v="0"/>
    <x v="0"/>
    <x v="4"/>
    <x v="4"/>
    <n v="98115"/>
    <x v="1"/>
    <x v="1289"/>
    <x v="1"/>
    <x v="10"/>
    <x v="1266"/>
    <x v="91"/>
    <n v="2"/>
    <n v="0"/>
    <n v="6.3504000000000005"/>
  </r>
  <r>
    <n v="2269"/>
    <s v="CA-2014-105480"/>
    <x v="3"/>
    <x v="698"/>
    <d v="2014-12-27T00:00:00"/>
    <s v="Standard Class"/>
    <s v="DK-13225"/>
    <s v="Dean Katz"/>
    <x v="1"/>
    <x v="0"/>
    <x v="30"/>
    <x v="15"/>
    <n v="14609"/>
    <x v="3"/>
    <x v="1290"/>
    <x v="1"/>
    <x v="10"/>
    <x v="1267"/>
    <x v="90"/>
    <n v="1"/>
    <n v="0"/>
    <n v="3.1104000000000003"/>
  </r>
  <r>
    <n v="2270"/>
    <s v="CA-2014-105480"/>
    <x v="3"/>
    <x v="698"/>
    <d v="2014-12-27T00:00:00"/>
    <s v="Standard Class"/>
    <s v="DK-13225"/>
    <s v="Dean Katz"/>
    <x v="1"/>
    <x v="0"/>
    <x v="30"/>
    <x v="15"/>
    <n v="14609"/>
    <x v="3"/>
    <x v="44"/>
    <x v="1"/>
    <x v="8"/>
    <x v="44"/>
    <x v="1913"/>
    <n v="1"/>
    <n v="0.2"/>
    <n v="2.3570999999999991"/>
  </r>
  <r>
    <n v="2271"/>
    <s v="CA-2014-164917"/>
    <x v="3"/>
    <x v="574"/>
    <d v="2014-12-08T00:00:00"/>
    <s v="Standard Class"/>
    <s v="MK-17905"/>
    <s v="Michael Kennedy"/>
    <x v="1"/>
    <x v="0"/>
    <x v="100"/>
    <x v="2"/>
    <n v="33180"/>
    <x v="0"/>
    <x v="369"/>
    <x v="1"/>
    <x v="6"/>
    <x v="365"/>
    <x v="1914"/>
    <n v="5"/>
    <n v="0.2"/>
    <n v="4.196499999999995"/>
  </r>
  <r>
    <n v="2272"/>
    <s v="CA-2012-102036"/>
    <x v="1"/>
    <x v="481"/>
    <d v="2012-09-27T00:00:00"/>
    <s v="Standard Class"/>
    <s v="CS-12130"/>
    <s v="Chad Sievert"/>
    <x v="0"/>
    <x v="0"/>
    <x v="4"/>
    <x v="4"/>
    <n v="98105"/>
    <x v="1"/>
    <x v="1291"/>
    <x v="1"/>
    <x v="4"/>
    <x v="1268"/>
    <x v="1915"/>
    <n v="6"/>
    <n v="0"/>
    <n v="47.937599999999996"/>
  </r>
  <r>
    <n v="2273"/>
    <s v="CA-2012-142944"/>
    <x v="1"/>
    <x v="699"/>
    <d v="2012-03-11T00:00:00"/>
    <s v="Standard Class"/>
    <s v="JL-15850"/>
    <s v="John Lucas"/>
    <x v="0"/>
    <x v="0"/>
    <x v="8"/>
    <x v="1"/>
    <n v="94122"/>
    <x v="1"/>
    <x v="1292"/>
    <x v="0"/>
    <x v="5"/>
    <x v="1269"/>
    <x v="1916"/>
    <n v="7"/>
    <n v="0"/>
    <n v="95.757200000000012"/>
  </r>
  <r>
    <n v="2274"/>
    <s v="CA-2012-142944"/>
    <x v="1"/>
    <x v="699"/>
    <d v="2012-03-11T00:00:00"/>
    <s v="Standard Class"/>
    <s v="JL-15850"/>
    <s v="John Lucas"/>
    <x v="0"/>
    <x v="0"/>
    <x v="8"/>
    <x v="1"/>
    <n v="94122"/>
    <x v="1"/>
    <x v="1293"/>
    <x v="2"/>
    <x v="16"/>
    <x v="1270"/>
    <x v="1917"/>
    <n v="2"/>
    <n v="0.2"/>
    <n v="377.99459999999993"/>
  </r>
  <r>
    <n v="2275"/>
    <s v="CA-2011-157882"/>
    <x v="2"/>
    <x v="462"/>
    <d v="2011-10-08T00:00:00"/>
    <s v="Second Class"/>
    <s v="AR-10405"/>
    <s v="Allen Rosenblatt"/>
    <x v="1"/>
    <x v="0"/>
    <x v="1"/>
    <x v="1"/>
    <n v="90036"/>
    <x v="1"/>
    <x v="1294"/>
    <x v="0"/>
    <x v="3"/>
    <x v="1271"/>
    <x v="1918"/>
    <n v="1"/>
    <n v="0.2"/>
    <n v="3.5857999999999848"/>
  </r>
  <r>
    <n v="2276"/>
    <s v="CA-2011-157882"/>
    <x v="2"/>
    <x v="462"/>
    <d v="2011-10-08T00:00:00"/>
    <s v="Second Class"/>
    <s v="AR-10405"/>
    <s v="Allen Rosenblatt"/>
    <x v="1"/>
    <x v="0"/>
    <x v="1"/>
    <x v="1"/>
    <n v="90036"/>
    <x v="1"/>
    <x v="23"/>
    <x v="0"/>
    <x v="1"/>
    <x v="23"/>
    <x v="1919"/>
    <n v="3"/>
    <n v="0.2"/>
    <n v="13.764599999999994"/>
  </r>
  <r>
    <n v="2277"/>
    <s v="CA-2011-104283"/>
    <x v="2"/>
    <x v="700"/>
    <d v="2011-07-01T00:00:00"/>
    <s v="Standard Class"/>
    <s v="LM-17065"/>
    <s v="Liz MacKendrick"/>
    <x v="0"/>
    <x v="0"/>
    <x v="295"/>
    <x v="35"/>
    <n v="38671"/>
    <x v="0"/>
    <x v="854"/>
    <x v="1"/>
    <x v="4"/>
    <x v="839"/>
    <x v="1920"/>
    <n v="5"/>
    <n v="0"/>
    <n v="0"/>
  </r>
  <r>
    <n v="2278"/>
    <s v="CA-2011-104283"/>
    <x v="2"/>
    <x v="700"/>
    <d v="2011-07-01T00:00:00"/>
    <s v="Standard Class"/>
    <s v="LM-17065"/>
    <s v="Liz MacKendrick"/>
    <x v="0"/>
    <x v="0"/>
    <x v="295"/>
    <x v="35"/>
    <n v="38671"/>
    <x v="0"/>
    <x v="977"/>
    <x v="0"/>
    <x v="3"/>
    <x v="824"/>
    <x v="1921"/>
    <n v="1"/>
    <n v="0"/>
    <n v="22.354800000000004"/>
  </r>
  <r>
    <n v="2279"/>
    <s v="CA-2011-104283"/>
    <x v="2"/>
    <x v="700"/>
    <d v="2011-07-01T00:00:00"/>
    <s v="Standard Class"/>
    <s v="LM-17065"/>
    <s v="Liz MacKendrick"/>
    <x v="0"/>
    <x v="0"/>
    <x v="295"/>
    <x v="35"/>
    <n v="38671"/>
    <x v="0"/>
    <x v="201"/>
    <x v="2"/>
    <x v="11"/>
    <x v="200"/>
    <x v="1922"/>
    <n v="4"/>
    <n v="0"/>
    <n v="53.750400000000013"/>
  </r>
  <r>
    <n v="2280"/>
    <s v="CA-2014-142622"/>
    <x v="3"/>
    <x v="505"/>
    <d v="2014-11-03T00:00:00"/>
    <s v="First Class"/>
    <s v="JK-15625"/>
    <s v="Jim Karlsson"/>
    <x v="0"/>
    <x v="0"/>
    <x v="4"/>
    <x v="4"/>
    <n v="98115"/>
    <x v="1"/>
    <x v="1225"/>
    <x v="0"/>
    <x v="1"/>
    <x v="1200"/>
    <x v="1923"/>
    <n v="2"/>
    <n v="0.2"/>
    <n v="-6.0980000000000025"/>
  </r>
  <r>
    <n v="2281"/>
    <s v="CA-2014-142622"/>
    <x v="3"/>
    <x v="505"/>
    <d v="2014-11-03T00:00:00"/>
    <s v="First Class"/>
    <s v="JK-15625"/>
    <s v="Jim Karlsson"/>
    <x v="0"/>
    <x v="0"/>
    <x v="4"/>
    <x v="4"/>
    <n v="98115"/>
    <x v="1"/>
    <x v="992"/>
    <x v="0"/>
    <x v="1"/>
    <x v="975"/>
    <x v="1924"/>
    <n v="8"/>
    <n v="0.2"/>
    <n v="-23.03520000000006"/>
  </r>
  <r>
    <n v="2282"/>
    <s v="CA-2014-142622"/>
    <x v="3"/>
    <x v="505"/>
    <d v="2014-11-03T00:00:00"/>
    <s v="First Class"/>
    <s v="JK-15625"/>
    <s v="Jim Karlsson"/>
    <x v="0"/>
    <x v="0"/>
    <x v="4"/>
    <x v="4"/>
    <n v="98115"/>
    <x v="1"/>
    <x v="899"/>
    <x v="0"/>
    <x v="0"/>
    <x v="883"/>
    <x v="1664"/>
    <n v="2"/>
    <n v="0"/>
    <n v="37.996199999999988"/>
  </r>
  <r>
    <n v="2283"/>
    <s v="CA-2013-132143"/>
    <x v="0"/>
    <x v="323"/>
    <d v="2013-09-06T00:00:00"/>
    <s v="First Class"/>
    <s v="FM-14215"/>
    <s v="Filia McAdams"/>
    <x v="1"/>
    <x v="0"/>
    <x v="209"/>
    <x v="29"/>
    <n v="6457"/>
    <x v="3"/>
    <x v="320"/>
    <x v="1"/>
    <x v="10"/>
    <x v="317"/>
    <x v="1925"/>
    <n v="7"/>
    <n v="0"/>
    <n v="22.153599999999997"/>
  </r>
  <r>
    <n v="2284"/>
    <s v="CA-2012-153108"/>
    <x v="1"/>
    <x v="616"/>
    <d v="2012-03-09T00:00:00"/>
    <s v="Standard Class"/>
    <s v="SF-20200"/>
    <s v="Sarah Foster"/>
    <x v="0"/>
    <x v="0"/>
    <x v="296"/>
    <x v="14"/>
    <n v="47362"/>
    <x v="2"/>
    <x v="179"/>
    <x v="2"/>
    <x v="7"/>
    <x v="178"/>
    <x v="100"/>
    <n v="2"/>
    <n v="0"/>
    <n v="6.6976000000000013"/>
  </r>
  <r>
    <n v="2285"/>
    <s v="CA-2012-153108"/>
    <x v="1"/>
    <x v="616"/>
    <d v="2012-03-09T00:00:00"/>
    <s v="Standard Class"/>
    <s v="SF-20200"/>
    <s v="Sarah Foster"/>
    <x v="0"/>
    <x v="0"/>
    <x v="296"/>
    <x v="14"/>
    <n v="47362"/>
    <x v="2"/>
    <x v="1295"/>
    <x v="1"/>
    <x v="9"/>
    <x v="33"/>
    <x v="1926"/>
    <n v="7"/>
    <n v="0"/>
    <n v="16.386300000000002"/>
  </r>
  <r>
    <n v="2286"/>
    <s v="CA-2013-112676"/>
    <x v="0"/>
    <x v="465"/>
    <d v="2013-05-09T00:00:00"/>
    <s v="First Class"/>
    <s v="PJ-18835"/>
    <s v="Patrick Jones"/>
    <x v="1"/>
    <x v="0"/>
    <x v="87"/>
    <x v="18"/>
    <n v="37130"/>
    <x v="0"/>
    <x v="1296"/>
    <x v="1"/>
    <x v="10"/>
    <x v="1272"/>
    <x v="646"/>
    <n v="3"/>
    <n v="0.2"/>
    <n v="5.2026000000000003"/>
  </r>
  <r>
    <n v="2287"/>
    <s v="CA-2014-165687"/>
    <x v="3"/>
    <x v="701"/>
    <d v="2014-11-24T00:00:00"/>
    <s v="Standard Class"/>
    <s v="CS-12355"/>
    <s v="Christine Sundaresam"/>
    <x v="0"/>
    <x v="0"/>
    <x v="127"/>
    <x v="17"/>
    <n v="24153"/>
    <x v="0"/>
    <x v="1297"/>
    <x v="1"/>
    <x v="9"/>
    <x v="1273"/>
    <x v="1927"/>
    <n v="2"/>
    <n v="0"/>
    <n v="12.263999999999999"/>
  </r>
  <r>
    <n v="2288"/>
    <s v="US-2014-112928"/>
    <x v="3"/>
    <x v="702"/>
    <d v="2014-06-06T00:00:00"/>
    <s v="Second Class"/>
    <s v="BB-10990"/>
    <s v="Barry Blumstein"/>
    <x v="1"/>
    <x v="0"/>
    <x v="167"/>
    <x v="24"/>
    <n v="43615"/>
    <x v="3"/>
    <x v="1298"/>
    <x v="1"/>
    <x v="9"/>
    <x v="1274"/>
    <x v="1928"/>
    <n v="5"/>
    <n v="0.2"/>
    <n v="1.3109999999999999"/>
  </r>
  <r>
    <n v="2289"/>
    <s v="CA-2014-143343"/>
    <x v="3"/>
    <x v="193"/>
    <d v="2014-06-14T00:00:00"/>
    <s v="First Class"/>
    <s v="BW-11200"/>
    <s v="Ben Wallace"/>
    <x v="0"/>
    <x v="0"/>
    <x v="1"/>
    <x v="1"/>
    <n v="90032"/>
    <x v="1"/>
    <x v="836"/>
    <x v="1"/>
    <x v="6"/>
    <x v="823"/>
    <x v="1235"/>
    <n v="5"/>
    <n v="0"/>
    <n v="4.7559999999999985"/>
  </r>
  <r>
    <n v="2290"/>
    <s v="CA-2014-115154"/>
    <x v="3"/>
    <x v="703"/>
    <d v="2014-01-12T00:00:00"/>
    <s v="First Class"/>
    <s v="RS-19420"/>
    <s v="Ricardo Sperren"/>
    <x v="1"/>
    <x v="0"/>
    <x v="4"/>
    <x v="4"/>
    <n v="98115"/>
    <x v="1"/>
    <x v="1299"/>
    <x v="0"/>
    <x v="3"/>
    <x v="1275"/>
    <x v="1929"/>
    <n v="2"/>
    <n v="0"/>
    <n v="80.368200000000002"/>
  </r>
  <r>
    <n v="2291"/>
    <s v="CA-2012-149342"/>
    <x v="1"/>
    <x v="704"/>
    <d v="2012-04-25T00:00:00"/>
    <s v="Standard Class"/>
    <s v="TS-21160"/>
    <s v="Theresa Swint"/>
    <x v="1"/>
    <x v="0"/>
    <x v="38"/>
    <x v="32"/>
    <n v="31907"/>
    <x v="0"/>
    <x v="664"/>
    <x v="2"/>
    <x v="7"/>
    <x v="658"/>
    <x v="1170"/>
    <n v="3"/>
    <n v="0"/>
    <n v="77.751899999999992"/>
  </r>
  <r>
    <n v="2292"/>
    <s v="CA-2012-149342"/>
    <x v="1"/>
    <x v="704"/>
    <d v="2012-04-25T00:00:00"/>
    <s v="Standard Class"/>
    <s v="TS-21160"/>
    <s v="Theresa Swint"/>
    <x v="1"/>
    <x v="0"/>
    <x v="38"/>
    <x v="32"/>
    <n v="31907"/>
    <x v="0"/>
    <x v="1071"/>
    <x v="0"/>
    <x v="5"/>
    <x v="1051"/>
    <x v="1930"/>
    <n v="6"/>
    <n v="0"/>
    <n v="297.69"/>
  </r>
  <r>
    <n v="2293"/>
    <s v="CA-2012-149342"/>
    <x v="1"/>
    <x v="704"/>
    <d v="2012-04-25T00:00:00"/>
    <s v="Standard Class"/>
    <s v="TS-21160"/>
    <s v="Theresa Swint"/>
    <x v="1"/>
    <x v="0"/>
    <x v="38"/>
    <x v="32"/>
    <n v="31907"/>
    <x v="0"/>
    <x v="778"/>
    <x v="1"/>
    <x v="10"/>
    <x v="769"/>
    <x v="91"/>
    <n v="2"/>
    <n v="0"/>
    <n v="6.2208000000000006"/>
  </r>
  <r>
    <n v="2294"/>
    <s v="CA-2012-130995"/>
    <x v="1"/>
    <x v="549"/>
    <d v="2012-11-06T00:00:00"/>
    <s v="Standard Class"/>
    <s v="QJ-19255"/>
    <s v="Quincy Jones"/>
    <x v="1"/>
    <x v="0"/>
    <x v="20"/>
    <x v="15"/>
    <n v="10009"/>
    <x v="3"/>
    <x v="500"/>
    <x v="2"/>
    <x v="7"/>
    <x v="495"/>
    <x v="1931"/>
    <n v="1"/>
    <n v="0"/>
    <n v="1.3365"/>
  </r>
  <r>
    <n v="2295"/>
    <s v="CA-2014-127929"/>
    <x v="3"/>
    <x v="331"/>
    <d v="2014-12-28T00:00:00"/>
    <s v="Standard Class"/>
    <s v="FM-14215"/>
    <s v="Filia McAdams"/>
    <x v="1"/>
    <x v="0"/>
    <x v="209"/>
    <x v="29"/>
    <n v="6457"/>
    <x v="3"/>
    <x v="71"/>
    <x v="0"/>
    <x v="5"/>
    <x v="71"/>
    <x v="1932"/>
    <n v="3"/>
    <n v="0"/>
    <n v="38.209499999999998"/>
  </r>
  <r>
    <n v="2296"/>
    <s v="CA-2012-113145"/>
    <x v="1"/>
    <x v="549"/>
    <d v="2012-11-05T00:00:00"/>
    <s v="Standard Class"/>
    <s v="VD-21670"/>
    <s v="Valerie Dominguez"/>
    <x v="0"/>
    <x v="0"/>
    <x v="20"/>
    <x v="15"/>
    <n v="10011"/>
    <x v="3"/>
    <x v="938"/>
    <x v="1"/>
    <x v="10"/>
    <x v="922"/>
    <x v="1933"/>
    <n v="4"/>
    <n v="0"/>
    <n v="6.219199999999999"/>
  </r>
  <r>
    <n v="2297"/>
    <s v="CA-2012-113145"/>
    <x v="1"/>
    <x v="549"/>
    <d v="2012-11-05T00:00:00"/>
    <s v="Standard Class"/>
    <s v="VD-21670"/>
    <s v="Valerie Dominguez"/>
    <x v="0"/>
    <x v="0"/>
    <x v="20"/>
    <x v="15"/>
    <n v="10011"/>
    <x v="3"/>
    <x v="689"/>
    <x v="0"/>
    <x v="5"/>
    <x v="682"/>
    <x v="1934"/>
    <n v="5"/>
    <n v="0"/>
    <n v="106.477"/>
  </r>
  <r>
    <n v="2298"/>
    <s v="CA-2012-113145"/>
    <x v="1"/>
    <x v="549"/>
    <d v="2012-11-05T00:00:00"/>
    <s v="Standard Class"/>
    <s v="VD-21670"/>
    <s v="Valerie Dominguez"/>
    <x v="0"/>
    <x v="0"/>
    <x v="20"/>
    <x v="15"/>
    <n v="10011"/>
    <x v="3"/>
    <x v="1300"/>
    <x v="2"/>
    <x v="7"/>
    <x v="1276"/>
    <x v="1935"/>
    <n v="1"/>
    <n v="0"/>
    <n v="1.2884999999999991"/>
  </r>
  <r>
    <n v="2299"/>
    <s v="CA-2012-113145"/>
    <x v="1"/>
    <x v="549"/>
    <d v="2012-11-05T00:00:00"/>
    <s v="Standard Class"/>
    <s v="VD-21670"/>
    <s v="Valerie Dominguez"/>
    <x v="0"/>
    <x v="0"/>
    <x v="20"/>
    <x v="15"/>
    <n v="10011"/>
    <x v="3"/>
    <x v="651"/>
    <x v="2"/>
    <x v="11"/>
    <x v="645"/>
    <x v="757"/>
    <n v="7"/>
    <n v="0"/>
    <n v="601.96990000000005"/>
  </r>
  <r>
    <n v="2300"/>
    <s v="CA-2012-113145"/>
    <x v="1"/>
    <x v="549"/>
    <d v="2012-11-05T00:00:00"/>
    <s v="Standard Class"/>
    <s v="VD-21670"/>
    <s v="Valerie Dominguez"/>
    <x v="0"/>
    <x v="0"/>
    <x v="20"/>
    <x v="15"/>
    <n v="10011"/>
    <x v="3"/>
    <x v="478"/>
    <x v="2"/>
    <x v="7"/>
    <x v="474"/>
    <x v="178"/>
    <n v="4"/>
    <n v="0"/>
    <n v="125.99000000000001"/>
  </r>
  <r>
    <n v="2301"/>
    <s v="CA-2011-162362"/>
    <x v="2"/>
    <x v="687"/>
    <d v="2011-11-18T00:00:00"/>
    <s v="Standard Class"/>
    <s v="JL-15505"/>
    <s v="Jeremy Lonsdale"/>
    <x v="0"/>
    <x v="0"/>
    <x v="297"/>
    <x v="12"/>
    <n v="48640"/>
    <x v="2"/>
    <x v="15"/>
    <x v="1"/>
    <x v="8"/>
    <x v="15"/>
    <x v="1936"/>
    <n v="3"/>
    <n v="0"/>
    <n v="6.36"/>
  </r>
  <r>
    <n v="2302"/>
    <s v="CA-2011-162362"/>
    <x v="2"/>
    <x v="687"/>
    <d v="2011-11-18T00:00:00"/>
    <s v="Standard Class"/>
    <s v="JL-15505"/>
    <s v="Jeremy Lonsdale"/>
    <x v="0"/>
    <x v="0"/>
    <x v="297"/>
    <x v="12"/>
    <n v="48640"/>
    <x v="2"/>
    <x v="614"/>
    <x v="1"/>
    <x v="8"/>
    <x v="609"/>
    <x v="132"/>
    <n v="4"/>
    <n v="0"/>
    <n v="5.6448"/>
  </r>
  <r>
    <n v="2303"/>
    <s v="CA-2013-106558"/>
    <x v="0"/>
    <x v="327"/>
    <d v="2013-01-21T00:00:00"/>
    <s v="Standard Class"/>
    <s v="DL-13495"/>
    <s v="Dionis Lloyd"/>
    <x v="1"/>
    <x v="0"/>
    <x v="38"/>
    <x v="32"/>
    <n v="31907"/>
    <x v="0"/>
    <x v="552"/>
    <x v="2"/>
    <x v="11"/>
    <x v="546"/>
    <x v="617"/>
    <n v="4"/>
    <n v="0"/>
    <n v="31.599999999999966"/>
  </r>
  <r>
    <n v="2304"/>
    <s v="CA-2014-157931"/>
    <x v="3"/>
    <x v="697"/>
    <d v="2014-09-23T00:00:00"/>
    <s v="Second Class"/>
    <s v="MO-17800"/>
    <s v="Meg O'Connel"/>
    <x v="2"/>
    <x v="0"/>
    <x v="185"/>
    <x v="32"/>
    <n v="30076"/>
    <x v="0"/>
    <x v="323"/>
    <x v="0"/>
    <x v="1"/>
    <x v="320"/>
    <x v="1937"/>
    <n v="4"/>
    <n v="0"/>
    <n v="188.2192"/>
  </r>
  <r>
    <n v="2305"/>
    <s v="CA-2014-157931"/>
    <x v="3"/>
    <x v="697"/>
    <d v="2014-09-23T00:00:00"/>
    <s v="Second Class"/>
    <s v="MO-17800"/>
    <s v="Meg O'Connel"/>
    <x v="2"/>
    <x v="0"/>
    <x v="185"/>
    <x v="32"/>
    <n v="30076"/>
    <x v="0"/>
    <x v="258"/>
    <x v="1"/>
    <x v="10"/>
    <x v="33"/>
    <x v="1938"/>
    <n v="3"/>
    <n v="0"/>
    <n v="49.970399999999991"/>
  </r>
  <r>
    <n v="2306"/>
    <s v="CA-2013-115574"/>
    <x v="0"/>
    <x v="443"/>
    <d v="2013-12-25T00:00:00"/>
    <s v="First Class"/>
    <s v="BP-11185"/>
    <s v="Ben Peterman"/>
    <x v="1"/>
    <x v="0"/>
    <x v="22"/>
    <x v="10"/>
    <n v="60623"/>
    <x v="2"/>
    <x v="713"/>
    <x v="0"/>
    <x v="0"/>
    <x v="705"/>
    <x v="1088"/>
    <n v="2"/>
    <n v="0.3"/>
    <n v="-14.137200000000014"/>
  </r>
  <r>
    <n v="2307"/>
    <s v="CA-2012-160794"/>
    <x v="1"/>
    <x v="705"/>
    <d v="2012-08-08T00:00:00"/>
    <s v="First Class"/>
    <s v="MS-17980"/>
    <s v="Michael Stewart"/>
    <x v="1"/>
    <x v="0"/>
    <x v="12"/>
    <x v="5"/>
    <n v="77041"/>
    <x v="2"/>
    <x v="752"/>
    <x v="1"/>
    <x v="10"/>
    <x v="743"/>
    <x v="1939"/>
    <n v="3"/>
    <n v="0.2"/>
    <n v="9.8657999999999983"/>
  </r>
  <r>
    <n v="2308"/>
    <s v="CA-2014-116225"/>
    <x v="3"/>
    <x v="60"/>
    <d v="2014-11-10T00:00:00"/>
    <s v="Standard Class"/>
    <s v="SV-20935"/>
    <s v="Susan Vittorini"/>
    <x v="0"/>
    <x v="0"/>
    <x v="20"/>
    <x v="15"/>
    <n v="10009"/>
    <x v="3"/>
    <x v="475"/>
    <x v="2"/>
    <x v="11"/>
    <x v="471"/>
    <x v="1940"/>
    <n v="5"/>
    <n v="0"/>
    <n v="171.93000000000006"/>
  </r>
  <r>
    <n v="2309"/>
    <s v="US-2014-120418"/>
    <x v="3"/>
    <x v="532"/>
    <d v="2014-06-13T00:00:00"/>
    <s v="First Class"/>
    <s v="BC-11125"/>
    <s v="Becky Castell"/>
    <x v="2"/>
    <x v="0"/>
    <x v="97"/>
    <x v="16"/>
    <n v="85345"/>
    <x v="1"/>
    <x v="654"/>
    <x v="0"/>
    <x v="1"/>
    <x v="648"/>
    <x v="1941"/>
    <n v="1"/>
    <n v="0.2"/>
    <n v="35.098999999999961"/>
  </r>
  <r>
    <n v="2310"/>
    <s v="US-2014-120418"/>
    <x v="3"/>
    <x v="532"/>
    <d v="2014-06-13T00:00:00"/>
    <s v="First Class"/>
    <s v="BC-11125"/>
    <s v="Becky Castell"/>
    <x v="2"/>
    <x v="0"/>
    <x v="97"/>
    <x v="16"/>
    <n v="85345"/>
    <x v="1"/>
    <x v="80"/>
    <x v="1"/>
    <x v="4"/>
    <x v="80"/>
    <x v="1942"/>
    <n v="4"/>
    <n v="0.2"/>
    <n v="7.7003999999999948"/>
  </r>
  <r>
    <n v="2311"/>
    <s v="US-2014-120418"/>
    <x v="3"/>
    <x v="532"/>
    <d v="2014-06-13T00:00:00"/>
    <s v="First Class"/>
    <s v="BC-11125"/>
    <s v="Becky Castell"/>
    <x v="2"/>
    <x v="0"/>
    <x v="97"/>
    <x v="16"/>
    <n v="85345"/>
    <x v="1"/>
    <x v="666"/>
    <x v="1"/>
    <x v="6"/>
    <x v="660"/>
    <x v="1943"/>
    <n v="5"/>
    <n v="0.2"/>
    <n v="6.602999999999998"/>
  </r>
  <r>
    <n v="2312"/>
    <s v="US-2014-120418"/>
    <x v="3"/>
    <x v="532"/>
    <d v="2014-06-13T00:00:00"/>
    <s v="First Class"/>
    <s v="BC-11125"/>
    <s v="Becky Castell"/>
    <x v="2"/>
    <x v="0"/>
    <x v="97"/>
    <x v="16"/>
    <n v="85345"/>
    <x v="1"/>
    <x v="1041"/>
    <x v="1"/>
    <x v="6"/>
    <x v="1021"/>
    <x v="1840"/>
    <n v="1"/>
    <n v="0.2"/>
    <n v="1.9839999999999982"/>
  </r>
  <r>
    <n v="2313"/>
    <s v="US-2014-120418"/>
    <x v="3"/>
    <x v="532"/>
    <d v="2014-06-13T00:00:00"/>
    <s v="First Class"/>
    <s v="BC-11125"/>
    <s v="Becky Castell"/>
    <x v="2"/>
    <x v="0"/>
    <x v="97"/>
    <x v="16"/>
    <n v="85345"/>
    <x v="1"/>
    <x v="435"/>
    <x v="1"/>
    <x v="4"/>
    <x v="430"/>
    <x v="1944"/>
    <n v="3"/>
    <n v="0.2"/>
    <n v="-48.508200000000009"/>
  </r>
  <r>
    <n v="2314"/>
    <s v="CA-2014-122035"/>
    <x v="3"/>
    <x v="228"/>
    <d v="2014-07-26T00:00:00"/>
    <s v="Standard Class"/>
    <s v="EM-13825"/>
    <s v="Elizabeth Moffitt"/>
    <x v="1"/>
    <x v="0"/>
    <x v="298"/>
    <x v="44"/>
    <n v="57103"/>
    <x v="2"/>
    <x v="676"/>
    <x v="1"/>
    <x v="2"/>
    <x v="670"/>
    <x v="2"/>
    <n v="2"/>
    <n v="0"/>
    <n v="6.8713999999999995"/>
  </r>
  <r>
    <n v="2315"/>
    <s v="CA-2014-122035"/>
    <x v="3"/>
    <x v="228"/>
    <d v="2014-07-26T00:00:00"/>
    <s v="Standard Class"/>
    <s v="EM-13825"/>
    <s v="Elizabeth Moffitt"/>
    <x v="1"/>
    <x v="0"/>
    <x v="298"/>
    <x v="44"/>
    <n v="57103"/>
    <x v="2"/>
    <x v="77"/>
    <x v="1"/>
    <x v="9"/>
    <x v="77"/>
    <x v="1945"/>
    <n v="2"/>
    <n v="0"/>
    <n v="112.40640000000002"/>
  </r>
  <r>
    <n v="2316"/>
    <s v="CA-2014-122035"/>
    <x v="3"/>
    <x v="228"/>
    <d v="2014-07-26T00:00:00"/>
    <s v="Standard Class"/>
    <s v="EM-13825"/>
    <s v="Elizabeth Moffitt"/>
    <x v="1"/>
    <x v="0"/>
    <x v="298"/>
    <x v="44"/>
    <n v="57103"/>
    <x v="2"/>
    <x v="480"/>
    <x v="1"/>
    <x v="8"/>
    <x v="476"/>
    <x v="1946"/>
    <n v="5"/>
    <n v="0"/>
    <n v="20.21"/>
  </r>
  <r>
    <n v="2317"/>
    <s v="CA-2014-122035"/>
    <x v="3"/>
    <x v="228"/>
    <d v="2014-07-26T00:00:00"/>
    <s v="Standard Class"/>
    <s v="EM-13825"/>
    <s v="Elizabeth Moffitt"/>
    <x v="1"/>
    <x v="0"/>
    <x v="298"/>
    <x v="44"/>
    <n v="57103"/>
    <x v="2"/>
    <x v="1225"/>
    <x v="0"/>
    <x v="1"/>
    <x v="1200"/>
    <x v="1101"/>
    <n v="3"/>
    <n v="0"/>
    <n v="27.440999999999995"/>
  </r>
  <r>
    <n v="2318"/>
    <s v="CA-2014-122035"/>
    <x v="3"/>
    <x v="228"/>
    <d v="2014-07-26T00:00:00"/>
    <s v="Standard Class"/>
    <s v="EM-13825"/>
    <s v="Elizabeth Moffitt"/>
    <x v="1"/>
    <x v="0"/>
    <x v="298"/>
    <x v="44"/>
    <n v="57103"/>
    <x v="2"/>
    <x v="844"/>
    <x v="1"/>
    <x v="8"/>
    <x v="830"/>
    <x v="1947"/>
    <n v="7"/>
    <n v="0"/>
    <n v="30.414999999999999"/>
  </r>
  <r>
    <n v="2319"/>
    <s v="CA-2014-122035"/>
    <x v="3"/>
    <x v="228"/>
    <d v="2014-07-26T00:00:00"/>
    <s v="Standard Class"/>
    <s v="EM-13825"/>
    <s v="Elizabeth Moffitt"/>
    <x v="1"/>
    <x v="0"/>
    <x v="298"/>
    <x v="44"/>
    <n v="57103"/>
    <x v="2"/>
    <x v="1301"/>
    <x v="2"/>
    <x v="11"/>
    <x v="1277"/>
    <x v="1948"/>
    <n v="3"/>
    <n v="0"/>
    <n v="132.58980000000003"/>
  </r>
  <r>
    <n v="2320"/>
    <s v="CA-2012-117828"/>
    <x v="1"/>
    <x v="706"/>
    <d v="2012-12-26T00:00:00"/>
    <s v="First Class"/>
    <s v="BD-11500"/>
    <s v="Bradley Drucker"/>
    <x v="0"/>
    <x v="0"/>
    <x v="102"/>
    <x v="17"/>
    <n v="23223"/>
    <x v="0"/>
    <x v="535"/>
    <x v="1"/>
    <x v="9"/>
    <x v="530"/>
    <x v="1949"/>
    <n v="4"/>
    <n v="0"/>
    <n v="56.352799999999974"/>
  </r>
  <r>
    <n v="2321"/>
    <s v="CA-2014-165491"/>
    <x v="3"/>
    <x v="177"/>
    <d v="2014-03-25T00:00:00"/>
    <s v="Standard Class"/>
    <s v="HW-14935"/>
    <s v="Helen Wasserman"/>
    <x v="1"/>
    <x v="0"/>
    <x v="4"/>
    <x v="4"/>
    <n v="98115"/>
    <x v="1"/>
    <x v="1302"/>
    <x v="2"/>
    <x v="11"/>
    <x v="1278"/>
    <x v="1950"/>
    <n v="7"/>
    <n v="0"/>
    <n v="63.8232"/>
  </r>
  <r>
    <n v="2322"/>
    <s v="CA-2012-109470"/>
    <x v="1"/>
    <x v="620"/>
    <d v="2013-01-03T00:00:00"/>
    <s v="Second Class"/>
    <s v="KC-16255"/>
    <s v="Karen Carlisle"/>
    <x v="1"/>
    <x v="0"/>
    <x v="0"/>
    <x v="0"/>
    <n v="42420"/>
    <x v="0"/>
    <x v="351"/>
    <x v="1"/>
    <x v="8"/>
    <x v="347"/>
    <x v="1951"/>
    <n v="3"/>
    <n v="0"/>
    <n v="44.527799999999992"/>
  </r>
  <r>
    <n v="2323"/>
    <s v="CA-2012-109470"/>
    <x v="1"/>
    <x v="620"/>
    <d v="2013-01-03T00:00:00"/>
    <s v="Second Class"/>
    <s v="KC-16255"/>
    <s v="Karen Carlisle"/>
    <x v="1"/>
    <x v="0"/>
    <x v="0"/>
    <x v="0"/>
    <n v="42420"/>
    <x v="0"/>
    <x v="280"/>
    <x v="1"/>
    <x v="8"/>
    <x v="277"/>
    <x v="1952"/>
    <n v="4"/>
    <n v="0"/>
    <n v="27.894399999999997"/>
  </r>
  <r>
    <n v="2324"/>
    <s v="CA-2012-109470"/>
    <x v="1"/>
    <x v="620"/>
    <d v="2013-01-03T00:00:00"/>
    <s v="Second Class"/>
    <s v="KC-16255"/>
    <s v="Karen Carlisle"/>
    <x v="1"/>
    <x v="0"/>
    <x v="0"/>
    <x v="0"/>
    <n v="42420"/>
    <x v="0"/>
    <x v="785"/>
    <x v="1"/>
    <x v="8"/>
    <x v="776"/>
    <x v="1953"/>
    <n v="5"/>
    <n v="0"/>
    <n v="38.15"/>
  </r>
  <r>
    <n v="2325"/>
    <s v="CA-2012-109470"/>
    <x v="1"/>
    <x v="620"/>
    <d v="2013-01-03T00:00:00"/>
    <s v="Second Class"/>
    <s v="KC-16255"/>
    <s v="Karen Carlisle"/>
    <x v="1"/>
    <x v="0"/>
    <x v="0"/>
    <x v="0"/>
    <n v="42420"/>
    <x v="0"/>
    <x v="999"/>
    <x v="1"/>
    <x v="8"/>
    <x v="982"/>
    <x v="1954"/>
    <n v="12"/>
    <n v="0"/>
    <n v="167.80799999999999"/>
  </r>
  <r>
    <n v="2326"/>
    <s v="CA-2012-105102"/>
    <x v="1"/>
    <x v="426"/>
    <d v="2012-09-19T00:00:00"/>
    <s v="Second Class"/>
    <s v="BM-11575"/>
    <s v="Brendan Murry"/>
    <x v="1"/>
    <x v="0"/>
    <x v="20"/>
    <x v="15"/>
    <n v="10035"/>
    <x v="3"/>
    <x v="1197"/>
    <x v="1"/>
    <x v="8"/>
    <x v="1173"/>
    <x v="1955"/>
    <n v="3"/>
    <n v="0.2"/>
    <n v="29.951999999999998"/>
  </r>
  <r>
    <n v="2327"/>
    <s v="CA-2012-105102"/>
    <x v="1"/>
    <x v="426"/>
    <d v="2012-09-19T00:00:00"/>
    <s v="Second Class"/>
    <s v="BM-11575"/>
    <s v="Brendan Murry"/>
    <x v="1"/>
    <x v="0"/>
    <x v="20"/>
    <x v="15"/>
    <n v="10035"/>
    <x v="3"/>
    <x v="266"/>
    <x v="0"/>
    <x v="0"/>
    <x v="263"/>
    <x v="1956"/>
    <n v="1"/>
    <n v="0.2"/>
    <n v="1.1596000000000011"/>
  </r>
  <r>
    <n v="2328"/>
    <s v="CA-2012-105102"/>
    <x v="1"/>
    <x v="426"/>
    <d v="2012-09-19T00:00:00"/>
    <s v="Second Class"/>
    <s v="BM-11575"/>
    <s v="Brendan Murry"/>
    <x v="1"/>
    <x v="0"/>
    <x v="20"/>
    <x v="15"/>
    <n v="10035"/>
    <x v="3"/>
    <x v="12"/>
    <x v="1"/>
    <x v="10"/>
    <x v="12"/>
    <x v="91"/>
    <n v="2"/>
    <n v="0"/>
    <n v="6.2208000000000006"/>
  </r>
  <r>
    <n v="2329"/>
    <s v="CA-2014-138422"/>
    <x v="3"/>
    <x v="397"/>
    <d v="2014-09-27T00:00:00"/>
    <s v="First Class"/>
    <s v="KN-16705"/>
    <s v="Kristina Nunn"/>
    <x v="2"/>
    <x v="0"/>
    <x v="299"/>
    <x v="22"/>
    <n v="80525"/>
    <x v="1"/>
    <x v="1303"/>
    <x v="1"/>
    <x v="12"/>
    <x v="1279"/>
    <x v="646"/>
    <n v="3"/>
    <n v="0.2"/>
    <n v="5.2026000000000003"/>
  </r>
  <r>
    <n v="2330"/>
    <s v="US-2012-147739"/>
    <x v="1"/>
    <x v="707"/>
    <d v="2012-12-29T00:00:00"/>
    <s v="Standard Class"/>
    <s v="JD-16150"/>
    <s v="Justin Deggeller"/>
    <x v="1"/>
    <x v="0"/>
    <x v="10"/>
    <x v="9"/>
    <n v="19140"/>
    <x v="3"/>
    <x v="1304"/>
    <x v="0"/>
    <x v="5"/>
    <x v="1280"/>
    <x v="1957"/>
    <n v="4"/>
    <n v="0.2"/>
    <n v="-68.392000000000053"/>
  </r>
  <r>
    <n v="2331"/>
    <s v="CA-2013-155187"/>
    <x v="0"/>
    <x v="446"/>
    <d v="2013-09-27T00:00:00"/>
    <s v="Second Class"/>
    <s v="LA-16780"/>
    <s v="Laura Armstrong"/>
    <x v="1"/>
    <x v="0"/>
    <x v="1"/>
    <x v="1"/>
    <n v="90004"/>
    <x v="1"/>
    <x v="193"/>
    <x v="1"/>
    <x v="4"/>
    <x v="192"/>
    <x v="108"/>
    <n v="2"/>
    <n v="0"/>
    <n v="2.9371999999999971"/>
  </r>
  <r>
    <n v="2332"/>
    <s v="CA-2013-155187"/>
    <x v="0"/>
    <x v="446"/>
    <d v="2013-09-27T00:00:00"/>
    <s v="Second Class"/>
    <s v="LA-16780"/>
    <s v="Laura Armstrong"/>
    <x v="1"/>
    <x v="0"/>
    <x v="1"/>
    <x v="1"/>
    <n v="90004"/>
    <x v="1"/>
    <x v="1305"/>
    <x v="1"/>
    <x v="10"/>
    <x v="1281"/>
    <x v="1958"/>
    <n v="5"/>
    <n v="0"/>
    <n v="20.85"/>
  </r>
  <r>
    <n v="2333"/>
    <s v="CA-2014-169285"/>
    <x v="3"/>
    <x v="708"/>
    <d v="2014-03-26T00:00:00"/>
    <s v="Standard Class"/>
    <s v="RW-19690"/>
    <s v="Robert Waldorf"/>
    <x v="0"/>
    <x v="0"/>
    <x v="240"/>
    <x v="14"/>
    <n v="47905"/>
    <x v="2"/>
    <x v="417"/>
    <x v="1"/>
    <x v="10"/>
    <x v="412"/>
    <x v="1959"/>
    <n v="5"/>
    <n v="0"/>
    <n v="133.15199999999999"/>
  </r>
  <r>
    <n v="2334"/>
    <s v="CA-2014-169285"/>
    <x v="3"/>
    <x v="708"/>
    <d v="2014-03-26T00:00:00"/>
    <s v="Standard Class"/>
    <s v="RW-19690"/>
    <s v="Robert Waldorf"/>
    <x v="0"/>
    <x v="0"/>
    <x v="240"/>
    <x v="14"/>
    <n v="47905"/>
    <x v="2"/>
    <x v="609"/>
    <x v="1"/>
    <x v="10"/>
    <x v="604"/>
    <x v="399"/>
    <n v="1"/>
    <n v="0"/>
    <n v="2.8322000000000003"/>
  </r>
  <r>
    <n v="2335"/>
    <s v="CA-2011-140886"/>
    <x v="2"/>
    <x v="587"/>
    <d v="2011-10-04T00:00:00"/>
    <s v="Standard Class"/>
    <s v="KW-16570"/>
    <s v="Kelly Williams"/>
    <x v="0"/>
    <x v="0"/>
    <x v="300"/>
    <x v="18"/>
    <n v="37042"/>
    <x v="0"/>
    <x v="336"/>
    <x v="1"/>
    <x v="9"/>
    <x v="332"/>
    <x v="1960"/>
    <n v="6"/>
    <n v="0.2"/>
    <n v="11.247599999999995"/>
  </r>
  <r>
    <n v="2336"/>
    <s v="CA-2014-152695"/>
    <x v="3"/>
    <x v="389"/>
    <d v="2014-12-11T00:00:00"/>
    <s v="Same Day"/>
    <s v="CC-12220"/>
    <s v="Chris Cortes"/>
    <x v="0"/>
    <x v="0"/>
    <x v="54"/>
    <x v="29"/>
    <n v="6824"/>
    <x v="3"/>
    <x v="135"/>
    <x v="1"/>
    <x v="12"/>
    <x v="135"/>
    <x v="139"/>
    <n v="3"/>
    <n v="0"/>
    <n v="5.1042000000000005"/>
  </r>
  <r>
    <n v="2337"/>
    <s v="CA-2014-152695"/>
    <x v="3"/>
    <x v="389"/>
    <d v="2014-12-11T00:00:00"/>
    <s v="Same Day"/>
    <s v="CC-12220"/>
    <s v="Chris Cortes"/>
    <x v="0"/>
    <x v="0"/>
    <x v="54"/>
    <x v="29"/>
    <n v="6824"/>
    <x v="3"/>
    <x v="1306"/>
    <x v="1"/>
    <x v="9"/>
    <x v="1282"/>
    <x v="1961"/>
    <n v="7"/>
    <n v="0"/>
    <n v="123.76909999999995"/>
  </r>
  <r>
    <n v="2338"/>
    <s v="CA-2011-110639"/>
    <x v="2"/>
    <x v="709"/>
    <d v="2011-08-23T00:00:00"/>
    <s v="Same Day"/>
    <s v="RH-19495"/>
    <s v="Rick Hansen"/>
    <x v="0"/>
    <x v="0"/>
    <x v="20"/>
    <x v="15"/>
    <n v="10009"/>
    <x v="3"/>
    <x v="1307"/>
    <x v="1"/>
    <x v="10"/>
    <x v="1283"/>
    <x v="243"/>
    <n v="4"/>
    <n v="0"/>
    <n v="12.441600000000001"/>
  </r>
  <r>
    <n v="2339"/>
    <s v="CA-2011-110639"/>
    <x v="2"/>
    <x v="709"/>
    <d v="2011-08-23T00:00:00"/>
    <s v="Same Day"/>
    <s v="RH-19495"/>
    <s v="Rick Hansen"/>
    <x v="0"/>
    <x v="0"/>
    <x v="20"/>
    <x v="15"/>
    <n v="10009"/>
    <x v="3"/>
    <x v="496"/>
    <x v="1"/>
    <x v="10"/>
    <x v="491"/>
    <x v="1962"/>
    <n v="4"/>
    <n v="0"/>
    <n v="22.500800000000002"/>
  </r>
  <r>
    <n v="2340"/>
    <s v="CA-2011-121727"/>
    <x v="2"/>
    <x v="710"/>
    <d v="2011-08-24T00:00:00"/>
    <s v="Standard Class"/>
    <s v="JK-15625"/>
    <s v="Jim Karlsson"/>
    <x v="0"/>
    <x v="0"/>
    <x v="38"/>
    <x v="24"/>
    <n v="43229"/>
    <x v="3"/>
    <x v="87"/>
    <x v="1"/>
    <x v="6"/>
    <x v="87"/>
    <x v="1963"/>
    <n v="2"/>
    <n v="0.2"/>
    <n v="1.7419999999999987"/>
  </r>
  <r>
    <n v="2341"/>
    <s v="CA-2013-137736"/>
    <x v="0"/>
    <x v="338"/>
    <d v="2013-11-16T00:00:00"/>
    <s v="Standard Class"/>
    <s v="DC-13285"/>
    <s v="Debra Catini"/>
    <x v="0"/>
    <x v="0"/>
    <x v="131"/>
    <x v="32"/>
    <n v="31088"/>
    <x v="0"/>
    <x v="879"/>
    <x v="1"/>
    <x v="6"/>
    <x v="864"/>
    <x v="1085"/>
    <n v="7"/>
    <n v="0"/>
    <n v="10.465"/>
  </r>
  <r>
    <n v="2342"/>
    <s v="US-2011-143231"/>
    <x v="2"/>
    <x v="520"/>
    <d v="2012-01-03T00:00:00"/>
    <s v="First Class"/>
    <s v="GM-14455"/>
    <s v="Gary Mitchum"/>
    <x v="2"/>
    <x v="0"/>
    <x v="47"/>
    <x v="31"/>
    <n v="2038"/>
    <x v="3"/>
    <x v="1308"/>
    <x v="0"/>
    <x v="5"/>
    <x v="1284"/>
    <x v="1964"/>
    <n v="5"/>
    <n v="0"/>
    <n v="23.384"/>
  </r>
  <r>
    <n v="2343"/>
    <s v="US-2011-143231"/>
    <x v="2"/>
    <x v="520"/>
    <d v="2012-01-03T00:00:00"/>
    <s v="First Class"/>
    <s v="GM-14455"/>
    <s v="Gary Mitchum"/>
    <x v="2"/>
    <x v="0"/>
    <x v="47"/>
    <x v="31"/>
    <n v="2038"/>
    <x v="3"/>
    <x v="1302"/>
    <x v="2"/>
    <x v="11"/>
    <x v="1278"/>
    <x v="1965"/>
    <n v="3"/>
    <n v="0"/>
    <n v="27.352799999999998"/>
  </r>
  <r>
    <n v="2344"/>
    <s v="US-2011-155894"/>
    <x v="2"/>
    <x v="711"/>
    <d v="2011-07-30T00:00:00"/>
    <s v="Second Class"/>
    <s v="CL-11890"/>
    <s v="Carl Ludwig"/>
    <x v="0"/>
    <x v="0"/>
    <x v="22"/>
    <x v="10"/>
    <n v="60623"/>
    <x v="2"/>
    <x v="232"/>
    <x v="1"/>
    <x v="4"/>
    <x v="230"/>
    <x v="1966"/>
    <n v="3"/>
    <n v="0.2"/>
    <n v="-29.343599999999995"/>
  </r>
  <r>
    <n v="2345"/>
    <s v="CA-2013-119025"/>
    <x v="0"/>
    <x v="712"/>
    <d v="2013-02-28T00:00:00"/>
    <s v="Standard Class"/>
    <s v="PV-18985"/>
    <s v="Paul Van Hugh"/>
    <x v="2"/>
    <x v="0"/>
    <x v="158"/>
    <x v="6"/>
    <n v="53209"/>
    <x v="2"/>
    <x v="1309"/>
    <x v="1"/>
    <x v="9"/>
    <x v="1285"/>
    <x v="1967"/>
    <n v="9"/>
    <n v="0"/>
    <n v="137.28960000000004"/>
  </r>
  <r>
    <n v="2346"/>
    <s v="CA-2013-159373"/>
    <x v="0"/>
    <x v="69"/>
    <d v="2013-03-19T00:00:00"/>
    <s v="Standard Class"/>
    <s v="LT-17110"/>
    <s v="Liz Thompson"/>
    <x v="0"/>
    <x v="0"/>
    <x v="52"/>
    <x v="5"/>
    <n v="78207"/>
    <x v="2"/>
    <x v="161"/>
    <x v="1"/>
    <x v="10"/>
    <x v="1286"/>
    <x v="1856"/>
    <n v="5"/>
    <n v="0.2"/>
    <n v="24.527999999999995"/>
  </r>
  <r>
    <n v="2347"/>
    <s v="CA-2013-159373"/>
    <x v="0"/>
    <x v="69"/>
    <d v="2013-03-19T00:00:00"/>
    <s v="Standard Class"/>
    <s v="LT-17110"/>
    <s v="Liz Thompson"/>
    <x v="0"/>
    <x v="0"/>
    <x v="52"/>
    <x v="5"/>
    <n v="78207"/>
    <x v="2"/>
    <x v="1310"/>
    <x v="1"/>
    <x v="8"/>
    <x v="1287"/>
    <x v="1968"/>
    <n v="2"/>
    <n v="0.8"/>
    <n v="-2.1624000000000012"/>
  </r>
  <r>
    <n v="2348"/>
    <s v="CA-2013-159373"/>
    <x v="0"/>
    <x v="69"/>
    <d v="2013-03-19T00:00:00"/>
    <s v="Standard Class"/>
    <s v="LT-17110"/>
    <s v="Liz Thompson"/>
    <x v="0"/>
    <x v="0"/>
    <x v="52"/>
    <x v="5"/>
    <n v="78207"/>
    <x v="2"/>
    <x v="898"/>
    <x v="0"/>
    <x v="3"/>
    <x v="882"/>
    <x v="1969"/>
    <n v="5"/>
    <n v="0.3"/>
    <n v="0"/>
  </r>
  <r>
    <n v="2349"/>
    <s v="CA-2014-109701"/>
    <x v="3"/>
    <x v="574"/>
    <d v="2014-12-04T00:00:00"/>
    <s v="Same Day"/>
    <s v="AM-10360"/>
    <s v="Alice McCarthy"/>
    <x v="1"/>
    <x v="0"/>
    <x v="1"/>
    <x v="1"/>
    <n v="90032"/>
    <x v="1"/>
    <x v="620"/>
    <x v="1"/>
    <x v="8"/>
    <x v="33"/>
    <x v="1970"/>
    <n v="6"/>
    <n v="0.2"/>
    <n v="3.1583999999999985"/>
  </r>
  <r>
    <n v="2350"/>
    <s v="CA-2014-109701"/>
    <x v="3"/>
    <x v="574"/>
    <d v="2014-12-04T00:00:00"/>
    <s v="Same Day"/>
    <s v="AM-10360"/>
    <s v="Alice McCarthy"/>
    <x v="1"/>
    <x v="0"/>
    <x v="1"/>
    <x v="1"/>
    <n v="90032"/>
    <x v="1"/>
    <x v="1311"/>
    <x v="1"/>
    <x v="8"/>
    <x v="1288"/>
    <x v="1971"/>
    <n v="2"/>
    <n v="0.2"/>
    <n v="22.573199999999996"/>
  </r>
  <r>
    <n v="2351"/>
    <s v="CA-2014-109701"/>
    <x v="3"/>
    <x v="574"/>
    <d v="2014-12-04T00:00:00"/>
    <s v="Same Day"/>
    <s v="AM-10360"/>
    <s v="Alice McCarthy"/>
    <x v="1"/>
    <x v="0"/>
    <x v="1"/>
    <x v="1"/>
    <n v="90032"/>
    <x v="1"/>
    <x v="362"/>
    <x v="1"/>
    <x v="10"/>
    <x v="357"/>
    <x v="139"/>
    <n v="2"/>
    <n v="0"/>
    <n v="5.3213999999999997"/>
  </r>
  <r>
    <n v="2352"/>
    <s v="CA-2014-109701"/>
    <x v="3"/>
    <x v="574"/>
    <d v="2014-12-04T00:00:00"/>
    <s v="Same Day"/>
    <s v="AM-10360"/>
    <s v="Alice McCarthy"/>
    <x v="1"/>
    <x v="0"/>
    <x v="1"/>
    <x v="1"/>
    <n v="90032"/>
    <x v="1"/>
    <x v="1276"/>
    <x v="1"/>
    <x v="9"/>
    <x v="1252"/>
    <x v="1972"/>
    <n v="3"/>
    <n v="0"/>
    <n v="22.251600000000003"/>
  </r>
  <r>
    <n v="2353"/>
    <s v="CA-2014-109701"/>
    <x v="3"/>
    <x v="574"/>
    <d v="2014-12-04T00:00:00"/>
    <s v="Same Day"/>
    <s v="AM-10360"/>
    <s v="Alice McCarthy"/>
    <x v="1"/>
    <x v="0"/>
    <x v="1"/>
    <x v="1"/>
    <n v="90032"/>
    <x v="1"/>
    <x v="59"/>
    <x v="1"/>
    <x v="6"/>
    <x v="59"/>
    <x v="1973"/>
    <n v="6"/>
    <n v="0"/>
    <n v="5.04"/>
  </r>
  <r>
    <n v="2354"/>
    <s v="CA-2012-111514"/>
    <x v="1"/>
    <x v="284"/>
    <d v="2012-09-02T00:00:00"/>
    <s v="First Class"/>
    <s v="SC-20260"/>
    <s v="Scott Cohen"/>
    <x v="1"/>
    <x v="0"/>
    <x v="8"/>
    <x v="1"/>
    <n v="94122"/>
    <x v="1"/>
    <x v="37"/>
    <x v="0"/>
    <x v="0"/>
    <x v="37"/>
    <x v="1974"/>
    <n v="7"/>
    <n v="0.15"/>
    <n v="200.95460000000008"/>
  </r>
  <r>
    <n v="2355"/>
    <s v="CA-2012-111514"/>
    <x v="1"/>
    <x v="284"/>
    <d v="2012-09-02T00:00:00"/>
    <s v="First Class"/>
    <s v="SC-20260"/>
    <s v="Scott Cohen"/>
    <x v="1"/>
    <x v="0"/>
    <x v="8"/>
    <x v="1"/>
    <n v="94122"/>
    <x v="1"/>
    <x v="141"/>
    <x v="1"/>
    <x v="8"/>
    <x v="141"/>
    <x v="1975"/>
    <n v="5"/>
    <n v="0.2"/>
    <n v="46.3185"/>
  </r>
  <r>
    <n v="2356"/>
    <s v="CA-2012-111514"/>
    <x v="1"/>
    <x v="284"/>
    <d v="2012-09-02T00:00:00"/>
    <s v="First Class"/>
    <s v="SC-20260"/>
    <s v="Scott Cohen"/>
    <x v="1"/>
    <x v="0"/>
    <x v="8"/>
    <x v="1"/>
    <n v="94122"/>
    <x v="1"/>
    <x v="1312"/>
    <x v="2"/>
    <x v="11"/>
    <x v="1289"/>
    <x v="1976"/>
    <n v="1"/>
    <n v="0"/>
    <n v="15.699300000000001"/>
  </r>
  <r>
    <n v="2357"/>
    <s v="CA-2012-111514"/>
    <x v="1"/>
    <x v="284"/>
    <d v="2012-09-02T00:00:00"/>
    <s v="First Class"/>
    <s v="SC-20260"/>
    <s v="Scott Cohen"/>
    <x v="1"/>
    <x v="0"/>
    <x v="8"/>
    <x v="1"/>
    <n v="94122"/>
    <x v="1"/>
    <x v="1313"/>
    <x v="2"/>
    <x v="15"/>
    <x v="1290"/>
    <x v="1977"/>
    <n v="3"/>
    <n v="0.2"/>
    <n v="80.991899999999987"/>
  </r>
  <r>
    <n v="2358"/>
    <s v="US-2011-148838"/>
    <x v="2"/>
    <x v="461"/>
    <d v="2011-03-21T00:00:00"/>
    <s v="Standard Class"/>
    <s v="CP-12340"/>
    <s v="Christine Phan"/>
    <x v="1"/>
    <x v="0"/>
    <x v="20"/>
    <x v="15"/>
    <n v="10024"/>
    <x v="3"/>
    <x v="215"/>
    <x v="0"/>
    <x v="3"/>
    <x v="214"/>
    <x v="1978"/>
    <n v="7"/>
    <n v="0.4"/>
    <n v="-447.59469999999988"/>
  </r>
  <r>
    <n v="2359"/>
    <s v="US-2011-148838"/>
    <x v="2"/>
    <x v="461"/>
    <d v="2011-03-21T00:00:00"/>
    <s v="Standard Class"/>
    <s v="CP-12340"/>
    <s v="Christine Phan"/>
    <x v="1"/>
    <x v="0"/>
    <x v="20"/>
    <x v="15"/>
    <n v="10024"/>
    <x v="3"/>
    <x v="1299"/>
    <x v="0"/>
    <x v="3"/>
    <x v="1275"/>
    <x v="1979"/>
    <n v="4"/>
    <n v="0.4"/>
    <n v="-553.64760000000001"/>
  </r>
  <r>
    <n v="2360"/>
    <s v="US-2011-148838"/>
    <x v="2"/>
    <x v="461"/>
    <d v="2011-03-21T00:00:00"/>
    <s v="Standard Class"/>
    <s v="CP-12340"/>
    <s v="Christine Phan"/>
    <x v="1"/>
    <x v="0"/>
    <x v="20"/>
    <x v="15"/>
    <n v="10024"/>
    <x v="3"/>
    <x v="1168"/>
    <x v="0"/>
    <x v="3"/>
    <x v="1146"/>
    <x v="1980"/>
    <n v="3"/>
    <n v="0.4"/>
    <n v="-122.78160000000003"/>
  </r>
  <r>
    <n v="2361"/>
    <s v="US-2011-148838"/>
    <x v="2"/>
    <x v="461"/>
    <d v="2011-03-21T00:00:00"/>
    <s v="Standard Class"/>
    <s v="CP-12340"/>
    <s v="Christine Phan"/>
    <x v="1"/>
    <x v="0"/>
    <x v="20"/>
    <x v="15"/>
    <n v="10024"/>
    <x v="3"/>
    <x v="1314"/>
    <x v="1"/>
    <x v="10"/>
    <x v="1291"/>
    <x v="1981"/>
    <n v="7"/>
    <n v="0"/>
    <n v="16.3842"/>
  </r>
  <r>
    <n v="2362"/>
    <s v="US-2011-148838"/>
    <x v="2"/>
    <x v="461"/>
    <d v="2011-03-21T00:00:00"/>
    <s v="Standard Class"/>
    <s v="CP-12340"/>
    <s v="Christine Phan"/>
    <x v="1"/>
    <x v="0"/>
    <x v="20"/>
    <x v="15"/>
    <n v="10024"/>
    <x v="3"/>
    <x v="1315"/>
    <x v="1"/>
    <x v="10"/>
    <x v="1292"/>
    <x v="1982"/>
    <n v="4"/>
    <n v="0"/>
    <n v="75.9696"/>
  </r>
  <r>
    <n v="2363"/>
    <s v="CA-2014-136497"/>
    <x v="3"/>
    <x v="513"/>
    <d v="2014-04-21T00:00:00"/>
    <s v="Standard Class"/>
    <s v="RF-19840"/>
    <s v="Roy Französisch"/>
    <x v="0"/>
    <x v="0"/>
    <x v="38"/>
    <x v="24"/>
    <n v="43229"/>
    <x v="3"/>
    <x v="1316"/>
    <x v="1"/>
    <x v="8"/>
    <x v="1293"/>
    <x v="1983"/>
    <n v="5"/>
    <n v="0.7"/>
    <n v="-10.053999999999998"/>
  </r>
  <r>
    <n v="2364"/>
    <s v="US-2013-108637"/>
    <x v="0"/>
    <x v="69"/>
    <d v="2013-03-19T00:00:00"/>
    <s v="Standard Class"/>
    <s v="AB-10060"/>
    <s v="Adam Bellavance"/>
    <x v="2"/>
    <x v="0"/>
    <x v="141"/>
    <x v="17"/>
    <n v="22980"/>
    <x v="0"/>
    <x v="441"/>
    <x v="0"/>
    <x v="5"/>
    <x v="436"/>
    <x v="1984"/>
    <n v="2"/>
    <n v="0"/>
    <n v="40.921599999999998"/>
  </r>
  <r>
    <n v="2365"/>
    <s v="US-2013-108637"/>
    <x v="0"/>
    <x v="69"/>
    <d v="2013-03-19T00:00:00"/>
    <s v="Standard Class"/>
    <s v="AB-10060"/>
    <s v="Adam Bellavance"/>
    <x v="2"/>
    <x v="0"/>
    <x v="141"/>
    <x v="17"/>
    <n v="22980"/>
    <x v="0"/>
    <x v="1317"/>
    <x v="1"/>
    <x v="9"/>
    <x v="1294"/>
    <x v="1985"/>
    <n v="2"/>
    <n v="0"/>
    <n v="44.889600000000002"/>
  </r>
  <r>
    <n v="2366"/>
    <s v="US-2013-108637"/>
    <x v="0"/>
    <x v="69"/>
    <d v="2013-03-19T00:00:00"/>
    <s v="Standard Class"/>
    <s v="AB-10060"/>
    <s v="Adam Bellavance"/>
    <x v="2"/>
    <x v="0"/>
    <x v="141"/>
    <x v="17"/>
    <n v="22980"/>
    <x v="0"/>
    <x v="1023"/>
    <x v="1"/>
    <x v="8"/>
    <x v="1005"/>
    <x v="1986"/>
    <n v="4"/>
    <n v="0"/>
    <n v="20.7"/>
  </r>
  <r>
    <n v="2367"/>
    <s v="CA-2011-102295"/>
    <x v="2"/>
    <x v="156"/>
    <d v="2011-11-26T00:00:00"/>
    <s v="Second Class"/>
    <s v="EH-13990"/>
    <s v="Erica Hackney"/>
    <x v="0"/>
    <x v="0"/>
    <x v="301"/>
    <x v="1"/>
    <n v="95823"/>
    <x v="1"/>
    <x v="1318"/>
    <x v="0"/>
    <x v="1"/>
    <x v="1295"/>
    <x v="1987"/>
    <n v="1"/>
    <n v="0.2"/>
    <n v="-18.106799999999993"/>
  </r>
  <r>
    <n v="2368"/>
    <s v="CA-2014-123659"/>
    <x v="3"/>
    <x v="516"/>
    <d v="2014-02-14T00:00:00"/>
    <s v="First Class"/>
    <s v="MN-17935"/>
    <s v="Michael Nguyen"/>
    <x v="0"/>
    <x v="0"/>
    <x v="183"/>
    <x v="39"/>
    <n v="20735"/>
    <x v="3"/>
    <x v="1010"/>
    <x v="1"/>
    <x v="10"/>
    <x v="993"/>
    <x v="1071"/>
    <n v="4"/>
    <n v="0"/>
    <n v="11.328800000000001"/>
  </r>
  <r>
    <n v="2369"/>
    <s v="US-2013-129469"/>
    <x v="0"/>
    <x v="713"/>
    <d v="2013-09-28T00:00:00"/>
    <s v="Standard Class"/>
    <s v="KL-16555"/>
    <s v="Kelly Lampkin"/>
    <x v="1"/>
    <x v="0"/>
    <x v="54"/>
    <x v="24"/>
    <n v="45014"/>
    <x v="3"/>
    <x v="1319"/>
    <x v="0"/>
    <x v="5"/>
    <x v="1296"/>
    <x v="1988"/>
    <n v="6"/>
    <n v="0.2"/>
    <n v="-26.635200000000026"/>
  </r>
  <r>
    <n v="2370"/>
    <s v="US-2013-129469"/>
    <x v="0"/>
    <x v="713"/>
    <d v="2013-09-28T00:00:00"/>
    <s v="Standard Class"/>
    <s v="KL-16555"/>
    <s v="Kelly Lampkin"/>
    <x v="1"/>
    <x v="0"/>
    <x v="54"/>
    <x v="24"/>
    <n v="45014"/>
    <x v="3"/>
    <x v="1320"/>
    <x v="1"/>
    <x v="6"/>
    <x v="1297"/>
    <x v="1989"/>
    <n v="2"/>
    <n v="0.2"/>
    <n v="0.30700000000000016"/>
  </r>
  <r>
    <n v="2371"/>
    <s v="CA-2014-155152"/>
    <x v="3"/>
    <x v="437"/>
    <d v="2014-07-10T00:00:00"/>
    <s v="Second Class"/>
    <s v="MP-17965"/>
    <s v="Michael Paige"/>
    <x v="1"/>
    <x v="0"/>
    <x v="99"/>
    <x v="34"/>
    <n v="2886"/>
    <x v="3"/>
    <x v="725"/>
    <x v="2"/>
    <x v="11"/>
    <x v="717"/>
    <x v="1990"/>
    <n v="4"/>
    <n v="0"/>
    <n v="93.240000000000009"/>
  </r>
  <r>
    <n v="2372"/>
    <s v="CA-2013-159940"/>
    <x v="0"/>
    <x v="274"/>
    <d v="2013-07-12T00:00:00"/>
    <s v="Second Class"/>
    <s v="BF-11020"/>
    <s v="Barry Französisch"/>
    <x v="1"/>
    <x v="0"/>
    <x v="34"/>
    <x v="10"/>
    <n v="60505"/>
    <x v="2"/>
    <x v="1155"/>
    <x v="0"/>
    <x v="5"/>
    <x v="1134"/>
    <x v="1991"/>
    <n v="8"/>
    <n v="0.6"/>
    <n v="-27.129599999999996"/>
  </r>
  <r>
    <n v="2373"/>
    <s v="CA-2013-159940"/>
    <x v="0"/>
    <x v="274"/>
    <d v="2013-07-12T00:00:00"/>
    <s v="Second Class"/>
    <s v="BF-11020"/>
    <s v="Barry Französisch"/>
    <x v="1"/>
    <x v="0"/>
    <x v="34"/>
    <x v="10"/>
    <n v="60505"/>
    <x v="2"/>
    <x v="1321"/>
    <x v="1"/>
    <x v="13"/>
    <x v="1298"/>
    <x v="1992"/>
    <n v="1"/>
    <n v="0.2"/>
    <n v="0.8224999999999999"/>
  </r>
  <r>
    <n v="2374"/>
    <s v="CA-2013-159940"/>
    <x v="0"/>
    <x v="274"/>
    <d v="2013-07-12T00:00:00"/>
    <s v="Second Class"/>
    <s v="BF-11020"/>
    <s v="Barry Französisch"/>
    <x v="1"/>
    <x v="0"/>
    <x v="34"/>
    <x v="10"/>
    <n v="60505"/>
    <x v="2"/>
    <x v="1128"/>
    <x v="1"/>
    <x v="10"/>
    <x v="1107"/>
    <x v="1993"/>
    <n v="9"/>
    <n v="0.2"/>
    <n v="7.698599999999999"/>
  </r>
  <r>
    <n v="2375"/>
    <s v="CA-2013-159940"/>
    <x v="0"/>
    <x v="274"/>
    <d v="2013-07-12T00:00:00"/>
    <s v="Second Class"/>
    <s v="BF-11020"/>
    <s v="Barry Französisch"/>
    <x v="1"/>
    <x v="0"/>
    <x v="34"/>
    <x v="10"/>
    <n v="60505"/>
    <x v="2"/>
    <x v="323"/>
    <x v="0"/>
    <x v="1"/>
    <x v="320"/>
    <x v="1994"/>
    <n v="2"/>
    <n v="0.3"/>
    <n v="-14.478399999999993"/>
  </r>
  <r>
    <n v="2376"/>
    <s v="CA-2014-119669"/>
    <x v="3"/>
    <x v="714"/>
    <d v="2014-01-31T00:00:00"/>
    <s v="Standard Class"/>
    <s v="TP-21130"/>
    <s v="Theone Pippenger"/>
    <x v="0"/>
    <x v="0"/>
    <x v="214"/>
    <x v="32"/>
    <n v="30080"/>
    <x v="0"/>
    <x v="969"/>
    <x v="1"/>
    <x v="13"/>
    <x v="953"/>
    <x v="1995"/>
    <n v="3"/>
    <n v="0"/>
    <n v="0.11340000000000017"/>
  </r>
  <r>
    <n v="2377"/>
    <s v="US-2011-164616"/>
    <x v="2"/>
    <x v="710"/>
    <d v="2011-08-21T00:00:00"/>
    <s v="Second Class"/>
    <s v="MS-17770"/>
    <s v="Maxwell Schwartz"/>
    <x v="0"/>
    <x v="0"/>
    <x v="38"/>
    <x v="24"/>
    <n v="43229"/>
    <x v="3"/>
    <x v="1242"/>
    <x v="1"/>
    <x v="8"/>
    <x v="1216"/>
    <x v="1996"/>
    <n v="4"/>
    <n v="0.7"/>
    <n v="-58.861599999999981"/>
  </r>
  <r>
    <n v="2378"/>
    <s v="US-2011-164616"/>
    <x v="2"/>
    <x v="710"/>
    <d v="2011-08-21T00:00:00"/>
    <s v="Second Class"/>
    <s v="MS-17770"/>
    <s v="Maxwell Schwartz"/>
    <x v="0"/>
    <x v="0"/>
    <x v="38"/>
    <x v="24"/>
    <n v="43229"/>
    <x v="3"/>
    <x v="1322"/>
    <x v="1"/>
    <x v="14"/>
    <x v="1299"/>
    <x v="1997"/>
    <n v="2"/>
    <n v="0.2"/>
    <n v="1.1479999999999988"/>
  </r>
  <r>
    <n v="2379"/>
    <s v="CA-2012-148628"/>
    <x v="1"/>
    <x v="401"/>
    <d v="2012-12-11T00:00:00"/>
    <s v="Standard Class"/>
    <s v="KM-16375"/>
    <s v="Katherine Murray"/>
    <x v="2"/>
    <x v="0"/>
    <x v="302"/>
    <x v="1"/>
    <n v="91360"/>
    <x v="1"/>
    <x v="1254"/>
    <x v="1"/>
    <x v="10"/>
    <x v="1229"/>
    <x v="1998"/>
    <n v="5"/>
    <n v="0"/>
    <n v="15.065"/>
  </r>
  <r>
    <n v="2380"/>
    <s v="CA-2013-118052"/>
    <x v="0"/>
    <x v="715"/>
    <d v="2013-05-11T00:00:00"/>
    <s v="Standard Class"/>
    <s v="BE-11455"/>
    <s v="Brad Eason"/>
    <x v="2"/>
    <x v="0"/>
    <x v="160"/>
    <x v="24"/>
    <n v="44052"/>
    <x v="3"/>
    <x v="485"/>
    <x v="1"/>
    <x v="13"/>
    <x v="480"/>
    <x v="1999"/>
    <n v="2"/>
    <n v="0.2"/>
    <n v="1.7138000000000002"/>
  </r>
  <r>
    <n v="2381"/>
    <s v="CA-2013-118052"/>
    <x v="0"/>
    <x v="715"/>
    <d v="2013-05-11T00:00:00"/>
    <s v="Standard Class"/>
    <s v="BE-11455"/>
    <s v="Brad Eason"/>
    <x v="2"/>
    <x v="0"/>
    <x v="160"/>
    <x v="24"/>
    <n v="44052"/>
    <x v="3"/>
    <x v="1323"/>
    <x v="1"/>
    <x v="10"/>
    <x v="1300"/>
    <x v="2000"/>
    <n v="2"/>
    <n v="0.2"/>
    <n v="15.489999999999997"/>
  </r>
  <r>
    <n v="2382"/>
    <s v="CA-2013-118052"/>
    <x v="0"/>
    <x v="715"/>
    <d v="2013-05-11T00:00:00"/>
    <s v="Standard Class"/>
    <s v="BE-11455"/>
    <s v="Brad Eason"/>
    <x v="2"/>
    <x v="0"/>
    <x v="160"/>
    <x v="24"/>
    <n v="44052"/>
    <x v="3"/>
    <x v="28"/>
    <x v="0"/>
    <x v="5"/>
    <x v="1301"/>
    <x v="2001"/>
    <n v="7"/>
    <n v="0.2"/>
    <n v="11.626299999999999"/>
  </r>
  <r>
    <n v="2383"/>
    <s v="US-2014-117534"/>
    <x v="3"/>
    <x v="613"/>
    <d v="2014-03-27T00:00:00"/>
    <s v="First Class"/>
    <s v="CV-12295"/>
    <s v="Christina VanderZanden"/>
    <x v="0"/>
    <x v="0"/>
    <x v="201"/>
    <x v="1"/>
    <n v="93727"/>
    <x v="1"/>
    <x v="1324"/>
    <x v="1"/>
    <x v="9"/>
    <x v="1302"/>
    <x v="2002"/>
    <n v="4"/>
    <n v="0"/>
    <n v="45.770399999999995"/>
  </r>
  <r>
    <n v="2384"/>
    <s v="US-2014-117534"/>
    <x v="3"/>
    <x v="613"/>
    <d v="2014-03-27T00:00:00"/>
    <s v="First Class"/>
    <s v="CV-12295"/>
    <s v="Christina VanderZanden"/>
    <x v="0"/>
    <x v="0"/>
    <x v="201"/>
    <x v="1"/>
    <n v="93727"/>
    <x v="1"/>
    <x v="1325"/>
    <x v="1"/>
    <x v="6"/>
    <x v="33"/>
    <x v="2003"/>
    <n v="9"/>
    <n v="0"/>
    <n v="4.4855999999999998"/>
  </r>
  <r>
    <n v="2385"/>
    <s v="US-2014-117534"/>
    <x v="3"/>
    <x v="613"/>
    <d v="2014-03-27T00:00:00"/>
    <s v="First Class"/>
    <s v="CV-12295"/>
    <s v="Christina VanderZanden"/>
    <x v="0"/>
    <x v="0"/>
    <x v="201"/>
    <x v="1"/>
    <n v="93727"/>
    <x v="1"/>
    <x v="920"/>
    <x v="1"/>
    <x v="8"/>
    <x v="903"/>
    <x v="2004"/>
    <n v="4"/>
    <n v="0.2"/>
    <n v="62.74799999999999"/>
  </r>
  <r>
    <n v="2386"/>
    <s v="US-2014-117534"/>
    <x v="3"/>
    <x v="613"/>
    <d v="2014-03-27T00:00:00"/>
    <s v="First Class"/>
    <s v="CV-12295"/>
    <s v="Christina VanderZanden"/>
    <x v="0"/>
    <x v="0"/>
    <x v="201"/>
    <x v="1"/>
    <n v="93727"/>
    <x v="1"/>
    <x v="1326"/>
    <x v="2"/>
    <x v="7"/>
    <x v="1303"/>
    <x v="2005"/>
    <n v="4"/>
    <n v="0.2"/>
    <n v="15.837600000000009"/>
  </r>
  <r>
    <n v="2387"/>
    <s v="US-2014-117534"/>
    <x v="3"/>
    <x v="613"/>
    <d v="2014-03-27T00:00:00"/>
    <s v="First Class"/>
    <s v="CV-12295"/>
    <s v="Christina VanderZanden"/>
    <x v="0"/>
    <x v="0"/>
    <x v="201"/>
    <x v="1"/>
    <n v="93727"/>
    <x v="1"/>
    <x v="1327"/>
    <x v="2"/>
    <x v="16"/>
    <x v="1304"/>
    <x v="2006"/>
    <n v="2"/>
    <n v="0.2"/>
    <n v="59.997999999999962"/>
  </r>
  <r>
    <n v="2388"/>
    <s v="CA-2012-145065"/>
    <x v="1"/>
    <x v="295"/>
    <d v="2012-12-15T00:00:00"/>
    <s v="First Class"/>
    <s v="DK-13375"/>
    <s v="Dennis Kane"/>
    <x v="0"/>
    <x v="0"/>
    <x v="70"/>
    <x v="1"/>
    <n v="92105"/>
    <x v="1"/>
    <x v="1328"/>
    <x v="1"/>
    <x v="13"/>
    <x v="33"/>
    <x v="2007"/>
    <n v="2"/>
    <n v="0"/>
    <n v="3.6155999999999997"/>
  </r>
  <r>
    <n v="2389"/>
    <s v="CA-2012-145065"/>
    <x v="1"/>
    <x v="295"/>
    <d v="2012-12-15T00:00:00"/>
    <s v="First Class"/>
    <s v="DK-13375"/>
    <s v="Dennis Kane"/>
    <x v="0"/>
    <x v="0"/>
    <x v="70"/>
    <x v="1"/>
    <n v="92105"/>
    <x v="1"/>
    <x v="1329"/>
    <x v="1"/>
    <x v="8"/>
    <x v="1305"/>
    <x v="671"/>
    <n v="2"/>
    <n v="0.2"/>
    <n v="8.8623999999999992"/>
  </r>
  <r>
    <n v="2390"/>
    <s v="US-2012-127040"/>
    <x v="1"/>
    <x v="401"/>
    <d v="2012-12-10T00:00:00"/>
    <s v="Standard Class"/>
    <s v="SG-20605"/>
    <s v="Speros Goranitis"/>
    <x v="0"/>
    <x v="0"/>
    <x v="20"/>
    <x v="15"/>
    <n v="10009"/>
    <x v="3"/>
    <x v="1330"/>
    <x v="1"/>
    <x v="10"/>
    <x v="1306"/>
    <x v="90"/>
    <n v="1"/>
    <n v="0"/>
    <n v="3.1104000000000003"/>
  </r>
  <r>
    <n v="2391"/>
    <s v="US-2012-127040"/>
    <x v="1"/>
    <x v="401"/>
    <d v="2012-12-10T00:00:00"/>
    <s v="Standard Class"/>
    <s v="SG-20605"/>
    <s v="Speros Goranitis"/>
    <x v="0"/>
    <x v="0"/>
    <x v="20"/>
    <x v="15"/>
    <n v="10009"/>
    <x v="3"/>
    <x v="1331"/>
    <x v="1"/>
    <x v="10"/>
    <x v="1307"/>
    <x v="1085"/>
    <n v="7"/>
    <n v="0"/>
    <n v="20.511400000000002"/>
  </r>
  <r>
    <n v="2392"/>
    <s v="US-2012-127040"/>
    <x v="1"/>
    <x v="401"/>
    <d v="2012-12-10T00:00:00"/>
    <s v="Standard Class"/>
    <s v="SG-20605"/>
    <s v="Speros Goranitis"/>
    <x v="0"/>
    <x v="0"/>
    <x v="20"/>
    <x v="15"/>
    <n v="10009"/>
    <x v="3"/>
    <x v="1332"/>
    <x v="2"/>
    <x v="11"/>
    <x v="1308"/>
    <x v="2008"/>
    <n v="9"/>
    <n v="0"/>
    <n v="97.194599999999923"/>
  </r>
  <r>
    <n v="2393"/>
    <s v="US-2012-127040"/>
    <x v="1"/>
    <x v="401"/>
    <d v="2012-12-10T00:00:00"/>
    <s v="Standard Class"/>
    <s v="SG-20605"/>
    <s v="Speros Goranitis"/>
    <x v="0"/>
    <x v="0"/>
    <x v="20"/>
    <x v="15"/>
    <n v="10009"/>
    <x v="3"/>
    <x v="1146"/>
    <x v="0"/>
    <x v="5"/>
    <x v="1125"/>
    <x v="2009"/>
    <n v="4"/>
    <n v="0"/>
    <n v="42.150400000000005"/>
  </r>
  <r>
    <n v="2394"/>
    <s v="CA-2013-128111"/>
    <x v="0"/>
    <x v="716"/>
    <d v="2013-03-24T00:00:00"/>
    <s v="Standard Class"/>
    <s v="CS-12355"/>
    <s v="Christine Sundaresam"/>
    <x v="0"/>
    <x v="0"/>
    <x v="303"/>
    <x v="31"/>
    <n v="2148"/>
    <x v="3"/>
    <x v="397"/>
    <x v="1"/>
    <x v="6"/>
    <x v="393"/>
    <x v="2010"/>
    <n v="2"/>
    <n v="0"/>
    <n v="10.316800000000001"/>
  </r>
  <r>
    <n v="2395"/>
    <s v="CA-2012-137897"/>
    <x v="1"/>
    <x v="717"/>
    <d v="2012-11-19T00:00:00"/>
    <s v="Standard Class"/>
    <s v="PJ-18835"/>
    <s v="Patrick Jones"/>
    <x v="1"/>
    <x v="0"/>
    <x v="20"/>
    <x v="15"/>
    <n v="10035"/>
    <x v="3"/>
    <x v="1202"/>
    <x v="2"/>
    <x v="11"/>
    <x v="1178"/>
    <x v="2011"/>
    <n v="2"/>
    <n v="0"/>
    <n v="2.2560000000000002"/>
  </r>
  <r>
    <n v="2396"/>
    <s v="CA-2012-137897"/>
    <x v="1"/>
    <x v="717"/>
    <d v="2012-11-19T00:00:00"/>
    <s v="Standard Class"/>
    <s v="PJ-18835"/>
    <s v="Patrick Jones"/>
    <x v="1"/>
    <x v="0"/>
    <x v="20"/>
    <x v="15"/>
    <n v="10035"/>
    <x v="3"/>
    <x v="538"/>
    <x v="2"/>
    <x v="11"/>
    <x v="533"/>
    <x v="2012"/>
    <n v="2"/>
    <n v="0"/>
    <n v="23.96"/>
  </r>
  <r>
    <n v="2397"/>
    <s v="CA-2012-137897"/>
    <x v="1"/>
    <x v="717"/>
    <d v="2012-11-19T00:00:00"/>
    <s v="Standard Class"/>
    <s v="PJ-18835"/>
    <s v="Patrick Jones"/>
    <x v="1"/>
    <x v="0"/>
    <x v="20"/>
    <x v="15"/>
    <n v="10035"/>
    <x v="3"/>
    <x v="956"/>
    <x v="1"/>
    <x v="10"/>
    <x v="940"/>
    <x v="2013"/>
    <n v="5"/>
    <n v="0"/>
    <n v="16.649999999999999"/>
  </r>
  <r>
    <n v="2398"/>
    <s v="CA-2014-169264"/>
    <x v="3"/>
    <x v="718"/>
    <d v="2014-08-17T00:00:00"/>
    <s v="Second Class"/>
    <s v="NP-18700"/>
    <s v="Nora Preis"/>
    <x v="0"/>
    <x v="0"/>
    <x v="8"/>
    <x v="1"/>
    <n v="94109"/>
    <x v="1"/>
    <x v="745"/>
    <x v="1"/>
    <x v="2"/>
    <x v="736"/>
    <x v="1784"/>
    <n v="2"/>
    <n v="0"/>
    <n v="2.8224"/>
  </r>
  <r>
    <n v="2399"/>
    <s v="CA-2014-169264"/>
    <x v="3"/>
    <x v="718"/>
    <d v="2014-08-17T00:00:00"/>
    <s v="Second Class"/>
    <s v="NP-18700"/>
    <s v="Nora Preis"/>
    <x v="0"/>
    <x v="0"/>
    <x v="8"/>
    <x v="1"/>
    <n v="94109"/>
    <x v="1"/>
    <x v="21"/>
    <x v="1"/>
    <x v="6"/>
    <x v="21"/>
    <x v="1459"/>
    <n v="6"/>
    <n v="0"/>
    <n v="4.3367999999999993"/>
  </r>
  <r>
    <n v="2400"/>
    <s v="CA-2014-147361"/>
    <x v="3"/>
    <x v="428"/>
    <d v="2014-09-16T00:00:00"/>
    <s v="Standard Class"/>
    <s v="SB-20290"/>
    <s v="Sean Braxton"/>
    <x v="1"/>
    <x v="0"/>
    <x v="159"/>
    <x v="20"/>
    <n v="29501"/>
    <x v="0"/>
    <x v="435"/>
    <x v="1"/>
    <x v="4"/>
    <x v="430"/>
    <x v="2014"/>
    <n v="7"/>
    <n v="0"/>
    <n v="12.576199999999986"/>
  </r>
  <r>
    <n v="2401"/>
    <s v="CA-2014-147361"/>
    <x v="3"/>
    <x v="428"/>
    <d v="2014-09-16T00:00:00"/>
    <s v="Standard Class"/>
    <s v="SB-20290"/>
    <s v="Sean Braxton"/>
    <x v="1"/>
    <x v="0"/>
    <x v="159"/>
    <x v="20"/>
    <n v="29501"/>
    <x v="0"/>
    <x v="1011"/>
    <x v="1"/>
    <x v="4"/>
    <x v="994"/>
    <x v="2015"/>
    <n v="5"/>
    <n v="0"/>
    <n v="14.676999999999998"/>
  </r>
  <r>
    <n v="2402"/>
    <s v="CA-2014-145877"/>
    <x v="3"/>
    <x v="719"/>
    <d v="2014-04-05T00:00:00"/>
    <s v="Second Class"/>
    <s v="AS-10090"/>
    <s v="Adam Shillingsburg"/>
    <x v="0"/>
    <x v="0"/>
    <x v="24"/>
    <x v="25"/>
    <n v="65807"/>
    <x v="2"/>
    <x v="953"/>
    <x v="1"/>
    <x v="4"/>
    <x v="937"/>
    <x v="2016"/>
    <n v="6"/>
    <n v="0"/>
    <n v="23.550000000000004"/>
  </r>
  <r>
    <n v="2403"/>
    <s v="CA-2014-145877"/>
    <x v="3"/>
    <x v="719"/>
    <d v="2014-04-05T00:00:00"/>
    <s v="Second Class"/>
    <s v="AS-10090"/>
    <s v="Adam Shillingsburg"/>
    <x v="0"/>
    <x v="0"/>
    <x v="24"/>
    <x v="25"/>
    <n v="65807"/>
    <x v="2"/>
    <x v="152"/>
    <x v="1"/>
    <x v="12"/>
    <x v="33"/>
    <x v="158"/>
    <n v="5"/>
    <n v="0"/>
    <n v="13.347999999999997"/>
  </r>
  <r>
    <n v="2404"/>
    <s v="US-2013-110170"/>
    <x v="0"/>
    <x v="720"/>
    <d v="2013-10-04T00:00:00"/>
    <s v="Standard Class"/>
    <s v="HM-14860"/>
    <s v="Harry Marie"/>
    <x v="1"/>
    <x v="0"/>
    <x v="114"/>
    <x v="5"/>
    <n v="77340"/>
    <x v="2"/>
    <x v="1333"/>
    <x v="0"/>
    <x v="0"/>
    <x v="1309"/>
    <x v="2017"/>
    <n v="7"/>
    <n v="0.32"/>
    <n v="-225.09759999999991"/>
  </r>
  <r>
    <n v="2405"/>
    <s v="CA-2014-108574"/>
    <x v="3"/>
    <x v="566"/>
    <d v="2014-10-12T00:00:00"/>
    <s v="Standard Class"/>
    <s v="MG-18145"/>
    <s v="Mike Gockenbach"/>
    <x v="0"/>
    <x v="0"/>
    <x v="1"/>
    <x v="1"/>
    <n v="90045"/>
    <x v="1"/>
    <x v="695"/>
    <x v="2"/>
    <x v="11"/>
    <x v="688"/>
    <x v="2018"/>
    <n v="9"/>
    <n v="0"/>
    <n v="200.86379999999991"/>
  </r>
  <r>
    <n v="2406"/>
    <s v="CA-2014-108574"/>
    <x v="3"/>
    <x v="566"/>
    <d v="2014-10-12T00:00:00"/>
    <s v="Standard Class"/>
    <s v="MG-18145"/>
    <s v="Mike Gockenbach"/>
    <x v="0"/>
    <x v="0"/>
    <x v="1"/>
    <x v="1"/>
    <n v="90045"/>
    <x v="1"/>
    <x v="461"/>
    <x v="2"/>
    <x v="7"/>
    <x v="457"/>
    <x v="2019"/>
    <n v="7"/>
    <n v="0.2"/>
    <n v="-28.967399999999991"/>
  </r>
  <r>
    <n v="2407"/>
    <s v="CA-2014-108574"/>
    <x v="3"/>
    <x v="566"/>
    <d v="2014-10-12T00:00:00"/>
    <s v="Standard Class"/>
    <s v="MG-18145"/>
    <s v="Mike Gockenbach"/>
    <x v="0"/>
    <x v="0"/>
    <x v="1"/>
    <x v="1"/>
    <n v="90045"/>
    <x v="1"/>
    <x v="312"/>
    <x v="2"/>
    <x v="7"/>
    <x v="309"/>
    <x v="2020"/>
    <n v="10"/>
    <n v="0.2"/>
    <n v="26.972999999999992"/>
  </r>
  <r>
    <n v="2408"/>
    <s v="CA-2014-144589"/>
    <x v="3"/>
    <x v="176"/>
    <d v="2014-01-26T00:00:00"/>
    <s v="Standard Class"/>
    <s v="TM-21010"/>
    <s v="Tamara Manning"/>
    <x v="0"/>
    <x v="0"/>
    <x v="8"/>
    <x v="1"/>
    <n v="94122"/>
    <x v="1"/>
    <x v="1159"/>
    <x v="1"/>
    <x v="6"/>
    <x v="33"/>
    <x v="2021"/>
    <n v="5"/>
    <n v="0"/>
    <n v="7.9859999999999998"/>
  </r>
  <r>
    <n v="2409"/>
    <s v="CA-2014-144589"/>
    <x v="3"/>
    <x v="176"/>
    <d v="2014-01-26T00:00:00"/>
    <s v="Standard Class"/>
    <s v="TM-21010"/>
    <s v="Tamara Manning"/>
    <x v="0"/>
    <x v="0"/>
    <x v="8"/>
    <x v="1"/>
    <n v="94122"/>
    <x v="1"/>
    <x v="1334"/>
    <x v="2"/>
    <x v="7"/>
    <x v="1310"/>
    <x v="2022"/>
    <n v="3"/>
    <n v="0.2"/>
    <n v="130.49130000000002"/>
  </r>
  <r>
    <n v="2410"/>
    <s v="CA-2014-155985"/>
    <x v="3"/>
    <x v="721"/>
    <d v="2014-03-26T00:00:00"/>
    <s v="First Class"/>
    <s v="BE-11335"/>
    <s v="Bill Eplett"/>
    <x v="2"/>
    <x v="0"/>
    <x v="8"/>
    <x v="1"/>
    <n v="94122"/>
    <x v="1"/>
    <x v="1092"/>
    <x v="0"/>
    <x v="5"/>
    <x v="1073"/>
    <x v="2023"/>
    <n v="8"/>
    <n v="0"/>
    <n v="76.262399999999985"/>
  </r>
  <r>
    <n v="2411"/>
    <s v="CA-2011-162684"/>
    <x v="2"/>
    <x v="601"/>
    <d v="2011-08-06T00:00:00"/>
    <s v="Standard Class"/>
    <s v="AS-10630"/>
    <s v="Ann Steele"/>
    <x v="2"/>
    <x v="0"/>
    <x v="10"/>
    <x v="9"/>
    <n v="19120"/>
    <x v="3"/>
    <x v="1053"/>
    <x v="1"/>
    <x v="13"/>
    <x v="1033"/>
    <x v="1103"/>
    <n v="2"/>
    <n v="0.2"/>
    <n v="1.9169999999999998"/>
  </r>
  <r>
    <n v="2412"/>
    <s v="CA-2012-142041"/>
    <x v="1"/>
    <x v="722"/>
    <d v="2012-06-09T00:00:00"/>
    <s v="Second Class"/>
    <s v="EM-13810"/>
    <s v="Eleni McCrary"/>
    <x v="1"/>
    <x v="0"/>
    <x v="1"/>
    <x v="1"/>
    <n v="90036"/>
    <x v="1"/>
    <x v="620"/>
    <x v="1"/>
    <x v="8"/>
    <x v="33"/>
    <x v="2024"/>
    <n v="5"/>
    <n v="0.2"/>
    <n v="2.6319999999999997"/>
  </r>
  <r>
    <n v="2413"/>
    <s v="CA-2011-151295"/>
    <x v="2"/>
    <x v="607"/>
    <d v="2011-11-16T00:00:00"/>
    <s v="Standard Class"/>
    <s v="JA-15970"/>
    <s v="Joseph Airdo"/>
    <x v="0"/>
    <x v="0"/>
    <x v="1"/>
    <x v="1"/>
    <n v="90045"/>
    <x v="1"/>
    <x v="358"/>
    <x v="1"/>
    <x v="10"/>
    <x v="354"/>
    <x v="493"/>
    <n v="2"/>
    <n v="0"/>
    <n v="5.8604000000000003"/>
  </r>
  <r>
    <n v="2414"/>
    <s v="CA-2011-151295"/>
    <x v="2"/>
    <x v="607"/>
    <d v="2011-11-16T00:00:00"/>
    <s v="Standard Class"/>
    <s v="JA-15970"/>
    <s v="Joseph Airdo"/>
    <x v="0"/>
    <x v="0"/>
    <x v="1"/>
    <x v="1"/>
    <n v="90045"/>
    <x v="1"/>
    <x v="736"/>
    <x v="0"/>
    <x v="3"/>
    <x v="728"/>
    <x v="2025"/>
    <n v="3"/>
    <n v="0.2"/>
    <n v="31.453199999999953"/>
  </r>
  <r>
    <n v="2415"/>
    <s v="CA-2013-156300"/>
    <x v="0"/>
    <x v="723"/>
    <d v="2014-01-03T00:00:00"/>
    <s v="Standard Class"/>
    <s v="TB-21595"/>
    <s v="Troy Blackwell"/>
    <x v="0"/>
    <x v="0"/>
    <x v="158"/>
    <x v="6"/>
    <n v="53209"/>
    <x v="2"/>
    <x v="1318"/>
    <x v="0"/>
    <x v="1"/>
    <x v="1295"/>
    <x v="2026"/>
    <n v="5"/>
    <n v="0"/>
    <n v="60.356000000000023"/>
  </r>
  <r>
    <n v="2416"/>
    <s v="CA-2012-146087"/>
    <x v="1"/>
    <x v="380"/>
    <d v="2012-07-11T00:00:00"/>
    <s v="Standard Class"/>
    <s v="PP-18955"/>
    <s v="Paul Prost"/>
    <x v="2"/>
    <x v="0"/>
    <x v="304"/>
    <x v="31"/>
    <n v="1040"/>
    <x v="3"/>
    <x v="415"/>
    <x v="0"/>
    <x v="0"/>
    <x v="410"/>
    <x v="85"/>
    <n v="2"/>
    <n v="0"/>
    <n v="60.391999999999996"/>
  </r>
  <r>
    <n v="2417"/>
    <s v="CA-2014-168655"/>
    <x v="3"/>
    <x v="386"/>
    <d v="2014-10-19T00:00:00"/>
    <s v="Standard Class"/>
    <s v="ML-18040"/>
    <s v="Michelle Lonsdale"/>
    <x v="1"/>
    <x v="0"/>
    <x v="305"/>
    <x v="27"/>
    <n v="87105"/>
    <x v="1"/>
    <x v="1200"/>
    <x v="2"/>
    <x v="11"/>
    <x v="1176"/>
    <x v="2027"/>
    <n v="5"/>
    <n v="0"/>
    <n v="95.200000000000031"/>
  </r>
  <r>
    <n v="2418"/>
    <s v="CA-2014-168655"/>
    <x v="3"/>
    <x v="386"/>
    <d v="2014-10-19T00:00:00"/>
    <s v="Standard Class"/>
    <s v="ML-18040"/>
    <s v="Michelle Lonsdale"/>
    <x v="1"/>
    <x v="0"/>
    <x v="305"/>
    <x v="27"/>
    <n v="87105"/>
    <x v="1"/>
    <x v="1197"/>
    <x v="1"/>
    <x v="8"/>
    <x v="1173"/>
    <x v="1955"/>
    <n v="3"/>
    <n v="0.2"/>
    <n v="29.951999999999998"/>
  </r>
  <r>
    <n v="2419"/>
    <s v="CA-2013-107202"/>
    <x v="0"/>
    <x v="206"/>
    <d v="2013-05-29T00:00:00"/>
    <s v="Standard Class"/>
    <s v="LC-16930"/>
    <s v="Linda Cazamias"/>
    <x v="1"/>
    <x v="0"/>
    <x v="306"/>
    <x v="33"/>
    <n v="89431"/>
    <x v="1"/>
    <x v="1335"/>
    <x v="2"/>
    <x v="15"/>
    <x v="1311"/>
    <x v="2028"/>
    <n v="10"/>
    <n v="0.2"/>
    <n v="179.73000000000013"/>
  </r>
  <r>
    <n v="2420"/>
    <s v="CA-2014-159597"/>
    <x v="3"/>
    <x v="45"/>
    <d v="2014-11-15T00:00:00"/>
    <s v="Standard Class"/>
    <s v="MC-17590"/>
    <s v="Matt Collister"/>
    <x v="1"/>
    <x v="0"/>
    <x v="307"/>
    <x v="1"/>
    <n v="92236"/>
    <x v="1"/>
    <x v="967"/>
    <x v="1"/>
    <x v="4"/>
    <x v="951"/>
    <x v="2029"/>
    <n v="2"/>
    <n v="0"/>
    <n v="3.1779999999999973"/>
  </r>
  <r>
    <n v="2421"/>
    <s v="CA-2014-159597"/>
    <x v="3"/>
    <x v="45"/>
    <d v="2014-11-15T00:00:00"/>
    <s v="Standard Class"/>
    <s v="MC-17590"/>
    <s v="Matt Collister"/>
    <x v="1"/>
    <x v="0"/>
    <x v="307"/>
    <x v="1"/>
    <n v="92236"/>
    <x v="1"/>
    <x v="1336"/>
    <x v="2"/>
    <x v="11"/>
    <x v="1312"/>
    <x v="313"/>
    <n v="1"/>
    <n v="0"/>
    <n v="43.995600000000003"/>
  </r>
  <r>
    <n v="2422"/>
    <s v="CA-2013-155551"/>
    <x v="0"/>
    <x v="724"/>
    <d v="2013-04-24T00:00:00"/>
    <s v="Standard Class"/>
    <s v="CR-12580"/>
    <s v="Clay Rozendal"/>
    <x v="2"/>
    <x v="0"/>
    <x v="308"/>
    <x v="10"/>
    <n v="60126"/>
    <x v="2"/>
    <x v="82"/>
    <x v="1"/>
    <x v="4"/>
    <x v="82"/>
    <x v="84"/>
    <n v="3"/>
    <n v="0.2"/>
    <n v="-48.954900000000002"/>
  </r>
  <r>
    <n v="2423"/>
    <s v="CA-2013-155551"/>
    <x v="0"/>
    <x v="724"/>
    <d v="2013-04-24T00:00:00"/>
    <s v="Standard Class"/>
    <s v="CR-12580"/>
    <s v="Clay Rozendal"/>
    <x v="2"/>
    <x v="0"/>
    <x v="308"/>
    <x v="10"/>
    <n v="60126"/>
    <x v="2"/>
    <x v="670"/>
    <x v="1"/>
    <x v="10"/>
    <x v="664"/>
    <x v="778"/>
    <n v="2"/>
    <n v="0.2"/>
    <n v="3.2615999999999996"/>
  </r>
  <r>
    <n v="2424"/>
    <s v="US-2014-147669"/>
    <x v="3"/>
    <x v="53"/>
    <d v="2014-12-31T00:00:00"/>
    <s v="Standard Class"/>
    <s v="SV-20935"/>
    <s v="Susan Vittorini"/>
    <x v="0"/>
    <x v="0"/>
    <x v="54"/>
    <x v="24"/>
    <n v="45014"/>
    <x v="3"/>
    <x v="721"/>
    <x v="2"/>
    <x v="11"/>
    <x v="713"/>
    <x v="2030"/>
    <n v="7"/>
    <n v="0.2"/>
    <n v="41.718599999999995"/>
  </r>
  <r>
    <n v="2425"/>
    <s v="US-2014-147669"/>
    <x v="3"/>
    <x v="53"/>
    <d v="2014-12-31T00:00:00"/>
    <s v="Standard Class"/>
    <s v="SV-20935"/>
    <s v="Susan Vittorini"/>
    <x v="0"/>
    <x v="0"/>
    <x v="54"/>
    <x v="24"/>
    <n v="45014"/>
    <x v="3"/>
    <x v="1311"/>
    <x v="1"/>
    <x v="8"/>
    <x v="1288"/>
    <x v="2031"/>
    <n v="1"/>
    <n v="0.7"/>
    <n v="-10.418399999999998"/>
  </r>
  <r>
    <n v="2426"/>
    <s v="US-2014-147669"/>
    <x v="3"/>
    <x v="53"/>
    <d v="2014-12-31T00:00:00"/>
    <s v="Standard Class"/>
    <s v="SV-20935"/>
    <s v="Susan Vittorini"/>
    <x v="0"/>
    <x v="0"/>
    <x v="54"/>
    <x v="24"/>
    <n v="45014"/>
    <x v="3"/>
    <x v="1337"/>
    <x v="0"/>
    <x v="3"/>
    <x v="1313"/>
    <x v="2032"/>
    <n v="2"/>
    <n v="0.4"/>
    <n v="-104.67300000000006"/>
  </r>
  <r>
    <n v="2427"/>
    <s v="US-2014-147669"/>
    <x v="3"/>
    <x v="53"/>
    <d v="2014-12-31T00:00:00"/>
    <s v="Standard Class"/>
    <s v="SV-20935"/>
    <s v="Susan Vittorini"/>
    <x v="0"/>
    <x v="0"/>
    <x v="54"/>
    <x v="24"/>
    <n v="45014"/>
    <x v="3"/>
    <x v="1228"/>
    <x v="1"/>
    <x v="13"/>
    <x v="33"/>
    <x v="2033"/>
    <n v="13"/>
    <n v="0.2"/>
    <n v="12.776399999999999"/>
  </r>
  <r>
    <n v="2428"/>
    <s v="CA-2013-169922"/>
    <x v="0"/>
    <x v="725"/>
    <d v="2013-06-18T00:00:00"/>
    <s v="Standard Class"/>
    <s v="MZ-17515"/>
    <s v="Mary Zewe"/>
    <x v="1"/>
    <x v="0"/>
    <x v="81"/>
    <x v="5"/>
    <n v="76017"/>
    <x v="2"/>
    <x v="1338"/>
    <x v="1"/>
    <x v="8"/>
    <x v="1314"/>
    <x v="2034"/>
    <n v="4"/>
    <n v="0.8"/>
    <n v="-2.1504000000000008"/>
  </r>
  <r>
    <n v="2429"/>
    <s v="CA-2013-169922"/>
    <x v="0"/>
    <x v="725"/>
    <d v="2013-06-18T00:00:00"/>
    <s v="Standard Class"/>
    <s v="MZ-17515"/>
    <s v="Mary Zewe"/>
    <x v="1"/>
    <x v="0"/>
    <x v="81"/>
    <x v="5"/>
    <n v="76017"/>
    <x v="2"/>
    <x v="1339"/>
    <x v="1"/>
    <x v="8"/>
    <x v="1315"/>
    <x v="2035"/>
    <n v="4"/>
    <n v="0.8"/>
    <n v="-13.648800000000001"/>
  </r>
  <r>
    <n v="2430"/>
    <s v="CA-2013-169922"/>
    <x v="0"/>
    <x v="725"/>
    <d v="2013-06-18T00:00:00"/>
    <s v="Standard Class"/>
    <s v="MZ-17515"/>
    <s v="Mary Zewe"/>
    <x v="1"/>
    <x v="0"/>
    <x v="81"/>
    <x v="5"/>
    <n v="76017"/>
    <x v="2"/>
    <x v="1073"/>
    <x v="0"/>
    <x v="5"/>
    <x v="1054"/>
    <x v="2036"/>
    <n v="7"/>
    <n v="0.6"/>
    <n v="-9.0944000000000038"/>
  </r>
  <r>
    <n v="2431"/>
    <s v="CA-2014-100748"/>
    <x v="3"/>
    <x v="726"/>
    <d v="2014-05-21T00:00:00"/>
    <s v="Standard Class"/>
    <s v="RB-19795"/>
    <s v="Ross Baird"/>
    <x v="2"/>
    <x v="0"/>
    <x v="8"/>
    <x v="1"/>
    <n v="94110"/>
    <x v="1"/>
    <x v="2"/>
    <x v="1"/>
    <x v="2"/>
    <x v="2"/>
    <x v="2037"/>
    <n v="8"/>
    <n v="0"/>
    <n v="27.485599999999998"/>
  </r>
  <r>
    <n v="2432"/>
    <s v="CA-2014-129805"/>
    <x v="3"/>
    <x v="116"/>
    <d v="2015-01-03T00:00:00"/>
    <s v="Standard Class"/>
    <s v="HM-14860"/>
    <s v="Harry Marie"/>
    <x v="1"/>
    <x v="0"/>
    <x v="4"/>
    <x v="4"/>
    <n v="98103"/>
    <x v="1"/>
    <x v="345"/>
    <x v="0"/>
    <x v="5"/>
    <x v="341"/>
    <x v="2038"/>
    <n v="2"/>
    <n v="0"/>
    <n v="3.0340000000000007"/>
  </r>
  <r>
    <n v="2433"/>
    <s v="CA-2011-148586"/>
    <x v="2"/>
    <x v="727"/>
    <d v="2011-04-01T00:00:00"/>
    <s v="Standard Class"/>
    <s v="AZ-10750"/>
    <s v="Annie Zypern"/>
    <x v="0"/>
    <x v="0"/>
    <x v="20"/>
    <x v="15"/>
    <n v="10009"/>
    <x v="3"/>
    <x v="1340"/>
    <x v="0"/>
    <x v="1"/>
    <x v="1316"/>
    <x v="2039"/>
    <n v="7"/>
    <n v="0.1"/>
    <n v="65.206400000000002"/>
  </r>
  <r>
    <n v="2434"/>
    <s v="US-2014-112613"/>
    <x v="3"/>
    <x v="39"/>
    <d v="2014-06-02T00:00:00"/>
    <s v="Standard Class"/>
    <s v="JH-15910"/>
    <s v="Jonathan Howell"/>
    <x v="0"/>
    <x v="0"/>
    <x v="12"/>
    <x v="5"/>
    <n v="77070"/>
    <x v="2"/>
    <x v="1259"/>
    <x v="2"/>
    <x v="7"/>
    <x v="1234"/>
    <x v="2040"/>
    <n v="4"/>
    <n v="0.2"/>
    <n v="4.0775999999999968"/>
  </r>
  <r>
    <n v="2435"/>
    <s v="CA-2012-154746"/>
    <x v="1"/>
    <x v="717"/>
    <d v="2012-11-17T00:00:00"/>
    <s v="First Class"/>
    <s v="PJ-18835"/>
    <s v="Patrick Jones"/>
    <x v="1"/>
    <x v="0"/>
    <x v="24"/>
    <x v="17"/>
    <n v="22153"/>
    <x v="0"/>
    <x v="618"/>
    <x v="1"/>
    <x v="12"/>
    <x v="613"/>
    <x v="2041"/>
    <n v="2"/>
    <n v="0"/>
    <n v="16.98"/>
  </r>
  <r>
    <n v="2436"/>
    <s v="CA-2012-154746"/>
    <x v="1"/>
    <x v="717"/>
    <d v="2012-11-17T00:00:00"/>
    <s v="First Class"/>
    <s v="PJ-18835"/>
    <s v="Patrick Jones"/>
    <x v="1"/>
    <x v="0"/>
    <x v="24"/>
    <x v="17"/>
    <n v="22153"/>
    <x v="0"/>
    <x v="1341"/>
    <x v="1"/>
    <x v="9"/>
    <x v="1317"/>
    <x v="2042"/>
    <n v="3"/>
    <n v="0"/>
    <n v="322.18290000000002"/>
  </r>
  <r>
    <n v="2437"/>
    <s v="CA-2014-140053"/>
    <x v="3"/>
    <x v="445"/>
    <d v="2014-07-11T00:00:00"/>
    <s v="Standard Class"/>
    <s v="CA-12265"/>
    <s v="Christina Anderson"/>
    <x v="0"/>
    <x v="0"/>
    <x v="168"/>
    <x v="27"/>
    <n v="87401"/>
    <x v="1"/>
    <x v="71"/>
    <x v="0"/>
    <x v="5"/>
    <x v="71"/>
    <x v="2043"/>
    <n v="9"/>
    <n v="0"/>
    <n v="114.6285"/>
  </r>
  <r>
    <n v="2438"/>
    <s v="CA-2011-164210"/>
    <x v="2"/>
    <x v="728"/>
    <d v="2011-11-20T00:00:00"/>
    <s v="Second Class"/>
    <s v="PW-19240"/>
    <s v="Pierre Wener"/>
    <x v="0"/>
    <x v="0"/>
    <x v="103"/>
    <x v="22"/>
    <n v="80027"/>
    <x v="1"/>
    <x v="1342"/>
    <x v="0"/>
    <x v="3"/>
    <x v="1318"/>
    <x v="2044"/>
    <n v="2"/>
    <n v="0.5"/>
    <n v="-99.266399999999976"/>
  </r>
  <r>
    <n v="2439"/>
    <s v="CA-2011-164210"/>
    <x v="2"/>
    <x v="728"/>
    <d v="2011-11-20T00:00:00"/>
    <s v="Second Class"/>
    <s v="PW-19240"/>
    <s v="Pierre Wener"/>
    <x v="0"/>
    <x v="0"/>
    <x v="103"/>
    <x v="22"/>
    <n v="80027"/>
    <x v="1"/>
    <x v="862"/>
    <x v="1"/>
    <x v="10"/>
    <x v="848"/>
    <x v="2045"/>
    <n v="4"/>
    <n v="0.2"/>
    <n v="12.5328"/>
  </r>
  <r>
    <n v="2440"/>
    <s v="CA-2014-139948"/>
    <x v="3"/>
    <x v="729"/>
    <d v="2014-07-23T00:00:00"/>
    <s v="Standard Class"/>
    <s v="SW-20455"/>
    <s v="Shaun Weien"/>
    <x v="0"/>
    <x v="0"/>
    <x v="67"/>
    <x v="2"/>
    <n v="33614"/>
    <x v="0"/>
    <x v="627"/>
    <x v="0"/>
    <x v="5"/>
    <x v="621"/>
    <x v="2046"/>
    <n v="2"/>
    <n v="0.2"/>
    <n v="2.1736000000000004"/>
  </r>
  <r>
    <n v="2441"/>
    <s v="CA-2013-146934"/>
    <x v="0"/>
    <x v="730"/>
    <d v="2013-05-28T00:00:00"/>
    <s v="Standard Class"/>
    <s v="AF-10870"/>
    <s v="Art Ferguson"/>
    <x v="0"/>
    <x v="0"/>
    <x v="309"/>
    <x v="30"/>
    <n v="7055"/>
    <x v="3"/>
    <x v="302"/>
    <x v="2"/>
    <x v="7"/>
    <x v="299"/>
    <x v="2047"/>
    <n v="5"/>
    <n v="0"/>
    <n v="86.25"/>
  </r>
  <r>
    <n v="2442"/>
    <s v="CA-2013-146934"/>
    <x v="0"/>
    <x v="730"/>
    <d v="2013-05-28T00:00:00"/>
    <s v="Standard Class"/>
    <s v="AF-10870"/>
    <s v="Art Ferguson"/>
    <x v="0"/>
    <x v="0"/>
    <x v="309"/>
    <x v="30"/>
    <n v="7055"/>
    <x v="3"/>
    <x v="209"/>
    <x v="0"/>
    <x v="3"/>
    <x v="208"/>
    <x v="2048"/>
    <n v="2"/>
    <n v="0.3"/>
    <n v="-19.918399999999991"/>
  </r>
  <r>
    <n v="2443"/>
    <s v="CA-2013-146934"/>
    <x v="0"/>
    <x v="730"/>
    <d v="2013-05-28T00:00:00"/>
    <s v="Standard Class"/>
    <s v="AF-10870"/>
    <s v="Art Ferguson"/>
    <x v="0"/>
    <x v="0"/>
    <x v="309"/>
    <x v="30"/>
    <n v="7055"/>
    <x v="3"/>
    <x v="190"/>
    <x v="1"/>
    <x v="9"/>
    <x v="189"/>
    <x v="2049"/>
    <n v="4"/>
    <n v="0"/>
    <n v="172.33840000000004"/>
  </r>
  <r>
    <n v="2444"/>
    <s v="CA-2013-146934"/>
    <x v="0"/>
    <x v="730"/>
    <d v="2013-05-28T00:00:00"/>
    <s v="Standard Class"/>
    <s v="AF-10870"/>
    <s v="Art Ferguson"/>
    <x v="0"/>
    <x v="0"/>
    <x v="309"/>
    <x v="30"/>
    <n v="7055"/>
    <x v="3"/>
    <x v="452"/>
    <x v="2"/>
    <x v="11"/>
    <x v="448"/>
    <x v="2050"/>
    <n v="5"/>
    <n v="0"/>
    <n v="30.431999999999995"/>
  </r>
  <r>
    <n v="2445"/>
    <s v="CA-2013-146934"/>
    <x v="0"/>
    <x v="730"/>
    <d v="2013-05-28T00:00:00"/>
    <s v="Standard Class"/>
    <s v="AF-10870"/>
    <s v="Art Ferguson"/>
    <x v="0"/>
    <x v="0"/>
    <x v="309"/>
    <x v="30"/>
    <n v="7055"/>
    <x v="3"/>
    <x v="1343"/>
    <x v="1"/>
    <x v="12"/>
    <x v="1319"/>
    <x v="2051"/>
    <n v="6"/>
    <n v="0"/>
    <n v="12.902400000000002"/>
  </r>
  <r>
    <n v="2446"/>
    <s v="CA-2013-146934"/>
    <x v="0"/>
    <x v="730"/>
    <d v="2013-05-28T00:00:00"/>
    <s v="Standard Class"/>
    <s v="AF-10870"/>
    <s v="Art Ferguson"/>
    <x v="0"/>
    <x v="0"/>
    <x v="309"/>
    <x v="30"/>
    <n v="7055"/>
    <x v="3"/>
    <x v="957"/>
    <x v="2"/>
    <x v="7"/>
    <x v="941"/>
    <x v="2052"/>
    <n v="2"/>
    <n v="0"/>
    <n v="74.8142"/>
  </r>
  <r>
    <n v="2447"/>
    <s v="CA-2012-100573"/>
    <x v="1"/>
    <x v="12"/>
    <d v="2012-10-01T00:00:00"/>
    <s v="Standard Class"/>
    <s v="AM-10705"/>
    <s v="Anne McFarland"/>
    <x v="0"/>
    <x v="0"/>
    <x v="1"/>
    <x v="1"/>
    <n v="90004"/>
    <x v="1"/>
    <x v="755"/>
    <x v="1"/>
    <x v="12"/>
    <x v="746"/>
    <x v="2053"/>
    <n v="2"/>
    <n v="0"/>
    <n v="8.2156000000000002"/>
  </r>
  <r>
    <n v="2448"/>
    <s v="CA-2013-119165"/>
    <x v="0"/>
    <x v="731"/>
    <d v="2013-11-07T00:00:00"/>
    <s v="Standard Class"/>
    <s v="BD-11320"/>
    <s v="Bill Donatelli"/>
    <x v="0"/>
    <x v="0"/>
    <x v="10"/>
    <x v="9"/>
    <n v="19143"/>
    <x v="3"/>
    <x v="1153"/>
    <x v="0"/>
    <x v="1"/>
    <x v="1132"/>
    <x v="2054"/>
    <n v="5"/>
    <n v="0.3"/>
    <n v="-14.080999999999989"/>
  </r>
  <r>
    <n v="2449"/>
    <s v="CA-2012-128027"/>
    <x v="1"/>
    <x v="471"/>
    <d v="2012-09-17T00:00:00"/>
    <s v="Second Class"/>
    <s v="CM-12385"/>
    <s v="Christopher Martinez"/>
    <x v="0"/>
    <x v="0"/>
    <x v="310"/>
    <x v="20"/>
    <n v="29406"/>
    <x v="0"/>
    <x v="435"/>
    <x v="1"/>
    <x v="4"/>
    <x v="430"/>
    <x v="2055"/>
    <n v="3"/>
    <n v="0"/>
    <n v="5.3897999999999939"/>
  </r>
  <r>
    <n v="2450"/>
    <s v="CA-2013-140207"/>
    <x v="0"/>
    <x v="732"/>
    <d v="2013-11-11T00:00:00"/>
    <s v="Standard Class"/>
    <s v="CS-12400"/>
    <s v="Christopher Schild"/>
    <x v="2"/>
    <x v="0"/>
    <x v="49"/>
    <x v="1"/>
    <n v="95123"/>
    <x v="1"/>
    <x v="1344"/>
    <x v="1"/>
    <x v="8"/>
    <x v="1320"/>
    <x v="2056"/>
    <n v="5"/>
    <n v="0.2"/>
    <n v="9.8279999999999959"/>
  </r>
  <r>
    <n v="2451"/>
    <s v="CA-2014-140949"/>
    <x v="3"/>
    <x v="294"/>
    <d v="2014-03-23T00:00:00"/>
    <s v="Second Class"/>
    <s v="DB-13405"/>
    <s v="Denny Blanton"/>
    <x v="0"/>
    <x v="0"/>
    <x v="20"/>
    <x v="15"/>
    <n v="10011"/>
    <x v="3"/>
    <x v="1345"/>
    <x v="1"/>
    <x v="2"/>
    <x v="1321"/>
    <x v="2057"/>
    <n v="5"/>
    <n v="0"/>
    <n v="9"/>
  </r>
  <r>
    <n v="2452"/>
    <s v="CA-2014-140949"/>
    <x v="3"/>
    <x v="294"/>
    <d v="2014-03-23T00:00:00"/>
    <s v="Second Class"/>
    <s v="DB-13405"/>
    <s v="Denny Blanton"/>
    <x v="0"/>
    <x v="0"/>
    <x v="20"/>
    <x v="15"/>
    <n v="10011"/>
    <x v="3"/>
    <x v="424"/>
    <x v="2"/>
    <x v="7"/>
    <x v="419"/>
    <x v="2058"/>
    <n v="6"/>
    <n v="0"/>
    <n v="31.121999999999996"/>
  </r>
  <r>
    <n v="2453"/>
    <s v="CA-2014-140949"/>
    <x v="3"/>
    <x v="294"/>
    <d v="2014-03-23T00:00:00"/>
    <s v="Second Class"/>
    <s v="DB-13405"/>
    <s v="Denny Blanton"/>
    <x v="0"/>
    <x v="0"/>
    <x v="20"/>
    <x v="15"/>
    <n v="10011"/>
    <x v="3"/>
    <x v="536"/>
    <x v="1"/>
    <x v="8"/>
    <x v="531"/>
    <x v="1083"/>
    <n v="3"/>
    <n v="0.2"/>
    <n v="3.0860999999999996"/>
  </r>
  <r>
    <n v="2454"/>
    <s v="CA-2014-140949"/>
    <x v="3"/>
    <x v="294"/>
    <d v="2014-03-23T00:00:00"/>
    <s v="Second Class"/>
    <s v="DB-13405"/>
    <s v="Denny Blanton"/>
    <x v="0"/>
    <x v="0"/>
    <x v="20"/>
    <x v="15"/>
    <n v="10011"/>
    <x v="3"/>
    <x v="452"/>
    <x v="2"/>
    <x v="11"/>
    <x v="448"/>
    <x v="2059"/>
    <n v="3"/>
    <n v="0"/>
    <n v="18.2592"/>
  </r>
  <r>
    <n v="2455"/>
    <s v="CA-2014-140949"/>
    <x v="3"/>
    <x v="294"/>
    <d v="2014-03-23T00:00:00"/>
    <s v="Second Class"/>
    <s v="DB-13405"/>
    <s v="Denny Blanton"/>
    <x v="0"/>
    <x v="0"/>
    <x v="20"/>
    <x v="15"/>
    <n v="10011"/>
    <x v="3"/>
    <x v="1044"/>
    <x v="2"/>
    <x v="11"/>
    <x v="1024"/>
    <x v="1849"/>
    <n v="8"/>
    <n v="0"/>
    <n v="13.603999999999992"/>
  </r>
  <r>
    <n v="2456"/>
    <s v="CA-2014-140949"/>
    <x v="3"/>
    <x v="294"/>
    <d v="2014-03-23T00:00:00"/>
    <s v="Second Class"/>
    <s v="DB-13405"/>
    <s v="Denny Blanton"/>
    <x v="0"/>
    <x v="0"/>
    <x v="20"/>
    <x v="15"/>
    <n v="10011"/>
    <x v="3"/>
    <x v="1031"/>
    <x v="1"/>
    <x v="4"/>
    <x v="1013"/>
    <x v="2060"/>
    <n v="8"/>
    <n v="0"/>
    <n v="27.934399999999997"/>
  </r>
  <r>
    <n v="2457"/>
    <s v="CA-2014-140949"/>
    <x v="3"/>
    <x v="294"/>
    <d v="2014-03-23T00:00:00"/>
    <s v="Second Class"/>
    <s v="DB-13405"/>
    <s v="Denny Blanton"/>
    <x v="0"/>
    <x v="0"/>
    <x v="20"/>
    <x v="15"/>
    <n v="10011"/>
    <x v="3"/>
    <x v="676"/>
    <x v="1"/>
    <x v="2"/>
    <x v="670"/>
    <x v="2061"/>
    <n v="1"/>
    <n v="0"/>
    <n v="3.4356999999999998"/>
  </r>
  <r>
    <n v="2458"/>
    <s v="CA-2014-140949"/>
    <x v="3"/>
    <x v="294"/>
    <d v="2014-03-23T00:00:00"/>
    <s v="Second Class"/>
    <s v="DB-13405"/>
    <s v="Denny Blanton"/>
    <x v="0"/>
    <x v="0"/>
    <x v="20"/>
    <x v="15"/>
    <n v="10011"/>
    <x v="3"/>
    <x v="32"/>
    <x v="1"/>
    <x v="6"/>
    <x v="32"/>
    <x v="2062"/>
    <n v="6"/>
    <n v="0"/>
    <n v="22.458000000000002"/>
  </r>
  <r>
    <n v="2459"/>
    <s v="CA-2014-140949"/>
    <x v="3"/>
    <x v="294"/>
    <d v="2014-03-23T00:00:00"/>
    <s v="Second Class"/>
    <s v="DB-13405"/>
    <s v="Denny Blanton"/>
    <x v="0"/>
    <x v="0"/>
    <x v="20"/>
    <x v="15"/>
    <n v="10011"/>
    <x v="3"/>
    <x v="170"/>
    <x v="1"/>
    <x v="4"/>
    <x v="169"/>
    <x v="2063"/>
    <n v="3"/>
    <n v="0"/>
    <n v="12.097800000000001"/>
  </r>
  <r>
    <n v="2460"/>
    <s v="CA-2014-138548"/>
    <x v="3"/>
    <x v="733"/>
    <d v="2014-08-22T00:00:00"/>
    <s v="Standard Class"/>
    <s v="JG-15160"/>
    <s v="James Galang"/>
    <x v="0"/>
    <x v="0"/>
    <x v="135"/>
    <x v="30"/>
    <n v="7060"/>
    <x v="3"/>
    <x v="414"/>
    <x v="1"/>
    <x v="9"/>
    <x v="409"/>
    <x v="2064"/>
    <n v="2"/>
    <n v="0"/>
    <n v="25.438400000000001"/>
  </r>
  <r>
    <n v="2461"/>
    <s v="CA-2012-142419"/>
    <x v="1"/>
    <x v="655"/>
    <d v="2012-07-13T00:00:00"/>
    <s v="Second Class"/>
    <s v="SC-20380"/>
    <s v="Shahid Collister"/>
    <x v="0"/>
    <x v="0"/>
    <x v="4"/>
    <x v="4"/>
    <n v="98115"/>
    <x v="1"/>
    <x v="843"/>
    <x v="1"/>
    <x v="10"/>
    <x v="829"/>
    <x v="2065"/>
    <n v="3"/>
    <n v="0"/>
    <n v="13.486499999999999"/>
  </r>
  <r>
    <n v="2462"/>
    <s v="CA-2012-142419"/>
    <x v="1"/>
    <x v="655"/>
    <d v="2012-07-13T00:00:00"/>
    <s v="Second Class"/>
    <s v="SC-20380"/>
    <s v="Shahid Collister"/>
    <x v="0"/>
    <x v="0"/>
    <x v="4"/>
    <x v="4"/>
    <n v="98115"/>
    <x v="1"/>
    <x v="800"/>
    <x v="1"/>
    <x v="8"/>
    <x v="790"/>
    <x v="2066"/>
    <n v="3"/>
    <n v="0.2"/>
    <n v="34.423199999999987"/>
  </r>
  <r>
    <n v="2463"/>
    <s v="CA-2014-148691"/>
    <x v="3"/>
    <x v="734"/>
    <d v="2014-12-10T00:00:00"/>
    <s v="Standard Class"/>
    <s v="CS-12460"/>
    <s v="Chuck Sachs"/>
    <x v="0"/>
    <x v="0"/>
    <x v="20"/>
    <x v="15"/>
    <n v="10009"/>
    <x v="3"/>
    <x v="301"/>
    <x v="1"/>
    <x v="8"/>
    <x v="298"/>
    <x v="2067"/>
    <n v="5"/>
    <n v="0.2"/>
    <n v="29.371999999999993"/>
  </r>
  <r>
    <n v="2464"/>
    <s v="CA-2014-148691"/>
    <x v="3"/>
    <x v="734"/>
    <d v="2014-12-10T00:00:00"/>
    <s v="Standard Class"/>
    <s v="CS-12460"/>
    <s v="Chuck Sachs"/>
    <x v="0"/>
    <x v="0"/>
    <x v="20"/>
    <x v="15"/>
    <n v="10009"/>
    <x v="3"/>
    <x v="1316"/>
    <x v="1"/>
    <x v="8"/>
    <x v="1293"/>
    <x v="899"/>
    <n v="2"/>
    <n v="0.2"/>
    <n v="5.1183999999999994"/>
  </r>
  <r>
    <n v="2465"/>
    <s v="CA-2014-148691"/>
    <x v="3"/>
    <x v="734"/>
    <d v="2014-12-10T00:00:00"/>
    <s v="Standard Class"/>
    <s v="CS-12460"/>
    <s v="Chuck Sachs"/>
    <x v="0"/>
    <x v="0"/>
    <x v="20"/>
    <x v="15"/>
    <n v="10009"/>
    <x v="3"/>
    <x v="819"/>
    <x v="2"/>
    <x v="7"/>
    <x v="807"/>
    <x v="2068"/>
    <n v="1"/>
    <n v="0"/>
    <n v="36.987300000000005"/>
  </r>
  <r>
    <n v="2466"/>
    <s v="CA-2014-148691"/>
    <x v="3"/>
    <x v="734"/>
    <d v="2014-12-10T00:00:00"/>
    <s v="Standard Class"/>
    <s v="CS-12460"/>
    <s v="Chuck Sachs"/>
    <x v="0"/>
    <x v="0"/>
    <x v="20"/>
    <x v="15"/>
    <n v="10009"/>
    <x v="3"/>
    <x v="395"/>
    <x v="1"/>
    <x v="2"/>
    <x v="391"/>
    <x v="982"/>
    <n v="1"/>
    <n v="0"/>
    <n v="1.512"/>
  </r>
  <r>
    <n v="2467"/>
    <s v="CA-2014-128755"/>
    <x v="3"/>
    <x v="464"/>
    <d v="2014-05-09T00:00:00"/>
    <s v="Standard Class"/>
    <s v="MK-18160"/>
    <s v="Mike Kennedy"/>
    <x v="0"/>
    <x v="0"/>
    <x v="311"/>
    <x v="17"/>
    <n v="23602"/>
    <x v="0"/>
    <x v="1346"/>
    <x v="1"/>
    <x v="10"/>
    <x v="1322"/>
    <x v="2069"/>
    <n v="1"/>
    <n v="0"/>
    <n v="4.099499999999999"/>
  </r>
  <r>
    <n v="2468"/>
    <s v="CA-2014-128755"/>
    <x v="3"/>
    <x v="464"/>
    <d v="2014-05-09T00:00:00"/>
    <s v="Standard Class"/>
    <s v="MK-18160"/>
    <s v="Mike Kennedy"/>
    <x v="0"/>
    <x v="0"/>
    <x v="311"/>
    <x v="17"/>
    <n v="23602"/>
    <x v="0"/>
    <x v="384"/>
    <x v="1"/>
    <x v="4"/>
    <x v="380"/>
    <x v="2070"/>
    <n v="4"/>
    <n v="0"/>
    <n v="165.71759999999995"/>
  </r>
  <r>
    <n v="2469"/>
    <s v="CA-2014-128755"/>
    <x v="3"/>
    <x v="464"/>
    <d v="2014-05-09T00:00:00"/>
    <s v="Standard Class"/>
    <s v="MK-18160"/>
    <s v="Mike Kennedy"/>
    <x v="0"/>
    <x v="0"/>
    <x v="311"/>
    <x v="17"/>
    <n v="23602"/>
    <x v="0"/>
    <x v="1347"/>
    <x v="1"/>
    <x v="10"/>
    <x v="1323"/>
    <x v="56"/>
    <n v="5"/>
    <n v="0"/>
    <n v="15.552000000000001"/>
  </r>
  <r>
    <n v="2470"/>
    <s v="CA-2014-128755"/>
    <x v="3"/>
    <x v="464"/>
    <d v="2014-05-09T00:00:00"/>
    <s v="Standard Class"/>
    <s v="MK-18160"/>
    <s v="Mike Kennedy"/>
    <x v="0"/>
    <x v="0"/>
    <x v="311"/>
    <x v="17"/>
    <n v="23602"/>
    <x v="0"/>
    <x v="1036"/>
    <x v="1"/>
    <x v="4"/>
    <x v="1017"/>
    <x v="2071"/>
    <n v="1"/>
    <n v="0"/>
    <n v="4.5656999999999996"/>
  </r>
  <r>
    <n v="2471"/>
    <s v="US-2013-135923"/>
    <x v="0"/>
    <x v="115"/>
    <d v="2013-01-28T00:00:00"/>
    <s v="Standard Class"/>
    <s v="CM-11935"/>
    <s v="Carlos Meador"/>
    <x v="0"/>
    <x v="0"/>
    <x v="115"/>
    <x v="3"/>
    <n v="28314"/>
    <x v="0"/>
    <x v="1348"/>
    <x v="0"/>
    <x v="5"/>
    <x v="1324"/>
    <x v="2072"/>
    <n v="8"/>
    <n v="0.2"/>
    <n v="4.281600000000001"/>
  </r>
  <r>
    <n v="2472"/>
    <s v="US-2013-135923"/>
    <x v="0"/>
    <x v="115"/>
    <d v="2013-01-28T00:00:00"/>
    <s v="Standard Class"/>
    <s v="CM-11935"/>
    <s v="Carlos Meador"/>
    <x v="0"/>
    <x v="0"/>
    <x v="115"/>
    <x v="3"/>
    <n v="28314"/>
    <x v="0"/>
    <x v="1248"/>
    <x v="0"/>
    <x v="0"/>
    <x v="1325"/>
    <x v="2073"/>
    <n v="4"/>
    <n v="0.2"/>
    <n v="-67.670399999999972"/>
  </r>
  <r>
    <n v="2473"/>
    <s v="US-2013-135923"/>
    <x v="0"/>
    <x v="115"/>
    <d v="2013-01-28T00:00:00"/>
    <s v="Standard Class"/>
    <s v="CM-11935"/>
    <s v="Carlos Meador"/>
    <x v="0"/>
    <x v="0"/>
    <x v="115"/>
    <x v="3"/>
    <n v="28314"/>
    <x v="0"/>
    <x v="1266"/>
    <x v="1"/>
    <x v="9"/>
    <x v="1241"/>
    <x v="2074"/>
    <n v="4"/>
    <n v="0.2"/>
    <n v="6.4864000000000033"/>
  </r>
  <r>
    <n v="2474"/>
    <s v="CA-2013-114972"/>
    <x v="0"/>
    <x v="54"/>
    <d v="2013-11-07T00:00:00"/>
    <s v="First Class"/>
    <s v="PF-19225"/>
    <s v="Phillip Flathmann"/>
    <x v="0"/>
    <x v="0"/>
    <x v="1"/>
    <x v="1"/>
    <n v="90032"/>
    <x v="1"/>
    <x v="1349"/>
    <x v="0"/>
    <x v="1"/>
    <x v="1326"/>
    <x v="2075"/>
    <n v="2"/>
    <n v="0.2"/>
    <n v="-29.917800000000021"/>
  </r>
  <r>
    <n v="2475"/>
    <s v="CA-2013-114972"/>
    <x v="0"/>
    <x v="54"/>
    <d v="2013-11-07T00:00:00"/>
    <s v="First Class"/>
    <s v="PF-19225"/>
    <s v="Phillip Flathmann"/>
    <x v="0"/>
    <x v="0"/>
    <x v="1"/>
    <x v="1"/>
    <n v="90032"/>
    <x v="1"/>
    <x v="1350"/>
    <x v="2"/>
    <x v="11"/>
    <x v="1327"/>
    <x v="2076"/>
    <n v="5"/>
    <n v="0"/>
    <n v="29.032499999999999"/>
  </r>
  <r>
    <n v="2476"/>
    <s v="CA-2013-114972"/>
    <x v="0"/>
    <x v="54"/>
    <d v="2013-11-07T00:00:00"/>
    <s v="First Class"/>
    <s v="PF-19225"/>
    <s v="Phillip Flathmann"/>
    <x v="0"/>
    <x v="0"/>
    <x v="1"/>
    <x v="1"/>
    <n v="90032"/>
    <x v="1"/>
    <x v="1351"/>
    <x v="1"/>
    <x v="2"/>
    <x v="1328"/>
    <x v="2077"/>
    <n v="7"/>
    <n v="0"/>
    <n v="41.223699999999994"/>
  </r>
  <r>
    <n v="2477"/>
    <s v="CA-2013-114972"/>
    <x v="0"/>
    <x v="54"/>
    <d v="2013-11-07T00:00:00"/>
    <s v="First Class"/>
    <s v="PF-19225"/>
    <s v="Phillip Flathmann"/>
    <x v="0"/>
    <x v="0"/>
    <x v="1"/>
    <x v="1"/>
    <n v="90032"/>
    <x v="1"/>
    <x v="1341"/>
    <x v="1"/>
    <x v="9"/>
    <x v="1317"/>
    <x v="2078"/>
    <n v="4"/>
    <n v="0"/>
    <n v="429.57720000000006"/>
  </r>
  <r>
    <n v="2478"/>
    <s v="CA-2014-102750"/>
    <x v="3"/>
    <x v="507"/>
    <d v="2014-09-09T00:00:00"/>
    <s v="Second Class"/>
    <s v="GM-14695"/>
    <s v="Greg Maxwell"/>
    <x v="1"/>
    <x v="0"/>
    <x v="1"/>
    <x v="1"/>
    <n v="90036"/>
    <x v="1"/>
    <x v="594"/>
    <x v="0"/>
    <x v="3"/>
    <x v="589"/>
    <x v="2079"/>
    <n v="3"/>
    <n v="0.2"/>
    <n v="-99.176400000000001"/>
  </r>
  <r>
    <n v="2479"/>
    <s v="CA-2011-145212"/>
    <x v="2"/>
    <x v="103"/>
    <d v="2011-09-19T00:00:00"/>
    <s v="Standard Class"/>
    <s v="DC-12850"/>
    <s v="Dan Campbell"/>
    <x v="0"/>
    <x v="0"/>
    <x v="20"/>
    <x v="15"/>
    <n v="10011"/>
    <x v="3"/>
    <x v="6"/>
    <x v="1"/>
    <x v="6"/>
    <x v="6"/>
    <x v="1410"/>
    <n v="3"/>
    <n v="0"/>
    <n v="1.4742000000000002"/>
  </r>
  <r>
    <n v="2480"/>
    <s v="CA-2014-141992"/>
    <x v="3"/>
    <x v="249"/>
    <d v="2014-06-26T00:00:00"/>
    <s v="Standard Class"/>
    <s v="FO-14305"/>
    <s v="Frank Olsen"/>
    <x v="0"/>
    <x v="0"/>
    <x v="61"/>
    <x v="5"/>
    <n v="75220"/>
    <x v="2"/>
    <x v="1352"/>
    <x v="1"/>
    <x v="14"/>
    <x v="1329"/>
    <x v="2080"/>
    <n v="1"/>
    <n v="0.2"/>
    <n v="0.83879999999999999"/>
  </r>
  <r>
    <n v="2481"/>
    <s v="CA-2014-141992"/>
    <x v="3"/>
    <x v="249"/>
    <d v="2014-06-26T00:00:00"/>
    <s v="Standard Class"/>
    <s v="FO-14305"/>
    <s v="Frank Olsen"/>
    <x v="0"/>
    <x v="0"/>
    <x v="61"/>
    <x v="5"/>
    <n v="75220"/>
    <x v="2"/>
    <x v="82"/>
    <x v="1"/>
    <x v="4"/>
    <x v="82"/>
    <x v="2081"/>
    <n v="2"/>
    <n v="0.2"/>
    <n v="-32.636600000000001"/>
  </r>
  <r>
    <n v="2482"/>
    <s v="CA-2014-147956"/>
    <x v="3"/>
    <x v="165"/>
    <d v="2015-01-01T00:00:00"/>
    <s v="Standard Class"/>
    <s v="AH-10210"/>
    <s v="Alan Hwang"/>
    <x v="0"/>
    <x v="0"/>
    <x v="4"/>
    <x v="4"/>
    <n v="98105"/>
    <x v="1"/>
    <x v="749"/>
    <x v="1"/>
    <x v="4"/>
    <x v="740"/>
    <x v="2082"/>
    <n v="6"/>
    <n v="0"/>
    <n v="0"/>
  </r>
  <r>
    <n v="2483"/>
    <s v="CA-2014-126067"/>
    <x v="3"/>
    <x v="735"/>
    <d v="2014-09-04T00:00:00"/>
    <s v="Standard Class"/>
    <s v="KN-16705"/>
    <s v="Kristina Nunn"/>
    <x v="2"/>
    <x v="0"/>
    <x v="4"/>
    <x v="4"/>
    <n v="98105"/>
    <x v="1"/>
    <x v="1353"/>
    <x v="2"/>
    <x v="7"/>
    <x v="1330"/>
    <x v="2083"/>
    <n v="4"/>
    <n v="0.2"/>
    <n v="11.429599999999999"/>
  </r>
  <r>
    <n v="2484"/>
    <s v="CA-2014-126067"/>
    <x v="3"/>
    <x v="735"/>
    <d v="2014-09-04T00:00:00"/>
    <s v="Standard Class"/>
    <s v="KN-16705"/>
    <s v="Kristina Nunn"/>
    <x v="2"/>
    <x v="0"/>
    <x v="4"/>
    <x v="4"/>
    <n v="98105"/>
    <x v="1"/>
    <x v="342"/>
    <x v="0"/>
    <x v="3"/>
    <x v="338"/>
    <x v="2084"/>
    <n v="5"/>
    <n v="0"/>
    <n v="250.30500000000004"/>
  </r>
  <r>
    <n v="2485"/>
    <s v="CA-2014-126067"/>
    <x v="3"/>
    <x v="735"/>
    <d v="2014-09-04T00:00:00"/>
    <s v="Standard Class"/>
    <s v="KN-16705"/>
    <s v="Kristina Nunn"/>
    <x v="2"/>
    <x v="0"/>
    <x v="4"/>
    <x v="4"/>
    <n v="98105"/>
    <x v="1"/>
    <x v="444"/>
    <x v="1"/>
    <x v="8"/>
    <x v="439"/>
    <x v="2085"/>
    <n v="5"/>
    <n v="0.2"/>
    <n v="32.396000000000001"/>
  </r>
  <r>
    <n v="2486"/>
    <s v="CA-2014-126067"/>
    <x v="3"/>
    <x v="735"/>
    <d v="2014-09-04T00:00:00"/>
    <s v="Standard Class"/>
    <s v="KN-16705"/>
    <s v="Kristina Nunn"/>
    <x v="2"/>
    <x v="0"/>
    <x v="4"/>
    <x v="4"/>
    <n v="98105"/>
    <x v="1"/>
    <x v="449"/>
    <x v="1"/>
    <x v="6"/>
    <x v="444"/>
    <x v="348"/>
    <n v="2"/>
    <n v="0"/>
    <n v="1.4455999999999998"/>
  </r>
  <r>
    <n v="2487"/>
    <s v="CA-2012-104514"/>
    <x v="1"/>
    <x v="98"/>
    <d v="2012-01-04T00:00:00"/>
    <s v="Second Class"/>
    <s v="CB-12535"/>
    <s v="Claudia Bergmann"/>
    <x v="1"/>
    <x v="0"/>
    <x v="46"/>
    <x v="13"/>
    <n v="19711"/>
    <x v="3"/>
    <x v="1354"/>
    <x v="1"/>
    <x v="4"/>
    <x v="1331"/>
    <x v="2086"/>
    <n v="2"/>
    <n v="0"/>
    <n v="22.235199999999999"/>
  </r>
  <r>
    <n v="2488"/>
    <s v="CA-2012-104514"/>
    <x v="1"/>
    <x v="98"/>
    <d v="2012-01-04T00:00:00"/>
    <s v="Second Class"/>
    <s v="CB-12535"/>
    <s v="Claudia Bergmann"/>
    <x v="1"/>
    <x v="0"/>
    <x v="46"/>
    <x v="13"/>
    <n v="19711"/>
    <x v="3"/>
    <x v="1355"/>
    <x v="1"/>
    <x v="6"/>
    <x v="1332"/>
    <x v="296"/>
    <n v="3"/>
    <n v="0"/>
    <n v="2.6568000000000005"/>
  </r>
  <r>
    <n v="2489"/>
    <s v="CA-2012-104514"/>
    <x v="1"/>
    <x v="98"/>
    <d v="2012-01-04T00:00:00"/>
    <s v="Second Class"/>
    <s v="CB-12535"/>
    <s v="Claudia Bergmann"/>
    <x v="1"/>
    <x v="0"/>
    <x v="46"/>
    <x v="13"/>
    <n v="19711"/>
    <x v="3"/>
    <x v="1283"/>
    <x v="1"/>
    <x v="10"/>
    <x v="1259"/>
    <x v="130"/>
    <n v="3"/>
    <n v="0"/>
    <n v="9.6191999999999993"/>
  </r>
  <r>
    <n v="2490"/>
    <s v="CA-2012-141040"/>
    <x v="1"/>
    <x v="330"/>
    <d v="2012-10-13T00:00:00"/>
    <s v="Second Class"/>
    <s v="TB-21250"/>
    <s v="Tim Brockman"/>
    <x v="0"/>
    <x v="0"/>
    <x v="20"/>
    <x v="15"/>
    <n v="10024"/>
    <x v="3"/>
    <x v="1356"/>
    <x v="2"/>
    <x v="7"/>
    <x v="1333"/>
    <x v="2087"/>
    <n v="4"/>
    <n v="0"/>
    <n v="303.3408"/>
  </r>
  <r>
    <n v="2491"/>
    <s v="CA-2012-141040"/>
    <x v="1"/>
    <x v="330"/>
    <d v="2012-10-13T00:00:00"/>
    <s v="Second Class"/>
    <s v="TB-21250"/>
    <s v="Tim Brockman"/>
    <x v="0"/>
    <x v="0"/>
    <x v="20"/>
    <x v="15"/>
    <n v="10024"/>
    <x v="3"/>
    <x v="1357"/>
    <x v="1"/>
    <x v="10"/>
    <x v="1334"/>
    <x v="100"/>
    <n v="4"/>
    <n v="0"/>
    <n v="10.763999999999999"/>
  </r>
  <r>
    <n v="2492"/>
    <s v="CA-2011-113579"/>
    <x v="2"/>
    <x v="736"/>
    <d v="2011-12-15T00:00:00"/>
    <s v="Second Class"/>
    <s v="KD-16345"/>
    <s v="Katherine Ducich"/>
    <x v="0"/>
    <x v="0"/>
    <x v="1"/>
    <x v="1"/>
    <n v="90049"/>
    <x v="1"/>
    <x v="1111"/>
    <x v="1"/>
    <x v="10"/>
    <x v="1091"/>
    <x v="2088"/>
    <n v="6"/>
    <n v="0"/>
    <n v="41.51039999999999"/>
  </r>
  <r>
    <n v="2493"/>
    <s v="CA-2011-144624"/>
    <x v="2"/>
    <x v="84"/>
    <d v="2011-11-23T00:00:00"/>
    <s v="Standard Class"/>
    <s v="JM-15865"/>
    <s v="John Murray"/>
    <x v="0"/>
    <x v="0"/>
    <x v="312"/>
    <x v="15"/>
    <n v="14701"/>
    <x v="3"/>
    <x v="1148"/>
    <x v="2"/>
    <x v="7"/>
    <x v="1127"/>
    <x v="2089"/>
    <n v="7"/>
    <n v="0"/>
    <n v="1228.1787000000004"/>
  </r>
  <r>
    <n v="2494"/>
    <s v="CA-2013-146206"/>
    <x v="0"/>
    <x v="545"/>
    <d v="2013-09-15T00:00:00"/>
    <s v="Second Class"/>
    <s v="KT-16480"/>
    <s v="Kean Thornton"/>
    <x v="0"/>
    <x v="0"/>
    <x v="12"/>
    <x v="5"/>
    <n v="77095"/>
    <x v="2"/>
    <x v="838"/>
    <x v="0"/>
    <x v="3"/>
    <x v="824"/>
    <x v="2090"/>
    <n v="5"/>
    <n v="0.3"/>
    <n v="-34.39200000000001"/>
  </r>
  <r>
    <n v="2495"/>
    <s v="CA-2013-146206"/>
    <x v="0"/>
    <x v="545"/>
    <d v="2013-09-15T00:00:00"/>
    <s v="Second Class"/>
    <s v="KT-16480"/>
    <s v="Kean Thornton"/>
    <x v="0"/>
    <x v="0"/>
    <x v="12"/>
    <x v="5"/>
    <n v="77095"/>
    <x v="2"/>
    <x v="1149"/>
    <x v="2"/>
    <x v="7"/>
    <x v="1128"/>
    <x v="2091"/>
    <n v="5"/>
    <n v="0.2"/>
    <n v="53.997000000000043"/>
  </r>
  <r>
    <n v="2496"/>
    <s v="CA-2011-136644"/>
    <x v="2"/>
    <x v="737"/>
    <d v="2011-06-22T00:00:00"/>
    <s v="Standard Class"/>
    <s v="SC-20575"/>
    <s v="Sonia Cooley"/>
    <x v="0"/>
    <x v="0"/>
    <x v="313"/>
    <x v="14"/>
    <n v="46544"/>
    <x v="2"/>
    <x v="405"/>
    <x v="0"/>
    <x v="1"/>
    <x v="401"/>
    <x v="345"/>
    <n v="8"/>
    <n v="0"/>
    <n v="32.391999999999939"/>
  </r>
  <r>
    <n v="2497"/>
    <s v="CA-2012-122371"/>
    <x v="1"/>
    <x v="120"/>
    <d v="2012-10-01T00:00:00"/>
    <s v="Standard Class"/>
    <s v="BS-11800"/>
    <s v="Bryan Spruell"/>
    <x v="2"/>
    <x v="0"/>
    <x v="70"/>
    <x v="1"/>
    <n v="92037"/>
    <x v="1"/>
    <x v="80"/>
    <x v="1"/>
    <x v="4"/>
    <x v="80"/>
    <x v="2092"/>
    <n v="3"/>
    <n v="0"/>
    <n v="18.609299999999998"/>
  </r>
  <r>
    <n v="2498"/>
    <s v="CA-2012-122371"/>
    <x v="1"/>
    <x v="120"/>
    <d v="2012-10-01T00:00:00"/>
    <s v="Standard Class"/>
    <s v="BS-11800"/>
    <s v="Bryan Spruell"/>
    <x v="2"/>
    <x v="0"/>
    <x v="70"/>
    <x v="1"/>
    <n v="92037"/>
    <x v="1"/>
    <x v="633"/>
    <x v="1"/>
    <x v="12"/>
    <x v="627"/>
    <x v="2093"/>
    <n v="2"/>
    <n v="0"/>
    <n v="58.496199999999988"/>
  </r>
  <r>
    <n v="2499"/>
    <s v="CA-2013-126935"/>
    <x v="0"/>
    <x v="288"/>
    <d v="2013-05-25T00:00:00"/>
    <s v="Standard Class"/>
    <s v="BT-11395"/>
    <s v="Bill Tyler"/>
    <x v="1"/>
    <x v="0"/>
    <x v="8"/>
    <x v="1"/>
    <n v="94109"/>
    <x v="1"/>
    <x v="1224"/>
    <x v="1"/>
    <x v="8"/>
    <x v="1199"/>
    <x v="2094"/>
    <n v="1"/>
    <n v="0.2"/>
    <n v="3.3543999999999996"/>
  </r>
  <r>
    <n v="2500"/>
    <s v="US-2014-133781"/>
    <x v="3"/>
    <x v="738"/>
    <d v="2014-06-24T00:00:00"/>
    <s v="First Class"/>
    <s v="DC-12850"/>
    <s v="Dan Campbell"/>
    <x v="0"/>
    <x v="0"/>
    <x v="100"/>
    <x v="2"/>
    <n v="33178"/>
    <x v="0"/>
    <x v="1358"/>
    <x v="1"/>
    <x v="12"/>
    <x v="1335"/>
    <x v="2095"/>
    <n v="3"/>
    <n v="0.2"/>
    <n v="12.692699999999995"/>
  </r>
  <r>
    <n v="2501"/>
    <s v="CA-2014-131618"/>
    <x v="3"/>
    <x v="46"/>
    <d v="2014-06-21T00:00:00"/>
    <s v="First Class"/>
    <s v="LS-17200"/>
    <s v="Luke Schmidt"/>
    <x v="1"/>
    <x v="0"/>
    <x v="242"/>
    <x v="10"/>
    <n v="60076"/>
    <x v="2"/>
    <x v="827"/>
    <x v="1"/>
    <x v="10"/>
    <x v="815"/>
    <x v="2096"/>
    <n v="2"/>
    <n v="0.2"/>
    <n v="4.4311999999999996"/>
  </r>
  <r>
    <n v="2502"/>
    <s v="CA-2014-131618"/>
    <x v="3"/>
    <x v="46"/>
    <d v="2014-06-21T00:00:00"/>
    <s v="First Class"/>
    <s v="LS-17200"/>
    <s v="Luke Schmidt"/>
    <x v="1"/>
    <x v="0"/>
    <x v="242"/>
    <x v="10"/>
    <n v="60076"/>
    <x v="2"/>
    <x v="614"/>
    <x v="1"/>
    <x v="8"/>
    <x v="609"/>
    <x v="2097"/>
    <n v="4"/>
    <n v="0.8"/>
    <n v="-3.5711999999999993"/>
  </r>
  <r>
    <n v="2503"/>
    <s v="CA-2014-131618"/>
    <x v="3"/>
    <x v="46"/>
    <d v="2014-06-21T00:00:00"/>
    <s v="First Class"/>
    <s v="LS-17200"/>
    <s v="Luke Schmidt"/>
    <x v="1"/>
    <x v="0"/>
    <x v="242"/>
    <x v="10"/>
    <n v="60076"/>
    <x v="2"/>
    <x v="673"/>
    <x v="1"/>
    <x v="8"/>
    <x v="667"/>
    <x v="2098"/>
    <n v="4"/>
    <n v="0.8"/>
    <n v="-16.380000000000003"/>
  </r>
  <r>
    <n v="2504"/>
    <s v="CA-2013-149482"/>
    <x v="0"/>
    <x v="696"/>
    <d v="2013-11-20T00:00:00"/>
    <s v="Standard Class"/>
    <s v="RR-19315"/>
    <s v="Ralph Ritter"/>
    <x v="0"/>
    <x v="0"/>
    <x v="8"/>
    <x v="1"/>
    <n v="94110"/>
    <x v="1"/>
    <x v="1238"/>
    <x v="1"/>
    <x v="2"/>
    <x v="1212"/>
    <x v="1576"/>
    <n v="2"/>
    <n v="0"/>
    <n v="3.4685999999999999"/>
  </r>
  <r>
    <n v="2505"/>
    <s v="CA-2011-143917"/>
    <x v="2"/>
    <x v="739"/>
    <d v="2011-07-27T00:00:00"/>
    <s v="Second Class"/>
    <s v="KL-16645"/>
    <s v="Ken Lonsdale"/>
    <x v="0"/>
    <x v="0"/>
    <x v="8"/>
    <x v="1"/>
    <n v="94122"/>
    <x v="1"/>
    <x v="230"/>
    <x v="1"/>
    <x v="4"/>
    <x v="228"/>
    <x v="2099"/>
    <n v="4"/>
    <n v="0"/>
    <n v="15.041600000000003"/>
  </r>
  <r>
    <n v="2506"/>
    <s v="CA-2011-143917"/>
    <x v="2"/>
    <x v="739"/>
    <d v="2011-07-27T00:00:00"/>
    <s v="Second Class"/>
    <s v="KL-16645"/>
    <s v="Ken Lonsdale"/>
    <x v="0"/>
    <x v="0"/>
    <x v="8"/>
    <x v="1"/>
    <n v="94122"/>
    <x v="1"/>
    <x v="1359"/>
    <x v="1"/>
    <x v="14"/>
    <x v="1336"/>
    <x v="2100"/>
    <n v="5"/>
    <n v="0"/>
    <n v="327.50599999999963"/>
  </r>
  <r>
    <n v="2507"/>
    <s v="CA-2011-143917"/>
    <x v="2"/>
    <x v="739"/>
    <d v="2011-07-27T00:00:00"/>
    <s v="Second Class"/>
    <s v="KL-16645"/>
    <s v="Ken Lonsdale"/>
    <x v="0"/>
    <x v="0"/>
    <x v="8"/>
    <x v="1"/>
    <n v="94122"/>
    <x v="1"/>
    <x v="221"/>
    <x v="0"/>
    <x v="5"/>
    <x v="33"/>
    <x v="2101"/>
    <n v="8"/>
    <n v="0"/>
    <n v="34.284800000000004"/>
  </r>
  <r>
    <n v="2508"/>
    <s v="CA-2012-120397"/>
    <x v="1"/>
    <x v="740"/>
    <d v="2012-07-02T00:00:00"/>
    <s v="Same Day"/>
    <s v="RB-19435"/>
    <s v="Richard Bierner"/>
    <x v="0"/>
    <x v="0"/>
    <x v="12"/>
    <x v="5"/>
    <n v="77070"/>
    <x v="2"/>
    <x v="1360"/>
    <x v="1"/>
    <x v="9"/>
    <x v="1337"/>
    <x v="2102"/>
    <n v="4"/>
    <n v="0.8"/>
    <n v="-85.238399999999999"/>
  </r>
  <r>
    <n v="2509"/>
    <s v="CA-2014-163902"/>
    <x v="3"/>
    <x v="580"/>
    <d v="2014-03-09T00:00:00"/>
    <s v="Standard Class"/>
    <s v="MY-17380"/>
    <s v="Maribeth Yedwab"/>
    <x v="1"/>
    <x v="0"/>
    <x v="1"/>
    <x v="1"/>
    <n v="90045"/>
    <x v="1"/>
    <x v="1361"/>
    <x v="2"/>
    <x v="7"/>
    <x v="1338"/>
    <x v="2103"/>
    <n v="3"/>
    <n v="0.2"/>
    <n v="14.758199999999995"/>
  </r>
  <r>
    <n v="2510"/>
    <s v="CA-2014-163902"/>
    <x v="3"/>
    <x v="580"/>
    <d v="2014-03-09T00:00:00"/>
    <s v="Standard Class"/>
    <s v="MY-17380"/>
    <s v="Maribeth Yedwab"/>
    <x v="1"/>
    <x v="0"/>
    <x v="1"/>
    <x v="1"/>
    <n v="90045"/>
    <x v="1"/>
    <x v="914"/>
    <x v="2"/>
    <x v="11"/>
    <x v="897"/>
    <x v="2104"/>
    <n v="6"/>
    <n v="0"/>
    <n v="52.79340000000002"/>
  </r>
  <r>
    <n v="2511"/>
    <s v="CA-2013-136812"/>
    <x v="0"/>
    <x v="741"/>
    <d v="2013-11-24T00:00:00"/>
    <s v="Standard Class"/>
    <s v="AW-10930"/>
    <s v="Arthur Wiediger"/>
    <x v="2"/>
    <x v="0"/>
    <x v="268"/>
    <x v="26"/>
    <n v="73120"/>
    <x v="2"/>
    <x v="1362"/>
    <x v="1"/>
    <x v="4"/>
    <x v="1339"/>
    <x v="2105"/>
    <n v="4"/>
    <n v="0"/>
    <n v="55.895999999999958"/>
  </r>
  <r>
    <n v="2512"/>
    <s v="CA-2012-102722"/>
    <x v="1"/>
    <x v="24"/>
    <d v="2012-04-19T00:00:00"/>
    <s v="First Class"/>
    <s v="KW-16570"/>
    <s v="Kelly Williams"/>
    <x v="0"/>
    <x v="0"/>
    <x v="53"/>
    <x v="28"/>
    <n v="71203"/>
    <x v="0"/>
    <x v="936"/>
    <x v="2"/>
    <x v="11"/>
    <x v="920"/>
    <x v="2106"/>
    <n v="6"/>
    <n v="0"/>
    <n v="41.534999999999997"/>
  </r>
  <r>
    <n v="2513"/>
    <s v="CA-2014-155089"/>
    <x v="3"/>
    <x v="574"/>
    <d v="2014-12-07T00:00:00"/>
    <s v="Standard Class"/>
    <s v="DB-12910"/>
    <s v="Daniel Byrd"/>
    <x v="2"/>
    <x v="0"/>
    <x v="67"/>
    <x v="2"/>
    <n v="33614"/>
    <x v="0"/>
    <x v="471"/>
    <x v="1"/>
    <x v="8"/>
    <x v="467"/>
    <x v="2107"/>
    <n v="5"/>
    <n v="0.7"/>
    <n v="-33.483999999999995"/>
  </r>
  <r>
    <n v="2514"/>
    <s v="CA-2013-124506"/>
    <x v="0"/>
    <x v="583"/>
    <d v="2013-11-18T00:00:00"/>
    <s v="Standard Class"/>
    <s v="BB-11545"/>
    <s v="Brenda Bowman"/>
    <x v="1"/>
    <x v="0"/>
    <x v="22"/>
    <x v="10"/>
    <n v="60623"/>
    <x v="2"/>
    <x v="1048"/>
    <x v="2"/>
    <x v="11"/>
    <x v="1028"/>
    <x v="1679"/>
    <n v="4"/>
    <n v="0.2"/>
    <n v="1.1995999999999931"/>
  </r>
  <r>
    <n v="2515"/>
    <s v="CA-2013-124506"/>
    <x v="0"/>
    <x v="583"/>
    <d v="2013-11-18T00:00:00"/>
    <s v="Standard Class"/>
    <s v="BB-11545"/>
    <s v="Brenda Bowman"/>
    <x v="1"/>
    <x v="0"/>
    <x v="22"/>
    <x v="10"/>
    <n v="60623"/>
    <x v="2"/>
    <x v="877"/>
    <x v="0"/>
    <x v="1"/>
    <x v="862"/>
    <x v="1404"/>
    <n v="2"/>
    <n v="0.3"/>
    <n v="-2.0567999999999991"/>
  </r>
  <r>
    <n v="2516"/>
    <s v="CA-2011-106572"/>
    <x v="2"/>
    <x v="742"/>
    <d v="2011-09-10T00:00:00"/>
    <s v="Standard Class"/>
    <s v="NP-18700"/>
    <s v="Nora Preis"/>
    <x v="0"/>
    <x v="0"/>
    <x v="256"/>
    <x v="24"/>
    <n v="43402"/>
    <x v="3"/>
    <x v="546"/>
    <x v="1"/>
    <x v="4"/>
    <x v="541"/>
    <x v="2108"/>
    <n v="2"/>
    <n v="0.2"/>
    <n v="19.823999999999998"/>
  </r>
  <r>
    <n v="2517"/>
    <s v="CA-2011-128888"/>
    <x v="2"/>
    <x v="647"/>
    <d v="2011-11-22T00:00:00"/>
    <s v="Standard Class"/>
    <s v="PB-19105"/>
    <s v="Peter Bühler"/>
    <x v="0"/>
    <x v="0"/>
    <x v="12"/>
    <x v="5"/>
    <n v="77095"/>
    <x v="2"/>
    <x v="970"/>
    <x v="1"/>
    <x v="12"/>
    <x v="955"/>
    <x v="2109"/>
    <n v="9"/>
    <n v="0.2"/>
    <n v="204.07139999999995"/>
  </r>
  <r>
    <n v="2518"/>
    <s v="CA-2014-123134"/>
    <x v="3"/>
    <x v="743"/>
    <d v="2014-05-08T00:00:00"/>
    <s v="Standard Class"/>
    <s v="DW-13585"/>
    <s v="Dorothy Wardle"/>
    <x v="1"/>
    <x v="0"/>
    <x v="58"/>
    <x v="30"/>
    <n v="7090"/>
    <x v="3"/>
    <x v="784"/>
    <x v="0"/>
    <x v="5"/>
    <x v="775"/>
    <x v="2110"/>
    <n v="3"/>
    <n v="0"/>
    <n v="12.992999999999988"/>
  </r>
  <r>
    <n v="2519"/>
    <s v="CA-2013-124352"/>
    <x v="0"/>
    <x v="680"/>
    <d v="2013-10-22T00:00:00"/>
    <s v="Standard Class"/>
    <s v="CD-12790"/>
    <s v="Cynthia Delaney"/>
    <x v="2"/>
    <x v="0"/>
    <x v="268"/>
    <x v="26"/>
    <n v="73120"/>
    <x v="2"/>
    <x v="1363"/>
    <x v="1"/>
    <x v="2"/>
    <x v="1340"/>
    <x v="171"/>
    <n v="7"/>
    <n v="0"/>
    <n v="9.8783999999999992"/>
  </r>
  <r>
    <n v="2520"/>
    <s v="CA-2013-124352"/>
    <x v="0"/>
    <x v="680"/>
    <d v="2013-10-22T00:00:00"/>
    <s v="Standard Class"/>
    <s v="CD-12790"/>
    <s v="Cynthia Delaney"/>
    <x v="2"/>
    <x v="0"/>
    <x v="268"/>
    <x v="26"/>
    <n v="73120"/>
    <x v="2"/>
    <x v="607"/>
    <x v="1"/>
    <x v="2"/>
    <x v="602"/>
    <x v="2111"/>
    <n v="6"/>
    <n v="0"/>
    <n v="14.4354"/>
  </r>
  <r>
    <n v="2521"/>
    <s v="CA-2013-124352"/>
    <x v="0"/>
    <x v="680"/>
    <d v="2013-10-22T00:00:00"/>
    <s v="Standard Class"/>
    <s v="CD-12790"/>
    <s v="Cynthia Delaney"/>
    <x v="2"/>
    <x v="0"/>
    <x v="268"/>
    <x v="26"/>
    <n v="73120"/>
    <x v="2"/>
    <x v="1364"/>
    <x v="1"/>
    <x v="9"/>
    <x v="1341"/>
    <x v="2112"/>
    <n v="3"/>
    <n v="0"/>
    <n v="251.89109999999988"/>
  </r>
  <r>
    <n v="2522"/>
    <s v="CA-2013-124352"/>
    <x v="0"/>
    <x v="680"/>
    <d v="2013-10-22T00:00:00"/>
    <s v="Standard Class"/>
    <s v="CD-12790"/>
    <s v="Cynthia Delaney"/>
    <x v="2"/>
    <x v="0"/>
    <x v="268"/>
    <x v="26"/>
    <n v="73120"/>
    <x v="2"/>
    <x v="89"/>
    <x v="1"/>
    <x v="10"/>
    <x v="89"/>
    <x v="91"/>
    <n v="2"/>
    <n v="0"/>
    <n v="6.2208000000000006"/>
  </r>
  <r>
    <n v="2523"/>
    <s v="CA-2013-124352"/>
    <x v="0"/>
    <x v="680"/>
    <d v="2013-10-22T00:00:00"/>
    <s v="Standard Class"/>
    <s v="CD-12790"/>
    <s v="Cynthia Delaney"/>
    <x v="2"/>
    <x v="0"/>
    <x v="268"/>
    <x v="26"/>
    <n v="73120"/>
    <x v="2"/>
    <x v="895"/>
    <x v="2"/>
    <x v="7"/>
    <x v="879"/>
    <x v="2113"/>
    <n v="1"/>
    <n v="0"/>
    <n v="1.375"/>
  </r>
  <r>
    <n v="2524"/>
    <s v="CA-2013-124352"/>
    <x v="0"/>
    <x v="680"/>
    <d v="2013-10-22T00:00:00"/>
    <s v="Standard Class"/>
    <s v="CD-12790"/>
    <s v="Cynthia Delaney"/>
    <x v="2"/>
    <x v="0"/>
    <x v="268"/>
    <x v="26"/>
    <n v="73120"/>
    <x v="2"/>
    <x v="999"/>
    <x v="1"/>
    <x v="8"/>
    <x v="982"/>
    <x v="2114"/>
    <n v="4"/>
    <n v="0"/>
    <n v="55.935999999999993"/>
  </r>
  <r>
    <n v="2525"/>
    <s v="CA-2012-124541"/>
    <x v="1"/>
    <x v="744"/>
    <d v="2012-04-10T00:00:00"/>
    <s v="Standard Class"/>
    <s v="TT-21220"/>
    <s v="Thomas Thornton"/>
    <x v="0"/>
    <x v="0"/>
    <x v="12"/>
    <x v="5"/>
    <n v="77041"/>
    <x v="2"/>
    <x v="512"/>
    <x v="1"/>
    <x v="6"/>
    <x v="507"/>
    <x v="2115"/>
    <n v="9"/>
    <n v="0.2"/>
    <n v="5.2559999999999985"/>
  </r>
  <r>
    <n v="2526"/>
    <s v="CA-2012-124541"/>
    <x v="1"/>
    <x v="744"/>
    <d v="2012-04-10T00:00:00"/>
    <s v="Standard Class"/>
    <s v="TT-21220"/>
    <s v="Thomas Thornton"/>
    <x v="0"/>
    <x v="0"/>
    <x v="12"/>
    <x v="5"/>
    <n v="77041"/>
    <x v="2"/>
    <x v="1365"/>
    <x v="2"/>
    <x v="11"/>
    <x v="1342"/>
    <x v="2116"/>
    <n v="2"/>
    <n v="0.2"/>
    <n v="4.4603999999999999"/>
  </r>
  <r>
    <n v="2527"/>
    <s v="CA-2012-124541"/>
    <x v="1"/>
    <x v="744"/>
    <d v="2012-04-10T00:00:00"/>
    <s v="Standard Class"/>
    <s v="TT-21220"/>
    <s v="Thomas Thornton"/>
    <x v="0"/>
    <x v="0"/>
    <x v="12"/>
    <x v="5"/>
    <n v="77041"/>
    <x v="2"/>
    <x v="1023"/>
    <x v="1"/>
    <x v="8"/>
    <x v="1005"/>
    <x v="2117"/>
    <n v="3"/>
    <n v="0.8"/>
    <n v="-12.075000000000003"/>
  </r>
  <r>
    <n v="2528"/>
    <s v="CA-2012-124541"/>
    <x v="1"/>
    <x v="744"/>
    <d v="2012-04-10T00:00:00"/>
    <s v="Standard Class"/>
    <s v="TT-21220"/>
    <s v="Thomas Thornton"/>
    <x v="0"/>
    <x v="0"/>
    <x v="12"/>
    <x v="5"/>
    <n v="77041"/>
    <x v="2"/>
    <x v="1232"/>
    <x v="1"/>
    <x v="8"/>
    <x v="1206"/>
    <x v="2118"/>
    <n v="6"/>
    <n v="0.8"/>
    <n v="-16.884"/>
  </r>
  <r>
    <n v="2529"/>
    <s v="CA-2012-124541"/>
    <x v="1"/>
    <x v="744"/>
    <d v="2012-04-10T00:00:00"/>
    <s v="Standard Class"/>
    <s v="TT-21220"/>
    <s v="Thomas Thornton"/>
    <x v="0"/>
    <x v="0"/>
    <x v="12"/>
    <x v="5"/>
    <n v="77041"/>
    <x v="2"/>
    <x v="1050"/>
    <x v="1"/>
    <x v="10"/>
    <x v="1030"/>
    <x v="892"/>
    <n v="2"/>
    <n v="0.2"/>
    <n v="2.8884000000000007"/>
  </r>
  <r>
    <n v="2530"/>
    <s v="CA-2011-108707"/>
    <x v="2"/>
    <x v="745"/>
    <d v="2011-10-29T00:00:00"/>
    <s v="Standard Class"/>
    <s v="DB-12910"/>
    <s v="Daniel Byrd"/>
    <x v="2"/>
    <x v="0"/>
    <x v="2"/>
    <x v="2"/>
    <n v="33311"/>
    <x v="0"/>
    <x v="739"/>
    <x v="1"/>
    <x v="10"/>
    <x v="731"/>
    <x v="563"/>
    <n v="2"/>
    <n v="0.2"/>
    <n v="3.6288"/>
  </r>
  <r>
    <n v="2531"/>
    <s v="CA-2011-111500"/>
    <x v="2"/>
    <x v="654"/>
    <d v="2011-08-21T00:00:00"/>
    <s v="Standard Class"/>
    <s v="DJ-13510"/>
    <s v="Don Jones"/>
    <x v="1"/>
    <x v="0"/>
    <x v="290"/>
    <x v="36"/>
    <n v="72209"/>
    <x v="0"/>
    <x v="1138"/>
    <x v="1"/>
    <x v="10"/>
    <x v="1117"/>
    <x v="1159"/>
    <n v="5"/>
    <n v="0"/>
    <n v="52.531999999999996"/>
  </r>
  <r>
    <n v="2532"/>
    <s v="CA-2011-111500"/>
    <x v="2"/>
    <x v="654"/>
    <d v="2011-08-21T00:00:00"/>
    <s v="Standard Class"/>
    <s v="DJ-13510"/>
    <s v="Don Jones"/>
    <x v="1"/>
    <x v="0"/>
    <x v="290"/>
    <x v="36"/>
    <n v="72209"/>
    <x v="0"/>
    <x v="1366"/>
    <x v="1"/>
    <x v="8"/>
    <x v="304"/>
    <x v="2119"/>
    <n v="4"/>
    <n v="0"/>
    <n v="8.2615999999999996"/>
  </r>
  <r>
    <n v="2533"/>
    <s v="CA-2011-111500"/>
    <x v="2"/>
    <x v="654"/>
    <d v="2011-08-21T00:00:00"/>
    <s v="Standard Class"/>
    <s v="DJ-13510"/>
    <s v="Don Jones"/>
    <x v="1"/>
    <x v="0"/>
    <x v="290"/>
    <x v="36"/>
    <n v="72209"/>
    <x v="0"/>
    <x v="1088"/>
    <x v="1"/>
    <x v="13"/>
    <x v="1069"/>
    <x v="2120"/>
    <n v="7"/>
    <n v="0"/>
    <n v="4.5611999999999995"/>
  </r>
  <r>
    <n v="2534"/>
    <s v="CA-2011-111500"/>
    <x v="2"/>
    <x v="654"/>
    <d v="2011-08-21T00:00:00"/>
    <s v="Standard Class"/>
    <s v="DJ-13510"/>
    <s v="Don Jones"/>
    <x v="1"/>
    <x v="0"/>
    <x v="290"/>
    <x v="36"/>
    <n v="72209"/>
    <x v="0"/>
    <x v="106"/>
    <x v="2"/>
    <x v="11"/>
    <x v="106"/>
    <x v="2121"/>
    <n v="4"/>
    <n v="0"/>
    <n v="122.38559999999998"/>
  </r>
  <r>
    <n v="2535"/>
    <s v="US-2014-117723"/>
    <x v="3"/>
    <x v="733"/>
    <d v="2014-08-19T00:00:00"/>
    <s v="Second Class"/>
    <s v="DL-13495"/>
    <s v="Dionis Lloyd"/>
    <x v="1"/>
    <x v="0"/>
    <x v="10"/>
    <x v="9"/>
    <n v="19120"/>
    <x v="3"/>
    <x v="458"/>
    <x v="1"/>
    <x v="4"/>
    <x v="454"/>
    <x v="2122"/>
    <n v="6"/>
    <n v="0.2"/>
    <n v="-337.80600000000004"/>
  </r>
  <r>
    <n v="2536"/>
    <s v="CA-2012-143238"/>
    <x v="1"/>
    <x v="684"/>
    <d v="2012-09-08T00:00:00"/>
    <s v="First Class"/>
    <s v="LO-17170"/>
    <s v="Lori Olson"/>
    <x v="1"/>
    <x v="0"/>
    <x v="314"/>
    <x v="1"/>
    <n v="92253"/>
    <x v="1"/>
    <x v="103"/>
    <x v="2"/>
    <x v="11"/>
    <x v="103"/>
    <x v="2123"/>
    <n v="4"/>
    <n v="0"/>
    <n v="18.064800000000002"/>
  </r>
  <r>
    <n v="2537"/>
    <s v="CA-2012-168746"/>
    <x v="1"/>
    <x v="746"/>
    <d v="2012-01-29T00:00:00"/>
    <s v="Second Class"/>
    <s v="SV-20365"/>
    <s v="Seth Vernon"/>
    <x v="0"/>
    <x v="0"/>
    <x v="138"/>
    <x v="24"/>
    <n v="44105"/>
    <x v="3"/>
    <x v="70"/>
    <x v="0"/>
    <x v="1"/>
    <x v="70"/>
    <x v="2124"/>
    <n v="2"/>
    <n v="0.3"/>
    <n v="-54.595799999999997"/>
  </r>
  <r>
    <n v="2538"/>
    <s v="CA-2012-168746"/>
    <x v="1"/>
    <x v="746"/>
    <d v="2012-01-29T00:00:00"/>
    <s v="Second Class"/>
    <s v="SV-20365"/>
    <s v="Seth Vernon"/>
    <x v="0"/>
    <x v="0"/>
    <x v="138"/>
    <x v="24"/>
    <n v="44105"/>
    <x v="3"/>
    <x v="1149"/>
    <x v="2"/>
    <x v="7"/>
    <x v="1128"/>
    <x v="2125"/>
    <n v="4"/>
    <n v="0.4"/>
    <n v="-100.7944"/>
  </r>
  <r>
    <n v="2539"/>
    <s v="CA-2012-168746"/>
    <x v="1"/>
    <x v="746"/>
    <d v="2012-01-29T00:00:00"/>
    <s v="Second Class"/>
    <s v="SV-20365"/>
    <s v="Seth Vernon"/>
    <x v="0"/>
    <x v="0"/>
    <x v="138"/>
    <x v="24"/>
    <n v="44105"/>
    <x v="3"/>
    <x v="1367"/>
    <x v="2"/>
    <x v="7"/>
    <x v="1343"/>
    <x v="2126"/>
    <n v="1"/>
    <n v="0.4"/>
    <n v="-36.253"/>
  </r>
  <r>
    <n v="2540"/>
    <s v="CA-2012-113404"/>
    <x v="1"/>
    <x v="747"/>
    <d v="2012-07-16T00:00:00"/>
    <s v="Same Day"/>
    <s v="EM-13810"/>
    <s v="Eleni McCrary"/>
    <x v="1"/>
    <x v="0"/>
    <x v="8"/>
    <x v="1"/>
    <n v="94122"/>
    <x v="1"/>
    <x v="299"/>
    <x v="0"/>
    <x v="1"/>
    <x v="296"/>
    <x v="2127"/>
    <n v="6"/>
    <n v="0.2"/>
    <n v="-219.16440000000023"/>
  </r>
  <r>
    <n v="2541"/>
    <s v="CA-2012-113404"/>
    <x v="1"/>
    <x v="747"/>
    <d v="2012-07-16T00:00:00"/>
    <s v="Same Day"/>
    <s v="EM-13810"/>
    <s v="Eleni McCrary"/>
    <x v="1"/>
    <x v="0"/>
    <x v="8"/>
    <x v="1"/>
    <n v="94122"/>
    <x v="1"/>
    <x v="284"/>
    <x v="0"/>
    <x v="1"/>
    <x v="281"/>
    <x v="2128"/>
    <n v="3"/>
    <n v="0.2"/>
    <n v="78.767099999999971"/>
  </r>
  <r>
    <n v="2542"/>
    <s v="CA-2013-144792"/>
    <x v="0"/>
    <x v="567"/>
    <d v="2013-05-05T00:00:00"/>
    <s v="Standard Class"/>
    <s v="KD-16615"/>
    <s v="Ken Dana"/>
    <x v="1"/>
    <x v="0"/>
    <x v="48"/>
    <x v="16"/>
    <n v="85254"/>
    <x v="1"/>
    <x v="561"/>
    <x v="0"/>
    <x v="5"/>
    <x v="555"/>
    <x v="2129"/>
    <n v="7"/>
    <n v="0.2"/>
    <n v="22.377600000000001"/>
  </r>
  <r>
    <n v="2543"/>
    <s v="CA-2011-164385"/>
    <x v="2"/>
    <x v="467"/>
    <d v="2011-10-01T00:00:00"/>
    <s v="Second Class"/>
    <s v="NB-18580"/>
    <s v="Nicole Brennan"/>
    <x v="1"/>
    <x v="0"/>
    <x v="10"/>
    <x v="9"/>
    <n v="19134"/>
    <x v="3"/>
    <x v="810"/>
    <x v="1"/>
    <x v="9"/>
    <x v="800"/>
    <x v="2130"/>
    <n v="3"/>
    <n v="0.2"/>
    <n v="14.39520000000001"/>
  </r>
  <r>
    <n v="2544"/>
    <s v="US-2013-114174"/>
    <x v="0"/>
    <x v="162"/>
    <d v="2013-09-15T00:00:00"/>
    <s v="Standard Class"/>
    <s v="AP-10720"/>
    <s v="Anne Pryor"/>
    <x v="2"/>
    <x v="0"/>
    <x v="303"/>
    <x v="31"/>
    <n v="2148"/>
    <x v="3"/>
    <x v="1368"/>
    <x v="0"/>
    <x v="0"/>
    <x v="1344"/>
    <x v="2131"/>
    <n v="3"/>
    <n v="0"/>
    <n v="13.915199999999992"/>
  </r>
  <r>
    <n v="2545"/>
    <s v="US-2013-114174"/>
    <x v="0"/>
    <x v="162"/>
    <d v="2013-09-15T00:00:00"/>
    <s v="Standard Class"/>
    <s v="AP-10720"/>
    <s v="Anne Pryor"/>
    <x v="2"/>
    <x v="0"/>
    <x v="303"/>
    <x v="31"/>
    <n v="2148"/>
    <x v="3"/>
    <x v="1238"/>
    <x v="1"/>
    <x v="2"/>
    <x v="1212"/>
    <x v="1816"/>
    <n v="4"/>
    <n v="0"/>
    <n v="6.9371999999999998"/>
  </r>
  <r>
    <n v="2546"/>
    <s v="CA-2014-108070"/>
    <x v="3"/>
    <x v="513"/>
    <d v="2014-04-21T00:00:00"/>
    <s v="Standard Class"/>
    <s v="JE-15745"/>
    <s v="Joel Eaton"/>
    <x v="0"/>
    <x v="0"/>
    <x v="49"/>
    <x v="1"/>
    <n v="95123"/>
    <x v="1"/>
    <x v="232"/>
    <x v="1"/>
    <x v="4"/>
    <x v="230"/>
    <x v="2132"/>
    <n v="4"/>
    <n v="0"/>
    <n v="2.0592000000000041"/>
  </r>
  <r>
    <n v="2547"/>
    <s v="CA-2014-108070"/>
    <x v="3"/>
    <x v="513"/>
    <d v="2014-04-21T00:00:00"/>
    <s v="Standard Class"/>
    <s v="JE-15745"/>
    <s v="Joel Eaton"/>
    <x v="0"/>
    <x v="0"/>
    <x v="49"/>
    <x v="1"/>
    <n v="95123"/>
    <x v="1"/>
    <x v="430"/>
    <x v="0"/>
    <x v="0"/>
    <x v="425"/>
    <x v="2133"/>
    <n v="1"/>
    <n v="0.15"/>
    <n v="-6.0489999999999995"/>
  </r>
  <r>
    <n v="2548"/>
    <s v="US-2012-128090"/>
    <x v="1"/>
    <x v="748"/>
    <d v="2012-08-22T00:00:00"/>
    <s v="Standard Class"/>
    <s v="JM-15865"/>
    <s v="John Murray"/>
    <x v="0"/>
    <x v="0"/>
    <x v="42"/>
    <x v="16"/>
    <n v="85023"/>
    <x v="1"/>
    <x v="826"/>
    <x v="1"/>
    <x v="6"/>
    <x v="814"/>
    <x v="2134"/>
    <n v="1"/>
    <n v="0.2"/>
    <n v="0.25919999999999999"/>
  </r>
  <r>
    <n v="2549"/>
    <s v="US-2012-128090"/>
    <x v="1"/>
    <x v="748"/>
    <d v="2012-08-22T00:00:00"/>
    <s v="Standard Class"/>
    <s v="JM-15865"/>
    <s v="John Murray"/>
    <x v="0"/>
    <x v="0"/>
    <x v="42"/>
    <x v="16"/>
    <n v="85023"/>
    <x v="1"/>
    <x v="1147"/>
    <x v="2"/>
    <x v="7"/>
    <x v="1126"/>
    <x v="2135"/>
    <n v="5"/>
    <n v="0.2"/>
    <n v="211.49549999999977"/>
  </r>
  <r>
    <n v="2550"/>
    <s v="US-2012-128090"/>
    <x v="1"/>
    <x v="748"/>
    <d v="2012-08-22T00:00:00"/>
    <s v="Standard Class"/>
    <s v="JM-15865"/>
    <s v="John Murray"/>
    <x v="0"/>
    <x v="0"/>
    <x v="42"/>
    <x v="16"/>
    <n v="85023"/>
    <x v="1"/>
    <x v="1184"/>
    <x v="1"/>
    <x v="10"/>
    <x v="1161"/>
    <x v="2136"/>
    <n v="8"/>
    <n v="0.2"/>
    <n v="105.64559999999997"/>
  </r>
  <r>
    <n v="2551"/>
    <s v="US-2012-128090"/>
    <x v="1"/>
    <x v="748"/>
    <d v="2012-08-22T00:00:00"/>
    <s v="Standard Class"/>
    <s v="JM-15865"/>
    <s v="John Murray"/>
    <x v="0"/>
    <x v="0"/>
    <x v="42"/>
    <x v="16"/>
    <n v="85023"/>
    <x v="1"/>
    <x v="816"/>
    <x v="1"/>
    <x v="2"/>
    <x v="804"/>
    <x v="1325"/>
    <n v="2"/>
    <n v="0.2"/>
    <n v="1.764"/>
  </r>
  <r>
    <n v="2552"/>
    <s v="CA-2014-101042"/>
    <x v="3"/>
    <x v="123"/>
    <d v="2014-11-24T00:00:00"/>
    <s v="Standard Class"/>
    <s v="AB-10105"/>
    <s v="Adrian Barton"/>
    <x v="0"/>
    <x v="0"/>
    <x v="0"/>
    <x v="0"/>
    <n v="42420"/>
    <x v="0"/>
    <x v="1369"/>
    <x v="0"/>
    <x v="5"/>
    <x v="1345"/>
    <x v="2137"/>
    <n v="6"/>
    <n v="0"/>
    <n v="213.68880000000001"/>
  </r>
  <r>
    <n v="2553"/>
    <s v="CA-2014-101042"/>
    <x v="3"/>
    <x v="123"/>
    <d v="2014-11-24T00:00:00"/>
    <s v="Standard Class"/>
    <s v="AB-10105"/>
    <s v="Adrian Barton"/>
    <x v="0"/>
    <x v="0"/>
    <x v="0"/>
    <x v="0"/>
    <n v="42420"/>
    <x v="0"/>
    <x v="1045"/>
    <x v="1"/>
    <x v="8"/>
    <x v="1025"/>
    <x v="2138"/>
    <n v="2"/>
    <n v="0"/>
    <n v="10.760400000000001"/>
  </r>
  <r>
    <n v="2554"/>
    <s v="CA-2013-155439"/>
    <x v="0"/>
    <x v="749"/>
    <d v="2013-09-19T00:00:00"/>
    <s v="Standard Class"/>
    <s v="PN-18775"/>
    <s v="Parhena Norris"/>
    <x v="2"/>
    <x v="0"/>
    <x v="29"/>
    <x v="20"/>
    <n v="29203"/>
    <x v="0"/>
    <x v="815"/>
    <x v="1"/>
    <x v="10"/>
    <x v="803"/>
    <x v="243"/>
    <n v="4"/>
    <n v="0"/>
    <n v="12.441600000000001"/>
  </r>
  <r>
    <n v="2555"/>
    <s v="CA-2013-118626"/>
    <x v="0"/>
    <x v="243"/>
    <d v="2013-08-21T00:00:00"/>
    <s v="Standard Class"/>
    <s v="JC-15775"/>
    <s v="John Castell"/>
    <x v="0"/>
    <x v="0"/>
    <x v="315"/>
    <x v="2"/>
    <n v="32303"/>
    <x v="0"/>
    <x v="1370"/>
    <x v="2"/>
    <x v="7"/>
    <x v="1346"/>
    <x v="2139"/>
    <n v="7"/>
    <n v="0.2"/>
    <n v="70.554400000000072"/>
  </r>
  <r>
    <n v="2556"/>
    <s v="CA-2012-111458"/>
    <x v="1"/>
    <x v="120"/>
    <d v="2012-09-30T00:00:00"/>
    <s v="Standard Class"/>
    <s v="PF-19165"/>
    <s v="Philip Fox"/>
    <x v="0"/>
    <x v="0"/>
    <x v="20"/>
    <x v="15"/>
    <n v="10035"/>
    <x v="3"/>
    <x v="1371"/>
    <x v="2"/>
    <x v="11"/>
    <x v="1347"/>
    <x v="1424"/>
    <n v="2"/>
    <n v="0"/>
    <n v="12"/>
  </r>
  <r>
    <n v="2557"/>
    <s v="US-2013-126844"/>
    <x v="0"/>
    <x v="750"/>
    <d v="2013-10-15T00:00:00"/>
    <s v="Standard Class"/>
    <s v="BW-11110"/>
    <s v="Bart Watters"/>
    <x v="1"/>
    <x v="0"/>
    <x v="12"/>
    <x v="5"/>
    <n v="77070"/>
    <x v="2"/>
    <x v="1372"/>
    <x v="0"/>
    <x v="5"/>
    <x v="1348"/>
    <x v="2140"/>
    <n v="8"/>
    <n v="0.6"/>
    <n v="-32.320000000000007"/>
  </r>
  <r>
    <n v="2558"/>
    <s v="US-2012-112508"/>
    <x v="1"/>
    <x v="539"/>
    <d v="2012-03-30T00:00:00"/>
    <s v="Standard Class"/>
    <s v="BP-11185"/>
    <s v="Ben Peterman"/>
    <x v="1"/>
    <x v="0"/>
    <x v="197"/>
    <x v="2"/>
    <n v="33065"/>
    <x v="0"/>
    <x v="1298"/>
    <x v="1"/>
    <x v="9"/>
    <x v="1274"/>
    <x v="2141"/>
    <n v="2"/>
    <n v="0.2"/>
    <n v="0.52439999999999998"/>
  </r>
  <r>
    <n v="2559"/>
    <s v="CA-2012-147788"/>
    <x v="1"/>
    <x v="70"/>
    <d v="2012-06-04T00:00:00"/>
    <s v="Standard Class"/>
    <s v="TM-21010"/>
    <s v="Tamara Manning"/>
    <x v="0"/>
    <x v="0"/>
    <x v="11"/>
    <x v="7"/>
    <n v="84057"/>
    <x v="1"/>
    <x v="1373"/>
    <x v="0"/>
    <x v="0"/>
    <x v="1349"/>
    <x v="2142"/>
    <n v="7"/>
    <n v="0"/>
    <n v="140.68599999999989"/>
  </r>
  <r>
    <n v="2560"/>
    <s v="CA-2012-147788"/>
    <x v="1"/>
    <x v="70"/>
    <d v="2012-06-04T00:00:00"/>
    <s v="Standard Class"/>
    <s v="TM-21010"/>
    <s v="Tamara Manning"/>
    <x v="0"/>
    <x v="0"/>
    <x v="11"/>
    <x v="7"/>
    <n v="84057"/>
    <x v="1"/>
    <x v="365"/>
    <x v="1"/>
    <x v="2"/>
    <x v="360"/>
    <x v="2143"/>
    <n v="5"/>
    <n v="0"/>
    <n v="7.5600000000000005"/>
  </r>
  <r>
    <n v="2561"/>
    <s v="CA-2012-147788"/>
    <x v="1"/>
    <x v="70"/>
    <d v="2012-06-04T00:00:00"/>
    <s v="Standard Class"/>
    <s v="TM-21010"/>
    <s v="Tamara Manning"/>
    <x v="0"/>
    <x v="0"/>
    <x v="11"/>
    <x v="7"/>
    <n v="84057"/>
    <x v="1"/>
    <x v="765"/>
    <x v="1"/>
    <x v="4"/>
    <x v="757"/>
    <x v="2144"/>
    <n v="2"/>
    <n v="0"/>
    <n v="61.38900000000001"/>
  </r>
  <r>
    <n v="2562"/>
    <s v="CA-2012-144288"/>
    <x v="1"/>
    <x v="707"/>
    <d v="2012-12-31T00:00:00"/>
    <s v="Standard Class"/>
    <s v="MB-17305"/>
    <s v="Maria Bertelson"/>
    <x v="0"/>
    <x v="0"/>
    <x v="316"/>
    <x v="18"/>
    <n v="37211"/>
    <x v="0"/>
    <x v="1186"/>
    <x v="1"/>
    <x v="2"/>
    <x v="1163"/>
    <x v="2145"/>
    <n v="4"/>
    <n v="0.2"/>
    <n v="3.3408000000000002"/>
  </r>
  <r>
    <n v="2563"/>
    <s v="CA-2012-144288"/>
    <x v="1"/>
    <x v="707"/>
    <d v="2012-12-31T00:00:00"/>
    <s v="Standard Class"/>
    <s v="MB-17305"/>
    <s v="Maria Bertelson"/>
    <x v="0"/>
    <x v="0"/>
    <x v="316"/>
    <x v="18"/>
    <n v="37211"/>
    <x v="0"/>
    <x v="1290"/>
    <x v="1"/>
    <x v="10"/>
    <x v="1267"/>
    <x v="563"/>
    <n v="2"/>
    <n v="0.2"/>
    <n v="3.6288"/>
  </r>
  <r>
    <n v="2564"/>
    <s v="CA-2012-110632"/>
    <x v="1"/>
    <x v="751"/>
    <d v="2012-03-22T00:00:00"/>
    <s v="Second Class"/>
    <s v="HR-14830"/>
    <s v="Harold Ryan"/>
    <x v="1"/>
    <x v="0"/>
    <x v="20"/>
    <x v="15"/>
    <n v="10009"/>
    <x v="3"/>
    <x v="1374"/>
    <x v="2"/>
    <x v="11"/>
    <x v="1350"/>
    <x v="2146"/>
    <n v="1"/>
    <n v="0"/>
    <n v="2.7035999999999998"/>
  </r>
  <r>
    <n v="2565"/>
    <s v="CA-2012-110632"/>
    <x v="1"/>
    <x v="751"/>
    <d v="2012-03-22T00:00:00"/>
    <s v="Second Class"/>
    <s v="HR-14830"/>
    <s v="Harold Ryan"/>
    <x v="1"/>
    <x v="0"/>
    <x v="20"/>
    <x v="15"/>
    <n v="10009"/>
    <x v="3"/>
    <x v="1036"/>
    <x v="1"/>
    <x v="4"/>
    <x v="1017"/>
    <x v="2147"/>
    <n v="2"/>
    <n v="0"/>
    <n v="9.1313999999999993"/>
  </r>
  <r>
    <n v="2566"/>
    <s v="CA-2014-109589"/>
    <x v="3"/>
    <x v="202"/>
    <d v="2014-12-25T00:00:00"/>
    <s v="First Class"/>
    <s v="BD-11635"/>
    <s v="Brian Derr"/>
    <x v="0"/>
    <x v="0"/>
    <x v="256"/>
    <x v="0"/>
    <n v="42104"/>
    <x v="0"/>
    <x v="936"/>
    <x v="2"/>
    <x v="11"/>
    <x v="920"/>
    <x v="2148"/>
    <n v="4"/>
    <n v="0"/>
    <n v="27.689999999999998"/>
  </r>
  <r>
    <n v="2567"/>
    <s v="CA-2014-123967"/>
    <x v="3"/>
    <x v="752"/>
    <d v="2014-11-04T00:00:00"/>
    <s v="Second Class"/>
    <s v="SF-20200"/>
    <s v="Sarah Foster"/>
    <x v="0"/>
    <x v="0"/>
    <x v="317"/>
    <x v="4"/>
    <n v="98226"/>
    <x v="1"/>
    <x v="1375"/>
    <x v="1"/>
    <x v="8"/>
    <x v="1351"/>
    <x v="2149"/>
    <n v="5"/>
    <n v="0.2"/>
    <n v="7.8499999999999979"/>
  </r>
  <r>
    <n v="2568"/>
    <s v="CA-2014-123967"/>
    <x v="3"/>
    <x v="752"/>
    <d v="2014-11-04T00:00:00"/>
    <s v="Second Class"/>
    <s v="SF-20200"/>
    <s v="Sarah Foster"/>
    <x v="0"/>
    <x v="0"/>
    <x v="317"/>
    <x v="4"/>
    <n v="98226"/>
    <x v="1"/>
    <x v="1234"/>
    <x v="0"/>
    <x v="3"/>
    <x v="1208"/>
    <x v="2150"/>
    <n v="9"/>
    <n v="0"/>
    <n v="239.90580000000011"/>
  </r>
  <r>
    <n v="2569"/>
    <s v="CA-2014-148929"/>
    <x v="3"/>
    <x v="210"/>
    <d v="2014-09-12T00:00:00"/>
    <s v="Standard Class"/>
    <s v="SP-20620"/>
    <s v="Stefania Perrino"/>
    <x v="1"/>
    <x v="0"/>
    <x v="20"/>
    <x v="15"/>
    <n v="10011"/>
    <x v="3"/>
    <x v="42"/>
    <x v="1"/>
    <x v="4"/>
    <x v="42"/>
    <x v="2151"/>
    <n v="8"/>
    <n v="0"/>
    <n v="133.86240000000004"/>
  </r>
  <r>
    <n v="2570"/>
    <s v="CA-2014-134404"/>
    <x v="3"/>
    <x v="753"/>
    <d v="2014-12-28T00:00:00"/>
    <s v="Same Day"/>
    <s v="DR-12880"/>
    <s v="Dan Reichenbach"/>
    <x v="1"/>
    <x v="0"/>
    <x v="46"/>
    <x v="24"/>
    <n v="43055"/>
    <x v="3"/>
    <x v="819"/>
    <x v="2"/>
    <x v="7"/>
    <x v="807"/>
    <x v="2152"/>
    <n v="2"/>
    <n v="0.4"/>
    <n v="-35.617400000000004"/>
  </r>
  <r>
    <n v="2571"/>
    <s v="CA-2014-134404"/>
    <x v="3"/>
    <x v="753"/>
    <d v="2014-12-28T00:00:00"/>
    <s v="Same Day"/>
    <s v="DR-12880"/>
    <s v="Dan Reichenbach"/>
    <x v="1"/>
    <x v="0"/>
    <x v="46"/>
    <x v="24"/>
    <n v="43055"/>
    <x v="3"/>
    <x v="154"/>
    <x v="1"/>
    <x v="6"/>
    <x v="153"/>
    <x v="2153"/>
    <n v="4"/>
    <n v="0.2"/>
    <n v="3.6431999999999998"/>
  </r>
  <r>
    <n v="2572"/>
    <s v="CA-2014-109778"/>
    <x v="3"/>
    <x v="11"/>
    <d v="2014-07-22T00:00:00"/>
    <s v="Standard Class"/>
    <s v="VM-21685"/>
    <s v="Valerie Mitchum"/>
    <x v="2"/>
    <x v="0"/>
    <x v="318"/>
    <x v="10"/>
    <n v="60098"/>
    <x v="2"/>
    <x v="853"/>
    <x v="1"/>
    <x v="6"/>
    <x v="838"/>
    <x v="2154"/>
    <n v="2"/>
    <n v="0.2"/>
    <n v="0.90999999999999981"/>
  </r>
  <r>
    <n v="2573"/>
    <s v="CA-2013-155845"/>
    <x v="0"/>
    <x v="399"/>
    <d v="2013-08-16T00:00:00"/>
    <s v="Second Class"/>
    <s v="CM-12235"/>
    <s v="Chris McAfee"/>
    <x v="0"/>
    <x v="0"/>
    <x v="238"/>
    <x v="5"/>
    <n v="75007"/>
    <x v="2"/>
    <x v="1287"/>
    <x v="2"/>
    <x v="11"/>
    <x v="1264"/>
    <x v="2155"/>
    <n v="7"/>
    <n v="0.2"/>
    <n v="52.497900000000016"/>
  </r>
  <r>
    <n v="2574"/>
    <s v="CA-2014-145128"/>
    <x v="3"/>
    <x v="362"/>
    <d v="2014-07-15T00:00:00"/>
    <s v="Standard Class"/>
    <s v="SM-20320"/>
    <s v="Sean Miller"/>
    <x v="2"/>
    <x v="0"/>
    <x v="240"/>
    <x v="14"/>
    <n v="47905"/>
    <x v="2"/>
    <x v="793"/>
    <x v="0"/>
    <x v="5"/>
    <x v="783"/>
    <x v="1893"/>
    <n v="5"/>
    <n v="0"/>
    <n v="31.586999999999961"/>
  </r>
  <r>
    <n v="2575"/>
    <s v="CA-2011-129091"/>
    <x v="2"/>
    <x v="754"/>
    <d v="2011-11-27T00:00:00"/>
    <s v="Standard Class"/>
    <s v="RA-19885"/>
    <s v="Ruben Ausman"/>
    <x v="1"/>
    <x v="0"/>
    <x v="38"/>
    <x v="32"/>
    <n v="31907"/>
    <x v="0"/>
    <x v="897"/>
    <x v="1"/>
    <x v="12"/>
    <x v="881"/>
    <x v="2156"/>
    <n v="3"/>
    <n v="0"/>
    <n v="7.9527000000000001"/>
  </r>
  <r>
    <n v="2576"/>
    <s v="CA-2011-129091"/>
    <x v="2"/>
    <x v="754"/>
    <d v="2011-11-27T00:00:00"/>
    <s v="Standard Class"/>
    <s v="RA-19885"/>
    <s v="Ruben Ausman"/>
    <x v="1"/>
    <x v="0"/>
    <x v="38"/>
    <x v="32"/>
    <n v="31907"/>
    <x v="0"/>
    <x v="669"/>
    <x v="1"/>
    <x v="8"/>
    <x v="663"/>
    <x v="2157"/>
    <n v="5"/>
    <n v="0"/>
    <n v="156.751"/>
  </r>
  <r>
    <n v="2577"/>
    <s v="CA-2011-129091"/>
    <x v="2"/>
    <x v="754"/>
    <d v="2011-11-27T00:00:00"/>
    <s v="Standard Class"/>
    <s v="RA-19885"/>
    <s v="Ruben Ausman"/>
    <x v="1"/>
    <x v="0"/>
    <x v="38"/>
    <x v="32"/>
    <n v="31907"/>
    <x v="0"/>
    <x v="152"/>
    <x v="1"/>
    <x v="12"/>
    <x v="33"/>
    <x v="716"/>
    <n v="2"/>
    <n v="0"/>
    <n v="5.3391999999999991"/>
  </r>
  <r>
    <n v="2578"/>
    <s v="CA-2011-129091"/>
    <x v="2"/>
    <x v="754"/>
    <d v="2011-11-27T00:00:00"/>
    <s v="Standard Class"/>
    <s v="RA-19885"/>
    <s v="Ruben Ausman"/>
    <x v="1"/>
    <x v="0"/>
    <x v="38"/>
    <x v="32"/>
    <n v="31907"/>
    <x v="0"/>
    <x v="1376"/>
    <x v="1"/>
    <x v="9"/>
    <x v="1352"/>
    <x v="2158"/>
    <n v="3"/>
    <n v="0"/>
    <n v="290.30160000000001"/>
  </r>
  <r>
    <n v="2579"/>
    <s v="US-2011-155502"/>
    <x v="2"/>
    <x v="755"/>
    <d v="2011-02-01T00:00:00"/>
    <s v="Standard Class"/>
    <s v="SD-20485"/>
    <s v="Shirley Daniels"/>
    <x v="2"/>
    <x v="0"/>
    <x v="166"/>
    <x v="17"/>
    <n v="22304"/>
    <x v="0"/>
    <x v="1377"/>
    <x v="0"/>
    <x v="5"/>
    <x v="1353"/>
    <x v="2159"/>
    <n v="3"/>
    <n v="0"/>
    <n v="30.7818"/>
  </r>
  <r>
    <n v="2580"/>
    <s v="US-2011-155502"/>
    <x v="2"/>
    <x v="755"/>
    <d v="2011-02-01T00:00:00"/>
    <s v="Standard Class"/>
    <s v="SD-20485"/>
    <s v="Shirley Daniels"/>
    <x v="2"/>
    <x v="0"/>
    <x v="166"/>
    <x v="17"/>
    <n v="22304"/>
    <x v="0"/>
    <x v="854"/>
    <x v="1"/>
    <x v="4"/>
    <x v="839"/>
    <x v="2160"/>
    <n v="8"/>
    <n v="0"/>
    <n v="0"/>
  </r>
  <r>
    <n v="2581"/>
    <s v="US-2011-155502"/>
    <x v="2"/>
    <x v="755"/>
    <d v="2011-02-01T00:00:00"/>
    <s v="Standard Class"/>
    <s v="SD-20485"/>
    <s v="Shirley Daniels"/>
    <x v="2"/>
    <x v="0"/>
    <x v="166"/>
    <x v="17"/>
    <n v="22304"/>
    <x v="0"/>
    <x v="934"/>
    <x v="1"/>
    <x v="10"/>
    <x v="918"/>
    <x v="541"/>
    <n v="3"/>
    <n v="0"/>
    <n v="9.3312000000000008"/>
  </r>
  <r>
    <n v="2582"/>
    <s v="US-2011-155502"/>
    <x v="2"/>
    <x v="755"/>
    <d v="2011-02-01T00:00:00"/>
    <s v="Standard Class"/>
    <s v="SD-20485"/>
    <s v="Shirley Daniels"/>
    <x v="2"/>
    <x v="0"/>
    <x v="166"/>
    <x v="17"/>
    <n v="22304"/>
    <x v="0"/>
    <x v="1305"/>
    <x v="1"/>
    <x v="10"/>
    <x v="1281"/>
    <x v="1459"/>
    <n v="2"/>
    <n v="0"/>
    <n v="8.34"/>
  </r>
  <r>
    <n v="2583"/>
    <s v="US-2011-155502"/>
    <x v="2"/>
    <x v="755"/>
    <d v="2011-02-01T00:00:00"/>
    <s v="Standard Class"/>
    <s v="SD-20485"/>
    <s v="Shirley Daniels"/>
    <x v="2"/>
    <x v="0"/>
    <x v="166"/>
    <x v="17"/>
    <n v="22304"/>
    <x v="0"/>
    <x v="1378"/>
    <x v="2"/>
    <x v="7"/>
    <x v="1354"/>
    <x v="2161"/>
    <n v="13"/>
    <n v="0"/>
    <n v="0"/>
  </r>
  <r>
    <n v="2584"/>
    <s v="US-2011-155502"/>
    <x v="2"/>
    <x v="755"/>
    <d v="2011-02-01T00:00:00"/>
    <s v="Standard Class"/>
    <s v="SD-20485"/>
    <s v="Shirley Daniels"/>
    <x v="2"/>
    <x v="0"/>
    <x v="166"/>
    <x v="17"/>
    <n v="22304"/>
    <x v="0"/>
    <x v="1379"/>
    <x v="0"/>
    <x v="5"/>
    <x v="1355"/>
    <x v="2162"/>
    <n v="3"/>
    <n v="0"/>
    <n v="4.4711999999999996"/>
  </r>
  <r>
    <n v="2585"/>
    <s v="US-2011-155502"/>
    <x v="2"/>
    <x v="755"/>
    <d v="2011-02-01T00:00:00"/>
    <s v="Standard Class"/>
    <s v="SD-20485"/>
    <s v="Shirley Daniels"/>
    <x v="2"/>
    <x v="0"/>
    <x v="166"/>
    <x v="17"/>
    <n v="22304"/>
    <x v="0"/>
    <x v="539"/>
    <x v="2"/>
    <x v="7"/>
    <x v="534"/>
    <x v="2163"/>
    <n v="2"/>
    <n v="0"/>
    <n v="52.634399999999999"/>
  </r>
  <r>
    <n v="2586"/>
    <s v="CA-2012-121041"/>
    <x v="1"/>
    <x v="502"/>
    <d v="2012-11-10T00:00:00"/>
    <s v="Standard Class"/>
    <s v="CS-12250"/>
    <s v="Chris Selesnick"/>
    <x v="1"/>
    <x v="0"/>
    <x v="319"/>
    <x v="5"/>
    <n v="76117"/>
    <x v="2"/>
    <x v="318"/>
    <x v="1"/>
    <x v="12"/>
    <x v="315"/>
    <x v="2164"/>
    <n v="2"/>
    <n v="0.2"/>
    <n v="2.1475999999999997"/>
  </r>
  <r>
    <n v="2587"/>
    <s v="CA-2014-131695"/>
    <x v="3"/>
    <x v="160"/>
    <d v="2014-07-07T00:00:00"/>
    <s v="Standard Class"/>
    <s v="RA-19285"/>
    <s v="Ralph Arnett"/>
    <x v="0"/>
    <x v="0"/>
    <x v="20"/>
    <x v="15"/>
    <n v="10024"/>
    <x v="3"/>
    <x v="841"/>
    <x v="1"/>
    <x v="4"/>
    <x v="827"/>
    <x v="2165"/>
    <n v="7"/>
    <n v="0"/>
    <n v="67.113900000000015"/>
  </r>
  <r>
    <n v="2588"/>
    <s v="CA-2014-131695"/>
    <x v="3"/>
    <x v="160"/>
    <d v="2014-07-07T00:00:00"/>
    <s v="Standard Class"/>
    <s v="RA-19285"/>
    <s v="Ralph Arnett"/>
    <x v="0"/>
    <x v="0"/>
    <x v="20"/>
    <x v="15"/>
    <n v="10024"/>
    <x v="3"/>
    <x v="1380"/>
    <x v="0"/>
    <x v="5"/>
    <x v="1356"/>
    <x v="749"/>
    <n v="1"/>
    <n v="0"/>
    <n v="9.7812000000000019"/>
  </r>
  <r>
    <n v="2589"/>
    <s v="CA-2013-137729"/>
    <x v="0"/>
    <x v="465"/>
    <d v="2013-05-10T00:00:00"/>
    <s v="Standard Class"/>
    <s v="BF-11005"/>
    <s v="Barry Franz"/>
    <x v="2"/>
    <x v="0"/>
    <x v="1"/>
    <x v="1"/>
    <n v="90004"/>
    <x v="1"/>
    <x v="1198"/>
    <x v="1"/>
    <x v="4"/>
    <x v="1174"/>
    <x v="156"/>
    <n v="1"/>
    <n v="0"/>
    <n v="1.0165999999999995"/>
  </r>
  <r>
    <n v="2590"/>
    <s v="CA-2013-137729"/>
    <x v="0"/>
    <x v="465"/>
    <d v="2013-05-10T00:00:00"/>
    <s v="Standard Class"/>
    <s v="BF-11005"/>
    <s v="Barry Franz"/>
    <x v="2"/>
    <x v="0"/>
    <x v="1"/>
    <x v="1"/>
    <n v="90004"/>
    <x v="1"/>
    <x v="239"/>
    <x v="2"/>
    <x v="7"/>
    <x v="237"/>
    <x v="2166"/>
    <n v="3"/>
    <n v="0.2"/>
    <n v="21.539699999999996"/>
  </r>
  <r>
    <n v="2591"/>
    <s v="US-2013-115455"/>
    <x v="0"/>
    <x v="162"/>
    <d v="2013-09-15T00:00:00"/>
    <s v="Standard Class"/>
    <s v="SE-20110"/>
    <s v="Sanjit Engle"/>
    <x v="0"/>
    <x v="0"/>
    <x v="320"/>
    <x v="10"/>
    <n v="60090"/>
    <x v="2"/>
    <x v="1381"/>
    <x v="0"/>
    <x v="5"/>
    <x v="1357"/>
    <x v="2167"/>
    <n v="2"/>
    <n v="0.6"/>
    <n v="-7.774799999999999"/>
  </r>
  <r>
    <n v="2592"/>
    <s v="US-2013-115455"/>
    <x v="0"/>
    <x v="162"/>
    <d v="2013-09-15T00:00:00"/>
    <s v="Standard Class"/>
    <s v="SE-20110"/>
    <s v="Sanjit Engle"/>
    <x v="0"/>
    <x v="0"/>
    <x v="320"/>
    <x v="10"/>
    <n v="60090"/>
    <x v="2"/>
    <x v="1382"/>
    <x v="0"/>
    <x v="3"/>
    <x v="1358"/>
    <x v="2168"/>
    <n v="3"/>
    <n v="0.5"/>
    <n v="-300.73500000000001"/>
  </r>
  <r>
    <n v="2593"/>
    <s v="CA-2014-128300"/>
    <x v="3"/>
    <x v="221"/>
    <d v="2014-11-27T00:00:00"/>
    <s v="Second Class"/>
    <s v="RS-19765"/>
    <s v="Roland Schwarz"/>
    <x v="1"/>
    <x v="0"/>
    <x v="321"/>
    <x v="20"/>
    <n v="29483"/>
    <x v="0"/>
    <x v="1255"/>
    <x v="2"/>
    <x v="7"/>
    <x v="1230"/>
    <x v="2169"/>
    <n v="2"/>
    <n v="0"/>
    <n v="39.549999999999997"/>
  </r>
  <r>
    <n v="2594"/>
    <s v="CA-2014-128300"/>
    <x v="3"/>
    <x v="221"/>
    <d v="2014-11-27T00:00:00"/>
    <s v="Second Class"/>
    <s v="RS-19765"/>
    <s v="Roland Schwarz"/>
    <x v="1"/>
    <x v="0"/>
    <x v="321"/>
    <x v="20"/>
    <n v="29483"/>
    <x v="0"/>
    <x v="800"/>
    <x v="1"/>
    <x v="8"/>
    <x v="790"/>
    <x v="2170"/>
    <n v="8"/>
    <n v="0"/>
    <n v="157.36319999999998"/>
  </r>
  <r>
    <n v="2595"/>
    <s v="CA-2014-149048"/>
    <x v="3"/>
    <x v="726"/>
    <d v="2014-05-18T00:00:00"/>
    <s v="Standard Class"/>
    <s v="BM-11650"/>
    <s v="Brian Moss"/>
    <x v="1"/>
    <x v="0"/>
    <x v="38"/>
    <x v="14"/>
    <n v="47201"/>
    <x v="2"/>
    <x v="231"/>
    <x v="1"/>
    <x v="12"/>
    <x v="229"/>
    <x v="2171"/>
    <n v="2"/>
    <n v="0"/>
    <n v="81.432000000000002"/>
  </r>
  <r>
    <n v="2596"/>
    <s v="CA-2014-149048"/>
    <x v="3"/>
    <x v="726"/>
    <d v="2014-05-18T00:00:00"/>
    <s v="Standard Class"/>
    <s v="BM-11650"/>
    <s v="Brian Moss"/>
    <x v="1"/>
    <x v="0"/>
    <x v="38"/>
    <x v="14"/>
    <n v="47201"/>
    <x v="2"/>
    <x v="569"/>
    <x v="1"/>
    <x v="8"/>
    <x v="564"/>
    <x v="2172"/>
    <n v="3"/>
    <n v="0"/>
    <n v="411.73649999999998"/>
  </r>
  <r>
    <n v="2597"/>
    <s v="CA-2014-149048"/>
    <x v="3"/>
    <x v="726"/>
    <d v="2014-05-18T00:00:00"/>
    <s v="Standard Class"/>
    <s v="BM-11650"/>
    <s v="Brian Moss"/>
    <x v="1"/>
    <x v="0"/>
    <x v="38"/>
    <x v="14"/>
    <n v="47201"/>
    <x v="2"/>
    <x v="966"/>
    <x v="2"/>
    <x v="7"/>
    <x v="1359"/>
    <x v="2173"/>
    <n v="3"/>
    <n v="0"/>
    <n v="158.75190000000003"/>
  </r>
  <r>
    <n v="2598"/>
    <s v="CA-2014-149048"/>
    <x v="3"/>
    <x v="726"/>
    <d v="2014-05-18T00:00:00"/>
    <s v="Standard Class"/>
    <s v="BM-11650"/>
    <s v="Brian Moss"/>
    <x v="1"/>
    <x v="0"/>
    <x v="38"/>
    <x v="14"/>
    <n v="47201"/>
    <x v="2"/>
    <x v="1244"/>
    <x v="1"/>
    <x v="4"/>
    <x v="1218"/>
    <x v="2174"/>
    <n v="2"/>
    <n v="0"/>
    <n v="95.461199999999963"/>
  </r>
  <r>
    <n v="2599"/>
    <s v="CA-2014-149048"/>
    <x v="3"/>
    <x v="726"/>
    <d v="2014-05-18T00:00:00"/>
    <s v="Standard Class"/>
    <s v="BM-11650"/>
    <s v="Brian Moss"/>
    <x v="1"/>
    <x v="0"/>
    <x v="38"/>
    <x v="14"/>
    <n v="47201"/>
    <x v="2"/>
    <x v="1383"/>
    <x v="1"/>
    <x v="10"/>
    <x v="1360"/>
    <x v="1830"/>
    <n v="3"/>
    <n v="0"/>
    <n v="7.3206000000000007"/>
  </r>
  <r>
    <n v="2600"/>
    <s v="CA-2014-108553"/>
    <x v="3"/>
    <x v="756"/>
    <d v="2014-04-30T00:00:00"/>
    <s v="Standard Class"/>
    <s v="SK-19990"/>
    <s v="Sally Knutson"/>
    <x v="0"/>
    <x v="0"/>
    <x v="20"/>
    <x v="15"/>
    <n v="10024"/>
    <x v="3"/>
    <x v="1306"/>
    <x v="1"/>
    <x v="9"/>
    <x v="1282"/>
    <x v="2175"/>
    <n v="2"/>
    <n v="0"/>
    <n v="35.362599999999986"/>
  </r>
  <r>
    <n v="2601"/>
    <s v="CA-2014-108553"/>
    <x v="3"/>
    <x v="756"/>
    <d v="2014-04-30T00:00:00"/>
    <s v="Standard Class"/>
    <s v="SK-19990"/>
    <s v="Sally Knutson"/>
    <x v="0"/>
    <x v="0"/>
    <x v="20"/>
    <x v="15"/>
    <n v="10024"/>
    <x v="3"/>
    <x v="354"/>
    <x v="1"/>
    <x v="14"/>
    <x v="350"/>
    <x v="2176"/>
    <n v="7"/>
    <n v="0"/>
    <n v="36.812999999999988"/>
  </r>
  <r>
    <n v="2602"/>
    <s v="CA-2013-165848"/>
    <x v="0"/>
    <x v="30"/>
    <d v="2013-06-05T00:00:00"/>
    <s v="Same Day"/>
    <s v="EN-13780"/>
    <s v="Edward Nazzal"/>
    <x v="0"/>
    <x v="0"/>
    <x v="20"/>
    <x v="15"/>
    <n v="10035"/>
    <x v="3"/>
    <x v="811"/>
    <x v="1"/>
    <x v="10"/>
    <x v="33"/>
    <x v="1830"/>
    <n v="3"/>
    <n v="0"/>
    <n v="7.0218000000000007"/>
  </r>
  <r>
    <n v="2603"/>
    <s v="CA-2013-165848"/>
    <x v="0"/>
    <x v="30"/>
    <d v="2013-06-05T00:00:00"/>
    <s v="Same Day"/>
    <s v="EN-13780"/>
    <s v="Edward Nazzal"/>
    <x v="0"/>
    <x v="0"/>
    <x v="20"/>
    <x v="15"/>
    <n v="10035"/>
    <x v="3"/>
    <x v="1384"/>
    <x v="2"/>
    <x v="15"/>
    <x v="1361"/>
    <x v="2177"/>
    <n v="3"/>
    <n v="0"/>
    <n v="364.45949999999993"/>
  </r>
  <r>
    <n v="2604"/>
    <s v="CA-2013-165848"/>
    <x v="0"/>
    <x v="30"/>
    <d v="2013-06-05T00:00:00"/>
    <s v="Same Day"/>
    <s v="EN-13780"/>
    <s v="Edward Nazzal"/>
    <x v="0"/>
    <x v="0"/>
    <x v="20"/>
    <x v="15"/>
    <n v="10035"/>
    <x v="3"/>
    <x v="1057"/>
    <x v="0"/>
    <x v="0"/>
    <x v="1037"/>
    <x v="2178"/>
    <n v="1"/>
    <n v="0.2"/>
    <n v="5.129400000000004"/>
  </r>
  <r>
    <n v="2605"/>
    <s v="CA-2013-165848"/>
    <x v="0"/>
    <x v="30"/>
    <d v="2013-06-05T00:00:00"/>
    <s v="Same Day"/>
    <s v="EN-13780"/>
    <s v="Edward Nazzal"/>
    <x v="0"/>
    <x v="0"/>
    <x v="20"/>
    <x v="15"/>
    <n v="10035"/>
    <x v="3"/>
    <x v="677"/>
    <x v="0"/>
    <x v="5"/>
    <x v="671"/>
    <x v="2179"/>
    <n v="4"/>
    <n v="0"/>
    <n v="20.780799999999999"/>
  </r>
  <r>
    <n v="2606"/>
    <s v="CA-2011-112718"/>
    <x v="2"/>
    <x v="757"/>
    <d v="2011-12-21T00:00:00"/>
    <s v="Standard Class"/>
    <s v="KN-16450"/>
    <s v="Kean Nguyen"/>
    <x v="1"/>
    <x v="0"/>
    <x v="108"/>
    <x v="2"/>
    <n v="32216"/>
    <x v="0"/>
    <x v="1065"/>
    <x v="1"/>
    <x v="8"/>
    <x v="1045"/>
    <x v="2180"/>
    <n v="1"/>
    <n v="0.7"/>
    <n v="-0.85579999999999989"/>
  </r>
  <r>
    <n v="2607"/>
    <s v="CA-2013-154053"/>
    <x v="0"/>
    <x v="758"/>
    <d v="2013-03-11T00:00:00"/>
    <s v="Standard Class"/>
    <s v="MG-17890"/>
    <s v="Michael Granlund"/>
    <x v="2"/>
    <x v="0"/>
    <x v="70"/>
    <x v="1"/>
    <n v="92024"/>
    <x v="1"/>
    <x v="1385"/>
    <x v="1"/>
    <x v="6"/>
    <x v="1362"/>
    <x v="2181"/>
    <n v="1"/>
    <n v="0"/>
    <n v="4.9270999999999976"/>
  </r>
  <r>
    <n v="2608"/>
    <s v="CA-2011-127446"/>
    <x v="2"/>
    <x v="641"/>
    <d v="2011-11-30T00:00:00"/>
    <s v="Standard Class"/>
    <s v="MC-17590"/>
    <s v="Matt Collister"/>
    <x v="1"/>
    <x v="0"/>
    <x v="81"/>
    <x v="5"/>
    <n v="76017"/>
    <x v="2"/>
    <x v="1386"/>
    <x v="2"/>
    <x v="11"/>
    <x v="1363"/>
    <x v="1072"/>
    <n v="3"/>
    <n v="0.2"/>
    <n v="0"/>
  </r>
  <r>
    <n v="2609"/>
    <s v="CA-2011-127446"/>
    <x v="2"/>
    <x v="641"/>
    <d v="2011-11-30T00:00:00"/>
    <s v="Standard Class"/>
    <s v="MC-17590"/>
    <s v="Matt Collister"/>
    <x v="1"/>
    <x v="0"/>
    <x v="81"/>
    <x v="5"/>
    <n v="76017"/>
    <x v="2"/>
    <x v="395"/>
    <x v="1"/>
    <x v="2"/>
    <x v="391"/>
    <x v="2182"/>
    <n v="1"/>
    <n v="0.2"/>
    <n v="0.88200000000000001"/>
  </r>
  <r>
    <n v="2610"/>
    <s v="CA-2011-127446"/>
    <x v="2"/>
    <x v="641"/>
    <d v="2011-11-30T00:00:00"/>
    <s v="Standard Class"/>
    <s v="MC-17590"/>
    <s v="Matt Collister"/>
    <x v="1"/>
    <x v="0"/>
    <x v="81"/>
    <x v="5"/>
    <n v="76017"/>
    <x v="2"/>
    <x v="3"/>
    <x v="0"/>
    <x v="3"/>
    <x v="3"/>
    <x v="2183"/>
    <n v="5"/>
    <n v="0.3"/>
    <n v="-121.87349999999992"/>
  </r>
  <r>
    <n v="2611"/>
    <s v="CA-2011-127446"/>
    <x v="2"/>
    <x v="641"/>
    <d v="2011-11-30T00:00:00"/>
    <s v="Standard Class"/>
    <s v="MC-17590"/>
    <s v="Matt Collister"/>
    <x v="1"/>
    <x v="0"/>
    <x v="81"/>
    <x v="5"/>
    <n v="76017"/>
    <x v="2"/>
    <x v="1238"/>
    <x v="1"/>
    <x v="2"/>
    <x v="1212"/>
    <x v="2184"/>
    <n v="2"/>
    <n v="0.2"/>
    <n v="1.9925999999999999"/>
  </r>
  <r>
    <n v="2612"/>
    <s v="CA-2011-127446"/>
    <x v="2"/>
    <x v="641"/>
    <d v="2011-11-30T00:00:00"/>
    <s v="Standard Class"/>
    <s v="MC-17590"/>
    <s v="Matt Collister"/>
    <x v="1"/>
    <x v="0"/>
    <x v="81"/>
    <x v="5"/>
    <n v="76017"/>
    <x v="2"/>
    <x v="783"/>
    <x v="1"/>
    <x v="10"/>
    <x v="774"/>
    <x v="937"/>
    <n v="3"/>
    <n v="0.2"/>
    <n v="5.1011999999999995"/>
  </r>
  <r>
    <n v="2613"/>
    <s v="CA-2011-127446"/>
    <x v="2"/>
    <x v="641"/>
    <d v="2011-11-30T00:00:00"/>
    <s v="Standard Class"/>
    <s v="MC-17590"/>
    <s v="Matt Collister"/>
    <x v="1"/>
    <x v="0"/>
    <x v="81"/>
    <x v="5"/>
    <n v="76017"/>
    <x v="2"/>
    <x v="534"/>
    <x v="0"/>
    <x v="5"/>
    <x v="529"/>
    <x v="861"/>
    <n v="3"/>
    <n v="0.6"/>
    <n v="-3.9624000000000006"/>
  </r>
  <r>
    <n v="2614"/>
    <s v="CA-2013-137204"/>
    <x v="0"/>
    <x v="236"/>
    <d v="2013-05-06T00:00:00"/>
    <s v="Standard Class"/>
    <s v="BO-11350"/>
    <s v="Bill Overfelt"/>
    <x v="1"/>
    <x v="0"/>
    <x v="1"/>
    <x v="1"/>
    <n v="90045"/>
    <x v="1"/>
    <x v="792"/>
    <x v="0"/>
    <x v="1"/>
    <x v="782"/>
    <x v="2185"/>
    <n v="2"/>
    <n v="0.2"/>
    <n v="2.5980000000000008"/>
  </r>
  <r>
    <n v="2615"/>
    <s v="CA-2011-147298"/>
    <x v="2"/>
    <x v="759"/>
    <d v="2011-05-03T00:00:00"/>
    <s v="Standard Class"/>
    <s v="AG-10300"/>
    <s v="Aleksandra Gannaway"/>
    <x v="1"/>
    <x v="0"/>
    <x v="1"/>
    <x v="1"/>
    <n v="90049"/>
    <x v="1"/>
    <x v="370"/>
    <x v="0"/>
    <x v="1"/>
    <x v="366"/>
    <x v="2186"/>
    <n v="3"/>
    <n v="0.2"/>
    <n v="23.027999999999992"/>
  </r>
  <r>
    <n v="2616"/>
    <s v="CA-2011-147298"/>
    <x v="2"/>
    <x v="759"/>
    <d v="2011-05-03T00:00:00"/>
    <s v="Standard Class"/>
    <s v="AG-10300"/>
    <s v="Aleksandra Gannaway"/>
    <x v="1"/>
    <x v="0"/>
    <x v="1"/>
    <x v="1"/>
    <n v="90049"/>
    <x v="1"/>
    <x v="31"/>
    <x v="1"/>
    <x v="8"/>
    <x v="31"/>
    <x v="2187"/>
    <n v="6"/>
    <n v="0.2"/>
    <n v="5.714999999999999"/>
  </r>
  <r>
    <n v="2617"/>
    <s v="CA-2014-147942"/>
    <x v="3"/>
    <x v="719"/>
    <d v="2014-04-06T00:00:00"/>
    <s v="Standard Class"/>
    <s v="MS-17365"/>
    <s v="Maribeth Schnelling"/>
    <x v="0"/>
    <x v="0"/>
    <x v="8"/>
    <x v="1"/>
    <n v="94110"/>
    <x v="1"/>
    <x v="1387"/>
    <x v="1"/>
    <x v="2"/>
    <x v="1364"/>
    <x v="399"/>
    <n v="2"/>
    <n v="0"/>
    <n v="2.7166000000000001"/>
  </r>
  <r>
    <n v="2618"/>
    <s v="CA-2014-147942"/>
    <x v="3"/>
    <x v="719"/>
    <d v="2014-04-06T00:00:00"/>
    <s v="Standard Class"/>
    <s v="MS-17365"/>
    <s v="Maribeth Schnelling"/>
    <x v="0"/>
    <x v="0"/>
    <x v="8"/>
    <x v="1"/>
    <n v="94110"/>
    <x v="1"/>
    <x v="673"/>
    <x v="1"/>
    <x v="8"/>
    <x v="667"/>
    <x v="2188"/>
    <n v="13"/>
    <n v="0.2"/>
    <n v="38.024999999999977"/>
  </r>
  <r>
    <n v="2619"/>
    <s v="CA-2014-115931"/>
    <x v="3"/>
    <x v="66"/>
    <d v="2014-12-27T00:00:00"/>
    <s v="Standard Class"/>
    <s v="JM-15655"/>
    <s v="Jim Mitchum"/>
    <x v="1"/>
    <x v="0"/>
    <x v="51"/>
    <x v="27"/>
    <n v="88220"/>
    <x v="1"/>
    <x v="381"/>
    <x v="1"/>
    <x v="6"/>
    <x v="377"/>
    <x v="2189"/>
    <n v="3"/>
    <n v="0"/>
    <n v="1.0841999999999998"/>
  </r>
  <r>
    <n v="2620"/>
    <s v="CA-2014-115931"/>
    <x v="3"/>
    <x v="66"/>
    <d v="2014-12-27T00:00:00"/>
    <s v="Standard Class"/>
    <s v="JM-15655"/>
    <s v="Jim Mitchum"/>
    <x v="1"/>
    <x v="0"/>
    <x v="51"/>
    <x v="27"/>
    <n v="88220"/>
    <x v="1"/>
    <x v="1020"/>
    <x v="2"/>
    <x v="7"/>
    <x v="1002"/>
    <x v="2190"/>
    <n v="4"/>
    <n v="0.2"/>
    <n v="6.7039999999999971"/>
  </r>
  <r>
    <n v="2621"/>
    <s v="CA-2014-115931"/>
    <x v="3"/>
    <x v="66"/>
    <d v="2014-12-27T00:00:00"/>
    <s v="Standard Class"/>
    <s v="JM-15655"/>
    <s v="Jim Mitchum"/>
    <x v="1"/>
    <x v="0"/>
    <x v="51"/>
    <x v="27"/>
    <n v="88220"/>
    <x v="1"/>
    <x v="253"/>
    <x v="1"/>
    <x v="4"/>
    <x v="251"/>
    <x v="2191"/>
    <n v="3"/>
    <n v="0"/>
    <n v="10.4496"/>
  </r>
  <r>
    <n v="2622"/>
    <s v="CA-2014-115931"/>
    <x v="3"/>
    <x v="66"/>
    <d v="2014-12-27T00:00:00"/>
    <s v="Standard Class"/>
    <s v="JM-15655"/>
    <s v="Jim Mitchum"/>
    <x v="1"/>
    <x v="0"/>
    <x v="51"/>
    <x v="27"/>
    <n v="88220"/>
    <x v="1"/>
    <x v="932"/>
    <x v="1"/>
    <x v="2"/>
    <x v="916"/>
    <x v="1782"/>
    <n v="5"/>
    <n v="0"/>
    <n v="8.6715"/>
  </r>
  <r>
    <n v="2623"/>
    <s v="CA-2011-164861"/>
    <x v="2"/>
    <x v="640"/>
    <d v="2011-12-06T00:00:00"/>
    <s v="Second Class"/>
    <s v="MC-17635"/>
    <s v="Matthew Clasen"/>
    <x v="1"/>
    <x v="0"/>
    <x v="285"/>
    <x v="25"/>
    <n v="63116"/>
    <x v="2"/>
    <x v="1193"/>
    <x v="1"/>
    <x v="10"/>
    <x v="1169"/>
    <x v="243"/>
    <n v="4"/>
    <n v="0"/>
    <n v="12.441600000000001"/>
  </r>
  <r>
    <n v="2624"/>
    <s v="CA-2014-127180"/>
    <x v="3"/>
    <x v="760"/>
    <d v="2014-10-25T00:00:00"/>
    <s v="First Class"/>
    <s v="TA-21385"/>
    <s v="Tom Ashbrook"/>
    <x v="2"/>
    <x v="0"/>
    <x v="20"/>
    <x v="15"/>
    <n v="10024"/>
    <x v="3"/>
    <x v="1388"/>
    <x v="2"/>
    <x v="16"/>
    <x v="1365"/>
    <x v="2192"/>
    <n v="4"/>
    <n v="0.2"/>
    <n v="3919.9887999999992"/>
  </r>
  <r>
    <n v="2625"/>
    <s v="CA-2014-127180"/>
    <x v="3"/>
    <x v="760"/>
    <d v="2014-10-25T00:00:00"/>
    <s v="First Class"/>
    <s v="TA-21385"/>
    <s v="Tom Ashbrook"/>
    <x v="2"/>
    <x v="0"/>
    <x v="20"/>
    <x v="15"/>
    <n v="10024"/>
    <x v="3"/>
    <x v="716"/>
    <x v="2"/>
    <x v="7"/>
    <x v="708"/>
    <x v="2193"/>
    <n v="8"/>
    <n v="0"/>
    <n v="647.89200000000005"/>
  </r>
  <r>
    <n v="2626"/>
    <s v="CA-2014-127180"/>
    <x v="3"/>
    <x v="760"/>
    <d v="2014-10-25T00:00:00"/>
    <s v="First Class"/>
    <s v="TA-21385"/>
    <s v="Tom Ashbrook"/>
    <x v="2"/>
    <x v="0"/>
    <x v="20"/>
    <x v="15"/>
    <n v="10024"/>
    <x v="3"/>
    <x v="118"/>
    <x v="1"/>
    <x v="12"/>
    <x v="118"/>
    <x v="1019"/>
    <n v="5"/>
    <n v="0"/>
    <n v="28.754999999999995"/>
  </r>
  <r>
    <n v="2627"/>
    <s v="CA-2014-127180"/>
    <x v="3"/>
    <x v="760"/>
    <d v="2014-10-25T00:00:00"/>
    <s v="First Class"/>
    <s v="TA-21385"/>
    <s v="Tom Ashbrook"/>
    <x v="2"/>
    <x v="0"/>
    <x v="20"/>
    <x v="15"/>
    <n v="10024"/>
    <x v="3"/>
    <x v="509"/>
    <x v="2"/>
    <x v="7"/>
    <x v="504"/>
    <x v="2194"/>
    <n v="1"/>
    <n v="0"/>
    <n v="0.52989999999999782"/>
  </r>
  <r>
    <n v="2628"/>
    <s v="US-2014-165344"/>
    <x v="3"/>
    <x v="38"/>
    <d v="2014-11-16T00:00:00"/>
    <s v="First Class"/>
    <s v="SB-20290"/>
    <s v="Sean Braxton"/>
    <x v="1"/>
    <x v="0"/>
    <x v="24"/>
    <x v="24"/>
    <n v="45503"/>
    <x v="3"/>
    <x v="452"/>
    <x v="2"/>
    <x v="11"/>
    <x v="448"/>
    <x v="2195"/>
    <n v="4"/>
    <n v="0.2"/>
    <n v="9.1295999999999964"/>
  </r>
  <r>
    <n v="2629"/>
    <s v="US-2014-165344"/>
    <x v="3"/>
    <x v="38"/>
    <d v="2014-11-16T00:00:00"/>
    <s v="First Class"/>
    <s v="SB-20290"/>
    <s v="Sean Braxton"/>
    <x v="1"/>
    <x v="0"/>
    <x v="24"/>
    <x v="24"/>
    <n v="45503"/>
    <x v="3"/>
    <x v="1389"/>
    <x v="2"/>
    <x v="15"/>
    <x v="1366"/>
    <x v="2196"/>
    <n v="7"/>
    <n v="0.7"/>
    <n v="-935.95949999999993"/>
  </r>
  <r>
    <n v="2630"/>
    <s v="US-2014-165344"/>
    <x v="3"/>
    <x v="38"/>
    <d v="2014-11-16T00:00:00"/>
    <s v="First Class"/>
    <s v="SB-20290"/>
    <s v="Sean Braxton"/>
    <x v="1"/>
    <x v="0"/>
    <x v="24"/>
    <x v="24"/>
    <n v="45503"/>
    <x v="3"/>
    <x v="1390"/>
    <x v="1"/>
    <x v="8"/>
    <x v="1367"/>
    <x v="2197"/>
    <n v="10"/>
    <n v="0.7"/>
    <n v="-7.4799999999999969"/>
  </r>
  <r>
    <n v="2631"/>
    <s v="CA-2012-168186"/>
    <x v="1"/>
    <x v="229"/>
    <d v="2012-09-15T00:00:00"/>
    <s v="Standard Class"/>
    <s v="AB-10150"/>
    <s v="Aimee Bixby"/>
    <x v="0"/>
    <x v="0"/>
    <x v="251"/>
    <x v="26"/>
    <n v="74133"/>
    <x v="2"/>
    <x v="1231"/>
    <x v="1"/>
    <x v="10"/>
    <x v="1205"/>
    <x v="1830"/>
    <n v="3"/>
    <n v="0"/>
    <n v="7.0218000000000007"/>
  </r>
  <r>
    <n v="2632"/>
    <s v="US-2014-110604"/>
    <x v="3"/>
    <x v="356"/>
    <d v="2014-05-21T00:00:00"/>
    <s v="Standard Class"/>
    <s v="JF-15295"/>
    <s v="Jason Fortune-"/>
    <x v="0"/>
    <x v="0"/>
    <x v="4"/>
    <x v="4"/>
    <n v="98103"/>
    <x v="1"/>
    <x v="891"/>
    <x v="0"/>
    <x v="5"/>
    <x v="875"/>
    <x v="792"/>
    <n v="2"/>
    <n v="0"/>
    <n v="17.182800000000004"/>
  </r>
  <r>
    <n v="2633"/>
    <s v="US-2014-110604"/>
    <x v="3"/>
    <x v="356"/>
    <d v="2014-05-21T00:00:00"/>
    <s v="Standard Class"/>
    <s v="JF-15295"/>
    <s v="Jason Fortune-"/>
    <x v="0"/>
    <x v="0"/>
    <x v="4"/>
    <x v="4"/>
    <n v="98103"/>
    <x v="1"/>
    <x v="1391"/>
    <x v="0"/>
    <x v="1"/>
    <x v="1368"/>
    <x v="2198"/>
    <n v="2"/>
    <n v="0.2"/>
    <n v="4.2623999999999977"/>
  </r>
  <r>
    <n v="2634"/>
    <s v="US-2014-110604"/>
    <x v="3"/>
    <x v="356"/>
    <d v="2014-05-21T00:00:00"/>
    <s v="Standard Class"/>
    <s v="JF-15295"/>
    <s v="Jason Fortune-"/>
    <x v="0"/>
    <x v="0"/>
    <x v="4"/>
    <x v="4"/>
    <n v="98103"/>
    <x v="1"/>
    <x v="157"/>
    <x v="0"/>
    <x v="1"/>
    <x v="156"/>
    <x v="2199"/>
    <n v="1"/>
    <n v="0.2"/>
    <n v="24.857999999999983"/>
  </r>
  <r>
    <n v="2635"/>
    <s v="CA-2012-116750"/>
    <x v="1"/>
    <x v="761"/>
    <d v="2012-07-10T00:00:00"/>
    <s v="Second Class"/>
    <s v="BF-10975"/>
    <s v="Barbara Fisher"/>
    <x v="1"/>
    <x v="0"/>
    <x v="115"/>
    <x v="3"/>
    <n v="28314"/>
    <x v="0"/>
    <x v="1392"/>
    <x v="0"/>
    <x v="5"/>
    <x v="1369"/>
    <x v="1268"/>
    <n v="2"/>
    <n v="0.2"/>
    <n v="0.73919999999999941"/>
  </r>
  <r>
    <n v="2636"/>
    <s v="CA-2012-116750"/>
    <x v="1"/>
    <x v="761"/>
    <d v="2012-07-10T00:00:00"/>
    <s v="Second Class"/>
    <s v="BF-10975"/>
    <s v="Barbara Fisher"/>
    <x v="1"/>
    <x v="0"/>
    <x v="115"/>
    <x v="3"/>
    <n v="28314"/>
    <x v="0"/>
    <x v="544"/>
    <x v="1"/>
    <x v="8"/>
    <x v="539"/>
    <x v="2200"/>
    <n v="5"/>
    <n v="0.7"/>
    <n v="-5.7840000000000007"/>
  </r>
  <r>
    <n v="2637"/>
    <s v="CA-2012-162369"/>
    <x v="1"/>
    <x v="762"/>
    <d v="2012-08-19T00:00:00"/>
    <s v="Standard Class"/>
    <s v="TT-21265"/>
    <s v="Tim Taslimi"/>
    <x v="1"/>
    <x v="0"/>
    <x v="1"/>
    <x v="1"/>
    <n v="90045"/>
    <x v="1"/>
    <x v="765"/>
    <x v="1"/>
    <x v="4"/>
    <x v="757"/>
    <x v="2144"/>
    <n v="2"/>
    <n v="0"/>
    <n v="61.38900000000001"/>
  </r>
  <r>
    <n v="2638"/>
    <s v="CA-2014-108441"/>
    <x v="3"/>
    <x v="492"/>
    <d v="2014-06-19T00:00:00"/>
    <s v="Standard Class"/>
    <s v="SB-20170"/>
    <s v="Sarah Bern"/>
    <x v="0"/>
    <x v="0"/>
    <x v="20"/>
    <x v="15"/>
    <n v="10035"/>
    <x v="3"/>
    <x v="1393"/>
    <x v="1"/>
    <x v="10"/>
    <x v="1370"/>
    <x v="2201"/>
    <n v="4"/>
    <n v="0"/>
    <n v="9.3295999999999992"/>
  </r>
  <r>
    <n v="2639"/>
    <s v="CA-2014-108441"/>
    <x v="3"/>
    <x v="492"/>
    <d v="2014-06-19T00:00:00"/>
    <s v="Standard Class"/>
    <s v="SB-20170"/>
    <s v="Sarah Bern"/>
    <x v="0"/>
    <x v="0"/>
    <x v="20"/>
    <x v="15"/>
    <n v="10035"/>
    <x v="3"/>
    <x v="520"/>
    <x v="1"/>
    <x v="8"/>
    <x v="515"/>
    <x v="535"/>
    <n v="3"/>
    <n v="0.2"/>
    <n v="4.2665999999999986"/>
  </r>
  <r>
    <n v="2640"/>
    <s v="CA-2014-108441"/>
    <x v="3"/>
    <x v="492"/>
    <d v="2014-06-19T00:00:00"/>
    <s v="Standard Class"/>
    <s v="SB-20170"/>
    <s v="Sarah Bern"/>
    <x v="0"/>
    <x v="0"/>
    <x v="20"/>
    <x v="15"/>
    <n v="10035"/>
    <x v="3"/>
    <x v="1394"/>
    <x v="1"/>
    <x v="6"/>
    <x v="1371"/>
    <x v="2202"/>
    <n v="3"/>
    <n v="0"/>
    <n v="16.676400000000001"/>
  </r>
  <r>
    <n v="2641"/>
    <s v="CA-2014-108441"/>
    <x v="3"/>
    <x v="492"/>
    <d v="2014-06-19T00:00:00"/>
    <s v="Standard Class"/>
    <s v="SB-20170"/>
    <s v="Sarah Bern"/>
    <x v="0"/>
    <x v="0"/>
    <x v="20"/>
    <x v="15"/>
    <n v="10035"/>
    <x v="3"/>
    <x v="467"/>
    <x v="0"/>
    <x v="1"/>
    <x v="463"/>
    <x v="2203"/>
    <n v="4"/>
    <n v="0.1"/>
    <n v="143.03999999999996"/>
  </r>
  <r>
    <n v="2642"/>
    <s v="CA-2012-169740"/>
    <x v="1"/>
    <x v="763"/>
    <d v="2012-02-25T00:00:00"/>
    <s v="Standard Class"/>
    <s v="LM-17065"/>
    <s v="Liz MacKendrick"/>
    <x v="0"/>
    <x v="0"/>
    <x v="322"/>
    <x v="36"/>
    <n v="71901"/>
    <x v="0"/>
    <x v="701"/>
    <x v="2"/>
    <x v="11"/>
    <x v="694"/>
    <x v="809"/>
    <n v="1"/>
    <n v="0"/>
    <n v="2.9989999999999988"/>
  </r>
  <r>
    <n v="2643"/>
    <s v="CA-2013-124051"/>
    <x v="0"/>
    <x v="723"/>
    <d v="2013-12-31T00:00:00"/>
    <s v="First Class"/>
    <s v="KA-16525"/>
    <s v="Kelly Andreada"/>
    <x v="0"/>
    <x v="0"/>
    <x v="34"/>
    <x v="10"/>
    <n v="60505"/>
    <x v="2"/>
    <x v="968"/>
    <x v="1"/>
    <x v="10"/>
    <x v="952"/>
    <x v="781"/>
    <n v="6"/>
    <n v="0.2"/>
    <n v="67.442399999999992"/>
  </r>
  <r>
    <n v="2644"/>
    <s v="CA-2013-149111"/>
    <x v="0"/>
    <x v="764"/>
    <d v="2013-04-22T00:00:00"/>
    <s v="Second Class"/>
    <s v="BF-11170"/>
    <s v="Ben Ferrer"/>
    <x v="2"/>
    <x v="0"/>
    <x v="253"/>
    <x v="3"/>
    <n v="27604"/>
    <x v="0"/>
    <x v="521"/>
    <x v="2"/>
    <x v="7"/>
    <x v="516"/>
    <x v="2204"/>
    <n v="1"/>
    <n v="0.2"/>
    <n v="4.1390999999999991"/>
  </r>
  <r>
    <n v="2645"/>
    <s v="CA-2013-149111"/>
    <x v="0"/>
    <x v="764"/>
    <d v="2013-04-22T00:00:00"/>
    <s v="Second Class"/>
    <s v="BF-11170"/>
    <s v="Ben Ferrer"/>
    <x v="2"/>
    <x v="0"/>
    <x v="253"/>
    <x v="3"/>
    <n v="27604"/>
    <x v="0"/>
    <x v="396"/>
    <x v="0"/>
    <x v="5"/>
    <x v="392"/>
    <x v="2205"/>
    <n v="8"/>
    <n v="0.2"/>
    <n v="6.2855999999999987"/>
  </r>
  <r>
    <n v="2646"/>
    <s v="CA-2011-131002"/>
    <x v="2"/>
    <x v="557"/>
    <d v="2011-09-12T00:00:00"/>
    <s v="Second Class"/>
    <s v="TB-21400"/>
    <s v="Tom Boeckenhauer"/>
    <x v="0"/>
    <x v="0"/>
    <x v="251"/>
    <x v="26"/>
    <n v="74133"/>
    <x v="2"/>
    <x v="1006"/>
    <x v="0"/>
    <x v="5"/>
    <x v="1372"/>
    <x v="2206"/>
    <n v="3"/>
    <n v="0"/>
    <n v="23.652900000000002"/>
  </r>
  <r>
    <n v="2647"/>
    <s v="CA-2011-131002"/>
    <x v="2"/>
    <x v="557"/>
    <d v="2011-09-12T00:00:00"/>
    <s v="Second Class"/>
    <s v="TB-21400"/>
    <s v="Tom Boeckenhauer"/>
    <x v="0"/>
    <x v="0"/>
    <x v="251"/>
    <x v="26"/>
    <n v="74133"/>
    <x v="2"/>
    <x v="1395"/>
    <x v="1"/>
    <x v="8"/>
    <x v="1373"/>
    <x v="2207"/>
    <n v="3"/>
    <n v="0"/>
    <n v="20.120699999999999"/>
  </r>
  <r>
    <n v="2648"/>
    <s v="CA-2011-131002"/>
    <x v="2"/>
    <x v="557"/>
    <d v="2011-09-12T00:00:00"/>
    <s v="Second Class"/>
    <s v="TB-21400"/>
    <s v="Tom Boeckenhauer"/>
    <x v="0"/>
    <x v="0"/>
    <x v="251"/>
    <x v="26"/>
    <n v="74133"/>
    <x v="2"/>
    <x v="1396"/>
    <x v="1"/>
    <x v="10"/>
    <x v="1374"/>
    <x v="91"/>
    <n v="2"/>
    <n v="0"/>
    <n v="6.2208000000000006"/>
  </r>
  <r>
    <n v="2649"/>
    <s v="CA-2011-131002"/>
    <x v="2"/>
    <x v="557"/>
    <d v="2011-09-12T00:00:00"/>
    <s v="Second Class"/>
    <s v="TB-21400"/>
    <s v="Tom Boeckenhauer"/>
    <x v="0"/>
    <x v="0"/>
    <x v="251"/>
    <x v="26"/>
    <n v="74133"/>
    <x v="2"/>
    <x v="1369"/>
    <x v="0"/>
    <x v="5"/>
    <x v="1345"/>
    <x v="2137"/>
    <n v="6"/>
    <n v="0"/>
    <n v="213.68880000000001"/>
  </r>
  <r>
    <n v="2650"/>
    <s v="CA-2011-131002"/>
    <x v="2"/>
    <x v="557"/>
    <d v="2011-09-12T00:00:00"/>
    <s v="Second Class"/>
    <s v="TB-21400"/>
    <s v="Tom Boeckenhauer"/>
    <x v="0"/>
    <x v="0"/>
    <x v="251"/>
    <x v="26"/>
    <n v="74133"/>
    <x v="2"/>
    <x v="139"/>
    <x v="2"/>
    <x v="7"/>
    <x v="139"/>
    <x v="1245"/>
    <n v="3"/>
    <n v="0"/>
    <n v="28.309500000000007"/>
  </r>
  <r>
    <n v="2651"/>
    <s v="US-2013-146794"/>
    <x v="0"/>
    <x v="182"/>
    <d v="2013-10-02T00:00:00"/>
    <s v="Standard Class"/>
    <s v="SH-19975"/>
    <s v="Sally Hughsby"/>
    <x v="1"/>
    <x v="0"/>
    <x v="86"/>
    <x v="1"/>
    <n v="92345"/>
    <x v="1"/>
    <x v="899"/>
    <x v="0"/>
    <x v="0"/>
    <x v="883"/>
    <x v="2208"/>
    <n v="5"/>
    <n v="0.15"/>
    <n v="19.997999999999976"/>
  </r>
  <r>
    <n v="2652"/>
    <s v="CA-2014-112515"/>
    <x v="3"/>
    <x v="697"/>
    <d v="2014-09-22T00:00:00"/>
    <s v="Second Class"/>
    <s v="AS-10225"/>
    <s v="Alan Schoenberger"/>
    <x v="1"/>
    <x v="0"/>
    <x v="212"/>
    <x v="7"/>
    <n v="84604"/>
    <x v="1"/>
    <x v="1366"/>
    <x v="1"/>
    <x v="8"/>
    <x v="304"/>
    <x v="2209"/>
    <n v="3"/>
    <n v="0.2"/>
    <n v="3.5021999999999989"/>
  </r>
  <r>
    <n v="2653"/>
    <s v="CA-2014-112515"/>
    <x v="3"/>
    <x v="697"/>
    <d v="2014-09-22T00:00:00"/>
    <s v="Second Class"/>
    <s v="AS-10225"/>
    <s v="Alan Schoenberger"/>
    <x v="1"/>
    <x v="0"/>
    <x v="212"/>
    <x v="7"/>
    <n v="84604"/>
    <x v="1"/>
    <x v="696"/>
    <x v="1"/>
    <x v="8"/>
    <x v="689"/>
    <x v="696"/>
    <n v="3"/>
    <n v="0.2"/>
    <n v="4.2716999999999992"/>
  </r>
  <r>
    <n v="2654"/>
    <s v="CA-2014-112515"/>
    <x v="3"/>
    <x v="697"/>
    <d v="2014-09-22T00:00:00"/>
    <s v="Second Class"/>
    <s v="AS-10225"/>
    <s v="Alan Schoenberger"/>
    <x v="1"/>
    <x v="0"/>
    <x v="212"/>
    <x v="7"/>
    <n v="84604"/>
    <x v="1"/>
    <x v="1397"/>
    <x v="1"/>
    <x v="10"/>
    <x v="1375"/>
    <x v="2210"/>
    <n v="3"/>
    <n v="0"/>
    <n v="80.791200000000003"/>
  </r>
  <r>
    <n v="2655"/>
    <s v="CA-2014-112515"/>
    <x v="3"/>
    <x v="697"/>
    <d v="2014-09-22T00:00:00"/>
    <s v="Second Class"/>
    <s v="AS-10225"/>
    <s v="Alan Schoenberger"/>
    <x v="1"/>
    <x v="0"/>
    <x v="212"/>
    <x v="7"/>
    <n v="84604"/>
    <x v="1"/>
    <x v="1398"/>
    <x v="0"/>
    <x v="0"/>
    <x v="1376"/>
    <x v="2211"/>
    <n v="3"/>
    <n v="0"/>
    <n v="77.576399999999921"/>
  </r>
  <r>
    <n v="2656"/>
    <s v="CA-2014-112515"/>
    <x v="3"/>
    <x v="697"/>
    <d v="2014-09-22T00:00:00"/>
    <s v="Second Class"/>
    <s v="AS-10225"/>
    <s v="Alan Schoenberger"/>
    <x v="1"/>
    <x v="0"/>
    <x v="212"/>
    <x v="7"/>
    <n v="84604"/>
    <x v="1"/>
    <x v="1399"/>
    <x v="1"/>
    <x v="8"/>
    <x v="1377"/>
    <x v="2212"/>
    <n v="2"/>
    <n v="0.2"/>
    <n v="8.9543999999999997"/>
  </r>
  <r>
    <n v="2657"/>
    <s v="CA-2014-112515"/>
    <x v="3"/>
    <x v="697"/>
    <d v="2014-09-22T00:00:00"/>
    <s v="Second Class"/>
    <s v="AS-10225"/>
    <s v="Alan Schoenberger"/>
    <x v="1"/>
    <x v="0"/>
    <x v="212"/>
    <x v="7"/>
    <n v="84604"/>
    <x v="1"/>
    <x v="533"/>
    <x v="1"/>
    <x v="4"/>
    <x v="528"/>
    <x v="2213"/>
    <n v="2"/>
    <n v="0"/>
    <n v="65.435000000000002"/>
  </r>
  <r>
    <n v="2658"/>
    <s v="CA-2014-112515"/>
    <x v="3"/>
    <x v="697"/>
    <d v="2014-09-22T00:00:00"/>
    <s v="Second Class"/>
    <s v="AS-10225"/>
    <s v="Alan Schoenberger"/>
    <x v="1"/>
    <x v="0"/>
    <x v="212"/>
    <x v="7"/>
    <n v="84604"/>
    <x v="1"/>
    <x v="782"/>
    <x v="1"/>
    <x v="2"/>
    <x v="773"/>
    <x v="936"/>
    <n v="5"/>
    <n v="0"/>
    <n v="7.056"/>
  </r>
  <r>
    <n v="2659"/>
    <s v="CA-2013-150343"/>
    <x v="0"/>
    <x v="765"/>
    <d v="2013-08-21T00:00:00"/>
    <s v="Standard Class"/>
    <s v="PK-19075"/>
    <s v="Pete Kriz"/>
    <x v="0"/>
    <x v="0"/>
    <x v="8"/>
    <x v="1"/>
    <n v="94110"/>
    <x v="1"/>
    <x v="135"/>
    <x v="1"/>
    <x v="12"/>
    <x v="135"/>
    <x v="139"/>
    <n v="3"/>
    <n v="0"/>
    <n v="5.1042000000000005"/>
  </r>
  <r>
    <n v="2660"/>
    <s v="CA-2012-135538"/>
    <x v="1"/>
    <x v="100"/>
    <d v="2012-12-28T00:00:00"/>
    <s v="Standard Class"/>
    <s v="HR-14830"/>
    <s v="Harold Ryan"/>
    <x v="1"/>
    <x v="0"/>
    <x v="23"/>
    <x v="16"/>
    <n v="85234"/>
    <x v="1"/>
    <x v="157"/>
    <x v="0"/>
    <x v="1"/>
    <x v="156"/>
    <x v="2214"/>
    <n v="4"/>
    <n v="0.2"/>
    <n v="99.431999999999931"/>
  </r>
  <r>
    <n v="2661"/>
    <s v="CA-2014-123372"/>
    <x v="3"/>
    <x v="354"/>
    <d v="2014-12-03T00:00:00"/>
    <s v="Standard Class"/>
    <s v="DG-13300"/>
    <s v="Deirdre Greer"/>
    <x v="1"/>
    <x v="0"/>
    <x v="20"/>
    <x v="15"/>
    <n v="10035"/>
    <x v="3"/>
    <x v="1400"/>
    <x v="2"/>
    <x v="7"/>
    <x v="1378"/>
    <x v="2215"/>
    <n v="11"/>
    <n v="0"/>
    <n v="494.97250000000003"/>
  </r>
  <r>
    <n v="2662"/>
    <s v="CA-2014-123372"/>
    <x v="3"/>
    <x v="354"/>
    <d v="2014-12-03T00:00:00"/>
    <s v="Standard Class"/>
    <s v="DG-13300"/>
    <s v="Deirdre Greer"/>
    <x v="1"/>
    <x v="0"/>
    <x v="20"/>
    <x v="15"/>
    <n v="10035"/>
    <x v="3"/>
    <x v="889"/>
    <x v="1"/>
    <x v="12"/>
    <x v="873"/>
    <x v="1105"/>
    <n v="2"/>
    <n v="0"/>
    <n v="35.981999999999992"/>
  </r>
  <r>
    <n v="2663"/>
    <s v="CA-2014-159604"/>
    <x v="3"/>
    <x v="349"/>
    <d v="2014-04-16T00:00:00"/>
    <s v="First Class"/>
    <s v="CL-12700"/>
    <s v="Craig Leslie"/>
    <x v="2"/>
    <x v="0"/>
    <x v="24"/>
    <x v="25"/>
    <n v="65807"/>
    <x v="2"/>
    <x v="236"/>
    <x v="1"/>
    <x v="8"/>
    <x v="234"/>
    <x v="2216"/>
    <n v="2"/>
    <n v="0"/>
    <n v="4.2047999999999996"/>
  </r>
  <r>
    <n v="2664"/>
    <s v="CA-2013-164784"/>
    <x v="0"/>
    <x v="766"/>
    <d v="2013-05-05T00:00:00"/>
    <s v="First Class"/>
    <s v="HF-14995"/>
    <s v="Herbert Flentye"/>
    <x v="0"/>
    <x v="0"/>
    <x v="26"/>
    <x v="18"/>
    <n v="38109"/>
    <x v="0"/>
    <x v="639"/>
    <x v="1"/>
    <x v="2"/>
    <x v="633"/>
    <x v="2217"/>
    <n v="1"/>
    <n v="0.2"/>
    <n v="1.2948"/>
  </r>
  <r>
    <n v="2665"/>
    <s v="CA-2013-164784"/>
    <x v="0"/>
    <x v="766"/>
    <d v="2013-05-05T00:00:00"/>
    <s v="First Class"/>
    <s v="HF-14995"/>
    <s v="Herbert Flentye"/>
    <x v="0"/>
    <x v="0"/>
    <x v="26"/>
    <x v="18"/>
    <n v="38109"/>
    <x v="0"/>
    <x v="121"/>
    <x v="0"/>
    <x v="3"/>
    <x v="121"/>
    <x v="2218"/>
    <n v="3"/>
    <n v="0.4"/>
    <n v="-142.07100000000008"/>
  </r>
  <r>
    <n v="2666"/>
    <s v="CA-2013-164784"/>
    <x v="0"/>
    <x v="766"/>
    <d v="2013-05-05T00:00:00"/>
    <s v="First Class"/>
    <s v="HF-14995"/>
    <s v="Herbert Flentye"/>
    <x v="0"/>
    <x v="0"/>
    <x v="26"/>
    <x v="18"/>
    <n v="38109"/>
    <x v="0"/>
    <x v="1203"/>
    <x v="1"/>
    <x v="8"/>
    <x v="1179"/>
    <x v="2219"/>
    <n v="2"/>
    <n v="0.7"/>
    <n v="-2.0107999999999997"/>
  </r>
  <r>
    <n v="2667"/>
    <s v="CA-2013-111794"/>
    <x v="0"/>
    <x v="393"/>
    <d v="2013-10-02T00:00:00"/>
    <s v="Same Day"/>
    <s v="HG-15025"/>
    <s v="Hunter Glantz"/>
    <x v="0"/>
    <x v="0"/>
    <x v="112"/>
    <x v="5"/>
    <n v="79109"/>
    <x v="2"/>
    <x v="217"/>
    <x v="2"/>
    <x v="11"/>
    <x v="458"/>
    <x v="2220"/>
    <n v="3"/>
    <n v="0.2"/>
    <n v="20.8719"/>
  </r>
  <r>
    <n v="2668"/>
    <s v="CA-2013-111794"/>
    <x v="0"/>
    <x v="393"/>
    <d v="2013-10-02T00:00:00"/>
    <s v="Same Day"/>
    <s v="HG-15025"/>
    <s v="Hunter Glantz"/>
    <x v="0"/>
    <x v="0"/>
    <x v="112"/>
    <x v="5"/>
    <n v="79109"/>
    <x v="2"/>
    <x v="258"/>
    <x v="1"/>
    <x v="10"/>
    <x v="33"/>
    <x v="2221"/>
    <n v="1"/>
    <n v="0.2"/>
    <n v="9.568799999999996"/>
  </r>
  <r>
    <n v="2669"/>
    <s v="US-2012-139759"/>
    <x v="1"/>
    <x v="767"/>
    <d v="2012-08-30T00:00:00"/>
    <s v="Standard Class"/>
    <s v="NL-18310"/>
    <s v="Nancy Lomonaco"/>
    <x v="2"/>
    <x v="0"/>
    <x v="1"/>
    <x v="1"/>
    <n v="90045"/>
    <x v="1"/>
    <x v="23"/>
    <x v="0"/>
    <x v="1"/>
    <x v="23"/>
    <x v="1597"/>
    <n v="1"/>
    <n v="0.2"/>
    <n v="4.5881999999999987"/>
  </r>
  <r>
    <n v="2670"/>
    <s v="US-2012-139759"/>
    <x v="1"/>
    <x v="767"/>
    <d v="2012-08-30T00:00:00"/>
    <s v="Standard Class"/>
    <s v="NL-18310"/>
    <s v="Nancy Lomonaco"/>
    <x v="2"/>
    <x v="0"/>
    <x v="1"/>
    <x v="1"/>
    <n v="90045"/>
    <x v="1"/>
    <x v="1276"/>
    <x v="1"/>
    <x v="9"/>
    <x v="1252"/>
    <x v="2222"/>
    <n v="4"/>
    <n v="0"/>
    <n v="29.668800000000005"/>
  </r>
  <r>
    <n v="2671"/>
    <s v="CA-2011-126403"/>
    <x v="2"/>
    <x v="340"/>
    <d v="2011-09-12T00:00:00"/>
    <s v="Second Class"/>
    <s v="RR-19525"/>
    <s v="Rick Reed"/>
    <x v="1"/>
    <x v="0"/>
    <x v="90"/>
    <x v="31"/>
    <n v="1852"/>
    <x v="3"/>
    <x v="162"/>
    <x v="1"/>
    <x v="10"/>
    <x v="161"/>
    <x v="1696"/>
    <n v="3"/>
    <n v="0"/>
    <n v="79.891199999999998"/>
  </r>
  <r>
    <n v="2672"/>
    <s v="CA-2011-126403"/>
    <x v="2"/>
    <x v="340"/>
    <d v="2011-09-12T00:00:00"/>
    <s v="Second Class"/>
    <s v="RR-19525"/>
    <s v="Rick Reed"/>
    <x v="1"/>
    <x v="0"/>
    <x v="90"/>
    <x v="31"/>
    <n v="1852"/>
    <x v="3"/>
    <x v="1401"/>
    <x v="0"/>
    <x v="1"/>
    <x v="1379"/>
    <x v="2223"/>
    <n v="6"/>
    <n v="0"/>
    <n v="212.18759999999997"/>
  </r>
  <r>
    <n v="2673"/>
    <s v="CA-2011-126403"/>
    <x v="2"/>
    <x v="340"/>
    <d v="2011-09-12T00:00:00"/>
    <s v="Second Class"/>
    <s v="RR-19525"/>
    <s v="Rick Reed"/>
    <x v="1"/>
    <x v="0"/>
    <x v="90"/>
    <x v="31"/>
    <n v="1852"/>
    <x v="3"/>
    <x v="1402"/>
    <x v="1"/>
    <x v="10"/>
    <x v="1380"/>
    <x v="2224"/>
    <n v="2"/>
    <n v="0"/>
    <n v="12.837999999999999"/>
  </r>
  <r>
    <n v="2674"/>
    <s v="CA-2011-126403"/>
    <x v="2"/>
    <x v="340"/>
    <d v="2011-09-12T00:00:00"/>
    <s v="Second Class"/>
    <s v="RR-19525"/>
    <s v="Rick Reed"/>
    <x v="1"/>
    <x v="0"/>
    <x v="90"/>
    <x v="31"/>
    <n v="1852"/>
    <x v="3"/>
    <x v="1244"/>
    <x v="1"/>
    <x v="4"/>
    <x v="1218"/>
    <x v="2225"/>
    <n v="5"/>
    <n v="0"/>
    <n v="238.65299999999991"/>
  </r>
  <r>
    <n v="2675"/>
    <s v="CA-2014-136875"/>
    <x v="3"/>
    <x v="734"/>
    <d v="2014-12-04T00:00:00"/>
    <s v="Same Day"/>
    <s v="TC-21295"/>
    <s v="Toby Carlisle"/>
    <x v="0"/>
    <x v="0"/>
    <x v="70"/>
    <x v="1"/>
    <n v="92024"/>
    <x v="1"/>
    <x v="447"/>
    <x v="1"/>
    <x v="10"/>
    <x v="1219"/>
    <x v="1696"/>
    <n v="3"/>
    <n v="0"/>
    <n v="79.891199999999998"/>
  </r>
  <r>
    <n v="2676"/>
    <s v="CA-2014-132185"/>
    <x v="3"/>
    <x v="344"/>
    <d v="2014-12-03T00:00:00"/>
    <s v="Standard Class"/>
    <s v="DB-13615"/>
    <s v="Doug Bickford"/>
    <x v="0"/>
    <x v="0"/>
    <x v="153"/>
    <x v="3"/>
    <n v="28806"/>
    <x v="0"/>
    <x v="909"/>
    <x v="1"/>
    <x v="6"/>
    <x v="892"/>
    <x v="2216"/>
    <n v="5"/>
    <n v="0.2"/>
    <n v="0.76649999999999974"/>
  </r>
  <r>
    <n v="2677"/>
    <s v="CA-2014-132185"/>
    <x v="3"/>
    <x v="344"/>
    <d v="2014-12-03T00:00:00"/>
    <s v="Standard Class"/>
    <s v="DB-13615"/>
    <s v="Doug Bickford"/>
    <x v="0"/>
    <x v="0"/>
    <x v="153"/>
    <x v="3"/>
    <n v="28806"/>
    <x v="0"/>
    <x v="1309"/>
    <x v="1"/>
    <x v="9"/>
    <x v="1285"/>
    <x v="2226"/>
    <n v="1"/>
    <n v="0.2"/>
    <n v="4.3584000000000032"/>
  </r>
  <r>
    <n v="2678"/>
    <s v="US-2011-160780"/>
    <x v="2"/>
    <x v="261"/>
    <d v="2011-06-21T00:00:00"/>
    <s v="Same Day"/>
    <s v="SV-20785"/>
    <s v="Stewart Visinsky"/>
    <x v="0"/>
    <x v="0"/>
    <x v="206"/>
    <x v="22"/>
    <n v="81001"/>
    <x v="1"/>
    <x v="1085"/>
    <x v="1"/>
    <x v="8"/>
    <x v="1066"/>
    <x v="2227"/>
    <n v="7"/>
    <n v="0.7"/>
    <n v="-8.1311999999999998"/>
  </r>
  <r>
    <n v="2679"/>
    <s v="US-2011-160780"/>
    <x v="2"/>
    <x v="261"/>
    <d v="2011-06-21T00:00:00"/>
    <s v="Same Day"/>
    <s v="SV-20785"/>
    <s v="Stewart Visinsky"/>
    <x v="0"/>
    <x v="0"/>
    <x v="206"/>
    <x v="22"/>
    <n v="81001"/>
    <x v="1"/>
    <x v="735"/>
    <x v="1"/>
    <x v="8"/>
    <x v="727"/>
    <x v="2228"/>
    <n v="2"/>
    <n v="0.7"/>
    <n v="-16.775999999999996"/>
  </r>
  <r>
    <n v="2680"/>
    <s v="CA-2014-127026"/>
    <x v="3"/>
    <x v="276"/>
    <d v="2014-01-28T00:00:00"/>
    <s v="Standard Class"/>
    <s v="MH-18115"/>
    <s v="Mick Hernandez"/>
    <x v="2"/>
    <x v="0"/>
    <x v="25"/>
    <x v="12"/>
    <n v="49201"/>
    <x v="2"/>
    <x v="614"/>
    <x v="1"/>
    <x v="8"/>
    <x v="609"/>
    <x v="936"/>
    <n v="5"/>
    <n v="0"/>
    <n v="7.056"/>
  </r>
  <r>
    <n v="2681"/>
    <s v="CA-2014-127026"/>
    <x v="3"/>
    <x v="276"/>
    <d v="2014-01-28T00:00:00"/>
    <s v="Standard Class"/>
    <s v="MH-18115"/>
    <s v="Mick Hernandez"/>
    <x v="2"/>
    <x v="0"/>
    <x v="25"/>
    <x v="12"/>
    <n v="49201"/>
    <x v="2"/>
    <x v="695"/>
    <x v="2"/>
    <x v="11"/>
    <x v="688"/>
    <x v="1008"/>
    <n v="5"/>
    <n v="0"/>
    <n v="111.59099999999995"/>
  </r>
  <r>
    <n v="2682"/>
    <s v="CA-2014-127026"/>
    <x v="3"/>
    <x v="276"/>
    <d v="2014-01-28T00:00:00"/>
    <s v="Standard Class"/>
    <s v="MH-18115"/>
    <s v="Mick Hernandez"/>
    <x v="2"/>
    <x v="0"/>
    <x v="25"/>
    <x v="12"/>
    <n v="49201"/>
    <x v="2"/>
    <x v="1403"/>
    <x v="1"/>
    <x v="8"/>
    <x v="1381"/>
    <x v="2229"/>
    <n v="4"/>
    <n v="0"/>
    <n v="42.074399999999997"/>
  </r>
  <r>
    <n v="2683"/>
    <s v="CA-2014-127026"/>
    <x v="3"/>
    <x v="276"/>
    <d v="2014-01-28T00:00:00"/>
    <s v="Standard Class"/>
    <s v="MH-18115"/>
    <s v="Mick Hernandez"/>
    <x v="2"/>
    <x v="0"/>
    <x v="25"/>
    <x v="12"/>
    <n v="49201"/>
    <x v="2"/>
    <x v="1404"/>
    <x v="2"/>
    <x v="15"/>
    <x v="1382"/>
    <x v="2230"/>
    <n v="3"/>
    <n v="0.1"/>
    <n v="152.08829999999998"/>
  </r>
  <r>
    <n v="2684"/>
    <s v="CA-2014-127026"/>
    <x v="3"/>
    <x v="276"/>
    <d v="2014-01-28T00:00:00"/>
    <s v="Standard Class"/>
    <s v="MH-18115"/>
    <s v="Mick Hernandez"/>
    <x v="2"/>
    <x v="0"/>
    <x v="25"/>
    <x v="12"/>
    <n v="49201"/>
    <x v="2"/>
    <x v="1405"/>
    <x v="2"/>
    <x v="7"/>
    <x v="1383"/>
    <x v="2231"/>
    <n v="1"/>
    <n v="0"/>
    <n v="49.496999999999986"/>
  </r>
  <r>
    <n v="2685"/>
    <s v="CA-2014-137085"/>
    <x v="3"/>
    <x v="222"/>
    <d v="2014-07-07T00:00:00"/>
    <s v="Standard Class"/>
    <s v="CT-11995"/>
    <s v="Carol Triggs"/>
    <x v="0"/>
    <x v="0"/>
    <x v="1"/>
    <x v="1"/>
    <n v="90004"/>
    <x v="1"/>
    <x v="1311"/>
    <x v="1"/>
    <x v="8"/>
    <x v="1288"/>
    <x v="2232"/>
    <n v="9"/>
    <n v="0.2"/>
    <n v="101.57939999999999"/>
  </r>
  <r>
    <n v="2686"/>
    <s v="CA-2013-133123"/>
    <x v="0"/>
    <x v="47"/>
    <d v="2013-09-12T00:00:00"/>
    <s v="Standard Class"/>
    <s v="KB-16315"/>
    <s v="Karl Braun"/>
    <x v="0"/>
    <x v="0"/>
    <x v="222"/>
    <x v="3"/>
    <n v="27360"/>
    <x v="0"/>
    <x v="889"/>
    <x v="1"/>
    <x v="12"/>
    <x v="873"/>
    <x v="2233"/>
    <n v="3"/>
    <n v="0.2"/>
    <n v="29.984999999999985"/>
  </r>
  <r>
    <n v="2687"/>
    <s v="CA-2013-133123"/>
    <x v="0"/>
    <x v="47"/>
    <d v="2013-09-12T00:00:00"/>
    <s v="Standard Class"/>
    <s v="KB-16315"/>
    <s v="Karl Braun"/>
    <x v="0"/>
    <x v="0"/>
    <x v="222"/>
    <x v="3"/>
    <n v="27360"/>
    <x v="0"/>
    <x v="880"/>
    <x v="1"/>
    <x v="8"/>
    <x v="865"/>
    <x v="2234"/>
    <n v="2"/>
    <n v="0.7"/>
    <n v="-2.4563999999999995"/>
  </r>
  <r>
    <n v="2688"/>
    <s v="US-2013-128195"/>
    <x v="0"/>
    <x v="578"/>
    <d v="2013-08-06T00:00:00"/>
    <s v="First Class"/>
    <s v="RA-19285"/>
    <s v="Ralph Arnett"/>
    <x v="0"/>
    <x v="0"/>
    <x v="97"/>
    <x v="10"/>
    <n v="61604"/>
    <x v="2"/>
    <x v="1406"/>
    <x v="1"/>
    <x v="8"/>
    <x v="1384"/>
    <x v="2235"/>
    <n v="5"/>
    <n v="0.8"/>
    <n v="-6.5670000000000019"/>
  </r>
  <r>
    <n v="2689"/>
    <s v="CA-2012-153220"/>
    <x v="1"/>
    <x v="768"/>
    <d v="2012-11-14T00:00:00"/>
    <s v="First Class"/>
    <s v="YC-21895"/>
    <s v="Yoseph Carroll"/>
    <x v="1"/>
    <x v="0"/>
    <x v="1"/>
    <x v="1"/>
    <n v="90032"/>
    <x v="1"/>
    <x v="1407"/>
    <x v="1"/>
    <x v="10"/>
    <x v="1385"/>
    <x v="2236"/>
    <n v="5"/>
    <n v="0"/>
    <n v="7.0649999999999995"/>
  </r>
  <r>
    <n v="2690"/>
    <s v="CA-2011-123064"/>
    <x v="2"/>
    <x v="479"/>
    <d v="2011-07-02T00:00:00"/>
    <s v="First Class"/>
    <s v="RA-19915"/>
    <s v="Russell Applegate"/>
    <x v="0"/>
    <x v="0"/>
    <x v="22"/>
    <x v="10"/>
    <n v="60653"/>
    <x v="2"/>
    <x v="1199"/>
    <x v="1"/>
    <x v="6"/>
    <x v="1175"/>
    <x v="797"/>
    <n v="4"/>
    <n v="0.2"/>
    <n v="1.6399999999999995"/>
  </r>
  <r>
    <n v="2691"/>
    <s v="CA-2014-156412"/>
    <x v="3"/>
    <x v="769"/>
    <d v="2014-12-09T00:00:00"/>
    <s v="Standard Class"/>
    <s v="CM-12160"/>
    <s v="Charles McCrossin"/>
    <x v="0"/>
    <x v="0"/>
    <x v="10"/>
    <x v="9"/>
    <n v="19134"/>
    <x v="3"/>
    <x v="990"/>
    <x v="1"/>
    <x v="8"/>
    <x v="302"/>
    <x v="2237"/>
    <n v="3"/>
    <n v="0.7"/>
    <n v="-4.4550000000000001"/>
  </r>
  <r>
    <n v="2692"/>
    <s v="US-2013-144211"/>
    <x v="0"/>
    <x v="770"/>
    <d v="2013-09-03T00:00:00"/>
    <s v="Standard Class"/>
    <s v="CS-12130"/>
    <s v="Chad Sievert"/>
    <x v="0"/>
    <x v="0"/>
    <x v="323"/>
    <x v="22"/>
    <n v="80112"/>
    <x v="1"/>
    <x v="1408"/>
    <x v="1"/>
    <x v="10"/>
    <x v="1386"/>
    <x v="1154"/>
    <n v="3"/>
    <n v="0.2"/>
    <n v="5.6115000000000004"/>
  </r>
  <r>
    <n v="2693"/>
    <s v="US-2013-144211"/>
    <x v="0"/>
    <x v="770"/>
    <d v="2013-09-03T00:00:00"/>
    <s v="Standard Class"/>
    <s v="CS-12130"/>
    <s v="Chad Sievert"/>
    <x v="0"/>
    <x v="0"/>
    <x v="323"/>
    <x v="22"/>
    <n v="80112"/>
    <x v="1"/>
    <x v="1409"/>
    <x v="2"/>
    <x v="7"/>
    <x v="1387"/>
    <x v="2238"/>
    <n v="3"/>
    <n v="0.2"/>
    <n v="8.1432000000000002"/>
  </r>
  <r>
    <n v="2694"/>
    <s v="CA-2013-138079"/>
    <x v="0"/>
    <x v="115"/>
    <d v="2013-01-28T00:00:00"/>
    <s v="Standard Class"/>
    <s v="AJ-10795"/>
    <s v="Anthony Johnson"/>
    <x v="1"/>
    <x v="0"/>
    <x v="4"/>
    <x v="4"/>
    <n v="98115"/>
    <x v="1"/>
    <x v="504"/>
    <x v="0"/>
    <x v="5"/>
    <x v="499"/>
    <x v="2239"/>
    <n v="5"/>
    <n v="0"/>
    <n v="37.366"/>
  </r>
  <r>
    <n v="2695"/>
    <s v="CA-2011-143182"/>
    <x v="2"/>
    <x v="771"/>
    <d v="2011-10-20T00:00:00"/>
    <s v="Standard Class"/>
    <s v="DL-12865"/>
    <s v="Dan Lawera"/>
    <x v="0"/>
    <x v="0"/>
    <x v="146"/>
    <x v="2"/>
    <n v="33012"/>
    <x v="0"/>
    <x v="1006"/>
    <x v="0"/>
    <x v="5"/>
    <x v="1372"/>
    <x v="2240"/>
    <n v="1"/>
    <n v="0.2"/>
    <n v="4.0383000000000013"/>
  </r>
  <r>
    <n v="2696"/>
    <s v="CA-2013-161662"/>
    <x v="0"/>
    <x v="569"/>
    <d v="2013-02-09T00:00:00"/>
    <s v="First Class"/>
    <s v="BE-11410"/>
    <s v="Bobby Elias"/>
    <x v="0"/>
    <x v="0"/>
    <x v="152"/>
    <x v="24"/>
    <n v="43130"/>
    <x v="3"/>
    <x v="423"/>
    <x v="1"/>
    <x v="10"/>
    <x v="418"/>
    <x v="2241"/>
    <n v="2"/>
    <n v="0.2"/>
    <n v="10.623199999999997"/>
  </r>
  <r>
    <n v="2697"/>
    <s v="CA-2011-145317"/>
    <x v="2"/>
    <x v="772"/>
    <d v="2011-03-23T00:00:00"/>
    <s v="Standard Class"/>
    <s v="SM-20320"/>
    <s v="Sean Miller"/>
    <x v="2"/>
    <x v="0"/>
    <x v="108"/>
    <x v="2"/>
    <n v="32216"/>
    <x v="0"/>
    <x v="1410"/>
    <x v="2"/>
    <x v="15"/>
    <x v="1388"/>
    <x v="2242"/>
    <n v="4"/>
    <n v="0.5"/>
    <n v="-16.426000000000045"/>
  </r>
  <r>
    <n v="2698"/>
    <s v="CA-2011-145317"/>
    <x v="2"/>
    <x v="772"/>
    <d v="2011-03-23T00:00:00"/>
    <s v="Standard Class"/>
    <s v="SM-20320"/>
    <s v="Sean Miller"/>
    <x v="2"/>
    <x v="0"/>
    <x v="108"/>
    <x v="2"/>
    <n v="32216"/>
    <x v="0"/>
    <x v="1411"/>
    <x v="2"/>
    <x v="15"/>
    <x v="1389"/>
    <x v="2243"/>
    <n v="6"/>
    <n v="0.5"/>
    <n v="-1811.0784000000021"/>
  </r>
  <r>
    <n v="2699"/>
    <s v="CA-2011-145317"/>
    <x v="2"/>
    <x v="772"/>
    <d v="2011-03-23T00:00:00"/>
    <s v="Standard Class"/>
    <s v="SM-20320"/>
    <s v="Sean Miller"/>
    <x v="2"/>
    <x v="0"/>
    <x v="108"/>
    <x v="2"/>
    <n v="32216"/>
    <x v="0"/>
    <x v="128"/>
    <x v="1"/>
    <x v="10"/>
    <x v="128"/>
    <x v="2244"/>
    <n v="4"/>
    <n v="0.2"/>
    <n v="7.4815999999999994"/>
  </r>
  <r>
    <n v="2700"/>
    <s v="CA-2011-145317"/>
    <x v="2"/>
    <x v="772"/>
    <d v="2011-03-23T00:00:00"/>
    <s v="Standard Class"/>
    <s v="SM-20320"/>
    <s v="Sean Miller"/>
    <x v="2"/>
    <x v="0"/>
    <x v="108"/>
    <x v="2"/>
    <n v="32216"/>
    <x v="0"/>
    <x v="1412"/>
    <x v="1"/>
    <x v="6"/>
    <x v="1390"/>
    <x v="2245"/>
    <n v="3"/>
    <n v="0.2"/>
    <n v="1.0019999999999993"/>
  </r>
  <r>
    <n v="2701"/>
    <s v="CA-2011-145317"/>
    <x v="2"/>
    <x v="772"/>
    <d v="2011-03-23T00:00:00"/>
    <s v="Standard Class"/>
    <s v="SM-20320"/>
    <s v="Sean Miller"/>
    <x v="2"/>
    <x v="0"/>
    <x v="108"/>
    <x v="2"/>
    <n v="32216"/>
    <x v="0"/>
    <x v="1006"/>
    <x v="0"/>
    <x v="5"/>
    <x v="1372"/>
    <x v="2246"/>
    <n v="2"/>
    <n v="0.2"/>
    <n v="8.0766000000000027"/>
  </r>
  <r>
    <n v="2702"/>
    <s v="CA-2011-145317"/>
    <x v="2"/>
    <x v="772"/>
    <d v="2011-03-23T00:00:00"/>
    <s v="Standard Class"/>
    <s v="SM-20320"/>
    <s v="Sean Miller"/>
    <x v="2"/>
    <x v="0"/>
    <x v="108"/>
    <x v="2"/>
    <n v="32216"/>
    <x v="0"/>
    <x v="550"/>
    <x v="1"/>
    <x v="13"/>
    <x v="33"/>
    <x v="2247"/>
    <n v="3"/>
    <n v="0.2"/>
    <n v="5.9174999999999986"/>
  </r>
  <r>
    <n v="2703"/>
    <s v="CA-2011-145317"/>
    <x v="2"/>
    <x v="772"/>
    <d v="2011-03-23T00:00:00"/>
    <s v="Standard Class"/>
    <s v="SM-20320"/>
    <s v="Sean Miller"/>
    <x v="2"/>
    <x v="0"/>
    <x v="108"/>
    <x v="2"/>
    <n v="32216"/>
    <x v="0"/>
    <x v="1154"/>
    <x v="0"/>
    <x v="5"/>
    <x v="1133"/>
    <x v="1919"/>
    <n v="3"/>
    <n v="0.2"/>
    <n v="15.29399999999999"/>
  </r>
  <r>
    <n v="2704"/>
    <s v="CA-2011-143413"/>
    <x v="2"/>
    <x v="773"/>
    <d v="2011-05-30T00:00:00"/>
    <s v="Standard Class"/>
    <s v="RP-19390"/>
    <s v="Resi Pölking"/>
    <x v="0"/>
    <x v="0"/>
    <x v="248"/>
    <x v="39"/>
    <n v="21215"/>
    <x v="3"/>
    <x v="1413"/>
    <x v="1"/>
    <x v="10"/>
    <x v="1391"/>
    <x v="2248"/>
    <n v="3"/>
    <n v="0"/>
    <n v="56.977199999999996"/>
  </r>
  <r>
    <n v="2705"/>
    <s v="CA-2014-156818"/>
    <x v="3"/>
    <x v="497"/>
    <d v="2014-07-14T00:00:00"/>
    <s v="Second Class"/>
    <s v="JD-16015"/>
    <s v="Joy Daniels"/>
    <x v="0"/>
    <x v="0"/>
    <x v="20"/>
    <x v="15"/>
    <n v="10009"/>
    <x v="3"/>
    <x v="176"/>
    <x v="2"/>
    <x v="11"/>
    <x v="175"/>
    <x v="2249"/>
    <n v="6"/>
    <n v="0"/>
    <n v="17.238000000000007"/>
  </r>
  <r>
    <n v="2706"/>
    <s v="CA-2014-155873"/>
    <x v="3"/>
    <x v="114"/>
    <d v="2014-06-22T00:00:00"/>
    <s v="Standard Class"/>
    <s v="AB-10255"/>
    <s v="Alejandro Ballentine"/>
    <x v="2"/>
    <x v="0"/>
    <x v="51"/>
    <x v="27"/>
    <n v="88220"/>
    <x v="1"/>
    <x v="1059"/>
    <x v="1"/>
    <x v="14"/>
    <x v="1039"/>
    <x v="1459"/>
    <n v="2"/>
    <n v="0"/>
    <n v="4.3368000000000002"/>
  </r>
  <r>
    <n v="2707"/>
    <s v="CA-2014-155873"/>
    <x v="3"/>
    <x v="114"/>
    <d v="2014-06-22T00:00:00"/>
    <s v="Standard Class"/>
    <s v="AB-10255"/>
    <s v="Alejandro Ballentine"/>
    <x v="2"/>
    <x v="0"/>
    <x v="51"/>
    <x v="27"/>
    <n v="88220"/>
    <x v="1"/>
    <x v="1414"/>
    <x v="1"/>
    <x v="10"/>
    <x v="1392"/>
    <x v="541"/>
    <n v="3"/>
    <n v="0"/>
    <n v="9.3312000000000008"/>
  </r>
  <r>
    <n v="2708"/>
    <s v="CA-2014-155873"/>
    <x v="3"/>
    <x v="114"/>
    <d v="2014-06-22T00:00:00"/>
    <s v="Standard Class"/>
    <s v="AB-10255"/>
    <s v="Alejandro Ballentine"/>
    <x v="2"/>
    <x v="0"/>
    <x v="51"/>
    <x v="27"/>
    <n v="88220"/>
    <x v="1"/>
    <x v="1415"/>
    <x v="1"/>
    <x v="10"/>
    <x v="1393"/>
    <x v="2250"/>
    <n v="4"/>
    <n v="0"/>
    <n v="92.236799999999988"/>
  </r>
  <r>
    <n v="2709"/>
    <s v="CA-2012-121797"/>
    <x v="1"/>
    <x v="564"/>
    <d v="2012-02-06T00:00:00"/>
    <s v="Standard Class"/>
    <s v="CC-12145"/>
    <s v="Charles Crestani"/>
    <x v="0"/>
    <x v="0"/>
    <x v="1"/>
    <x v="1"/>
    <n v="90049"/>
    <x v="1"/>
    <x v="1416"/>
    <x v="0"/>
    <x v="5"/>
    <x v="1394"/>
    <x v="2251"/>
    <n v="7"/>
    <n v="0"/>
    <n v="81.849599999999981"/>
  </r>
  <r>
    <n v="2710"/>
    <s v="CA-2012-121797"/>
    <x v="1"/>
    <x v="564"/>
    <d v="2012-02-06T00:00:00"/>
    <s v="Standard Class"/>
    <s v="CC-12145"/>
    <s v="Charles Crestani"/>
    <x v="0"/>
    <x v="0"/>
    <x v="1"/>
    <x v="1"/>
    <n v="90049"/>
    <x v="1"/>
    <x v="1150"/>
    <x v="2"/>
    <x v="15"/>
    <x v="1129"/>
    <x v="2252"/>
    <n v="3"/>
    <n v="0.2"/>
    <n v="215.99729999999977"/>
  </r>
  <r>
    <n v="2711"/>
    <s v="US-2012-120572"/>
    <x v="1"/>
    <x v="555"/>
    <d v="2012-12-15T00:00:00"/>
    <s v="Standard Class"/>
    <s v="GH-14425"/>
    <s v="Gary Hwang"/>
    <x v="0"/>
    <x v="0"/>
    <x v="108"/>
    <x v="2"/>
    <n v="32216"/>
    <x v="0"/>
    <x v="410"/>
    <x v="1"/>
    <x v="8"/>
    <x v="405"/>
    <x v="2253"/>
    <n v="2"/>
    <n v="0.7"/>
    <n v="-8.9795999999999978"/>
  </r>
  <r>
    <n v="2712"/>
    <s v="CA-2014-132430"/>
    <x v="3"/>
    <x v="449"/>
    <d v="2014-10-12T00:00:00"/>
    <s v="First Class"/>
    <s v="CP-12085"/>
    <s v="Cathy Prescott"/>
    <x v="1"/>
    <x v="0"/>
    <x v="80"/>
    <x v="24"/>
    <n v="44107"/>
    <x v="3"/>
    <x v="613"/>
    <x v="0"/>
    <x v="5"/>
    <x v="608"/>
    <x v="2254"/>
    <n v="4"/>
    <n v="0.2"/>
    <n v="9.1775999999999982"/>
  </r>
  <r>
    <n v="2713"/>
    <s v="CA-2014-146031"/>
    <x v="3"/>
    <x v="570"/>
    <d v="2014-08-02T00:00:00"/>
    <s v="Second Class"/>
    <s v="GM-14440"/>
    <s v="Gary McGarr"/>
    <x v="0"/>
    <x v="0"/>
    <x v="21"/>
    <x v="15"/>
    <n v="12180"/>
    <x v="3"/>
    <x v="158"/>
    <x v="1"/>
    <x v="6"/>
    <x v="157"/>
    <x v="1847"/>
    <n v="9"/>
    <n v="0"/>
    <n v="22.244399999999995"/>
  </r>
  <r>
    <n v="2714"/>
    <s v="CA-2011-110100"/>
    <x v="2"/>
    <x v="573"/>
    <d v="2011-04-29T00:00:00"/>
    <s v="Standard Class"/>
    <s v="LC-16885"/>
    <s v="Lena Creighton"/>
    <x v="0"/>
    <x v="0"/>
    <x v="40"/>
    <x v="3"/>
    <n v="28403"/>
    <x v="0"/>
    <x v="722"/>
    <x v="2"/>
    <x v="7"/>
    <x v="1395"/>
    <x v="214"/>
    <n v="3"/>
    <n v="0.2"/>
    <n v="37.796999999999997"/>
  </r>
  <r>
    <n v="2715"/>
    <s v="CA-2012-103723"/>
    <x v="1"/>
    <x v="494"/>
    <d v="2012-12-06T00:00:00"/>
    <s v="Standard Class"/>
    <s v="BT-11305"/>
    <s v="Beth Thompson"/>
    <x v="2"/>
    <x v="0"/>
    <x v="4"/>
    <x v="4"/>
    <n v="98105"/>
    <x v="1"/>
    <x v="1061"/>
    <x v="1"/>
    <x v="6"/>
    <x v="1041"/>
    <x v="2255"/>
    <n v="5"/>
    <n v="0"/>
    <n v="5.56"/>
  </r>
  <r>
    <n v="2716"/>
    <s v="CA-2011-127187"/>
    <x v="2"/>
    <x v="774"/>
    <d v="2011-12-08T00:00:00"/>
    <s v="Standard Class"/>
    <s v="CP-12085"/>
    <s v="Cathy Prescott"/>
    <x v="1"/>
    <x v="0"/>
    <x v="20"/>
    <x v="15"/>
    <n v="10024"/>
    <x v="3"/>
    <x v="1417"/>
    <x v="2"/>
    <x v="7"/>
    <x v="1396"/>
    <x v="2256"/>
    <n v="2"/>
    <n v="0"/>
    <n v="62.3904"/>
  </r>
  <r>
    <n v="2717"/>
    <s v="CA-2014-128475"/>
    <x v="3"/>
    <x v="775"/>
    <d v="2014-09-02T00:00:00"/>
    <s v="Standard Class"/>
    <s v="SC-20680"/>
    <s v="Steve Carroll"/>
    <x v="2"/>
    <x v="0"/>
    <x v="38"/>
    <x v="32"/>
    <n v="31907"/>
    <x v="0"/>
    <x v="357"/>
    <x v="2"/>
    <x v="11"/>
    <x v="353"/>
    <x v="2257"/>
    <n v="2"/>
    <n v="0"/>
    <n v="15.1158"/>
  </r>
  <r>
    <n v="2718"/>
    <s v="CA-2011-100006"/>
    <x v="2"/>
    <x v="557"/>
    <d v="2011-09-13T00:00:00"/>
    <s v="Standard Class"/>
    <s v="DK-13375"/>
    <s v="Dennis Kane"/>
    <x v="0"/>
    <x v="0"/>
    <x v="20"/>
    <x v="15"/>
    <n v="10024"/>
    <x v="3"/>
    <x v="1418"/>
    <x v="2"/>
    <x v="7"/>
    <x v="1397"/>
    <x v="2258"/>
    <n v="3"/>
    <n v="0"/>
    <n v="109.61129999999999"/>
  </r>
  <r>
    <n v="2719"/>
    <s v="CA-2014-144827"/>
    <x v="3"/>
    <x v="202"/>
    <d v="2014-12-28T00:00:00"/>
    <s v="Standard Class"/>
    <s v="SE-20110"/>
    <s v="Sanjit Engle"/>
    <x v="0"/>
    <x v="0"/>
    <x v="116"/>
    <x v="1"/>
    <n v="92627"/>
    <x v="1"/>
    <x v="821"/>
    <x v="1"/>
    <x v="4"/>
    <x v="809"/>
    <x v="2259"/>
    <n v="2"/>
    <n v="0"/>
    <n v="33.577200000000005"/>
  </r>
  <r>
    <n v="2720"/>
    <s v="CA-2011-110030"/>
    <x v="2"/>
    <x v="776"/>
    <d v="2011-12-08T00:00:00"/>
    <s v="Second Class"/>
    <s v="LF-17185"/>
    <s v="Luke Foster"/>
    <x v="0"/>
    <x v="0"/>
    <x v="12"/>
    <x v="5"/>
    <n v="77095"/>
    <x v="2"/>
    <x v="561"/>
    <x v="0"/>
    <x v="5"/>
    <x v="555"/>
    <x v="112"/>
    <n v="3"/>
    <n v="0.6"/>
    <n v="-14.385599999999997"/>
  </r>
  <r>
    <n v="2721"/>
    <s v="CA-2011-121286"/>
    <x v="2"/>
    <x v="130"/>
    <d v="2011-11-08T00:00:00"/>
    <s v="Second Class"/>
    <s v="ON-18715"/>
    <s v="Odella Nelson"/>
    <x v="1"/>
    <x v="0"/>
    <x v="143"/>
    <x v="3"/>
    <n v="27511"/>
    <x v="0"/>
    <x v="203"/>
    <x v="1"/>
    <x v="13"/>
    <x v="202"/>
    <x v="1357"/>
    <n v="3"/>
    <n v="0.2"/>
    <n v="2.7222"/>
  </r>
  <r>
    <n v="2722"/>
    <s v="CA-2011-121286"/>
    <x v="2"/>
    <x v="130"/>
    <d v="2011-11-08T00:00:00"/>
    <s v="Second Class"/>
    <s v="ON-18715"/>
    <s v="Odella Nelson"/>
    <x v="1"/>
    <x v="0"/>
    <x v="143"/>
    <x v="3"/>
    <n v="27511"/>
    <x v="0"/>
    <x v="937"/>
    <x v="1"/>
    <x v="9"/>
    <x v="921"/>
    <x v="2260"/>
    <n v="5"/>
    <n v="0.2"/>
    <n v="5.0960000000000001"/>
  </r>
  <r>
    <n v="2723"/>
    <s v="CA-2013-164735"/>
    <x v="0"/>
    <x v="167"/>
    <d v="2013-04-20T00:00:00"/>
    <s v="Second Class"/>
    <s v="TB-21400"/>
    <s v="Tom Boeckenhauer"/>
    <x v="0"/>
    <x v="0"/>
    <x v="166"/>
    <x v="17"/>
    <n v="22304"/>
    <x v="0"/>
    <x v="720"/>
    <x v="1"/>
    <x v="4"/>
    <x v="712"/>
    <x v="2261"/>
    <n v="5"/>
    <n v="0"/>
    <n v="12.18"/>
  </r>
  <r>
    <n v="2724"/>
    <s v="CA-2011-153479"/>
    <x v="2"/>
    <x v="777"/>
    <d v="2011-10-08T00:00:00"/>
    <s v="Standard Class"/>
    <s v="DF-13135"/>
    <s v="David Flashing"/>
    <x v="0"/>
    <x v="0"/>
    <x v="132"/>
    <x v="1"/>
    <n v="94591"/>
    <x v="1"/>
    <x v="264"/>
    <x v="1"/>
    <x v="2"/>
    <x v="261"/>
    <x v="2262"/>
    <n v="5"/>
    <n v="0"/>
    <n v="6.7915000000000001"/>
  </r>
  <r>
    <n v="2725"/>
    <s v="CA-2011-153479"/>
    <x v="2"/>
    <x v="777"/>
    <d v="2011-10-08T00:00:00"/>
    <s v="Standard Class"/>
    <s v="DF-13135"/>
    <s v="David Flashing"/>
    <x v="0"/>
    <x v="0"/>
    <x v="132"/>
    <x v="1"/>
    <n v="94591"/>
    <x v="1"/>
    <x v="979"/>
    <x v="1"/>
    <x v="8"/>
    <x v="963"/>
    <x v="2263"/>
    <n v="2"/>
    <n v="0.2"/>
    <n v="31.085599999999989"/>
  </r>
  <r>
    <n v="2726"/>
    <s v="CA-2014-149888"/>
    <x v="3"/>
    <x v="659"/>
    <d v="2014-11-14T00:00:00"/>
    <s v="Standard Class"/>
    <s v="EP-13915"/>
    <s v="Emily Phan"/>
    <x v="0"/>
    <x v="0"/>
    <x v="10"/>
    <x v="9"/>
    <n v="19120"/>
    <x v="3"/>
    <x v="1211"/>
    <x v="2"/>
    <x v="7"/>
    <x v="1187"/>
    <x v="2264"/>
    <n v="5"/>
    <n v="0.4"/>
    <n v="-71.994000000000028"/>
  </r>
  <r>
    <n v="2727"/>
    <s v="CA-2014-149888"/>
    <x v="3"/>
    <x v="659"/>
    <d v="2014-11-14T00:00:00"/>
    <s v="Standard Class"/>
    <s v="EP-13915"/>
    <s v="Emily Phan"/>
    <x v="0"/>
    <x v="0"/>
    <x v="10"/>
    <x v="9"/>
    <n v="19120"/>
    <x v="3"/>
    <x v="1342"/>
    <x v="0"/>
    <x v="3"/>
    <x v="1318"/>
    <x v="2265"/>
    <n v="4"/>
    <n v="0.4"/>
    <n v="-140.14079999999996"/>
  </r>
  <r>
    <n v="2728"/>
    <s v="CA-2014-119193"/>
    <x v="3"/>
    <x v="66"/>
    <d v="2014-12-25T00:00:00"/>
    <s v="First Class"/>
    <s v="SK-19990"/>
    <s v="Sally Knutson"/>
    <x v="0"/>
    <x v="0"/>
    <x v="167"/>
    <x v="24"/>
    <n v="43615"/>
    <x v="3"/>
    <x v="520"/>
    <x v="1"/>
    <x v="8"/>
    <x v="515"/>
    <x v="2266"/>
    <n v="1"/>
    <n v="0.7"/>
    <n v="-1.3128000000000002"/>
  </r>
  <r>
    <n v="2729"/>
    <s v="CA-2014-119193"/>
    <x v="3"/>
    <x v="66"/>
    <d v="2014-12-25T00:00:00"/>
    <s v="First Class"/>
    <s v="SK-19990"/>
    <s v="Sally Knutson"/>
    <x v="0"/>
    <x v="0"/>
    <x v="167"/>
    <x v="24"/>
    <n v="43615"/>
    <x v="3"/>
    <x v="1334"/>
    <x v="2"/>
    <x v="7"/>
    <x v="1310"/>
    <x v="2267"/>
    <n v="7"/>
    <n v="0.4"/>
    <n v="94.49369999999999"/>
  </r>
  <r>
    <n v="2730"/>
    <s v="CA-2014-104801"/>
    <x v="3"/>
    <x v="778"/>
    <d v="2014-02-20T00:00:00"/>
    <s v="Standard Class"/>
    <s v="FH-14350"/>
    <s v="Fred Harton"/>
    <x v="0"/>
    <x v="0"/>
    <x v="4"/>
    <x v="4"/>
    <n v="98105"/>
    <x v="1"/>
    <x v="147"/>
    <x v="1"/>
    <x v="6"/>
    <x v="147"/>
    <x v="153"/>
    <n v="3"/>
    <n v="0"/>
    <n v="1.7901"/>
  </r>
  <r>
    <n v="2731"/>
    <s v="CA-2014-104801"/>
    <x v="3"/>
    <x v="778"/>
    <d v="2014-02-20T00:00:00"/>
    <s v="Standard Class"/>
    <s v="FH-14350"/>
    <s v="Fred Harton"/>
    <x v="0"/>
    <x v="0"/>
    <x v="4"/>
    <x v="4"/>
    <n v="98105"/>
    <x v="1"/>
    <x v="651"/>
    <x v="2"/>
    <x v="11"/>
    <x v="645"/>
    <x v="2268"/>
    <n v="4"/>
    <n v="0"/>
    <n v="343.98280000000005"/>
  </r>
  <r>
    <n v="2732"/>
    <s v="CA-2014-104801"/>
    <x v="3"/>
    <x v="778"/>
    <d v="2014-02-20T00:00:00"/>
    <s v="Standard Class"/>
    <s v="FH-14350"/>
    <s v="Fred Harton"/>
    <x v="0"/>
    <x v="0"/>
    <x v="4"/>
    <x v="4"/>
    <n v="98105"/>
    <x v="1"/>
    <x v="216"/>
    <x v="0"/>
    <x v="5"/>
    <x v="215"/>
    <x v="2269"/>
    <n v="1"/>
    <n v="0"/>
    <n v="21.506"/>
  </r>
  <r>
    <n v="2733"/>
    <s v="CA-2011-107594"/>
    <x v="2"/>
    <x v="779"/>
    <d v="2011-07-06T00:00:00"/>
    <s v="Standard Class"/>
    <s v="EH-13945"/>
    <s v="Eric Hoffmann"/>
    <x v="0"/>
    <x v="0"/>
    <x v="135"/>
    <x v="30"/>
    <n v="7060"/>
    <x v="3"/>
    <x v="687"/>
    <x v="2"/>
    <x v="7"/>
    <x v="680"/>
    <x v="2270"/>
    <n v="2"/>
    <n v="0"/>
    <n v="19.974600000000002"/>
  </r>
  <r>
    <n v="2734"/>
    <s v="CA-2011-107594"/>
    <x v="2"/>
    <x v="779"/>
    <d v="2011-07-06T00:00:00"/>
    <s v="Standard Class"/>
    <s v="EH-13945"/>
    <s v="Eric Hoffmann"/>
    <x v="0"/>
    <x v="0"/>
    <x v="135"/>
    <x v="30"/>
    <n v="7060"/>
    <x v="3"/>
    <x v="796"/>
    <x v="1"/>
    <x v="6"/>
    <x v="786"/>
    <x v="2271"/>
    <n v="1"/>
    <n v="0"/>
    <n v="2.1762000000000001"/>
  </r>
  <r>
    <n v="2735"/>
    <s v="CA-2012-129770"/>
    <x v="1"/>
    <x v="780"/>
    <d v="2012-02-23T00:00:00"/>
    <s v="Second Class"/>
    <s v="JE-15715"/>
    <s v="Joe Elijah"/>
    <x v="0"/>
    <x v="0"/>
    <x v="324"/>
    <x v="27"/>
    <n v="88001"/>
    <x v="1"/>
    <x v="33"/>
    <x v="1"/>
    <x v="10"/>
    <x v="33"/>
    <x v="338"/>
    <n v="4"/>
    <n v="0"/>
    <n v="23.086399999999998"/>
  </r>
  <r>
    <n v="2736"/>
    <s v="CA-2012-115798"/>
    <x v="1"/>
    <x v="50"/>
    <d v="2012-11-19T00:00:00"/>
    <s v="Standard Class"/>
    <s v="KL-16645"/>
    <s v="Ken Lonsdale"/>
    <x v="0"/>
    <x v="0"/>
    <x v="46"/>
    <x v="13"/>
    <n v="19711"/>
    <x v="3"/>
    <x v="1419"/>
    <x v="2"/>
    <x v="7"/>
    <x v="1398"/>
    <x v="2258"/>
    <n v="3"/>
    <n v="0"/>
    <n v="94.492500000000007"/>
  </r>
  <r>
    <n v="2737"/>
    <s v="CA-2012-115798"/>
    <x v="1"/>
    <x v="50"/>
    <d v="2012-11-19T00:00:00"/>
    <s v="Standard Class"/>
    <s v="KL-16645"/>
    <s v="Ken Lonsdale"/>
    <x v="0"/>
    <x v="0"/>
    <x v="46"/>
    <x v="13"/>
    <n v="19711"/>
    <x v="3"/>
    <x v="670"/>
    <x v="1"/>
    <x v="10"/>
    <x v="664"/>
    <x v="2272"/>
    <n v="7"/>
    <n v="0"/>
    <n v="19.871600000000001"/>
  </r>
  <r>
    <n v="2738"/>
    <s v="CA-2012-115798"/>
    <x v="1"/>
    <x v="50"/>
    <d v="2012-11-19T00:00:00"/>
    <s v="Standard Class"/>
    <s v="KL-16645"/>
    <s v="Ken Lonsdale"/>
    <x v="0"/>
    <x v="0"/>
    <x v="46"/>
    <x v="13"/>
    <n v="19711"/>
    <x v="3"/>
    <x v="899"/>
    <x v="0"/>
    <x v="0"/>
    <x v="883"/>
    <x v="674"/>
    <n v="3"/>
    <n v="0"/>
    <n v="56.994299999999981"/>
  </r>
  <r>
    <n v="2739"/>
    <s v="CA-2012-115798"/>
    <x v="1"/>
    <x v="50"/>
    <d v="2012-11-19T00:00:00"/>
    <s v="Standard Class"/>
    <s v="KL-16645"/>
    <s v="Ken Lonsdale"/>
    <x v="0"/>
    <x v="0"/>
    <x v="46"/>
    <x v="13"/>
    <n v="19711"/>
    <x v="3"/>
    <x v="817"/>
    <x v="2"/>
    <x v="7"/>
    <x v="805"/>
    <x v="2273"/>
    <n v="2"/>
    <n v="0"/>
    <n v="43.190399999999997"/>
  </r>
  <r>
    <n v="2740"/>
    <s v="CA-2014-122707"/>
    <x v="3"/>
    <x v="513"/>
    <d v="2014-04-19T00:00:00"/>
    <s v="First Class"/>
    <s v="EB-13750"/>
    <s v="Edward Becker"/>
    <x v="1"/>
    <x v="0"/>
    <x v="325"/>
    <x v="19"/>
    <n v="35244"/>
    <x v="0"/>
    <x v="1420"/>
    <x v="1"/>
    <x v="14"/>
    <x v="1399"/>
    <x v="2274"/>
    <n v="4"/>
    <n v="0"/>
    <n v="9.5448000000000093"/>
  </r>
  <r>
    <n v="2741"/>
    <s v="CA-2014-122707"/>
    <x v="3"/>
    <x v="513"/>
    <d v="2014-04-19T00:00:00"/>
    <s v="First Class"/>
    <s v="EB-13750"/>
    <s v="Edward Becker"/>
    <x v="1"/>
    <x v="0"/>
    <x v="325"/>
    <x v="19"/>
    <n v="35244"/>
    <x v="0"/>
    <x v="1421"/>
    <x v="2"/>
    <x v="11"/>
    <x v="1400"/>
    <x v="2275"/>
    <n v="2"/>
    <n v="0"/>
    <n v="1.558799999999998"/>
  </r>
  <r>
    <n v="2742"/>
    <s v="CA-2013-165015"/>
    <x v="0"/>
    <x v="781"/>
    <d v="2013-02-27T00:00:00"/>
    <s v="Second Class"/>
    <s v="BD-11725"/>
    <s v="Bruce Degenhardt"/>
    <x v="0"/>
    <x v="0"/>
    <x v="46"/>
    <x v="24"/>
    <n v="43055"/>
    <x v="3"/>
    <x v="1040"/>
    <x v="1"/>
    <x v="12"/>
    <x v="33"/>
    <x v="670"/>
    <n v="5"/>
    <n v="0.2"/>
    <n v="17.52"/>
  </r>
  <r>
    <n v="2743"/>
    <s v="CA-2011-149244"/>
    <x v="2"/>
    <x v="130"/>
    <d v="2011-11-08T00:00:00"/>
    <s v="Standard Class"/>
    <s v="MS-17530"/>
    <s v="MaryBeth Skach"/>
    <x v="0"/>
    <x v="0"/>
    <x v="70"/>
    <x v="1"/>
    <n v="92037"/>
    <x v="1"/>
    <x v="1381"/>
    <x v="0"/>
    <x v="5"/>
    <x v="1357"/>
    <x v="2276"/>
    <n v="2"/>
    <n v="0"/>
    <n v="13.429200000000002"/>
  </r>
  <r>
    <n v="2744"/>
    <s v="CA-2012-140144"/>
    <x v="1"/>
    <x v="782"/>
    <d v="2012-06-25T00:00:00"/>
    <s v="Second Class"/>
    <s v="SC-20770"/>
    <s v="Stewart Carmichael"/>
    <x v="1"/>
    <x v="0"/>
    <x v="8"/>
    <x v="1"/>
    <n v="94122"/>
    <x v="1"/>
    <x v="592"/>
    <x v="0"/>
    <x v="5"/>
    <x v="587"/>
    <x v="2277"/>
    <n v="6"/>
    <n v="0"/>
    <n v="100.4796"/>
  </r>
  <r>
    <n v="2745"/>
    <s v="CA-2012-140144"/>
    <x v="1"/>
    <x v="782"/>
    <d v="2012-06-25T00:00:00"/>
    <s v="Second Class"/>
    <s v="SC-20770"/>
    <s v="Stewart Carmichael"/>
    <x v="1"/>
    <x v="0"/>
    <x v="8"/>
    <x v="1"/>
    <n v="94122"/>
    <x v="1"/>
    <x v="66"/>
    <x v="2"/>
    <x v="7"/>
    <x v="66"/>
    <x v="2278"/>
    <n v="3"/>
    <n v="0.2"/>
    <n v="47.241"/>
  </r>
  <r>
    <n v="2746"/>
    <s v="CA-2014-163321"/>
    <x v="3"/>
    <x v="783"/>
    <d v="2014-08-12T00:00:00"/>
    <s v="Second Class"/>
    <s v="FM-14380"/>
    <s v="Fred McMath"/>
    <x v="0"/>
    <x v="0"/>
    <x v="108"/>
    <x v="3"/>
    <n v="28540"/>
    <x v="0"/>
    <x v="409"/>
    <x v="2"/>
    <x v="11"/>
    <x v="404"/>
    <x v="2279"/>
    <n v="1"/>
    <n v="0.2"/>
    <n v="21.997800000000002"/>
  </r>
  <r>
    <n v="2747"/>
    <s v="CA-2011-155887"/>
    <x v="2"/>
    <x v="552"/>
    <d v="2011-05-17T00:00:00"/>
    <s v="Standard Class"/>
    <s v="KT-16480"/>
    <s v="Kean Thornton"/>
    <x v="0"/>
    <x v="0"/>
    <x v="47"/>
    <x v="31"/>
    <n v="2038"/>
    <x v="3"/>
    <x v="601"/>
    <x v="0"/>
    <x v="3"/>
    <x v="596"/>
    <x v="2280"/>
    <n v="3"/>
    <n v="0.3"/>
    <n v="-130.0104"/>
  </r>
  <r>
    <n v="2748"/>
    <s v="US-2012-165449"/>
    <x v="1"/>
    <x v="6"/>
    <d v="2012-11-26T00:00:00"/>
    <s v="Standard Class"/>
    <s v="AP-10720"/>
    <s v="Anne Pryor"/>
    <x v="2"/>
    <x v="0"/>
    <x v="326"/>
    <x v="5"/>
    <n v="75034"/>
    <x v="2"/>
    <x v="1422"/>
    <x v="2"/>
    <x v="11"/>
    <x v="1401"/>
    <x v="220"/>
    <n v="4"/>
    <n v="0.2"/>
    <n v="-1.3583999999999987"/>
  </r>
  <r>
    <n v="2749"/>
    <s v="CA-2012-110247"/>
    <x v="1"/>
    <x v="784"/>
    <d v="2012-12-08T00:00:00"/>
    <s v="Standard Class"/>
    <s v="RH-19555"/>
    <s v="Ritsa Hightower"/>
    <x v="0"/>
    <x v="0"/>
    <x v="315"/>
    <x v="2"/>
    <n v="32303"/>
    <x v="0"/>
    <x v="1316"/>
    <x v="1"/>
    <x v="8"/>
    <x v="1293"/>
    <x v="2281"/>
    <n v="3"/>
    <n v="0.7"/>
    <n v="-6.0323999999999991"/>
  </r>
  <r>
    <n v="2750"/>
    <s v="US-2011-141257"/>
    <x v="2"/>
    <x v="785"/>
    <d v="2011-06-14T00:00:00"/>
    <s v="Standard Class"/>
    <s v="CS-11950"/>
    <s v="Carlos Soltero"/>
    <x v="0"/>
    <x v="0"/>
    <x v="4"/>
    <x v="4"/>
    <n v="98115"/>
    <x v="1"/>
    <x v="1423"/>
    <x v="0"/>
    <x v="1"/>
    <x v="1402"/>
    <x v="2282"/>
    <n v="3"/>
    <n v="0.2"/>
    <n v="73.19399999999996"/>
  </r>
  <r>
    <n v="2751"/>
    <s v="CA-2011-154669"/>
    <x v="2"/>
    <x v="233"/>
    <d v="2011-08-11T00:00:00"/>
    <s v="Second Class"/>
    <s v="TM-21010"/>
    <s v="Tamara Manning"/>
    <x v="0"/>
    <x v="0"/>
    <x v="327"/>
    <x v="1"/>
    <n v="95687"/>
    <x v="1"/>
    <x v="1424"/>
    <x v="1"/>
    <x v="4"/>
    <x v="1403"/>
    <x v="2283"/>
    <n v="11"/>
    <n v="0"/>
    <n v="110.05279999999999"/>
  </r>
  <r>
    <n v="2752"/>
    <s v="CA-2011-158029"/>
    <x v="2"/>
    <x v="542"/>
    <d v="2011-05-30T00:00:00"/>
    <s v="Standard Class"/>
    <s v="HF-14995"/>
    <s v="Herbert Flentye"/>
    <x v="0"/>
    <x v="0"/>
    <x v="1"/>
    <x v="1"/>
    <n v="90008"/>
    <x v="1"/>
    <x v="1153"/>
    <x v="0"/>
    <x v="1"/>
    <x v="1132"/>
    <x v="2284"/>
    <n v="2"/>
    <n v="0.2"/>
    <n v="22.529599999999995"/>
  </r>
  <r>
    <n v="2753"/>
    <s v="CA-2012-155306"/>
    <x v="1"/>
    <x v="786"/>
    <d v="2012-04-21T00:00:00"/>
    <s v="Standard Class"/>
    <s v="GA-14515"/>
    <s v="George Ashbrook"/>
    <x v="0"/>
    <x v="0"/>
    <x v="8"/>
    <x v="1"/>
    <n v="94122"/>
    <x v="1"/>
    <x v="1061"/>
    <x v="1"/>
    <x v="6"/>
    <x v="1041"/>
    <x v="348"/>
    <n v="2"/>
    <n v="0"/>
    <n v="2.2239999999999998"/>
  </r>
  <r>
    <n v="2754"/>
    <s v="CA-2012-155306"/>
    <x v="1"/>
    <x v="786"/>
    <d v="2012-04-21T00:00:00"/>
    <s v="Standard Class"/>
    <s v="GA-14515"/>
    <s v="George Ashbrook"/>
    <x v="0"/>
    <x v="0"/>
    <x v="8"/>
    <x v="1"/>
    <n v="94122"/>
    <x v="1"/>
    <x v="619"/>
    <x v="2"/>
    <x v="11"/>
    <x v="614"/>
    <x v="2285"/>
    <n v="3"/>
    <n v="0"/>
    <n v="129.34800000000001"/>
  </r>
  <r>
    <n v="2755"/>
    <s v="CA-2012-155306"/>
    <x v="1"/>
    <x v="786"/>
    <d v="2012-04-21T00:00:00"/>
    <s v="Standard Class"/>
    <s v="GA-14515"/>
    <s v="George Ashbrook"/>
    <x v="0"/>
    <x v="0"/>
    <x v="8"/>
    <x v="1"/>
    <n v="94122"/>
    <x v="1"/>
    <x v="966"/>
    <x v="2"/>
    <x v="7"/>
    <x v="1359"/>
    <x v="2286"/>
    <n v="5"/>
    <n v="0.2"/>
    <n v="68.59650000000002"/>
  </r>
  <r>
    <n v="2756"/>
    <s v="CA-2012-155306"/>
    <x v="1"/>
    <x v="786"/>
    <d v="2012-04-21T00:00:00"/>
    <s v="Standard Class"/>
    <s v="GA-14515"/>
    <s v="George Ashbrook"/>
    <x v="0"/>
    <x v="0"/>
    <x v="8"/>
    <x v="1"/>
    <n v="94122"/>
    <x v="1"/>
    <x v="1364"/>
    <x v="1"/>
    <x v="9"/>
    <x v="1341"/>
    <x v="2287"/>
    <n v="5"/>
    <n v="0"/>
    <n v="419.8184999999998"/>
  </r>
  <r>
    <n v="2757"/>
    <s v="CA-2012-155306"/>
    <x v="1"/>
    <x v="786"/>
    <d v="2012-04-21T00:00:00"/>
    <s v="Standard Class"/>
    <s v="GA-14515"/>
    <s v="George Ashbrook"/>
    <x v="0"/>
    <x v="0"/>
    <x v="8"/>
    <x v="1"/>
    <n v="94122"/>
    <x v="1"/>
    <x v="1331"/>
    <x v="1"/>
    <x v="10"/>
    <x v="1307"/>
    <x v="493"/>
    <n v="2"/>
    <n v="0"/>
    <n v="5.8604000000000003"/>
  </r>
  <r>
    <n v="2758"/>
    <s v="CA-2013-127775"/>
    <x v="0"/>
    <x v="725"/>
    <d v="2013-06-14T00:00:00"/>
    <s v="Second Class"/>
    <s v="ES-14020"/>
    <s v="Erica Smith"/>
    <x v="0"/>
    <x v="0"/>
    <x v="20"/>
    <x v="15"/>
    <n v="10035"/>
    <x v="3"/>
    <x v="657"/>
    <x v="2"/>
    <x v="11"/>
    <x v="651"/>
    <x v="764"/>
    <n v="3"/>
    <n v="0"/>
    <n v="71.990999999999985"/>
  </r>
  <r>
    <n v="2759"/>
    <s v="CA-2013-146171"/>
    <x v="0"/>
    <x v="21"/>
    <d v="2013-03-16T00:00:00"/>
    <s v="Standard Class"/>
    <s v="JP-16135"/>
    <s v="Julie Prescott"/>
    <x v="2"/>
    <x v="0"/>
    <x v="38"/>
    <x v="32"/>
    <n v="31907"/>
    <x v="0"/>
    <x v="1006"/>
    <x v="0"/>
    <x v="5"/>
    <x v="1372"/>
    <x v="2288"/>
    <n v="4"/>
    <n v="0"/>
    <n v="31.537200000000006"/>
  </r>
  <r>
    <n v="2760"/>
    <s v="CA-2013-146171"/>
    <x v="0"/>
    <x v="21"/>
    <d v="2013-03-16T00:00:00"/>
    <s v="Standard Class"/>
    <s v="JP-16135"/>
    <s v="Julie Prescott"/>
    <x v="2"/>
    <x v="0"/>
    <x v="38"/>
    <x v="32"/>
    <n v="31907"/>
    <x v="0"/>
    <x v="772"/>
    <x v="1"/>
    <x v="4"/>
    <x v="764"/>
    <x v="2289"/>
    <n v="4"/>
    <n v="0"/>
    <n v="125.14319999999998"/>
  </r>
  <r>
    <n v="2761"/>
    <s v="CA-2011-129574"/>
    <x v="2"/>
    <x v="542"/>
    <d v="2011-05-29T00:00:00"/>
    <s v="First Class"/>
    <s v="Dp-13240"/>
    <s v="Dean percer"/>
    <x v="2"/>
    <x v="0"/>
    <x v="208"/>
    <x v="7"/>
    <n v="84107"/>
    <x v="1"/>
    <x v="364"/>
    <x v="1"/>
    <x v="10"/>
    <x v="359"/>
    <x v="2290"/>
    <n v="5"/>
    <n v="0"/>
    <n v="23.231999999999999"/>
  </r>
  <r>
    <n v="2762"/>
    <s v="CA-2014-126536"/>
    <x v="3"/>
    <x v="386"/>
    <d v="2014-10-15T00:00:00"/>
    <s v="First Class"/>
    <s v="NK-18490"/>
    <s v="Neil Knudson"/>
    <x v="2"/>
    <x v="0"/>
    <x v="8"/>
    <x v="1"/>
    <n v="94110"/>
    <x v="1"/>
    <x v="1425"/>
    <x v="2"/>
    <x v="11"/>
    <x v="1404"/>
    <x v="2291"/>
    <n v="1"/>
    <n v="0"/>
    <n v="0.4356000000000001"/>
  </r>
  <r>
    <n v="2763"/>
    <s v="CA-2014-126536"/>
    <x v="3"/>
    <x v="386"/>
    <d v="2014-10-15T00:00:00"/>
    <s v="First Class"/>
    <s v="NK-18490"/>
    <s v="Neil Knudson"/>
    <x v="2"/>
    <x v="0"/>
    <x v="8"/>
    <x v="1"/>
    <n v="94110"/>
    <x v="1"/>
    <x v="986"/>
    <x v="1"/>
    <x v="8"/>
    <x v="970"/>
    <x v="2292"/>
    <n v="5"/>
    <n v="0.2"/>
    <n v="36.917000000000002"/>
  </r>
  <r>
    <n v="2764"/>
    <s v="CA-2014-165757"/>
    <x v="3"/>
    <x v="738"/>
    <d v="2014-06-29T00:00:00"/>
    <s v="Standard Class"/>
    <s v="PL-18925"/>
    <s v="Paul Lucas"/>
    <x v="2"/>
    <x v="0"/>
    <x v="10"/>
    <x v="9"/>
    <n v="19140"/>
    <x v="3"/>
    <x v="1426"/>
    <x v="1"/>
    <x v="8"/>
    <x v="1405"/>
    <x v="2293"/>
    <n v="3"/>
    <n v="0.7"/>
    <n v="-7.5767999999999986"/>
  </r>
  <r>
    <n v="2765"/>
    <s v="CA-2014-165757"/>
    <x v="3"/>
    <x v="738"/>
    <d v="2014-06-29T00:00:00"/>
    <s v="Standard Class"/>
    <s v="PL-18925"/>
    <s v="Paul Lucas"/>
    <x v="2"/>
    <x v="0"/>
    <x v="10"/>
    <x v="9"/>
    <n v="19140"/>
    <x v="3"/>
    <x v="350"/>
    <x v="1"/>
    <x v="8"/>
    <x v="346"/>
    <x v="2294"/>
    <n v="5"/>
    <n v="0.7"/>
    <n v="-23.8855"/>
  </r>
  <r>
    <n v="2766"/>
    <s v="CA-2014-165757"/>
    <x v="3"/>
    <x v="738"/>
    <d v="2014-06-29T00:00:00"/>
    <s v="Standard Class"/>
    <s v="PL-18925"/>
    <s v="Paul Lucas"/>
    <x v="2"/>
    <x v="0"/>
    <x v="10"/>
    <x v="9"/>
    <n v="19140"/>
    <x v="3"/>
    <x v="1427"/>
    <x v="1"/>
    <x v="4"/>
    <x v="1406"/>
    <x v="436"/>
    <n v="2"/>
    <n v="0.2"/>
    <n v="0.66959999999999997"/>
  </r>
  <r>
    <n v="2767"/>
    <s v="CA-2014-167752"/>
    <x v="3"/>
    <x v="787"/>
    <d v="2014-01-19T00:00:00"/>
    <s v="First Class"/>
    <s v="RW-19690"/>
    <s v="Robert Waldorf"/>
    <x v="0"/>
    <x v="0"/>
    <x v="10"/>
    <x v="9"/>
    <n v="19134"/>
    <x v="3"/>
    <x v="1428"/>
    <x v="1"/>
    <x v="9"/>
    <x v="1407"/>
    <x v="2295"/>
    <n v="1"/>
    <n v="0.2"/>
    <n v="3.8681999999999945"/>
  </r>
  <r>
    <n v="2768"/>
    <s v="CA-2014-167752"/>
    <x v="3"/>
    <x v="787"/>
    <d v="2014-01-19T00:00:00"/>
    <s v="First Class"/>
    <s v="RW-19690"/>
    <s v="Robert Waldorf"/>
    <x v="0"/>
    <x v="0"/>
    <x v="10"/>
    <x v="9"/>
    <n v="19134"/>
    <x v="3"/>
    <x v="227"/>
    <x v="1"/>
    <x v="9"/>
    <x v="225"/>
    <x v="2296"/>
    <n v="8"/>
    <n v="0.2"/>
    <n v="312.67599999999993"/>
  </r>
  <r>
    <n v="2769"/>
    <s v="US-2012-122140"/>
    <x v="1"/>
    <x v="788"/>
    <d v="2012-04-07T00:00:00"/>
    <s v="Standard Class"/>
    <s v="MO-17950"/>
    <s v="Michael Oakman"/>
    <x v="0"/>
    <x v="0"/>
    <x v="61"/>
    <x v="5"/>
    <n v="75220"/>
    <x v="2"/>
    <x v="1429"/>
    <x v="1"/>
    <x v="9"/>
    <x v="1408"/>
    <x v="2297"/>
    <n v="2"/>
    <n v="0.8"/>
    <n v="-80.48"/>
  </r>
  <r>
    <n v="2770"/>
    <s v="US-2012-122140"/>
    <x v="1"/>
    <x v="788"/>
    <d v="2012-04-07T00:00:00"/>
    <s v="Standard Class"/>
    <s v="MO-17950"/>
    <s v="Michael Oakman"/>
    <x v="0"/>
    <x v="0"/>
    <x v="61"/>
    <x v="5"/>
    <n v="75220"/>
    <x v="2"/>
    <x v="1044"/>
    <x v="2"/>
    <x v="11"/>
    <x v="1024"/>
    <x v="2298"/>
    <n v="7"/>
    <n v="0.2"/>
    <n v="-0.62650000000000716"/>
  </r>
  <r>
    <n v="2771"/>
    <s v="US-2012-122140"/>
    <x v="1"/>
    <x v="788"/>
    <d v="2012-04-07T00:00:00"/>
    <s v="Standard Class"/>
    <s v="MO-17950"/>
    <s v="Michael Oakman"/>
    <x v="0"/>
    <x v="0"/>
    <x v="61"/>
    <x v="5"/>
    <n v="75220"/>
    <x v="2"/>
    <x v="1235"/>
    <x v="2"/>
    <x v="11"/>
    <x v="1209"/>
    <x v="334"/>
    <n v="3"/>
    <n v="0.2"/>
    <n v="1.7990999999999993"/>
  </r>
  <r>
    <n v="2772"/>
    <s v="CA-2013-163986"/>
    <x v="0"/>
    <x v="323"/>
    <d v="2013-09-11T00:00:00"/>
    <s v="Standard Class"/>
    <s v="JJ-15445"/>
    <s v="Jennifer Jackson"/>
    <x v="0"/>
    <x v="0"/>
    <x v="328"/>
    <x v="6"/>
    <n v="53186"/>
    <x v="2"/>
    <x v="376"/>
    <x v="1"/>
    <x v="4"/>
    <x v="372"/>
    <x v="2299"/>
    <n v="5"/>
    <n v="0"/>
    <n v="14.169999999999998"/>
  </r>
  <r>
    <n v="2773"/>
    <s v="CA-2014-158967"/>
    <x v="3"/>
    <x v="389"/>
    <d v="2014-12-13T00:00:00"/>
    <s v="First Class"/>
    <s v="BT-11680"/>
    <s v="Brian Thompson"/>
    <x v="0"/>
    <x v="0"/>
    <x v="2"/>
    <x v="2"/>
    <n v="33311"/>
    <x v="0"/>
    <x v="740"/>
    <x v="0"/>
    <x v="5"/>
    <x v="33"/>
    <x v="2300"/>
    <n v="3"/>
    <n v="0.2"/>
    <n v="5.7312000000000012"/>
  </r>
  <r>
    <n v="2774"/>
    <s v="CA-2013-131576"/>
    <x v="0"/>
    <x v="441"/>
    <d v="2013-11-27T00:00:00"/>
    <s v="Standard Class"/>
    <s v="RD-19585"/>
    <s v="Rob Dowd"/>
    <x v="0"/>
    <x v="0"/>
    <x v="66"/>
    <x v="12"/>
    <n v="48205"/>
    <x v="2"/>
    <x v="91"/>
    <x v="1"/>
    <x v="8"/>
    <x v="91"/>
    <x v="2301"/>
    <n v="3"/>
    <n v="0"/>
    <n v="24.2256"/>
  </r>
  <r>
    <n v="2775"/>
    <s v="CA-2014-143455"/>
    <x v="3"/>
    <x v="343"/>
    <d v="2014-11-19T00:00:00"/>
    <s v="Standard Class"/>
    <s v="ML-17755"/>
    <s v="Max Ludwig"/>
    <x v="2"/>
    <x v="0"/>
    <x v="24"/>
    <x v="24"/>
    <n v="45503"/>
    <x v="3"/>
    <x v="498"/>
    <x v="1"/>
    <x v="10"/>
    <x v="493"/>
    <x v="563"/>
    <n v="2"/>
    <n v="0.2"/>
    <n v="3.6288"/>
  </r>
  <r>
    <n v="2776"/>
    <s v="CA-2013-144729"/>
    <x v="0"/>
    <x v="147"/>
    <d v="2013-10-26T00:00:00"/>
    <s v="Standard Class"/>
    <s v="JE-15745"/>
    <s v="Joel Eaton"/>
    <x v="0"/>
    <x v="0"/>
    <x v="70"/>
    <x v="1"/>
    <n v="92037"/>
    <x v="1"/>
    <x v="232"/>
    <x v="1"/>
    <x v="4"/>
    <x v="230"/>
    <x v="1248"/>
    <n v="3"/>
    <n v="0"/>
    <n v="1.5444000000000031"/>
  </r>
  <r>
    <n v="2777"/>
    <s v="CA-2012-127019"/>
    <x v="1"/>
    <x v="379"/>
    <d v="2012-12-25T00:00:00"/>
    <s v="Standard Class"/>
    <s v="ER-13855"/>
    <s v="Elpida Rittenbach"/>
    <x v="1"/>
    <x v="0"/>
    <x v="77"/>
    <x v="22"/>
    <n v="80906"/>
    <x v="1"/>
    <x v="930"/>
    <x v="1"/>
    <x v="9"/>
    <x v="914"/>
    <x v="2302"/>
    <n v="7"/>
    <n v="0.2"/>
    <n v="4.5737999999999985"/>
  </r>
  <r>
    <n v="2778"/>
    <s v="CA-2012-138534"/>
    <x v="1"/>
    <x v="789"/>
    <d v="2012-07-19T00:00:00"/>
    <s v="Second Class"/>
    <s v="JM-15535"/>
    <s v="Jessica Myrick"/>
    <x v="0"/>
    <x v="0"/>
    <x v="329"/>
    <x v="1"/>
    <n v="93309"/>
    <x v="1"/>
    <x v="1121"/>
    <x v="0"/>
    <x v="0"/>
    <x v="1100"/>
    <x v="2303"/>
    <n v="2"/>
    <n v="0.15"/>
    <n v="-13.797600000000017"/>
  </r>
  <r>
    <n v="2779"/>
    <s v="CA-2014-108322"/>
    <x v="3"/>
    <x v="504"/>
    <d v="2014-05-06T00:00:00"/>
    <s v="Standard Class"/>
    <s v="SS-20140"/>
    <s v="Saphhira Shifley"/>
    <x v="1"/>
    <x v="0"/>
    <x v="330"/>
    <x v="2"/>
    <n v="33068"/>
    <x v="0"/>
    <x v="345"/>
    <x v="0"/>
    <x v="5"/>
    <x v="341"/>
    <x v="208"/>
    <n v="8"/>
    <n v="0.2"/>
    <n v="6.216000000000002"/>
  </r>
  <r>
    <n v="2780"/>
    <s v="CA-2014-108322"/>
    <x v="3"/>
    <x v="504"/>
    <d v="2014-05-06T00:00:00"/>
    <s v="Standard Class"/>
    <s v="SS-20140"/>
    <s v="Saphhira Shifley"/>
    <x v="1"/>
    <x v="0"/>
    <x v="330"/>
    <x v="2"/>
    <n v="33068"/>
    <x v="0"/>
    <x v="1430"/>
    <x v="2"/>
    <x v="11"/>
    <x v="1409"/>
    <x v="480"/>
    <n v="3"/>
    <n v="0.2"/>
    <n v="0.74249999999999994"/>
  </r>
  <r>
    <n v="2781"/>
    <s v="CA-2014-167668"/>
    <x v="3"/>
    <x v="636"/>
    <d v="2014-05-09T00:00:00"/>
    <s v="First Class"/>
    <s v="TC-21295"/>
    <s v="Toby Carlisle"/>
    <x v="0"/>
    <x v="0"/>
    <x v="20"/>
    <x v="15"/>
    <n v="10035"/>
    <x v="3"/>
    <x v="198"/>
    <x v="1"/>
    <x v="2"/>
    <x v="197"/>
    <x v="2304"/>
    <n v="4"/>
    <n v="0"/>
    <n v="29.6"/>
  </r>
  <r>
    <n v="2782"/>
    <s v="CA-2014-146724"/>
    <x v="3"/>
    <x v="225"/>
    <d v="2014-11-28T00:00:00"/>
    <s v="Standard Class"/>
    <s v="HG-15025"/>
    <s v="Hunter Glantz"/>
    <x v="0"/>
    <x v="0"/>
    <x v="69"/>
    <x v="11"/>
    <n v="55044"/>
    <x v="2"/>
    <x v="208"/>
    <x v="1"/>
    <x v="6"/>
    <x v="207"/>
    <x v="1114"/>
    <n v="10"/>
    <n v="0"/>
    <n v="9.6800000000000015"/>
  </r>
  <r>
    <n v="2783"/>
    <s v="CA-2013-139878"/>
    <x v="0"/>
    <x v="583"/>
    <d v="2013-11-17T00:00:00"/>
    <s v="Standard Class"/>
    <s v="LD-17005"/>
    <s v="Lisa DeCherney"/>
    <x v="0"/>
    <x v="0"/>
    <x v="66"/>
    <x v="12"/>
    <n v="48234"/>
    <x v="2"/>
    <x v="957"/>
    <x v="2"/>
    <x v="7"/>
    <x v="941"/>
    <x v="2052"/>
    <n v="2"/>
    <n v="0"/>
    <n v="74.8142"/>
  </r>
  <r>
    <n v="2784"/>
    <s v="US-2013-106677"/>
    <x v="0"/>
    <x v="732"/>
    <d v="2013-11-11T00:00:00"/>
    <s v="Standard Class"/>
    <s v="AS-10285"/>
    <s v="Alejandro Savely"/>
    <x v="1"/>
    <x v="0"/>
    <x v="10"/>
    <x v="9"/>
    <n v="19134"/>
    <x v="3"/>
    <x v="1431"/>
    <x v="2"/>
    <x v="7"/>
    <x v="1410"/>
    <x v="1821"/>
    <n v="2"/>
    <n v="0.4"/>
    <n v="-15.991999999999999"/>
  </r>
  <r>
    <n v="2785"/>
    <s v="CA-2013-116974"/>
    <x v="0"/>
    <x v="790"/>
    <d v="2013-10-16T00:00:00"/>
    <s v="Standard Class"/>
    <s v="MP-17965"/>
    <s v="Michael Paige"/>
    <x v="1"/>
    <x v="0"/>
    <x v="21"/>
    <x v="24"/>
    <n v="45373"/>
    <x v="3"/>
    <x v="1136"/>
    <x v="2"/>
    <x v="7"/>
    <x v="1115"/>
    <x v="2305"/>
    <n v="4"/>
    <n v="0.4"/>
    <n v="-15.584400000000002"/>
  </r>
  <r>
    <n v="2786"/>
    <s v="CA-2012-149972"/>
    <x v="1"/>
    <x v="481"/>
    <d v="2012-09-23T00:00:00"/>
    <s v="First Class"/>
    <s v="CD-12790"/>
    <s v="Cynthia Delaney"/>
    <x v="2"/>
    <x v="0"/>
    <x v="1"/>
    <x v="1"/>
    <n v="90036"/>
    <x v="1"/>
    <x v="499"/>
    <x v="0"/>
    <x v="1"/>
    <x v="494"/>
    <x v="2306"/>
    <n v="4"/>
    <n v="0.2"/>
    <n v="0"/>
  </r>
  <r>
    <n v="2787"/>
    <s v="CA-2012-149972"/>
    <x v="1"/>
    <x v="481"/>
    <d v="2012-09-23T00:00:00"/>
    <s v="First Class"/>
    <s v="CD-12790"/>
    <s v="Cynthia Delaney"/>
    <x v="2"/>
    <x v="0"/>
    <x v="1"/>
    <x v="1"/>
    <n v="90036"/>
    <x v="1"/>
    <x v="1432"/>
    <x v="1"/>
    <x v="13"/>
    <x v="1411"/>
    <x v="2307"/>
    <n v="2"/>
    <n v="0"/>
    <n v="2.5279999999999996"/>
  </r>
  <r>
    <n v="2788"/>
    <s v="US-2011-117744"/>
    <x v="2"/>
    <x v="266"/>
    <d v="2011-12-06T00:00:00"/>
    <s v="Standard Class"/>
    <s v="MD-17860"/>
    <s v="Michael Dominguez"/>
    <x v="1"/>
    <x v="0"/>
    <x v="331"/>
    <x v="5"/>
    <n v="78415"/>
    <x v="2"/>
    <x v="287"/>
    <x v="0"/>
    <x v="5"/>
    <x v="284"/>
    <x v="2308"/>
    <n v="5"/>
    <n v="0.6"/>
    <n v="-24.802999999999997"/>
  </r>
  <r>
    <n v="2789"/>
    <s v="US-2011-117744"/>
    <x v="2"/>
    <x v="266"/>
    <d v="2011-12-06T00:00:00"/>
    <s v="Standard Class"/>
    <s v="MD-17860"/>
    <s v="Michael Dominguez"/>
    <x v="1"/>
    <x v="0"/>
    <x v="331"/>
    <x v="5"/>
    <n v="78415"/>
    <x v="2"/>
    <x v="134"/>
    <x v="1"/>
    <x v="6"/>
    <x v="134"/>
    <x v="2309"/>
    <n v="7"/>
    <n v="0.2"/>
    <n v="1.4406000000000008"/>
  </r>
  <r>
    <n v="2790"/>
    <s v="US-2011-117744"/>
    <x v="2"/>
    <x v="266"/>
    <d v="2011-12-06T00:00:00"/>
    <s v="Standard Class"/>
    <s v="MD-17860"/>
    <s v="Michael Dominguez"/>
    <x v="1"/>
    <x v="0"/>
    <x v="331"/>
    <x v="5"/>
    <n v="78415"/>
    <x v="2"/>
    <x v="561"/>
    <x v="0"/>
    <x v="5"/>
    <x v="555"/>
    <x v="1409"/>
    <n v="5"/>
    <n v="0.6"/>
    <n v="-23.975999999999999"/>
  </r>
  <r>
    <n v="2791"/>
    <s v="CA-2011-125514"/>
    <x v="2"/>
    <x v="158"/>
    <d v="2011-09-22T00:00:00"/>
    <s v="First Class"/>
    <s v="BM-11650"/>
    <s v="Brian Moss"/>
    <x v="1"/>
    <x v="0"/>
    <x v="155"/>
    <x v="8"/>
    <n v="68104"/>
    <x v="2"/>
    <x v="95"/>
    <x v="1"/>
    <x v="9"/>
    <x v="95"/>
    <x v="2310"/>
    <n v="2"/>
    <n v="0"/>
    <n v="7.5283999999999978"/>
  </r>
  <r>
    <n v="2792"/>
    <s v="CA-2011-125514"/>
    <x v="2"/>
    <x v="158"/>
    <d v="2011-09-22T00:00:00"/>
    <s v="First Class"/>
    <s v="BM-11650"/>
    <s v="Brian Moss"/>
    <x v="1"/>
    <x v="0"/>
    <x v="155"/>
    <x v="8"/>
    <n v="68104"/>
    <x v="2"/>
    <x v="1204"/>
    <x v="1"/>
    <x v="9"/>
    <x v="1180"/>
    <x v="2311"/>
    <n v="3"/>
    <n v="0"/>
    <n v="10.880999999999997"/>
  </r>
  <r>
    <n v="2793"/>
    <s v="CA-2011-125514"/>
    <x v="2"/>
    <x v="158"/>
    <d v="2011-09-22T00:00:00"/>
    <s v="First Class"/>
    <s v="BM-11650"/>
    <s v="Brian Moss"/>
    <x v="1"/>
    <x v="0"/>
    <x v="155"/>
    <x v="8"/>
    <n v="68104"/>
    <x v="2"/>
    <x v="815"/>
    <x v="1"/>
    <x v="10"/>
    <x v="803"/>
    <x v="90"/>
    <n v="1"/>
    <n v="0"/>
    <n v="3.1104000000000003"/>
  </r>
  <r>
    <n v="2794"/>
    <s v="CA-2011-154599"/>
    <x v="2"/>
    <x v="791"/>
    <d v="2011-04-17T00:00:00"/>
    <s v="Standard Class"/>
    <s v="KN-16450"/>
    <s v="Kean Nguyen"/>
    <x v="1"/>
    <x v="0"/>
    <x v="332"/>
    <x v="1"/>
    <n v="90278"/>
    <x v="1"/>
    <x v="664"/>
    <x v="2"/>
    <x v="7"/>
    <x v="658"/>
    <x v="2312"/>
    <n v="14"/>
    <n v="0.2"/>
    <n v="94.070199999999943"/>
  </r>
  <r>
    <n v="2795"/>
    <s v="CA-2011-154599"/>
    <x v="2"/>
    <x v="791"/>
    <d v="2011-04-17T00:00:00"/>
    <s v="Standard Class"/>
    <s v="KN-16450"/>
    <s v="Kean Nguyen"/>
    <x v="1"/>
    <x v="0"/>
    <x v="332"/>
    <x v="1"/>
    <n v="90278"/>
    <x v="1"/>
    <x v="819"/>
    <x v="2"/>
    <x v="7"/>
    <x v="807"/>
    <x v="2313"/>
    <n v="4"/>
    <n v="0.2"/>
    <n v="38.357200000000006"/>
  </r>
  <r>
    <n v="2796"/>
    <s v="CA-2011-154599"/>
    <x v="2"/>
    <x v="791"/>
    <d v="2011-04-17T00:00:00"/>
    <s v="Standard Class"/>
    <s v="KN-16450"/>
    <s v="Kean Nguyen"/>
    <x v="1"/>
    <x v="0"/>
    <x v="332"/>
    <x v="1"/>
    <n v="90278"/>
    <x v="1"/>
    <x v="507"/>
    <x v="1"/>
    <x v="8"/>
    <x v="502"/>
    <x v="2314"/>
    <n v="7"/>
    <n v="0.2"/>
    <n v="6.5569000000000006"/>
  </r>
  <r>
    <n v="2797"/>
    <s v="CA-2011-154599"/>
    <x v="2"/>
    <x v="791"/>
    <d v="2011-04-17T00:00:00"/>
    <s v="Standard Class"/>
    <s v="KN-16450"/>
    <s v="Kean Nguyen"/>
    <x v="1"/>
    <x v="0"/>
    <x v="332"/>
    <x v="1"/>
    <n v="90278"/>
    <x v="1"/>
    <x v="430"/>
    <x v="0"/>
    <x v="0"/>
    <x v="425"/>
    <x v="2315"/>
    <n v="3"/>
    <n v="0.15"/>
    <n v="-18.146999999999998"/>
  </r>
  <r>
    <n v="2798"/>
    <s v="CA-2014-158743"/>
    <x v="3"/>
    <x v="179"/>
    <d v="2014-10-28T00:00:00"/>
    <s v="Standard Class"/>
    <s v="IG-15085"/>
    <s v="Ivan Gibson"/>
    <x v="0"/>
    <x v="0"/>
    <x v="290"/>
    <x v="36"/>
    <n v="72209"/>
    <x v="0"/>
    <x v="1216"/>
    <x v="1"/>
    <x v="6"/>
    <x v="1191"/>
    <x v="522"/>
    <n v="4"/>
    <n v="0"/>
    <n v="4.1415999999999986"/>
  </r>
  <r>
    <n v="2799"/>
    <s v="CA-2014-158743"/>
    <x v="3"/>
    <x v="179"/>
    <d v="2014-10-28T00:00:00"/>
    <s v="Standard Class"/>
    <s v="IG-15085"/>
    <s v="Ivan Gibson"/>
    <x v="0"/>
    <x v="0"/>
    <x v="290"/>
    <x v="36"/>
    <n v="72209"/>
    <x v="0"/>
    <x v="681"/>
    <x v="1"/>
    <x v="10"/>
    <x v="675"/>
    <x v="792"/>
    <n v="2"/>
    <n v="0"/>
    <n v="18.781199999999998"/>
  </r>
  <r>
    <n v="2800"/>
    <s v="CA-2014-158743"/>
    <x v="3"/>
    <x v="179"/>
    <d v="2014-10-28T00:00:00"/>
    <s v="Standard Class"/>
    <s v="IG-15085"/>
    <s v="Ivan Gibson"/>
    <x v="0"/>
    <x v="0"/>
    <x v="290"/>
    <x v="36"/>
    <n v="72209"/>
    <x v="0"/>
    <x v="705"/>
    <x v="1"/>
    <x v="8"/>
    <x v="698"/>
    <x v="2316"/>
    <n v="5"/>
    <n v="0"/>
    <n v="70.007999999999996"/>
  </r>
  <r>
    <n v="2801"/>
    <s v="CA-2013-153318"/>
    <x v="0"/>
    <x v="792"/>
    <d v="2013-10-29T00:00:00"/>
    <s v="First Class"/>
    <s v="JS-15595"/>
    <s v="Jill Stevenson"/>
    <x v="1"/>
    <x v="0"/>
    <x v="100"/>
    <x v="2"/>
    <n v="33180"/>
    <x v="0"/>
    <x v="469"/>
    <x v="2"/>
    <x v="7"/>
    <x v="465"/>
    <x v="2286"/>
    <n v="5"/>
    <n v="0.2"/>
    <n v="78.396000000000043"/>
  </r>
  <r>
    <n v="2802"/>
    <s v="US-2012-110163"/>
    <x v="1"/>
    <x v="549"/>
    <d v="2012-11-04T00:00:00"/>
    <s v="First Class"/>
    <s v="GA-14725"/>
    <s v="Guy Armstrong"/>
    <x v="0"/>
    <x v="0"/>
    <x v="127"/>
    <x v="21"/>
    <n v="97301"/>
    <x v="1"/>
    <x v="32"/>
    <x v="1"/>
    <x v="6"/>
    <x v="32"/>
    <x v="2317"/>
    <n v="1"/>
    <n v="0.2"/>
    <n v="1.7730000000000004"/>
  </r>
  <r>
    <n v="2803"/>
    <s v="CA-2014-143329"/>
    <x v="3"/>
    <x v="132"/>
    <d v="2014-11-09T00:00:00"/>
    <s v="Standard Class"/>
    <s v="DL-13330"/>
    <s v="Denise Leinenbach"/>
    <x v="0"/>
    <x v="0"/>
    <x v="324"/>
    <x v="27"/>
    <n v="88001"/>
    <x v="1"/>
    <x v="93"/>
    <x v="0"/>
    <x v="5"/>
    <x v="93"/>
    <x v="1437"/>
    <n v="3"/>
    <n v="0"/>
    <n v="17.375399999999999"/>
  </r>
  <r>
    <n v="2804"/>
    <s v="CA-2012-159380"/>
    <x v="1"/>
    <x v="793"/>
    <d v="2012-05-16T00:00:00"/>
    <s v="Standard Class"/>
    <s v="CS-12505"/>
    <s v="Cindy Stewart"/>
    <x v="0"/>
    <x v="0"/>
    <x v="8"/>
    <x v="1"/>
    <n v="94122"/>
    <x v="1"/>
    <x v="1117"/>
    <x v="1"/>
    <x v="10"/>
    <x v="1096"/>
    <x v="1387"/>
    <n v="3"/>
    <n v="0"/>
    <n v="5.7779999999999987"/>
  </r>
  <r>
    <n v="2805"/>
    <s v="CA-2012-159380"/>
    <x v="1"/>
    <x v="793"/>
    <d v="2012-05-16T00:00:00"/>
    <s v="Standard Class"/>
    <s v="CS-12505"/>
    <s v="Cindy Stewart"/>
    <x v="0"/>
    <x v="0"/>
    <x v="8"/>
    <x v="1"/>
    <n v="94122"/>
    <x v="1"/>
    <x v="1433"/>
    <x v="1"/>
    <x v="10"/>
    <x v="1412"/>
    <x v="2318"/>
    <n v="6"/>
    <n v="0"/>
    <n v="11.555999999999997"/>
  </r>
  <r>
    <n v="2806"/>
    <s v="CA-2012-122623"/>
    <x v="1"/>
    <x v="67"/>
    <d v="2012-09-11T00:00:00"/>
    <s v="Standard Class"/>
    <s v="CC-12145"/>
    <s v="Charles Crestani"/>
    <x v="0"/>
    <x v="0"/>
    <x v="236"/>
    <x v="5"/>
    <n v="79907"/>
    <x v="2"/>
    <x v="1272"/>
    <x v="0"/>
    <x v="1"/>
    <x v="1248"/>
    <x v="2319"/>
    <n v="2"/>
    <n v="0.3"/>
    <n v="-2.0364000000000004"/>
  </r>
  <r>
    <n v="2807"/>
    <s v="CA-2012-148635"/>
    <x v="1"/>
    <x v="395"/>
    <d v="2012-07-27T00:00:00"/>
    <s v="Second Class"/>
    <s v="MH-18025"/>
    <s v="Michelle Huthwaite"/>
    <x v="0"/>
    <x v="0"/>
    <x v="4"/>
    <x v="4"/>
    <n v="98115"/>
    <x v="1"/>
    <x v="1217"/>
    <x v="1"/>
    <x v="13"/>
    <x v="1192"/>
    <x v="2320"/>
    <n v="2"/>
    <n v="0"/>
    <n v="0.47100000000000009"/>
  </r>
  <r>
    <n v="2808"/>
    <s v="CA-2012-148635"/>
    <x v="1"/>
    <x v="395"/>
    <d v="2012-07-27T00:00:00"/>
    <s v="Second Class"/>
    <s v="MH-18025"/>
    <s v="Michelle Huthwaite"/>
    <x v="0"/>
    <x v="0"/>
    <x v="4"/>
    <x v="4"/>
    <n v="98115"/>
    <x v="1"/>
    <x v="1434"/>
    <x v="1"/>
    <x v="10"/>
    <x v="1413"/>
    <x v="91"/>
    <n v="2"/>
    <n v="0"/>
    <n v="6.2208000000000006"/>
  </r>
  <r>
    <n v="2809"/>
    <s v="CA-2012-148635"/>
    <x v="1"/>
    <x v="395"/>
    <d v="2012-07-27T00:00:00"/>
    <s v="Second Class"/>
    <s v="MH-18025"/>
    <s v="Michelle Huthwaite"/>
    <x v="0"/>
    <x v="0"/>
    <x v="4"/>
    <x v="4"/>
    <n v="98115"/>
    <x v="1"/>
    <x v="1248"/>
    <x v="0"/>
    <x v="0"/>
    <x v="1325"/>
    <x v="2321"/>
    <n v="5"/>
    <n v="0"/>
    <n v="56.392000000000024"/>
  </r>
  <r>
    <n v="2810"/>
    <s v="CA-2012-148635"/>
    <x v="1"/>
    <x v="395"/>
    <d v="2012-07-27T00:00:00"/>
    <s v="Second Class"/>
    <s v="MH-18025"/>
    <s v="Michelle Huthwaite"/>
    <x v="0"/>
    <x v="0"/>
    <x v="4"/>
    <x v="4"/>
    <n v="98115"/>
    <x v="1"/>
    <x v="1131"/>
    <x v="0"/>
    <x v="1"/>
    <x v="1110"/>
    <x v="2322"/>
    <n v="2"/>
    <n v="0.2"/>
    <n v="28.078400000000016"/>
  </r>
  <r>
    <n v="2811"/>
    <s v="CA-2012-135685"/>
    <x v="1"/>
    <x v="547"/>
    <d v="2012-11-18T00:00:00"/>
    <s v="Second Class"/>
    <s v="MP-18175"/>
    <s v="Mike Pelletier"/>
    <x v="2"/>
    <x v="0"/>
    <x v="158"/>
    <x v="6"/>
    <n v="53209"/>
    <x v="2"/>
    <x v="368"/>
    <x v="1"/>
    <x v="10"/>
    <x v="364"/>
    <x v="2323"/>
    <n v="9"/>
    <n v="0"/>
    <n v="84.5154"/>
  </r>
  <r>
    <n v="2812"/>
    <s v="CA-2012-135685"/>
    <x v="1"/>
    <x v="547"/>
    <d v="2012-11-18T00:00:00"/>
    <s v="Second Class"/>
    <s v="MP-18175"/>
    <s v="Mike Pelletier"/>
    <x v="2"/>
    <x v="0"/>
    <x v="158"/>
    <x v="6"/>
    <n v="53209"/>
    <x v="2"/>
    <x v="1435"/>
    <x v="0"/>
    <x v="5"/>
    <x v="1414"/>
    <x v="2324"/>
    <n v="6"/>
    <n v="0"/>
    <n v="76.087800000000001"/>
  </r>
  <r>
    <n v="2813"/>
    <s v="CA-2012-135685"/>
    <x v="1"/>
    <x v="547"/>
    <d v="2012-11-18T00:00:00"/>
    <s v="Second Class"/>
    <s v="MP-18175"/>
    <s v="Mike Pelletier"/>
    <x v="2"/>
    <x v="0"/>
    <x v="158"/>
    <x v="6"/>
    <n v="53209"/>
    <x v="2"/>
    <x v="719"/>
    <x v="0"/>
    <x v="3"/>
    <x v="711"/>
    <x v="2325"/>
    <n v="3"/>
    <n v="0"/>
    <n v="36.398699999999977"/>
  </r>
  <r>
    <n v="2814"/>
    <s v="CA-2012-135685"/>
    <x v="1"/>
    <x v="547"/>
    <d v="2012-11-18T00:00:00"/>
    <s v="Second Class"/>
    <s v="MP-18175"/>
    <s v="Mike Pelletier"/>
    <x v="2"/>
    <x v="0"/>
    <x v="158"/>
    <x v="6"/>
    <n v="53209"/>
    <x v="2"/>
    <x v="1287"/>
    <x v="2"/>
    <x v="11"/>
    <x v="1264"/>
    <x v="2326"/>
    <n v="4"/>
    <n v="0"/>
    <n v="229.99080000000004"/>
  </r>
  <r>
    <n v="2815"/>
    <s v="CA-2012-135685"/>
    <x v="1"/>
    <x v="547"/>
    <d v="2012-11-18T00:00:00"/>
    <s v="Second Class"/>
    <s v="MP-18175"/>
    <s v="Mike Pelletier"/>
    <x v="2"/>
    <x v="0"/>
    <x v="158"/>
    <x v="6"/>
    <n v="53209"/>
    <x v="2"/>
    <x v="562"/>
    <x v="0"/>
    <x v="3"/>
    <x v="556"/>
    <x v="2327"/>
    <n v="3"/>
    <n v="0"/>
    <n v="111.10349999999994"/>
  </r>
  <r>
    <n v="2816"/>
    <s v="CA-2012-104626"/>
    <x v="1"/>
    <x v="135"/>
    <d v="2012-09-08T00:00:00"/>
    <s v="Standard Class"/>
    <s v="DR-12940"/>
    <s v="Daniel Raglin"/>
    <x v="2"/>
    <x v="0"/>
    <x v="47"/>
    <x v="31"/>
    <n v="2038"/>
    <x v="3"/>
    <x v="710"/>
    <x v="1"/>
    <x v="8"/>
    <x v="702"/>
    <x v="2328"/>
    <n v="5"/>
    <n v="0"/>
    <n v="51.57"/>
  </r>
  <r>
    <n v="2817"/>
    <s v="CA-2012-104626"/>
    <x v="1"/>
    <x v="135"/>
    <d v="2012-09-08T00:00:00"/>
    <s v="Standard Class"/>
    <s v="DR-12940"/>
    <s v="Daniel Raglin"/>
    <x v="2"/>
    <x v="0"/>
    <x v="47"/>
    <x v="31"/>
    <n v="2038"/>
    <x v="3"/>
    <x v="163"/>
    <x v="0"/>
    <x v="1"/>
    <x v="162"/>
    <x v="2329"/>
    <n v="1"/>
    <n v="0"/>
    <n v="15.185000000000002"/>
  </r>
  <r>
    <n v="2818"/>
    <s v="CA-2012-104626"/>
    <x v="1"/>
    <x v="135"/>
    <d v="2012-09-08T00:00:00"/>
    <s v="Standard Class"/>
    <s v="DR-12940"/>
    <s v="Daniel Raglin"/>
    <x v="2"/>
    <x v="0"/>
    <x v="47"/>
    <x v="31"/>
    <n v="2038"/>
    <x v="3"/>
    <x v="1292"/>
    <x v="0"/>
    <x v="5"/>
    <x v="1269"/>
    <x v="2259"/>
    <n v="2"/>
    <n v="0"/>
    <n v="27.359200000000001"/>
  </r>
  <r>
    <n v="2819"/>
    <s v="CA-2012-104626"/>
    <x v="1"/>
    <x v="135"/>
    <d v="2012-09-08T00:00:00"/>
    <s v="Standard Class"/>
    <s v="DR-12940"/>
    <s v="Daniel Raglin"/>
    <x v="2"/>
    <x v="0"/>
    <x v="47"/>
    <x v="31"/>
    <n v="2038"/>
    <x v="3"/>
    <x v="245"/>
    <x v="1"/>
    <x v="4"/>
    <x v="243"/>
    <x v="2330"/>
    <n v="6"/>
    <n v="0"/>
    <n v="315.74039999999985"/>
  </r>
  <r>
    <n v="2820"/>
    <s v="CA-2013-160500"/>
    <x v="0"/>
    <x v="465"/>
    <d v="2013-05-09T00:00:00"/>
    <s v="First Class"/>
    <s v="DM-13015"/>
    <s v="Darrin Martin"/>
    <x v="0"/>
    <x v="0"/>
    <x v="184"/>
    <x v="1"/>
    <n v="92024"/>
    <x v="1"/>
    <x v="1338"/>
    <x v="1"/>
    <x v="8"/>
    <x v="1314"/>
    <x v="952"/>
    <n v="5"/>
    <n v="0.2"/>
    <n v="2.351999999999999"/>
  </r>
  <r>
    <n v="2821"/>
    <s v="CA-2013-160500"/>
    <x v="0"/>
    <x v="465"/>
    <d v="2013-05-09T00:00:00"/>
    <s v="First Class"/>
    <s v="DM-13015"/>
    <s v="Darrin Martin"/>
    <x v="0"/>
    <x v="0"/>
    <x v="184"/>
    <x v="1"/>
    <n v="92024"/>
    <x v="1"/>
    <x v="209"/>
    <x v="0"/>
    <x v="3"/>
    <x v="208"/>
    <x v="2331"/>
    <n v="3"/>
    <n v="0.2"/>
    <n v="7.4693999999999932"/>
  </r>
  <r>
    <n v="2822"/>
    <s v="CA-2014-100202"/>
    <x v="3"/>
    <x v="413"/>
    <d v="2014-01-06T00:00:00"/>
    <s v="Standard Class"/>
    <s v="BD-11620"/>
    <s v="Brian DeCherney"/>
    <x v="0"/>
    <x v="0"/>
    <x v="125"/>
    <x v="1"/>
    <n v="92804"/>
    <x v="1"/>
    <x v="202"/>
    <x v="2"/>
    <x v="7"/>
    <x v="201"/>
    <x v="214"/>
    <n v="3"/>
    <n v="0.2"/>
    <n v="22.678200000000018"/>
  </r>
  <r>
    <n v="2823"/>
    <s v="CA-2014-131016"/>
    <x v="3"/>
    <x v="65"/>
    <d v="2014-09-21T00:00:00"/>
    <s v="First Class"/>
    <s v="DC-12850"/>
    <s v="Dan Campbell"/>
    <x v="0"/>
    <x v="0"/>
    <x v="81"/>
    <x v="5"/>
    <n v="76017"/>
    <x v="2"/>
    <x v="311"/>
    <x v="1"/>
    <x v="6"/>
    <x v="308"/>
    <x v="436"/>
    <n v="2"/>
    <n v="0.2"/>
    <n v="0.55799999999999894"/>
  </r>
  <r>
    <n v="2824"/>
    <s v="CA-2014-131016"/>
    <x v="3"/>
    <x v="65"/>
    <d v="2014-09-21T00:00:00"/>
    <s v="First Class"/>
    <s v="DC-12850"/>
    <s v="Dan Campbell"/>
    <x v="0"/>
    <x v="0"/>
    <x v="81"/>
    <x v="5"/>
    <n v="76017"/>
    <x v="2"/>
    <x v="1069"/>
    <x v="1"/>
    <x v="4"/>
    <x v="1049"/>
    <x v="2332"/>
    <n v="2"/>
    <n v="0.2"/>
    <n v="-2.9739999999999966"/>
  </r>
  <r>
    <n v="2825"/>
    <s v="US-2011-112914"/>
    <x v="2"/>
    <x v="794"/>
    <d v="2011-09-30T00:00:00"/>
    <s v="Standard Class"/>
    <s v="MT-18070"/>
    <s v="Michelle Tran"/>
    <x v="2"/>
    <x v="0"/>
    <x v="12"/>
    <x v="5"/>
    <n v="77041"/>
    <x v="2"/>
    <x v="1436"/>
    <x v="1"/>
    <x v="10"/>
    <x v="1415"/>
    <x v="2333"/>
    <n v="8"/>
    <n v="0.2"/>
    <n v="10.559999999999999"/>
  </r>
  <r>
    <n v="2826"/>
    <s v="US-2011-112914"/>
    <x v="2"/>
    <x v="794"/>
    <d v="2011-09-30T00:00:00"/>
    <s v="Standard Class"/>
    <s v="MT-18070"/>
    <s v="Michelle Tran"/>
    <x v="2"/>
    <x v="0"/>
    <x v="12"/>
    <x v="5"/>
    <n v="77041"/>
    <x v="2"/>
    <x v="587"/>
    <x v="0"/>
    <x v="0"/>
    <x v="582"/>
    <x v="2334"/>
    <n v="2"/>
    <n v="0.32"/>
    <n v="-97.23120000000003"/>
  </r>
  <r>
    <n v="2827"/>
    <s v="US-2011-112914"/>
    <x v="2"/>
    <x v="794"/>
    <d v="2011-09-30T00:00:00"/>
    <s v="Standard Class"/>
    <s v="MT-18070"/>
    <s v="Michelle Tran"/>
    <x v="2"/>
    <x v="0"/>
    <x v="12"/>
    <x v="5"/>
    <n v="77041"/>
    <x v="2"/>
    <x v="1282"/>
    <x v="1"/>
    <x v="8"/>
    <x v="1258"/>
    <x v="629"/>
    <n v="2"/>
    <n v="0.8"/>
    <n v="-4.3584000000000014"/>
  </r>
  <r>
    <n v="2828"/>
    <s v="US-2011-112914"/>
    <x v="2"/>
    <x v="794"/>
    <d v="2011-09-30T00:00:00"/>
    <s v="Standard Class"/>
    <s v="MT-18070"/>
    <s v="Michelle Tran"/>
    <x v="2"/>
    <x v="0"/>
    <x v="12"/>
    <x v="5"/>
    <n v="77041"/>
    <x v="2"/>
    <x v="29"/>
    <x v="1"/>
    <x v="12"/>
    <x v="29"/>
    <x v="30"/>
    <n v="2"/>
    <n v="0.2"/>
    <n v="1.1015999999999997"/>
  </r>
  <r>
    <n v="2829"/>
    <s v="CA-2013-124149"/>
    <x v="0"/>
    <x v="131"/>
    <d v="2013-04-27T00:00:00"/>
    <s v="First Class"/>
    <s v="MJ-17740"/>
    <s v="Max Jones"/>
    <x v="0"/>
    <x v="0"/>
    <x v="152"/>
    <x v="24"/>
    <n v="43130"/>
    <x v="3"/>
    <x v="1437"/>
    <x v="1"/>
    <x v="10"/>
    <x v="1416"/>
    <x v="2335"/>
    <n v="6"/>
    <n v="0.2"/>
    <n v="37.917599999999993"/>
  </r>
  <r>
    <n v="2830"/>
    <s v="CA-2013-124149"/>
    <x v="0"/>
    <x v="131"/>
    <d v="2013-04-27T00:00:00"/>
    <s v="First Class"/>
    <s v="MJ-17740"/>
    <s v="Max Jones"/>
    <x v="0"/>
    <x v="0"/>
    <x v="152"/>
    <x v="24"/>
    <n v="43130"/>
    <x v="3"/>
    <x v="4"/>
    <x v="1"/>
    <x v="4"/>
    <x v="4"/>
    <x v="2336"/>
    <n v="5"/>
    <n v="0.2"/>
    <n v="6.2910000000000004"/>
  </r>
  <r>
    <n v="2831"/>
    <s v="CA-2013-124149"/>
    <x v="0"/>
    <x v="131"/>
    <d v="2013-04-27T00:00:00"/>
    <s v="First Class"/>
    <s v="MJ-17740"/>
    <s v="Max Jones"/>
    <x v="0"/>
    <x v="0"/>
    <x v="152"/>
    <x v="24"/>
    <n v="43130"/>
    <x v="3"/>
    <x v="1438"/>
    <x v="1"/>
    <x v="10"/>
    <x v="1417"/>
    <x v="128"/>
    <n v="2"/>
    <n v="0.2"/>
    <n v="29.363999999999997"/>
  </r>
  <r>
    <n v="2832"/>
    <s v="CA-2011-148915"/>
    <x v="2"/>
    <x v="301"/>
    <d v="2011-11-05T00:00:00"/>
    <s v="Standard Class"/>
    <s v="ND-18370"/>
    <s v="Natalie DeCherney"/>
    <x v="0"/>
    <x v="0"/>
    <x v="32"/>
    <x v="21"/>
    <n v="97206"/>
    <x v="1"/>
    <x v="1439"/>
    <x v="1"/>
    <x v="4"/>
    <x v="1418"/>
    <x v="2337"/>
    <n v="5"/>
    <n v="0.2"/>
    <n v="-94.33299999999997"/>
  </r>
  <r>
    <n v="2833"/>
    <s v="CA-2011-148915"/>
    <x v="2"/>
    <x v="301"/>
    <d v="2011-11-05T00:00:00"/>
    <s v="Standard Class"/>
    <s v="ND-18370"/>
    <s v="Natalie DeCherney"/>
    <x v="0"/>
    <x v="0"/>
    <x v="32"/>
    <x v="21"/>
    <n v="97206"/>
    <x v="1"/>
    <x v="1417"/>
    <x v="2"/>
    <x v="7"/>
    <x v="1396"/>
    <x v="2338"/>
    <n v="3"/>
    <n v="0.2"/>
    <n v="54.5916"/>
  </r>
  <r>
    <n v="2834"/>
    <s v="CA-2014-134649"/>
    <x v="3"/>
    <x v="795"/>
    <d v="2014-02-01T00:00:00"/>
    <s v="Second Class"/>
    <s v="CA-11965"/>
    <s v="Carol Adams"/>
    <x v="1"/>
    <x v="0"/>
    <x v="325"/>
    <x v="19"/>
    <n v="35244"/>
    <x v="0"/>
    <x v="147"/>
    <x v="1"/>
    <x v="6"/>
    <x v="147"/>
    <x v="2339"/>
    <n v="7"/>
    <n v="0"/>
    <n v="4.1768999999999998"/>
  </r>
  <r>
    <n v="2835"/>
    <s v="CA-2014-134649"/>
    <x v="3"/>
    <x v="795"/>
    <d v="2014-02-01T00:00:00"/>
    <s v="Second Class"/>
    <s v="CA-11965"/>
    <s v="Carol Adams"/>
    <x v="1"/>
    <x v="0"/>
    <x v="325"/>
    <x v="19"/>
    <n v="35244"/>
    <x v="0"/>
    <x v="175"/>
    <x v="1"/>
    <x v="8"/>
    <x v="174"/>
    <x v="181"/>
    <n v="2"/>
    <n v="0"/>
    <n v="3.4367999999999999"/>
  </r>
  <r>
    <n v="2836"/>
    <s v="CA-2014-110842"/>
    <x v="3"/>
    <x v="343"/>
    <d v="2014-11-17T00:00:00"/>
    <s v="Standard Class"/>
    <s v="GA-14725"/>
    <s v="Guy Armstrong"/>
    <x v="0"/>
    <x v="0"/>
    <x v="1"/>
    <x v="1"/>
    <n v="90036"/>
    <x v="1"/>
    <x v="930"/>
    <x v="1"/>
    <x v="9"/>
    <x v="914"/>
    <x v="2340"/>
    <n v="1"/>
    <n v="0"/>
    <n v="2.8314000000000004"/>
  </r>
  <r>
    <n v="2837"/>
    <s v="CA-2014-110842"/>
    <x v="3"/>
    <x v="343"/>
    <d v="2014-11-17T00:00:00"/>
    <s v="Standard Class"/>
    <s v="GA-14725"/>
    <s v="Guy Armstrong"/>
    <x v="0"/>
    <x v="0"/>
    <x v="1"/>
    <x v="1"/>
    <n v="90036"/>
    <x v="1"/>
    <x v="1440"/>
    <x v="1"/>
    <x v="10"/>
    <x v="1419"/>
    <x v="541"/>
    <n v="3"/>
    <n v="0"/>
    <n v="9.3312000000000008"/>
  </r>
  <r>
    <n v="2838"/>
    <s v="CA-2014-110842"/>
    <x v="3"/>
    <x v="343"/>
    <d v="2014-11-17T00:00:00"/>
    <s v="Standard Class"/>
    <s v="GA-14725"/>
    <s v="Guy Armstrong"/>
    <x v="0"/>
    <x v="0"/>
    <x v="1"/>
    <x v="1"/>
    <n v="90036"/>
    <x v="1"/>
    <x v="999"/>
    <x v="1"/>
    <x v="8"/>
    <x v="982"/>
    <x v="2114"/>
    <n v="5"/>
    <n v="0.2"/>
    <n v="39.519999999999989"/>
  </r>
  <r>
    <n v="2839"/>
    <s v="CA-2013-147368"/>
    <x v="0"/>
    <x v="632"/>
    <d v="2013-06-13T00:00:00"/>
    <s v="First Class"/>
    <s v="TC-21295"/>
    <s v="Toby Carlisle"/>
    <x v="0"/>
    <x v="0"/>
    <x v="315"/>
    <x v="2"/>
    <n v="32303"/>
    <x v="0"/>
    <x v="946"/>
    <x v="2"/>
    <x v="15"/>
    <x v="930"/>
    <x v="1202"/>
    <n v="2"/>
    <n v="0.5"/>
    <n v="-27.827999999999975"/>
  </r>
  <r>
    <n v="2840"/>
    <s v="US-2012-104185"/>
    <x v="1"/>
    <x v="37"/>
    <d v="2012-09-08T00:00:00"/>
    <s v="Second Class"/>
    <s v="JB-15400"/>
    <s v="Jennifer Braxton"/>
    <x v="1"/>
    <x v="0"/>
    <x v="20"/>
    <x v="15"/>
    <n v="10009"/>
    <x v="3"/>
    <x v="772"/>
    <x v="1"/>
    <x v="4"/>
    <x v="764"/>
    <x v="2341"/>
    <n v="1"/>
    <n v="0"/>
    <n v="31.285799999999995"/>
  </r>
  <r>
    <n v="2841"/>
    <s v="US-2011-125521"/>
    <x v="2"/>
    <x v="619"/>
    <d v="2011-03-19T00:00:00"/>
    <s v="Standard Class"/>
    <s v="CK-12325"/>
    <s v="Christine Kargatis"/>
    <x v="2"/>
    <x v="0"/>
    <x v="269"/>
    <x v="17"/>
    <n v="23320"/>
    <x v="0"/>
    <x v="463"/>
    <x v="0"/>
    <x v="1"/>
    <x v="459"/>
    <x v="2342"/>
    <n v="4"/>
    <n v="0"/>
    <n v="284.98"/>
  </r>
  <r>
    <n v="2842"/>
    <s v="US-2014-135062"/>
    <x v="3"/>
    <x v="515"/>
    <d v="2014-09-05T00:00:00"/>
    <s v="Second Class"/>
    <s v="RL-19615"/>
    <s v="Rob Lucas"/>
    <x v="0"/>
    <x v="0"/>
    <x v="115"/>
    <x v="3"/>
    <n v="28314"/>
    <x v="0"/>
    <x v="839"/>
    <x v="1"/>
    <x v="10"/>
    <x v="825"/>
    <x v="2343"/>
    <n v="7"/>
    <n v="0.2"/>
    <n v="83.209699999999998"/>
  </r>
  <r>
    <n v="2843"/>
    <s v="CA-2014-135650"/>
    <x v="3"/>
    <x v="721"/>
    <d v="2014-03-28T00:00:00"/>
    <s v="Standard Class"/>
    <s v="AC-10660"/>
    <s v="Anna Chung"/>
    <x v="0"/>
    <x v="0"/>
    <x v="114"/>
    <x v="5"/>
    <n v="77340"/>
    <x v="2"/>
    <x v="435"/>
    <x v="1"/>
    <x v="4"/>
    <x v="430"/>
    <x v="2344"/>
    <n v="2"/>
    <n v="0.2"/>
    <n v="-32.338800000000006"/>
  </r>
  <r>
    <n v="2844"/>
    <s v="CA-2014-112865"/>
    <x v="3"/>
    <x v="796"/>
    <d v="2014-05-23T00:00:00"/>
    <s v="Standard Class"/>
    <s v="BH-11710"/>
    <s v="Brosina Hoffman"/>
    <x v="0"/>
    <x v="0"/>
    <x v="10"/>
    <x v="9"/>
    <n v="19140"/>
    <x v="3"/>
    <x v="1374"/>
    <x v="2"/>
    <x v="11"/>
    <x v="1350"/>
    <x v="2345"/>
    <n v="3"/>
    <n v="0.2"/>
    <n v="-0.90120000000000111"/>
  </r>
  <r>
    <n v="2845"/>
    <s v="US-2013-162852"/>
    <x v="0"/>
    <x v="797"/>
    <d v="2014-01-01T00:00:00"/>
    <s v="Standard Class"/>
    <s v="BG-11695"/>
    <s v="Brooke Gillingham"/>
    <x v="1"/>
    <x v="0"/>
    <x v="318"/>
    <x v="10"/>
    <n v="60098"/>
    <x v="2"/>
    <x v="531"/>
    <x v="0"/>
    <x v="1"/>
    <x v="526"/>
    <x v="2346"/>
    <n v="8"/>
    <n v="0.3"/>
    <n v="-12.078400000000101"/>
  </r>
  <r>
    <n v="2846"/>
    <s v="CA-2014-138163"/>
    <x v="3"/>
    <x v="701"/>
    <d v="2014-11-21T00:00:00"/>
    <s v="First Class"/>
    <s v="XP-21865"/>
    <s v="Xylona Preis"/>
    <x v="0"/>
    <x v="0"/>
    <x v="231"/>
    <x v="31"/>
    <n v="2149"/>
    <x v="3"/>
    <x v="207"/>
    <x v="1"/>
    <x v="6"/>
    <x v="206"/>
    <x v="717"/>
    <n v="3"/>
    <n v="0"/>
    <n v="14.263200000000001"/>
  </r>
  <r>
    <n v="2847"/>
    <s v="CA-2014-152093"/>
    <x v="3"/>
    <x v="18"/>
    <d v="2014-09-16T00:00:00"/>
    <s v="Standard Class"/>
    <s v="SN-20560"/>
    <s v="Skye Norling"/>
    <x v="2"/>
    <x v="0"/>
    <x v="22"/>
    <x v="10"/>
    <n v="60653"/>
    <x v="2"/>
    <x v="450"/>
    <x v="1"/>
    <x v="8"/>
    <x v="446"/>
    <x v="2347"/>
    <n v="3"/>
    <n v="0.8"/>
    <n v="-1143.8910000000001"/>
  </r>
  <r>
    <n v="2848"/>
    <s v="CA-2014-157854"/>
    <x v="3"/>
    <x v="798"/>
    <d v="2014-04-16T00:00:00"/>
    <s v="Standard Class"/>
    <s v="DM-13345"/>
    <s v="Denise Monton"/>
    <x v="1"/>
    <x v="0"/>
    <x v="185"/>
    <x v="32"/>
    <n v="30076"/>
    <x v="0"/>
    <x v="1441"/>
    <x v="0"/>
    <x v="5"/>
    <x v="1420"/>
    <x v="2348"/>
    <n v="6"/>
    <n v="0"/>
    <n v="15.758400000000002"/>
  </r>
  <r>
    <n v="2849"/>
    <s v="CA-2014-157854"/>
    <x v="3"/>
    <x v="798"/>
    <d v="2014-04-16T00:00:00"/>
    <s v="Standard Class"/>
    <s v="DM-13345"/>
    <s v="Denise Monton"/>
    <x v="1"/>
    <x v="0"/>
    <x v="185"/>
    <x v="32"/>
    <n v="30076"/>
    <x v="0"/>
    <x v="1176"/>
    <x v="1"/>
    <x v="8"/>
    <x v="1153"/>
    <x v="2349"/>
    <n v="3"/>
    <n v="0"/>
    <n v="1264.7558999999999"/>
  </r>
  <r>
    <n v="2850"/>
    <s v="CA-2013-123617"/>
    <x v="0"/>
    <x v="85"/>
    <d v="2013-12-04T00:00:00"/>
    <s v="Standard Class"/>
    <s v="AJ-10780"/>
    <s v="Anthony Jacobs"/>
    <x v="1"/>
    <x v="0"/>
    <x v="144"/>
    <x v="2"/>
    <n v="32137"/>
    <x v="0"/>
    <x v="863"/>
    <x v="1"/>
    <x v="8"/>
    <x v="849"/>
    <x v="2350"/>
    <n v="6"/>
    <n v="0.7"/>
    <n v="-5.6993999999999971"/>
  </r>
  <r>
    <n v="2851"/>
    <s v="US-2013-128293"/>
    <x v="0"/>
    <x v="799"/>
    <d v="2013-06-06T00:00:00"/>
    <s v="First Class"/>
    <s v="KC-16255"/>
    <s v="Karen Carlisle"/>
    <x v="1"/>
    <x v="0"/>
    <x v="10"/>
    <x v="9"/>
    <n v="19120"/>
    <x v="3"/>
    <x v="459"/>
    <x v="1"/>
    <x v="4"/>
    <x v="455"/>
    <x v="1466"/>
    <n v="1"/>
    <n v="0.2"/>
    <n v="-12.956800000000005"/>
  </r>
  <r>
    <n v="2852"/>
    <s v="CA-2014-107342"/>
    <x v="3"/>
    <x v="94"/>
    <d v="2014-12-23T00:00:00"/>
    <s v="Standard Class"/>
    <s v="VF-21715"/>
    <s v="Vicky Freymann"/>
    <x v="2"/>
    <x v="0"/>
    <x v="38"/>
    <x v="14"/>
    <n v="47201"/>
    <x v="2"/>
    <x v="728"/>
    <x v="1"/>
    <x v="10"/>
    <x v="720"/>
    <x v="2351"/>
    <n v="4"/>
    <n v="0"/>
    <n v="13.235199999999999"/>
  </r>
  <r>
    <n v="2853"/>
    <s v="CA-2013-136371"/>
    <x v="0"/>
    <x v="690"/>
    <d v="2013-03-22T00:00:00"/>
    <s v="Second Class"/>
    <s v="SV-20935"/>
    <s v="Susan Vittorini"/>
    <x v="0"/>
    <x v="0"/>
    <x v="147"/>
    <x v="15"/>
    <n v="11572"/>
    <x v="3"/>
    <x v="1442"/>
    <x v="0"/>
    <x v="5"/>
    <x v="1421"/>
    <x v="1883"/>
    <n v="1"/>
    <n v="0"/>
    <n v="6.8908000000000005"/>
  </r>
  <r>
    <n v="2854"/>
    <s v="CA-2013-136371"/>
    <x v="0"/>
    <x v="690"/>
    <d v="2013-03-22T00:00:00"/>
    <s v="Second Class"/>
    <s v="SV-20935"/>
    <s v="Susan Vittorini"/>
    <x v="0"/>
    <x v="0"/>
    <x v="147"/>
    <x v="15"/>
    <n v="11572"/>
    <x v="3"/>
    <x v="534"/>
    <x v="0"/>
    <x v="5"/>
    <x v="529"/>
    <x v="2352"/>
    <n v="4"/>
    <n v="0"/>
    <n v="6.9087999999999994"/>
  </r>
  <r>
    <n v="2855"/>
    <s v="CA-2014-137344"/>
    <x v="3"/>
    <x v="648"/>
    <d v="2014-08-21T00:00:00"/>
    <s v="Same Day"/>
    <s v="EM-13810"/>
    <s v="Eleni McCrary"/>
    <x v="1"/>
    <x v="0"/>
    <x v="47"/>
    <x v="31"/>
    <n v="2038"/>
    <x v="3"/>
    <x v="1031"/>
    <x v="1"/>
    <x v="4"/>
    <x v="1013"/>
    <x v="2353"/>
    <n v="3"/>
    <n v="0"/>
    <n v="10.475399999999999"/>
  </r>
  <r>
    <n v="2856"/>
    <s v="CA-2014-169810"/>
    <x v="3"/>
    <x v="800"/>
    <d v="2014-08-01T00:00:00"/>
    <s v="Standard Class"/>
    <s v="RB-19360"/>
    <s v="Raymond Buch"/>
    <x v="0"/>
    <x v="0"/>
    <x v="298"/>
    <x v="44"/>
    <n v="57103"/>
    <x v="2"/>
    <x v="1387"/>
    <x v="1"/>
    <x v="2"/>
    <x v="1364"/>
    <x v="2354"/>
    <n v="7"/>
    <n v="0"/>
    <n v="9.5081000000000007"/>
  </r>
  <r>
    <n v="2857"/>
    <s v="CA-2013-128594"/>
    <x v="0"/>
    <x v="370"/>
    <d v="2013-08-30T00:00:00"/>
    <s v="First Class"/>
    <s v="DJ-13510"/>
    <s v="Don Jones"/>
    <x v="1"/>
    <x v="0"/>
    <x v="70"/>
    <x v="1"/>
    <n v="92037"/>
    <x v="1"/>
    <x v="445"/>
    <x v="0"/>
    <x v="1"/>
    <x v="440"/>
    <x v="2355"/>
    <n v="4"/>
    <n v="0.2"/>
    <n v="100.19599999999997"/>
  </r>
  <r>
    <n v="2858"/>
    <s v="CA-2013-154690"/>
    <x v="0"/>
    <x v="243"/>
    <d v="2013-08-18T00:00:00"/>
    <s v="Second Class"/>
    <s v="CC-12370"/>
    <s v="Christopher Conant"/>
    <x v="0"/>
    <x v="0"/>
    <x v="115"/>
    <x v="3"/>
    <n v="28314"/>
    <x v="0"/>
    <x v="1153"/>
    <x v="0"/>
    <x v="1"/>
    <x v="1132"/>
    <x v="2284"/>
    <n v="2"/>
    <n v="0.2"/>
    <n v="22.529599999999995"/>
  </r>
  <r>
    <n v="2859"/>
    <s v="CA-2014-138975"/>
    <x v="3"/>
    <x v="240"/>
    <d v="2014-05-24T00:00:00"/>
    <s v="Standard Class"/>
    <s v="SC-20380"/>
    <s v="Shahid Collister"/>
    <x v="0"/>
    <x v="0"/>
    <x v="118"/>
    <x v="32"/>
    <n v="30318"/>
    <x v="0"/>
    <x v="658"/>
    <x v="2"/>
    <x v="11"/>
    <x v="652"/>
    <x v="766"/>
    <n v="4"/>
    <n v="0"/>
    <n v="4.0679999999999978"/>
  </r>
  <r>
    <n v="2860"/>
    <s v="CA-2014-138975"/>
    <x v="3"/>
    <x v="240"/>
    <d v="2014-05-24T00:00:00"/>
    <s v="Standard Class"/>
    <s v="SC-20380"/>
    <s v="Shahid Collister"/>
    <x v="0"/>
    <x v="0"/>
    <x v="118"/>
    <x v="32"/>
    <n v="30318"/>
    <x v="0"/>
    <x v="1443"/>
    <x v="2"/>
    <x v="7"/>
    <x v="1422"/>
    <x v="2258"/>
    <n v="3"/>
    <n v="0"/>
    <n v="98.272200000000012"/>
  </r>
  <r>
    <n v="2861"/>
    <s v="CA-2014-138975"/>
    <x v="3"/>
    <x v="240"/>
    <d v="2014-05-24T00:00:00"/>
    <s v="Standard Class"/>
    <s v="SC-20380"/>
    <s v="Shahid Collister"/>
    <x v="0"/>
    <x v="0"/>
    <x v="118"/>
    <x v="32"/>
    <n v="30318"/>
    <x v="0"/>
    <x v="199"/>
    <x v="0"/>
    <x v="0"/>
    <x v="198"/>
    <x v="2356"/>
    <n v="9"/>
    <n v="0"/>
    <n v="374.62859999999989"/>
  </r>
  <r>
    <n v="2862"/>
    <s v="CA-2014-138975"/>
    <x v="3"/>
    <x v="240"/>
    <d v="2014-05-24T00:00:00"/>
    <s v="Standard Class"/>
    <s v="SC-20380"/>
    <s v="Shahid Collister"/>
    <x v="0"/>
    <x v="0"/>
    <x v="118"/>
    <x v="32"/>
    <n v="30318"/>
    <x v="0"/>
    <x v="839"/>
    <x v="1"/>
    <x v="10"/>
    <x v="825"/>
    <x v="2357"/>
    <n v="7"/>
    <n v="0"/>
    <n v="140.59569999999999"/>
  </r>
  <r>
    <n v="2863"/>
    <s v="CA-2014-106537"/>
    <x v="3"/>
    <x v="801"/>
    <d v="2014-08-18T00:00:00"/>
    <s v="Standard Class"/>
    <s v="RH-19495"/>
    <s v="Rick Hansen"/>
    <x v="0"/>
    <x v="0"/>
    <x v="333"/>
    <x v="2"/>
    <n v="32839"/>
    <x v="0"/>
    <x v="1396"/>
    <x v="1"/>
    <x v="10"/>
    <x v="1374"/>
    <x v="561"/>
    <n v="4"/>
    <n v="0.2"/>
    <n v="7.2576000000000001"/>
  </r>
  <r>
    <n v="2864"/>
    <s v="US-2014-103828"/>
    <x v="3"/>
    <x v="802"/>
    <d v="2014-08-14T00:00:00"/>
    <s v="Same Day"/>
    <s v="JK-15370"/>
    <s v="Jay Kimmel"/>
    <x v="0"/>
    <x v="0"/>
    <x v="8"/>
    <x v="1"/>
    <n v="94122"/>
    <x v="1"/>
    <x v="470"/>
    <x v="1"/>
    <x v="4"/>
    <x v="466"/>
    <x v="974"/>
    <n v="3"/>
    <n v="0"/>
    <n v="8.4888000000000012"/>
  </r>
  <r>
    <n v="2865"/>
    <s v="US-2014-103828"/>
    <x v="3"/>
    <x v="802"/>
    <d v="2014-08-14T00:00:00"/>
    <s v="Same Day"/>
    <s v="JK-15370"/>
    <s v="Jay Kimmel"/>
    <x v="0"/>
    <x v="0"/>
    <x v="8"/>
    <x v="1"/>
    <n v="94122"/>
    <x v="1"/>
    <x v="360"/>
    <x v="1"/>
    <x v="9"/>
    <x v="33"/>
    <x v="2358"/>
    <n v="7"/>
    <n v="0"/>
    <n v="22.623299999999997"/>
  </r>
  <r>
    <n v="2866"/>
    <s v="US-2014-103828"/>
    <x v="3"/>
    <x v="802"/>
    <d v="2014-08-14T00:00:00"/>
    <s v="Same Day"/>
    <s v="JK-15370"/>
    <s v="Jay Kimmel"/>
    <x v="0"/>
    <x v="0"/>
    <x v="8"/>
    <x v="1"/>
    <n v="94122"/>
    <x v="1"/>
    <x v="397"/>
    <x v="1"/>
    <x v="6"/>
    <x v="393"/>
    <x v="426"/>
    <n v="3"/>
    <n v="0"/>
    <n v="15.475200000000001"/>
  </r>
  <r>
    <n v="2867"/>
    <s v="US-2014-103828"/>
    <x v="3"/>
    <x v="802"/>
    <d v="2014-08-14T00:00:00"/>
    <s v="Same Day"/>
    <s v="JK-15370"/>
    <s v="Jay Kimmel"/>
    <x v="0"/>
    <x v="0"/>
    <x v="8"/>
    <x v="1"/>
    <n v="94122"/>
    <x v="1"/>
    <x v="1444"/>
    <x v="1"/>
    <x v="14"/>
    <x v="33"/>
    <x v="1051"/>
    <n v="4"/>
    <n v="0"/>
    <n v="9.2567999999999984"/>
  </r>
  <r>
    <n v="2868"/>
    <s v="CA-2013-115588"/>
    <x v="0"/>
    <x v="338"/>
    <d v="2013-11-13T00:00:00"/>
    <s v="Second Class"/>
    <s v="AF-10885"/>
    <s v="Art Foster"/>
    <x v="0"/>
    <x v="0"/>
    <x v="167"/>
    <x v="24"/>
    <n v="43615"/>
    <x v="3"/>
    <x v="327"/>
    <x v="1"/>
    <x v="14"/>
    <x v="33"/>
    <x v="2359"/>
    <n v="5"/>
    <n v="0.2"/>
    <n v="-3.3120000000000012"/>
  </r>
  <r>
    <n v="2869"/>
    <s v="CA-2013-115588"/>
    <x v="0"/>
    <x v="338"/>
    <d v="2013-11-13T00:00:00"/>
    <s v="Second Class"/>
    <s v="AF-10885"/>
    <s v="Art Foster"/>
    <x v="0"/>
    <x v="0"/>
    <x v="167"/>
    <x v="24"/>
    <n v="43615"/>
    <x v="3"/>
    <x v="720"/>
    <x v="1"/>
    <x v="4"/>
    <x v="712"/>
    <x v="2360"/>
    <n v="3"/>
    <n v="0.2"/>
    <n v="-2.4359999999999999"/>
  </r>
  <r>
    <n v="2870"/>
    <s v="CA-2014-143861"/>
    <x v="3"/>
    <x v="492"/>
    <d v="2014-06-20T00:00:00"/>
    <s v="Standard Class"/>
    <s v="LC-16885"/>
    <s v="Lena Creighton"/>
    <x v="0"/>
    <x v="0"/>
    <x v="84"/>
    <x v="2"/>
    <n v="33710"/>
    <x v="0"/>
    <x v="1445"/>
    <x v="0"/>
    <x v="5"/>
    <x v="1423"/>
    <x v="1232"/>
    <n v="2"/>
    <n v="0.2"/>
    <n v="1.0679999999999996"/>
  </r>
  <r>
    <n v="2871"/>
    <s v="CA-2011-148040"/>
    <x v="2"/>
    <x v="579"/>
    <d v="2011-03-26T00:00:00"/>
    <s v="Standard Class"/>
    <s v="BF-11275"/>
    <s v="Beth Fritzler"/>
    <x v="1"/>
    <x v="0"/>
    <x v="93"/>
    <x v="16"/>
    <n v="85705"/>
    <x v="1"/>
    <x v="1323"/>
    <x v="1"/>
    <x v="10"/>
    <x v="1300"/>
    <x v="1355"/>
    <n v="3"/>
    <n v="0.2"/>
    <n v="23.234999999999992"/>
  </r>
  <r>
    <n v="2872"/>
    <s v="CA-2011-148040"/>
    <x v="2"/>
    <x v="579"/>
    <d v="2011-03-26T00:00:00"/>
    <s v="Standard Class"/>
    <s v="BF-11275"/>
    <s v="Beth Fritzler"/>
    <x v="1"/>
    <x v="0"/>
    <x v="93"/>
    <x v="16"/>
    <n v="85705"/>
    <x v="1"/>
    <x v="541"/>
    <x v="0"/>
    <x v="1"/>
    <x v="536"/>
    <x v="2361"/>
    <n v="3"/>
    <n v="0.2"/>
    <n v="-35.36460000000001"/>
  </r>
  <r>
    <n v="2873"/>
    <s v="CA-2014-135167"/>
    <x v="3"/>
    <x v="140"/>
    <d v="2014-06-21T00:00:00"/>
    <s v="Standard Class"/>
    <s v="SC-20800"/>
    <s v="Stuart Calhoun"/>
    <x v="0"/>
    <x v="0"/>
    <x v="1"/>
    <x v="1"/>
    <n v="90036"/>
    <x v="1"/>
    <x v="319"/>
    <x v="1"/>
    <x v="6"/>
    <x v="316"/>
    <x v="2362"/>
    <n v="1"/>
    <n v="0"/>
    <n v="1.7465999999999999"/>
  </r>
  <r>
    <n v="2874"/>
    <s v="CA-2014-137022"/>
    <x v="3"/>
    <x v="673"/>
    <d v="2014-11-23T00:00:00"/>
    <s v="Standard Class"/>
    <s v="SW-20275"/>
    <s v="Scott Williamson"/>
    <x v="0"/>
    <x v="0"/>
    <x v="70"/>
    <x v="1"/>
    <n v="92105"/>
    <x v="1"/>
    <x v="537"/>
    <x v="1"/>
    <x v="4"/>
    <x v="532"/>
    <x v="2363"/>
    <n v="8"/>
    <n v="0"/>
    <n v="24.338399999999979"/>
  </r>
  <r>
    <n v="2875"/>
    <s v="US-2014-102638"/>
    <x v="3"/>
    <x v="614"/>
    <d v="2015-01-01T00:00:00"/>
    <s v="First Class"/>
    <s v="MC-17845"/>
    <s v="Michael Chen"/>
    <x v="0"/>
    <x v="0"/>
    <x v="20"/>
    <x v="15"/>
    <n v="10035"/>
    <x v="3"/>
    <x v="131"/>
    <x v="1"/>
    <x v="13"/>
    <x v="131"/>
    <x v="2364"/>
    <n v="3"/>
    <n v="0"/>
    <n v="2.9546999999999999"/>
  </r>
  <r>
    <n v="2876"/>
    <s v="US-2013-167339"/>
    <x v="0"/>
    <x v="803"/>
    <d v="2013-01-23T00:00:00"/>
    <s v="Second Class"/>
    <s v="TD-20995"/>
    <s v="Tamara Dahlen"/>
    <x v="0"/>
    <x v="0"/>
    <x v="70"/>
    <x v="1"/>
    <n v="92037"/>
    <x v="1"/>
    <x v="992"/>
    <x v="0"/>
    <x v="1"/>
    <x v="975"/>
    <x v="2365"/>
    <n v="2"/>
    <n v="0.2"/>
    <n v="-5.758800000000015"/>
  </r>
  <r>
    <n v="2877"/>
    <s v="US-2013-167339"/>
    <x v="0"/>
    <x v="803"/>
    <d v="2013-01-23T00:00:00"/>
    <s v="Second Class"/>
    <s v="TD-20995"/>
    <s v="Tamara Dahlen"/>
    <x v="0"/>
    <x v="0"/>
    <x v="70"/>
    <x v="1"/>
    <n v="92037"/>
    <x v="1"/>
    <x v="323"/>
    <x v="0"/>
    <x v="1"/>
    <x v="320"/>
    <x v="2366"/>
    <n v="7"/>
    <n v="0.2"/>
    <n v="76.011600000000016"/>
  </r>
  <r>
    <n v="2878"/>
    <s v="CA-2013-152072"/>
    <x v="0"/>
    <x v="804"/>
    <d v="2013-01-19T00:00:00"/>
    <s v="Standard Class"/>
    <s v="Dp-13240"/>
    <s v="Dean percer"/>
    <x v="2"/>
    <x v="0"/>
    <x v="58"/>
    <x v="30"/>
    <n v="7090"/>
    <x v="3"/>
    <x v="1249"/>
    <x v="1"/>
    <x v="12"/>
    <x v="1224"/>
    <x v="2367"/>
    <n v="2"/>
    <n v="0"/>
    <n v="24.599800000000002"/>
  </r>
  <r>
    <n v="2879"/>
    <s v="CA-2013-152072"/>
    <x v="0"/>
    <x v="804"/>
    <d v="2013-01-19T00:00:00"/>
    <s v="Standard Class"/>
    <s v="Dp-13240"/>
    <s v="Dean percer"/>
    <x v="2"/>
    <x v="0"/>
    <x v="58"/>
    <x v="30"/>
    <n v="7090"/>
    <x v="3"/>
    <x v="372"/>
    <x v="1"/>
    <x v="6"/>
    <x v="368"/>
    <x v="2368"/>
    <n v="2"/>
    <n v="0"/>
    <n v="1.3513999999999995"/>
  </r>
  <r>
    <n v="2880"/>
    <s v="CA-2013-152072"/>
    <x v="0"/>
    <x v="804"/>
    <d v="2013-01-19T00:00:00"/>
    <s v="Standard Class"/>
    <s v="Dp-13240"/>
    <s v="Dean percer"/>
    <x v="2"/>
    <x v="0"/>
    <x v="58"/>
    <x v="30"/>
    <n v="7090"/>
    <x v="3"/>
    <x v="106"/>
    <x v="2"/>
    <x v="11"/>
    <x v="106"/>
    <x v="2369"/>
    <n v="3"/>
    <n v="0"/>
    <n v="91.789199999999994"/>
  </r>
  <r>
    <n v="2881"/>
    <s v="CA-2013-102932"/>
    <x v="0"/>
    <x v="251"/>
    <d v="2013-09-24T00:00:00"/>
    <s v="Second Class"/>
    <s v="SD-20485"/>
    <s v="Shirley Daniels"/>
    <x v="2"/>
    <x v="0"/>
    <x v="334"/>
    <x v="30"/>
    <n v="7050"/>
    <x v="3"/>
    <x v="15"/>
    <x v="1"/>
    <x v="8"/>
    <x v="15"/>
    <x v="2370"/>
    <n v="6"/>
    <n v="0"/>
    <n v="12.72"/>
  </r>
  <r>
    <n v="2882"/>
    <s v="CA-2013-102932"/>
    <x v="0"/>
    <x v="251"/>
    <d v="2013-09-24T00:00:00"/>
    <s v="Second Class"/>
    <s v="SD-20485"/>
    <s v="Shirley Daniels"/>
    <x v="2"/>
    <x v="0"/>
    <x v="334"/>
    <x v="30"/>
    <n v="7050"/>
    <x v="3"/>
    <x v="660"/>
    <x v="1"/>
    <x v="14"/>
    <x v="654"/>
    <x v="1056"/>
    <n v="3"/>
    <n v="0"/>
    <n v="8.0996999999999986"/>
  </r>
  <r>
    <n v="2883"/>
    <s v="CA-2011-165540"/>
    <x v="2"/>
    <x v="805"/>
    <d v="2011-02-26T00:00:00"/>
    <s v="Standard Class"/>
    <s v="TM-21010"/>
    <s v="Tamara Manning"/>
    <x v="0"/>
    <x v="0"/>
    <x v="318"/>
    <x v="10"/>
    <n v="60098"/>
    <x v="2"/>
    <x v="608"/>
    <x v="1"/>
    <x v="8"/>
    <x v="603"/>
    <x v="2371"/>
    <n v="5"/>
    <n v="0.8"/>
    <n v="-13.717499999999998"/>
  </r>
  <r>
    <n v="2884"/>
    <s v="CA-2013-130799"/>
    <x v="0"/>
    <x v="583"/>
    <d v="2013-11-17T00:00:00"/>
    <s v="Second Class"/>
    <s v="BK-11260"/>
    <s v="Berenike Kampe"/>
    <x v="0"/>
    <x v="0"/>
    <x v="8"/>
    <x v="1"/>
    <n v="94110"/>
    <x v="1"/>
    <x v="852"/>
    <x v="0"/>
    <x v="5"/>
    <x v="837"/>
    <x v="2372"/>
    <n v="4"/>
    <n v="0"/>
    <n v="2.2271999999999998"/>
  </r>
  <r>
    <n v="2885"/>
    <s v="CA-2013-164483"/>
    <x v="0"/>
    <x v="806"/>
    <d v="2013-02-03T00:00:00"/>
    <s v="Standard Class"/>
    <s v="JF-15490"/>
    <s v="Jeremy Farry"/>
    <x v="0"/>
    <x v="0"/>
    <x v="8"/>
    <x v="1"/>
    <n v="94122"/>
    <x v="1"/>
    <x v="634"/>
    <x v="1"/>
    <x v="8"/>
    <x v="628"/>
    <x v="738"/>
    <n v="2"/>
    <n v="0.2"/>
    <n v="5.8914"/>
  </r>
  <r>
    <n v="2886"/>
    <s v="US-2013-159856"/>
    <x v="0"/>
    <x v="807"/>
    <d v="2013-10-23T00:00:00"/>
    <s v="Standard Class"/>
    <s v="EP-13915"/>
    <s v="Emily Phan"/>
    <x v="0"/>
    <x v="0"/>
    <x v="228"/>
    <x v="16"/>
    <n v="85281"/>
    <x v="1"/>
    <x v="389"/>
    <x v="0"/>
    <x v="1"/>
    <x v="385"/>
    <x v="2373"/>
    <n v="5"/>
    <n v="0.2"/>
    <n v="-34.64100000000002"/>
  </r>
  <r>
    <n v="2887"/>
    <s v="CA-2014-102099"/>
    <x v="3"/>
    <x v="404"/>
    <d v="2014-12-20T00:00:00"/>
    <s v="First Class"/>
    <s v="EP-13915"/>
    <s v="Emily Phan"/>
    <x v="0"/>
    <x v="0"/>
    <x v="1"/>
    <x v="1"/>
    <n v="90008"/>
    <x v="1"/>
    <x v="453"/>
    <x v="1"/>
    <x v="6"/>
    <x v="449"/>
    <x v="153"/>
    <n v="3"/>
    <n v="0"/>
    <n v="1.7901"/>
  </r>
  <r>
    <n v="2888"/>
    <s v="CA-2014-102099"/>
    <x v="3"/>
    <x v="404"/>
    <d v="2014-12-20T00:00:00"/>
    <s v="First Class"/>
    <s v="EP-13915"/>
    <s v="Emily Phan"/>
    <x v="0"/>
    <x v="0"/>
    <x v="1"/>
    <x v="1"/>
    <n v="90008"/>
    <x v="1"/>
    <x v="860"/>
    <x v="1"/>
    <x v="10"/>
    <x v="846"/>
    <x v="91"/>
    <n v="2"/>
    <n v="0"/>
    <n v="6.2208000000000006"/>
  </r>
  <r>
    <n v="2889"/>
    <s v="CA-2014-102099"/>
    <x v="3"/>
    <x v="404"/>
    <d v="2014-12-20T00:00:00"/>
    <s v="First Class"/>
    <s v="EP-13915"/>
    <s v="Emily Phan"/>
    <x v="0"/>
    <x v="0"/>
    <x v="1"/>
    <x v="1"/>
    <n v="90008"/>
    <x v="1"/>
    <x v="730"/>
    <x v="1"/>
    <x v="10"/>
    <x v="722"/>
    <x v="56"/>
    <n v="5"/>
    <n v="0"/>
    <n v="15.552000000000001"/>
  </r>
  <r>
    <n v="2890"/>
    <s v="CA-2014-164049"/>
    <x v="3"/>
    <x v="808"/>
    <d v="2014-11-07T00:00:00"/>
    <s v="Standard Class"/>
    <s v="KH-16630"/>
    <s v="Ken Heidel"/>
    <x v="1"/>
    <x v="0"/>
    <x v="4"/>
    <x v="4"/>
    <n v="98105"/>
    <x v="1"/>
    <x v="1446"/>
    <x v="1"/>
    <x v="10"/>
    <x v="1424"/>
    <x v="2374"/>
    <n v="5"/>
    <n v="0"/>
    <n v="10.732499999999998"/>
  </r>
  <r>
    <n v="2891"/>
    <s v="CA-2011-142727"/>
    <x v="2"/>
    <x v="333"/>
    <d v="2011-05-01T00:00:00"/>
    <s v="Second Class"/>
    <s v="HG-14845"/>
    <s v="Harry Greene"/>
    <x v="0"/>
    <x v="0"/>
    <x v="335"/>
    <x v="28"/>
    <n v="70601"/>
    <x v="0"/>
    <x v="792"/>
    <x v="0"/>
    <x v="1"/>
    <x v="782"/>
    <x v="2375"/>
    <n v="2"/>
    <n v="0"/>
    <n v="12.990000000000002"/>
  </r>
  <r>
    <n v="2892"/>
    <s v="CA-2011-142727"/>
    <x v="2"/>
    <x v="333"/>
    <d v="2011-05-01T00:00:00"/>
    <s v="Second Class"/>
    <s v="HG-14845"/>
    <s v="Harry Greene"/>
    <x v="0"/>
    <x v="0"/>
    <x v="335"/>
    <x v="28"/>
    <n v="70601"/>
    <x v="0"/>
    <x v="952"/>
    <x v="1"/>
    <x v="8"/>
    <x v="936"/>
    <x v="1465"/>
    <n v="3"/>
    <n v="0"/>
    <n v="8.6112000000000002"/>
  </r>
  <r>
    <n v="2893"/>
    <s v="CA-2014-139913"/>
    <x v="3"/>
    <x v="436"/>
    <d v="2014-10-30T00:00:00"/>
    <s v="Standard Class"/>
    <s v="JC-16105"/>
    <s v="Julie Creighton"/>
    <x v="1"/>
    <x v="0"/>
    <x v="30"/>
    <x v="15"/>
    <n v="14609"/>
    <x v="3"/>
    <x v="1447"/>
    <x v="1"/>
    <x v="10"/>
    <x v="1425"/>
    <x v="1057"/>
    <n v="2"/>
    <n v="0"/>
    <n v="5.6644000000000005"/>
  </r>
  <r>
    <n v="2894"/>
    <s v="CA-2014-139913"/>
    <x v="3"/>
    <x v="436"/>
    <d v="2014-10-30T00:00:00"/>
    <s v="Standard Class"/>
    <s v="JC-16105"/>
    <s v="Julie Creighton"/>
    <x v="1"/>
    <x v="0"/>
    <x v="30"/>
    <x v="15"/>
    <n v="14609"/>
    <x v="3"/>
    <x v="218"/>
    <x v="1"/>
    <x v="10"/>
    <x v="217"/>
    <x v="1603"/>
    <n v="5"/>
    <n v="0"/>
    <n v="11.879999999999999"/>
  </r>
  <r>
    <n v="2895"/>
    <s v="CA-2014-139913"/>
    <x v="3"/>
    <x v="436"/>
    <d v="2014-10-30T00:00:00"/>
    <s v="Standard Class"/>
    <s v="JC-16105"/>
    <s v="Julie Creighton"/>
    <x v="1"/>
    <x v="0"/>
    <x v="30"/>
    <x v="15"/>
    <n v="14609"/>
    <x v="3"/>
    <x v="1448"/>
    <x v="0"/>
    <x v="5"/>
    <x v="1426"/>
    <x v="2376"/>
    <n v="11"/>
    <n v="0"/>
    <n v="29.013600000000004"/>
  </r>
  <r>
    <n v="2896"/>
    <s v="CA-2014-139913"/>
    <x v="3"/>
    <x v="436"/>
    <d v="2014-10-30T00:00:00"/>
    <s v="Standard Class"/>
    <s v="JC-16105"/>
    <s v="Julie Creighton"/>
    <x v="1"/>
    <x v="0"/>
    <x v="30"/>
    <x v="15"/>
    <n v="14609"/>
    <x v="3"/>
    <x v="179"/>
    <x v="2"/>
    <x v="7"/>
    <x v="178"/>
    <x v="1211"/>
    <n v="3"/>
    <n v="0"/>
    <n v="10.046400000000002"/>
  </r>
  <r>
    <n v="2897"/>
    <s v="CA-2011-169033"/>
    <x v="2"/>
    <x v="809"/>
    <d v="2011-04-03T00:00:00"/>
    <s v="Standard Class"/>
    <s v="KM-16720"/>
    <s v="Kunst Miller"/>
    <x v="0"/>
    <x v="0"/>
    <x v="85"/>
    <x v="15"/>
    <n v="11561"/>
    <x v="3"/>
    <x v="1068"/>
    <x v="1"/>
    <x v="6"/>
    <x v="1048"/>
    <x v="2377"/>
    <n v="5"/>
    <n v="0"/>
    <n v="20.853000000000002"/>
  </r>
  <r>
    <n v="2898"/>
    <s v="US-2013-164630"/>
    <x v="0"/>
    <x v="810"/>
    <d v="2013-01-09T00:00:00"/>
    <s v="Standard Class"/>
    <s v="EB-13975"/>
    <s v="Erica Bern"/>
    <x v="1"/>
    <x v="0"/>
    <x v="35"/>
    <x v="3"/>
    <n v="28205"/>
    <x v="0"/>
    <x v="1327"/>
    <x v="2"/>
    <x v="16"/>
    <x v="1304"/>
    <x v="2378"/>
    <n v="4"/>
    <n v="0.2"/>
    <n v="119.99599999999992"/>
  </r>
  <r>
    <n v="2899"/>
    <s v="US-2012-114839"/>
    <x v="1"/>
    <x v="33"/>
    <d v="2012-04-30T00:00:00"/>
    <s v="Standard Class"/>
    <s v="PW-19240"/>
    <s v="Pierre Wener"/>
    <x v="0"/>
    <x v="0"/>
    <x v="12"/>
    <x v="5"/>
    <n v="77036"/>
    <x v="2"/>
    <x v="284"/>
    <x v="0"/>
    <x v="1"/>
    <x v="281"/>
    <x v="2379"/>
    <n v="2"/>
    <n v="0.3"/>
    <n v="-5.8346000000000231"/>
  </r>
  <r>
    <n v="2900"/>
    <s v="CA-2012-166464"/>
    <x v="1"/>
    <x v="811"/>
    <d v="2012-09-17T00:00:00"/>
    <s v="Standard Class"/>
    <s v="PG-18895"/>
    <s v="Paul Gonzalez"/>
    <x v="0"/>
    <x v="0"/>
    <x v="20"/>
    <x v="15"/>
    <n v="10035"/>
    <x v="3"/>
    <x v="1327"/>
    <x v="2"/>
    <x v="16"/>
    <x v="1304"/>
    <x v="2006"/>
    <n v="2"/>
    <n v="0.2"/>
    <n v="59.997999999999962"/>
  </r>
  <r>
    <n v="2901"/>
    <s v="CA-2012-166464"/>
    <x v="1"/>
    <x v="811"/>
    <d v="2012-09-17T00:00:00"/>
    <s v="Standard Class"/>
    <s v="PG-18895"/>
    <s v="Paul Gonzalez"/>
    <x v="0"/>
    <x v="0"/>
    <x v="20"/>
    <x v="15"/>
    <n v="10035"/>
    <x v="3"/>
    <x v="395"/>
    <x v="1"/>
    <x v="2"/>
    <x v="391"/>
    <x v="2380"/>
    <n v="4"/>
    <n v="0"/>
    <n v="6.048"/>
  </r>
  <r>
    <n v="2902"/>
    <s v="CA-2014-124898"/>
    <x v="3"/>
    <x v="220"/>
    <d v="2014-09-16T00:00:00"/>
    <s v="Standard Class"/>
    <s v="DB-12910"/>
    <s v="Daniel Byrd"/>
    <x v="2"/>
    <x v="0"/>
    <x v="38"/>
    <x v="32"/>
    <n v="31907"/>
    <x v="0"/>
    <x v="779"/>
    <x v="1"/>
    <x v="10"/>
    <x v="770"/>
    <x v="2381"/>
    <n v="7"/>
    <n v="0"/>
    <n v="84.943599999999989"/>
  </r>
  <r>
    <n v="2903"/>
    <s v="CA-2013-164035"/>
    <x v="0"/>
    <x v="1"/>
    <d v="2013-06-18T00:00:00"/>
    <s v="Standard Class"/>
    <s v="CR-12730"/>
    <s v="Craig Reiter"/>
    <x v="0"/>
    <x v="0"/>
    <x v="22"/>
    <x v="10"/>
    <n v="60610"/>
    <x v="2"/>
    <x v="1215"/>
    <x v="1"/>
    <x v="10"/>
    <x v="1190"/>
    <x v="2382"/>
    <n v="5"/>
    <n v="0.2"/>
    <n v="8.3810000000000002"/>
  </r>
  <r>
    <n v="2904"/>
    <s v="CA-2013-153577"/>
    <x v="0"/>
    <x v="812"/>
    <d v="2013-07-02T00:00:00"/>
    <s v="Standard Class"/>
    <s v="KH-16330"/>
    <s v="Katharine Harms"/>
    <x v="1"/>
    <x v="0"/>
    <x v="336"/>
    <x v="10"/>
    <n v="60035"/>
    <x v="2"/>
    <x v="1070"/>
    <x v="1"/>
    <x v="10"/>
    <x v="1050"/>
    <x v="2383"/>
    <n v="7"/>
    <n v="0.2"/>
    <n v="12.175799999999999"/>
  </r>
  <r>
    <n v="2905"/>
    <s v="CA-2013-153577"/>
    <x v="0"/>
    <x v="812"/>
    <d v="2013-07-02T00:00:00"/>
    <s v="Standard Class"/>
    <s v="KH-16330"/>
    <s v="Katharine Harms"/>
    <x v="1"/>
    <x v="0"/>
    <x v="336"/>
    <x v="10"/>
    <n v="60035"/>
    <x v="2"/>
    <x v="1189"/>
    <x v="0"/>
    <x v="1"/>
    <x v="1166"/>
    <x v="2384"/>
    <n v="3"/>
    <n v="0.3"/>
    <n v="-7.7094000000001017"/>
  </r>
  <r>
    <n v="2906"/>
    <s v="CA-2011-127586"/>
    <x v="2"/>
    <x v="467"/>
    <d v="2011-09-30T00:00:00"/>
    <s v="Standard Class"/>
    <s v="CS-12400"/>
    <s v="Christopher Schild"/>
    <x v="2"/>
    <x v="0"/>
    <x v="4"/>
    <x v="4"/>
    <n v="98115"/>
    <x v="1"/>
    <x v="1449"/>
    <x v="1"/>
    <x v="4"/>
    <x v="1427"/>
    <x v="2385"/>
    <n v="2"/>
    <n v="0"/>
    <n v="80.631200000000007"/>
  </r>
  <r>
    <n v="2907"/>
    <s v="CA-2014-121615"/>
    <x v="3"/>
    <x v="132"/>
    <d v="2014-11-10T00:00:00"/>
    <s v="Standard Class"/>
    <s v="DL-12925"/>
    <s v="Daniel Lacy"/>
    <x v="0"/>
    <x v="0"/>
    <x v="16"/>
    <x v="11"/>
    <n v="55122"/>
    <x v="2"/>
    <x v="1450"/>
    <x v="1"/>
    <x v="10"/>
    <x v="1428"/>
    <x v="18"/>
    <n v="2"/>
    <n v="0"/>
    <n v="3.8519999999999994"/>
  </r>
  <r>
    <n v="2908"/>
    <s v="CA-2014-121615"/>
    <x v="3"/>
    <x v="132"/>
    <d v="2014-11-10T00:00:00"/>
    <s v="Standard Class"/>
    <s v="DL-12925"/>
    <s v="Daniel Lacy"/>
    <x v="0"/>
    <x v="0"/>
    <x v="16"/>
    <x v="11"/>
    <n v="55122"/>
    <x v="2"/>
    <x v="470"/>
    <x v="1"/>
    <x v="4"/>
    <x v="466"/>
    <x v="2386"/>
    <n v="5"/>
    <n v="0"/>
    <n v="14.148"/>
  </r>
  <r>
    <n v="2909"/>
    <s v="CA-2014-121615"/>
    <x v="3"/>
    <x v="132"/>
    <d v="2014-11-10T00:00:00"/>
    <s v="Standard Class"/>
    <s v="DL-12925"/>
    <s v="Daniel Lacy"/>
    <x v="0"/>
    <x v="0"/>
    <x v="16"/>
    <x v="11"/>
    <n v="55122"/>
    <x v="2"/>
    <x v="1140"/>
    <x v="1"/>
    <x v="2"/>
    <x v="1119"/>
    <x v="1830"/>
    <n v="3"/>
    <n v="0"/>
    <n v="6.8723999999999998"/>
  </r>
  <r>
    <n v="2910"/>
    <s v="CA-2014-166415"/>
    <x v="3"/>
    <x v="600"/>
    <d v="2014-02-24T00:00:00"/>
    <s v="Standard Class"/>
    <s v="ME-17725"/>
    <s v="Max Engle"/>
    <x v="0"/>
    <x v="0"/>
    <x v="4"/>
    <x v="4"/>
    <n v="98103"/>
    <x v="1"/>
    <x v="1028"/>
    <x v="1"/>
    <x v="13"/>
    <x v="1010"/>
    <x v="2387"/>
    <n v="3"/>
    <n v="0"/>
    <n v="0.2244000000000006"/>
  </r>
  <r>
    <n v="2911"/>
    <s v="CA-2012-118444"/>
    <x v="1"/>
    <x v="599"/>
    <d v="2012-11-09T00:00:00"/>
    <s v="Standard Class"/>
    <s v="VD-21670"/>
    <s v="Valerie Dominguez"/>
    <x v="0"/>
    <x v="0"/>
    <x v="197"/>
    <x v="2"/>
    <n v="33065"/>
    <x v="0"/>
    <x v="643"/>
    <x v="1"/>
    <x v="9"/>
    <x v="842"/>
    <x v="2388"/>
    <n v="4"/>
    <n v="0.2"/>
    <n v="24.196000000000012"/>
  </r>
  <r>
    <n v="2912"/>
    <s v="CA-2011-113929"/>
    <x v="2"/>
    <x v="737"/>
    <d v="2011-06-21T00:00:00"/>
    <s v="Standard Class"/>
    <s v="CK-12205"/>
    <s v="Chloris Kastensmidt"/>
    <x v="0"/>
    <x v="0"/>
    <x v="337"/>
    <x v="15"/>
    <n v="11550"/>
    <x v="3"/>
    <x v="1451"/>
    <x v="1"/>
    <x v="12"/>
    <x v="33"/>
    <x v="1417"/>
    <n v="5"/>
    <n v="0"/>
    <n v="19.457999999999998"/>
  </r>
  <r>
    <n v="2913"/>
    <s v="CA-2011-113929"/>
    <x v="2"/>
    <x v="737"/>
    <d v="2011-06-21T00:00:00"/>
    <s v="Standard Class"/>
    <s v="CK-12205"/>
    <s v="Chloris Kastensmidt"/>
    <x v="0"/>
    <x v="0"/>
    <x v="337"/>
    <x v="15"/>
    <n v="11550"/>
    <x v="3"/>
    <x v="1452"/>
    <x v="1"/>
    <x v="6"/>
    <x v="1429"/>
    <x v="768"/>
    <n v="4"/>
    <n v="0"/>
    <n v="10.499999999999996"/>
  </r>
  <r>
    <n v="2914"/>
    <s v="CA-2011-113929"/>
    <x v="2"/>
    <x v="737"/>
    <d v="2011-06-21T00:00:00"/>
    <s v="Standard Class"/>
    <s v="CK-12205"/>
    <s v="Chloris Kastensmidt"/>
    <x v="0"/>
    <x v="0"/>
    <x v="337"/>
    <x v="15"/>
    <n v="11550"/>
    <x v="3"/>
    <x v="91"/>
    <x v="1"/>
    <x v="8"/>
    <x v="91"/>
    <x v="2389"/>
    <n v="3"/>
    <n v="0.2"/>
    <n v="14.337599999999998"/>
  </r>
  <r>
    <n v="2915"/>
    <s v="CA-2012-134747"/>
    <x v="1"/>
    <x v="88"/>
    <d v="2012-10-17T00:00:00"/>
    <s v="Second Class"/>
    <s v="DL-12925"/>
    <s v="Daniel Lacy"/>
    <x v="0"/>
    <x v="0"/>
    <x v="338"/>
    <x v="14"/>
    <n v="46060"/>
    <x v="2"/>
    <x v="1409"/>
    <x v="2"/>
    <x v="7"/>
    <x v="1387"/>
    <x v="2390"/>
    <n v="3"/>
    <n v="0"/>
    <n v="35.287199999999999"/>
  </r>
  <r>
    <n v="2916"/>
    <s v="CA-2012-134747"/>
    <x v="1"/>
    <x v="88"/>
    <d v="2012-10-17T00:00:00"/>
    <s v="Second Class"/>
    <s v="DL-12925"/>
    <s v="Daniel Lacy"/>
    <x v="0"/>
    <x v="0"/>
    <x v="338"/>
    <x v="14"/>
    <n v="46060"/>
    <x v="2"/>
    <x v="1375"/>
    <x v="1"/>
    <x v="8"/>
    <x v="1351"/>
    <x v="2391"/>
    <n v="2"/>
    <n v="0"/>
    <n v="5.6519999999999992"/>
  </r>
  <r>
    <n v="2917"/>
    <s v="CA-2012-134747"/>
    <x v="1"/>
    <x v="88"/>
    <d v="2012-10-17T00:00:00"/>
    <s v="Second Class"/>
    <s v="DL-12925"/>
    <s v="Daniel Lacy"/>
    <x v="0"/>
    <x v="0"/>
    <x v="338"/>
    <x v="14"/>
    <n v="46060"/>
    <x v="2"/>
    <x v="984"/>
    <x v="2"/>
    <x v="7"/>
    <x v="968"/>
    <x v="2392"/>
    <n v="4"/>
    <n v="0"/>
    <n v="71.269200000000012"/>
  </r>
  <r>
    <n v="2918"/>
    <s v="CA-2014-155047"/>
    <x v="3"/>
    <x v="151"/>
    <d v="2014-08-31T00:00:00"/>
    <s v="First Class"/>
    <s v="SE-20110"/>
    <s v="Sanjit Engle"/>
    <x v="0"/>
    <x v="0"/>
    <x v="61"/>
    <x v="5"/>
    <n v="75220"/>
    <x v="2"/>
    <x v="1453"/>
    <x v="1"/>
    <x v="6"/>
    <x v="1430"/>
    <x v="2393"/>
    <n v="1"/>
    <n v="0.2"/>
    <n v="0.37200000000000011"/>
  </r>
  <r>
    <n v="2919"/>
    <s v="CA-2013-160129"/>
    <x v="0"/>
    <x v="813"/>
    <d v="2013-11-24T00:00:00"/>
    <s v="Same Day"/>
    <s v="LS-17200"/>
    <s v="Luke Schmidt"/>
    <x v="1"/>
    <x v="0"/>
    <x v="10"/>
    <x v="9"/>
    <n v="19140"/>
    <x v="3"/>
    <x v="1432"/>
    <x v="1"/>
    <x v="13"/>
    <x v="1411"/>
    <x v="2394"/>
    <n v="5"/>
    <n v="0.2"/>
    <n v="2.3699999999999983"/>
  </r>
  <r>
    <n v="2920"/>
    <s v="CA-2013-160129"/>
    <x v="0"/>
    <x v="813"/>
    <d v="2013-11-24T00:00:00"/>
    <s v="Same Day"/>
    <s v="LS-17200"/>
    <s v="Luke Schmidt"/>
    <x v="1"/>
    <x v="0"/>
    <x v="10"/>
    <x v="9"/>
    <n v="19140"/>
    <x v="3"/>
    <x v="1104"/>
    <x v="0"/>
    <x v="5"/>
    <x v="1084"/>
    <x v="325"/>
    <n v="2"/>
    <n v="0.2"/>
    <n v="3.9512"/>
  </r>
  <r>
    <n v="2921"/>
    <s v="CA-2013-160129"/>
    <x v="0"/>
    <x v="813"/>
    <d v="2013-11-24T00:00:00"/>
    <s v="Same Day"/>
    <s v="LS-17200"/>
    <s v="Luke Schmidt"/>
    <x v="1"/>
    <x v="0"/>
    <x v="10"/>
    <x v="9"/>
    <n v="19140"/>
    <x v="3"/>
    <x v="980"/>
    <x v="0"/>
    <x v="5"/>
    <x v="964"/>
    <x v="2395"/>
    <n v="7"/>
    <n v="0.2"/>
    <n v="12.328399999999988"/>
  </r>
  <r>
    <n v="2922"/>
    <s v="CA-2014-164329"/>
    <x v="3"/>
    <x v="289"/>
    <d v="2014-01-31T00:00:00"/>
    <s v="Same Day"/>
    <s v="MM-17920"/>
    <s v="Michael Moore"/>
    <x v="0"/>
    <x v="0"/>
    <x v="8"/>
    <x v="1"/>
    <n v="94109"/>
    <x v="1"/>
    <x v="557"/>
    <x v="1"/>
    <x v="4"/>
    <x v="551"/>
    <x v="2396"/>
    <n v="2"/>
    <n v="0"/>
    <n v="6.4649999999999892"/>
  </r>
  <r>
    <n v="2923"/>
    <s v="US-2012-141453"/>
    <x v="1"/>
    <x v="672"/>
    <d v="2012-12-03T00:00:00"/>
    <s v="Second Class"/>
    <s v="DB-13270"/>
    <s v="Deborah Brumfield"/>
    <x v="2"/>
    <x v="0"/>
    <x v="89"/>
    <x v="5"/>
    <n v="78745"/>
    <x v="2"/>
    <x v="625"/>
    <x v="1"/>
    <x v="8"/>
    <x v="619"/>
    <x v="2397"/>
    <n v="3"/>
    <n v="0.8"/>
    <n v="-5.8230000000000004"/>
  </r>
  <r>
    <n v="2924"/>
    <s v="CA-2011-156993"/>
    <x v="2"/>
    <x v="307"/>
    <d v="2011-07-04T00:00:00"/>
    <s v="Standard Class"/>
    <s v="RW-19630"/>
    <s v="Rob Williams"/>
    <x v="1"/>
    <x v="0"/>
    <x v="66"/>
    <x v="12"/>
    <n v="48234"/>
    <x v="2"/>
    <x v="829"/>
    <x v="1"/>
    <x v="13"/>
    <x v="33"/>
    <x v="2398"/>
    <n v="1"/>
    <n v="0"/>
    <n v="3.04"/>
  </r>
  <r>
    <n v="2925"/>
    <s v="CA-2011-157721"/>
    <x v="2"/>
    <x v="814"/>
    <d v="2011-09-05T00:00:00"/>
    <s v="First Class"/>
    <s v="JM-16195"/>
    <s v="Justin MacKendrick"/>
    <x v="0"/>
    <x v="0"/>
    <x v="232"/>
    <x v="15"/>
    <n v="13601"/>
    <x v="3"/>
    <x v="941"/>
    <x v="1"/>
    <x v="9"/>
    <x v="925"/>
    <x v="189"/>
    <n v="1"/>
    <n v="0"/>
    <n v="8.9549999999999983"/>
  </r>
  <r>
    <n v="2926"/>
    <s v="CA-2011-157721"/>
    <x v="2"/>
    <x v="814"/>
    <d v="2011-09-05T00:00:00"/>
    <s v="First Class"/>
    <s v="JM-16195"/>
    <s v="Justin MacKendrick"/>
    <x v="0"/>
    <x v="0"/>
    <x v="232"/>
    <x v="15"/>
    <n v="13601"/>
    <x v="3"/>
    <x v="1454"/>
    <x v="0"/>
    <x v="5"/>
    <x v="1431"/>
    <x v="2399"/>
    <n v="1"/>
    <n v="0"/>
    <n v="4.9496999999999929"/>
  </r>
  <r>
    <n v="2927"/>
    <s v="CA-2014-128629"/>
    <x v="3"/>
    <x v="815"/>
    <d v="2014-07-15T00:00:00"/>
    <s v="Second Class"/>
    <s v="BP-11155"/>
    <s v="Becky Pak"/>
    <x v="0"/>
    <x v="0"/>
    <x v="38"/>
    <x v="32"/>
    <n v="31907"/>
    <x v="0"/>
    <x v="1448"/>
    <x v="0"/>
    <x v="5"/>
    <x v="1426"/>
    <x v="609"/>
    <n v="3"/>
    <n v="0"/>
    <n v="7.9128000000000007"/>
  </r>
  <r>
    <n v="2928"/>
    <s v="CA-2014-158106"/>
    <x v="3"/>
    <x v="400"/>
    <d v="2014-06-11T00:00:00"/>
    <s v="Standard Class"/>
    <s v="CT-11995"/>
    <s v="Carol Triggs"/>
    <x v="0"/>
    <x v="0"/>
    <x v="339"/>
    <x v="11"/>
    <n v="55124"/>
    <x v="2"/>
    <x v="826"/>
    <x v="1"/>
    <x v="6"/>
    <x v="814"/>
    <x v="880"/>
    <n v="3"/>
    <n v="0"/>
    <n v="2.5055999999999998"/>
  </r>
  <r>
    <n v="2929"/>
    <s v="US-2014-120390"/>
    <x v="3"/>
    <x v="15"/>
    <d v="2014-10-27T00:00:00"/>
    <s v="Standard Class"/>
    <s v="TH-21550"/>
    <s v="Tracy Hopkins"/>
    <x v="2"/>
    <x v="0"/>
    <x v="140"/>
    <x v="3"/>
    <n v="27217"/>
    <x v="0"/>
    <x v="316"/>
    <x v="1"/>
    <x v="8"/>
    <x v="313"/>
    <x v="2400"/>
    <n v="4"/>
    <n v="0.7"/>
    <n v="-1306.5504000000001"/>
  </r>
  <r>
    <n v="2930"/>
    <s v="CA-2014-143434"/>
    <x v="3"/>
    <x v="551"/>
    <d v="2014-11-25T00:00:00"/>
    <s v="Standard Class"/>
    <s v="ME-17320"/>
    <s v="Maria Etezadi"/>
    <x v="2"/>
    <x v="0"/>
    <x v="63"/>
    <x v="12"/>
    <n v="48601"/>
    <x v="2"/>
    <x v="627"/>
    <x v="0"/>
    <x v="5"/>
    <x v="621"/>
    <x v="2401"/>
    <n v="4"/>
    <n v="0"/>
    <n v="8.2992000000000008"/>
  </r>
  <r>
    <n v="2931"/>
    <s v="CA-2012-168564"/>
    <x v="1"/>
    <x v="816"/>
    <d v="2012-08-08T00:00:00"/>
    <s v="Same Day"/>
    <s v="TT-21220"/>
    <s v="Thomas Thornton"/>
    <x v="0"/>
    <x v="0"/>
    <x v="8"/>
    <x v="1"/>
    <n v="94109"/>
    <x v="1"/>
    <x v="925"/>
    <x v="1"/>
    <x v="8"/>
    <x v="908"/>
    <x v="2164"/>
    <n v="2"/>
    <n v="0.2"/>
    <n v="2.2302"/>
  </r>
  <r>
    <n v="2932"/>
    <s v="CA-2012-168564"/>
    <x v="1"/>
    <x v="816"/>
    <d v="2012-08-08T00:00:00"/>
    <s v="Same Day"/>
    <s v="TT-21220"/>
    <s v="Thomas Thornton"/>
    <x v="0"/>
    <x v="0"/>
    <x v="8"/>
    <x v="1"/>
    <n v="94109"/>
    <x v="1"/>
    <x v="248"/>
    <x v="1"/>
    <x v="8"/>
    <x v="246"/>
    <x v="6"/>
    <n v="2"/>
    <n v="0.2"/>
    <n v="2.7299999999999995"/>
  </r>
  <r>
    <n v="2933"/>
    <s v="CA-2012-168564"/>
    <x v="1"/>
    <x v="816"/>
    <d v="2012-08-08T00:00:00"/>
    <s v="Same Day"/>
    <s v="TT-21220"/>
    <s v="Thomas Thornton"/>
    <x v="0"/>
    <x v="0"/>
    <x v="8"/>
    <x v="1"/>
    <n v="94109"/>
    <x v="1"/>
    <x v="323"/>
    <x v="0"/>
    <x v="1"/>
    <x v="320"/>
    <x v="2402"/>
    <n v="1"/>
    <n v="0.2"/>
    <n v="10.858800000000002"/>
  </r>
  <r>
    <n v="2934"/>
    <s v="US-2013-169040"/>
    <x v="0"/>
    <x v="409"/>
    <d v="2013-12-13T00:00:00"/>
    <s v="Standard Class"/>
    <s v="GT-14710"/>
    <s v="Greg Tran"/>
    <x v="0"/>
    <x v="0"/>
    <x v="4"/>
    <x v="4"/>
    <n v="98105"/>
    <x v="1"/>
    <x v="966"/>
    <x v="2"/>
    <x v="7"/>
    <x v="1359"/>
    <x v="2403"/>
    <n v="1"/>
    <n v="0.2"/>
    <n v="13.719300000000004"/>
  </r>
  <r>
    <n v="2935"/>
    <s v="US-2013-169040"/>
    <x v="0"/>
    <x v="409"/>
    <d v="2013-12-13T00:00:00"/>
    <s v="Standard Class"/>
    <s v="GT-14710"/>
    <s v="Greg Tran"/>
    <x v="0"/>
    <x v="0"/>
    <x v="4"/>
    <x v="4"/>
    <n v="98105"/>
    <x v="1"/>
    <x v="1400"/>
    <x v="2"/>
    <x v="7"/>
    <x v="1378"/>
    <x v="2404"/>
    <n v="3"/>
    <n v="0.2"/>
    <n v="26.998499999999993"/>
  </r>
  <r>
    <n v="2936"/>
    <s v="US-2013-169040"/>
    <x v="0"/>
    <x v="409"/>
    <d v="2013-12-13T00:00:00"/>
    <s v="Standard Class"/>
    <s v="GT-14710"/>
    <s v="Greg Tran"/>
    <x v="0"/>
    <x v="0"/>
    <x v="4"/>
    <x v="4"/>
    <n v="98105"/>
    <x v="1"/>
    <x v="81"/>
    <x v="1"/>
    <x v="12"/>
    <x v="81"/>
    <x v="2405"/>
    <n v="1"/>
    <n v="0"/>
    <n v="16.150499999999997"/>
  </r>
  <r>
    <n v="2937"/>
    <s v="US-2013-169040"/>
    <x v="0"/>
    <x v="409"/>
    <d v="2013-12-13T00:00:00"/>
    <s v="Standard Class"/>
    <s v="GT-14710"/>
    <s v="Greg Tran"/>
    <x v="0"/>
    <x v="0"/>
    <x v="4"/>
    <x v="4"/>
    <n v="98105"/>
    <x v="1"/>
    <x v="674"/>
    <x v="1"/>
    <x v="8"/>
    <x v="668"/>
    <x v="2406"/>
    <n v="7"/>
    <n v="0.2"/>
    <n v="15.342599999999997"/>
  </r>
  <r>
    <n v="2938"/>
    <s v="US-2013-169040"/>
    <x v="0"/>
    <x v="409"/>
    <d v="2013-12-13T00:00:00"/>
    <s v="Standard Class"/>
    <s v="GT-14710"/>
    <s v="Greg Tran"/>
    <x v="0"/>
    <x v="0"/>
    <x v="4"/>
    <x v="4"/>
    <n v="98105"/>
    <x v="1"/>
    <x v="129"/>
    <x v="1"/>
    <x v="10"/>
    <x v="129"/>
    <x v="2407"/>
    <n v="7"/>
    <n v="0"/>
    <n v="116.59759999999997"/>
  </r>
  <r>
    <n v="2939"/>
    <s v="US-2013-169040"/>
    <x v="0"/>
    <x v="409"/>
    <d v="2013-12-13T00:00:00"/>
    <s v="Standard Class"/>
    <s v="GT-14710"/>
    <s v="Greg Tran"/>
    <x v="0"/>
    <x v="0"/>
    <x v="4"/>
    <x v="4"/>
    <n v="98105"/>
    <x v="1"/>
    <x v="67"/>
    <x v="1"/>
    <x v="10"/>
    <x v="67"/>
    <x v="2408"/>
    <n v="5"/>
    <n v="0"/>
    <n v="89.158999999999992"/>
  </r>
  <r>
    <n v="2940"/>
    <s v="US-2013-169040"/>
    <x v="0"/>
    <x v="409"/>
    <d v="2013-12-13T00:00:00"/>
    <s v="Standard Class"/>
    <s v="GT-14710"/>
    <s v="Greg Tran"/>
    <x v="0"/>
    <x v="0"/>
    <x v="4"/>
    <x v="4"/>
    <n v="98105"/>
    <x v="1"/>
    <x v="444"/>
    <x v="1"/>
    <x v="8"/>
    <x v="439"/>
    <x v="676"/>
    <n v="3"/>
    <n v="0.2"/>
    <n v="19.4376"/>
  </r>
  <r>
    <n v="2941"/>
    <s v="CA-2014-155880"/>
    <x v="3"/>
    <x v="613"/>
    <d v="2014-04-01T00:00:00"/>
    <s v="Standard Class"/>
    <s v="JD-16150"/>
    <s v="Justin Deggeller"/>
    <x v="1"/>
    <x v="0"/>
    <x v="158"/>
    <x v="6"/>
    <n v="53209"/>
    <x v="2"/>
    <x v="1455"/>
    <x v="0"/>
    <x v="1"/>
    <x v="1432"/>
    <x v="2409"/>
    <n v="1"/>
    <n v="0"/>
    <n v="14.558400000000006"/>
  </r>
  <r>
    <n v="2942"/>
    <s v="CA-2014-155880"/>
    <x v="3"/>
    <x v="613"/>
    <d v="2014-04-01T00:00:00"/>
    <s v="Standard Class"/>
    <s v="JD-16150"/>
    <s v="Justin Deggeller"/>
    <x v="1"/>
    <x v="0"/>
    <x v="158"/>
    <x v="6"/>
    <n v="53209"/>
    <x v="2"/>
    <x v="635"/>
    <x v="0"/>
    <x v="1"/>
    <x v="629"/>
    <x v="2410"/>
    <n v="7"/>
    <n v="0"/>
    <n v="427.43679999999995"/>
  </r>
  <r>
    <n v="2943"/>
    <s v="CA-2014-155880"/>
    <x v="3"/>
    <x v="613"/>
    <d v="2014-04-01T00:00:00"/>
    <s v="Standard Class"/>
    <s v="JD-16150"/>
    <s v="Justin Deggeller"/>
    <x v="1"/>
    <x v="0"/>
    <x v="158"/>
    <x v="6"/>
    <n v="53209"/>
    <x v="2"/>
    <x v="812"/>
    <x v="0"/>
    <x v="1"/>
    <x v="801"/>
    <x v="2411"/>
    <n v="3"/>
    <n v="0"/>
    <n v="40.586699999999979"/>
  </r>
  <r>
    <n v="2944"/>
    <s v="CA-2014-126242"/>
    <x v="3"/>
    <x v="123"/>
    <d v="2014-11-25T00:00:00"/>
    <s v="Standard Class"/>
    <s v="MC-18100"/>
    <s v="Mick Crebagga"/>
    <x v="0"/>
    <x v="0"/>
    <x v="1"/>
    <x v="1"/>
    <n v="90049"/>
    <x v="1"/>
    <x v="298"/>
    <x v="1"/>
    <x v="4"/>
    <x v="295"/>
    <x v="2412"/>
    <n v="9"/>
    <n v="0"/>
    <n v="76.252499999999998"/>
  </r>
  <r>
    <n v="2945"/>
    <s v="CA-2014-126242"/>
    <x v="3"/>
    <x v="123"/>
    <d v="2014-11-25T00:00:00"/>
    <s v="Standard Class"/>
    <s v="MC-18100"/>
    <s v="Mick Crebagga"/>
    <x v="0"/>
    <x v="0"/>
    <x v="1"/>
    <x v="1"/>
    <n v="90049"/>
    <x v="1"/>
    <x v="1456"/>
    <x v="0"/>
    <x v="5"/>
    <x v="1433"/>
    <x v="2413"/>
    <n v="1"/>
    <n v="0"/>
    <n v="7.1059999999999999"/>
  </r>
  <r>
    <n v="2946"/>
    <s v="CA-2013-166443"/>
    <x v="0"/>
    <x v="254"/>
    <d v="2013-11-06T00:00:00"/>
    <s v="First Class"/>
    <s v="LH-17020"/>
    <s v="Lisa Hazard"/>
    <x v="0"/>
    <x v="0"/>
    <x v="8"/>
    <x v="1"/>
    <n v="94122"/>
    <x v="1"/>
    <x v="493"/>
    <x v="0"/>
    <x v="5"/>
    <x v="488"/>
    <x v="2414"/>
    <n v="7"/>
    <n v="0"/>
    <n v="16.464700000000001"/>
  </r>
  <r>
    <n v="2947"/>
    <s v="CA-2014-169859"/>
    <x v="3"/>
    <x v="817"/>
    <d v="2014-12-19T00:00:00"/>
    <s v="Standard Class"/>
    <s v="MP-18175"/>
    <s v="Mike Pelletier"/>
    <x v="2"/>
    <x v="0"/>
    <x v="70"/>
    <x v="1"/>
    <n v="92024"/>
    <x v="1"/>
    <x v="1457"/>
    <x v="0"/>
    <x v="5"/>
    <x v="1434"/>
    <x v="611"/>
    <n v="3"/>
    <n v="0"/>
    <n v="11.025000000000002"/>
  </r>
  <r>
    <n v="2948"/>
    <s v="CA-2014-169859"/>
    <x v="3"/>
    <x v="817"/>
    <d v="2014-12-19T00:00:00"/>
    <s v="Standard Class"/>
    <s v="MP-18175"/>
    <s v="Mike Pelletier"/>
    <x v="2"/>
    <x v="0"/>
    <x v="70"/>
    <x v="1"/>
    <n v="92024"/>
    <x v="1"/>
    <x v="1458"/>
    <x v="1"/>
    <x v="8"/>
    <x v="1435"/>
    <x v="647"/>
    <n v="14"/>
    <n v="0.2"/>
    <n v="22.736000000000001"/>
  </r>
  <r>
    <n v="2949"/>
    <s v="CA-2014-169859"/>
    <x v="3"/>
    <x v="817"/>
    <d v="2014-12-19T00:00:00"/>
    <s v="Standard Class"/>
    <s v="MP-18175"/>
    <s v="Mike Pelletier"/>
    <x v="2"/>
    <x v="0"/>
    <x v="70"/>
    <x v="1"/>
    <n v="92024"/>
    <x v="1"/>
    <x v="755"/>
    <x v="1"/>
    <x v="12"/>
    <x v="746"/>
    <x v="2415"/>
    <n v="5"/>
    <n v="0"/>
    <n v="20.539000000000001"/>
  </r>
  <r>
    <n v="2950"/>
    <s v="CA-2014-134915"/>
    <x v="3"/>
    <x v="105"/>
    <d v="2014-11-13T00:00:00"/>
    <s v="Same Day"/>
    <s v="EM-14140"/>
    <s v="Eugene Moren"/>
    <x v="2"/>
    <x v="0"/>
    <x v="220"/>
    <x v="16"/>
    <n v="85301"/>
    <x v="1"/>
    <x v="197"/>
    <x v="2"/>
    <x v="11"/>
    <x v="196"/>
    <x v="2416"/>
    <n v="4"/>
    <n v="0.2"/>
    <n v="12.999999999999998"/>
  </r>
  <r>
    <n v="2951"/>
    <s v="CA-2014-134915"/>
    <x v="3"/>
    <x v="105"/>
    <d v="2014-11-13T00:00:00"/>
    <s v="Same Day"/>
    <s v="EM-14140"/>
    <s v="Eugene Moren"/>
    <x v="2"/>
    <x v="0"/>
    <x v="220"/>
    <x v="16"/>
    <n v="85301"/>
    <x v="1"/>
    <x v="1215"/>
    <x v="1"/>
    <x v="10"/>
    <x v="1190"/>
    <x v="2382"/>
    <n v="5"/>
    <n v="0.2"/>
    <n v="8.3810000000000002"/>
  </r>
  <r>
    <n v="2952"/>
    <s v="CA-2014-134915"/>
    <x v="3"/>
    <x v="105"/>
    <d v="2014-11-13T00:00:00"/>
    <s v="Same Day"/>
    <s v="EM-14140"/>
    <s v="Eugene Moren"/>
    <x v="2"/>
    <x v="0"/>
    <x v="220"/>
    <x v="16"/>
    <n v="85301"/>
    <x v="1"/>
    <x v="1459"/>
    <x v="0"/>
    <x v="1"/>
    <x v="1436"/>
    <x v="2417"/>
    <n v="2"/>
    <n v="0.2"/>
    <n v="9.9651999999999994"/>
  </r>
  <r>
    <n v="2953"/>
    <s v="CA-2014-134915"/>
    <x v="3"/>
    <x v="105"/>
    <d v="2014-11-13T00:00:00"/>
    <s v="Same Day"/>
    <s v="EM-14140"/>
    <s v="Eugene Moren"/>
    <x v="2"/>
    <x v="0"/>
    <x v="220"/>
    <x v="16"/>
    <n v="85301"/>
    <x v="1"/>
    <x v="1460"/>
    <x v="0"/>
    <x v="5"/>
    <x v="1437"/>
    <x v="394"/>
    <n v="2"/>
    <n v="0.2"/>
    <n v="-5.6784000000000034"/>
  </r>
  <r>
    <n v="2954"/>
    <s v="CA-2014-134915"/>
    <x v="3"/>
    <x v="105"/>
    <d v="2014-11-13T00:00:00"/>
    <s v="Same Day"/>
    <s v="EM-14140"/>
    <s v="Eugene Moren"/>
    <x v="2"/>
    <x v="0"/>
    <x v="220"/>
    <x v="16"/>
    <n v="85301"/>
    <x v="1"/>
    <x v="500"/>
    <x v="2"/>
    <x v="7"/>
    <x v="495"/>
    <x v="2418"/>
    <n v="2"/>
    <n v="0.2"/>
    <n v="0.69299999999999984"/>
  </r>
  <r>
    <n v="2955"/>
    <s v="CA-2014-134915"/>
    <x v="3"/>
    <x v="105"/>
    <d v="2014-11-13T00:00:00"/>
    <s v="Same Day"/>
    <s v="EM-14140"/>
    <s v="Eugene Moren"/>
    <x v="2"/>
    <x v="0"/>
    <x v="220"/>
    <x v="16"/>
    <n v="85301"/>
    <x v="1"/>
    <x v="1461"/>
    <x v="2"/>
    <x v="7"/>
    <x v="1438"/>
    <x v="2419"/>
    <n v="2"/>
    <n v="0.2"/>
    <n v="50.398800000000023"/>
  </r>
  <r>
    <n v="2956"/>
    <s v="CA-2013-153353"/>
    <x v="0"/>
    <x v="298"/>
    <d v="2013-08-25T00:00:00"/>
    <s v="Standard Class"/>
    <s v="GG-14650"/>
    <s v="Greg Guthrie"/>
    <x v="1"/>
    <x v="0"/>
    <x v="20"/>
    <x v="15"/>
    <n v="10035"/>
    <x v="3"/>
    <x v="884"/>
    <x v="2"/>
    <x v="7"/>
    <x v="869"/>
    <x v="1362"/>
    <n v="1"/>
    <n v="0"/>
    <n v="11.597099999999998"/>
  </r>
  <r>
    <n v="2957"/>
    <s v="CA-2014-123638"/>
    <x v="3"/>
    <x v="818"/>
    <d v="2014-07-05T00:00:00"/>
    <s v="Standard Class"/>
    <s v="MA-17995"/>
    <s v="Michelle Arnett"/>
    <x v="2"/>
    <x v="0"/>
    <x v="232"/>
    <x v="15"/>
    <n v="13601"/>
    <x v="3"/>
    <x v="474"/>
    <x v="0"/>
    <x v="1"/>
    <x v="470"/>
    <x v="2420"/>
    <n v="3"/>
    <n v="0.1"/>
    <n v="31.94100000000001"/>
  </r>
  <r>
    <n v="2958"/>
    <s v="CA-2014-168900"/>
    <x v="3"/>
    <x v="464"/>
    <d v="2014-05-10T00:00:00"/>
    <s v="Standard Class"/>
    <s v="SH-20395"/>
    <s v="Shahid Hopkins"/>
    <x v="0"/>
    <x v="0"/>
    <x v="24"/>
    <x v="24"/>
    <n v="45503"/>
    <x v="3"/>
    <x v="8"/>
    <x v="1"/>
    <x v="8"/>
    <x v="8"/>
    <x v="2421"/>
    <n v="1"/>
    <n v="0.7"/>
    <n v="-1.9274999999999993"/>
  </r>
  <r>
    <n v="2959"/>
    <s v="CA-2012-158456"/>
    <x v="1"/>
    <x v="100"/>
    <d v="2012-12-29T00:00:00"/>
    <s v="Standard Class"/>
    <s v="KT-16465"/>
    <s v="Kean Takahito"/>
    <x v="0"/>
    <x v="0"/>
    <x v="1"/>
    <x v="1"/>
    <n v="90032"/>
    <x v="1"/>
    <x v="799"/>
    <x v="1"/>
    <x v="8"/>
    <x v="789"/>
    <x v="958"/>
    <n v="4"/>
    <n v="0.2"/>
    <n v="7.2267999999999999"/>
  </r>
  <r>
    <n v="2960"/>
    <s v="CA-2012-158456"/>
    <x v="1"/>
    <x v="100"/>
    <d v="2012-12-29T00:00:00"/>
    <s v="Standard Class"/>
    <s v="KT-16465"/>
    <s v="Kean Takahito"/>
    <x v="0"/>
    <x v="0"/>
    <x v="1"/>
    <x v="1"/>
    <n v="90032"/>
    <x v="1"/>
    <x v="271"/>
    <x v="1"/>
    <x v="13"/>
    <x v="268"/>
    <x v="1962"/>
    <n v="4"/>
    <n v="0"/>
    <n v="21.5824"/>
  </r>
  <r>
    <n v="2961"/>
    <s v="CA-2014-143665"/>
    <x v="3"/>
    <x v="466"/>
    <d v="2014-05-02T00:00:00"/>
    <s v="Standard Class"/>
    <s v="PO-19180"/>
    <s v="Philisse Overcash"/>
    <x v="2"/>
    <x v="0"/>
    <x v="4"/>
    <x v="4"/>
    <n v="98115"/>
    <x v="1"/>
    <x v="987"/>
    <x v="1"/>
    <x v="10"/>
    <x v="971"/>
    <x v="2422"/>
    <n v="3"/>
    <n v="0"/>
    <n v="9.3563999999999989"/>
  </r>
  <r>
    <n v="2962"/>
    <s v="CA-2014-143665"/>
    <x v="3"/>
    <x v="466"/>
    <d v="2014-05-02T00:00:00"/>
    <s v="Standard Class"/>
    <s v="PO-19180"/>
    <s v="Philisse Overcash"/>
    <x v="2"/>
    <x v="0"/>
    <x v="4"/>
    <x v="4"/>
    <n v="98115"/>
    <x v="1"/>
    <x v="1123"/>
    <x v="1"/>
    <x v="2"/>
    <x v="1102"/>
    <x v="2423"/>
    <n v="8"/>
    <n v="0"/>
    <n v="19.247199999999999"/>
  </r>
  <r>
    <n v="2963"/>
    <s v="CA-2014-137428"/>
    <x v="3"/>
    <x v="819"/>
    <d v="2014-12-22T00:00:00"/>
    <s v="Second Class"/>
    <s v="AY-10555"/>
    <s v="Andy Yotov"/>
    <x v="1"/>
    <x v="0"/>
    <x v="147"/>
    <x v="1"/>
    <n v="92054"/>
    <x v="1"/>
    <x v="23"/>
    <x v="0"/>
    <x v="1"/>
    <x v="23"/>
    <x v="2424"/>
    <n v="2"/>
    <n v="0.2"/>
    <n v="9.1763999999999974"/>
  </r>
  <r>
    <n v="2964"/>
    <s v="CA-2014-137428"/>
    <x v="3"/>
    <x v="819"/>
    <d v="2014-12-22T00:00:00"/>
    <s v="Second Class"/>
    <s v="AY-10555"/>
    <s v="Andy Yotov"/>
    <x v="1"/>
    <x v="0"/>
    <x v="147"/>
    <x v="1"/>
    <n v="92054"/>
    <x v="1"/>
    <x v="163"/>
    <x v="0"/>
    <x v="1"/>
    <x v="162"/>
    <x v="2425"/>
    <n v="2"/>
    <n v="0.2"/>
    <n v="6.0740000000000016"/>
  </r>
  <r>
    <n v="2965"/>
    <s v="CA-2014-137428"/>
    <x v="3"/>
    <x v="819"/>
    <d v="2014-12-22T00:00:00"/>
    <s v="Second Class"/>
    <s v="AY-10555"/>
    <s v="Andy Yotov"/>
    <x v="1"/>
    <x v="0"/>
    <x v="147"/>
    <x v="1"/>
    <n v="92054"/>
    <x v="1"/>
    <x v="525"/>
    <x v="1"/>
    <x v="8"/>
    <x v="520"/>
    <x v="2426"/>
    <n v="5"/>
    <n v="0.2"/>
    <n v="8.2079999999999984"/>
  </r>
  <r>
    <n v="2966"/>
    <s v="CA-2014-137428"/>
    <x v="3"/>
    <x v="819"/>
    <d v="2014-12-22T00:00:00"/>
    <s v="Second Class"/>
    <s v="AY-10555"/>
    <s v="Andy Yotov"/>
    <x v="1"/>
    <x v="0"/>
    <x v="147"/>
    <x v="1"/>
    <n v="92054"/>
    <x v="1"/>
    <x v="1462"/>
    <x v="0"/>
    <x v="5"/>
    <x v="1439"/>
    <x v="1651"/>
    <n v="2"/>
    <n v="0"/>
    <n v="7.5840000000000014"/>
  </r>
  <r>
    <n v="2967"/>
    <s v="CA-2011-162866"/>
    <x v="2"/>
    <x v="422"/>
    <d v="2011-12-31T00:00:00"/>
    <s v="Standard Class"/>
    <s v="Co-12640"/>
    <s v="Corey-Lock"/>
    <x v="0"/>
    <x v="0"/>
    <x v="242"/>
    <x v="10"/>
    <n v="60076"/>
    <x v="2"/>
    <x v="1001"/>
    <x v="0"/>
    <x v="5"/>
    <x v="984"/>
    <x v="2427"/>
    <n v="6"/>
    <n v="0.6"/>
    <n v="-19.771199999999997"/>
  </r>
  <r>
    <n v="2968"/>
    <s v="CA-2011-162866"/>
    <x v="2"/>
    <x v="422"/>
    <d v="2011-12-31T00:00:00"/>
    <s v="Standard Class"/>
    <s v="Co-12640"/>
    <s v="Corey-Lock"/>
    <x v="0"/>
    <x v="0"/>
    <x v="242"/>
    <x v="10"/>
    <n v="60076"/>
    <x v="2"/>
    <x v="1190"/>
    <x v="1"/>
    <x v="4"/>
    <x v="33"/>
    <x v="2428"/>
    <n v="4"/>
    <n v="0.2"/>
    <n v="3.0015999999999998"/>
  </r>
  <r>
    <n v="2969"/>
    <s v="CA-2014-167941"/>
    <x v="3"/>
    <x v="44"/>
    <d v="2014-11-10T00:00:00"/>
    <s v="Second Class"/>
    <s v="JF-15565"/>
    <s v="Jill Fjeld"/>
    <x v="0"/>
    <x v="0"/>
    <x v="115"/>
    <x v="3"/>
    <n v="28314"/>
    <x v="0"/>
    <x v="77"/>
    <x v="1"/>
    <x v="9"/>
    <x v="77"/>
    <x v="2429"/>
    <n v="3"/>
    <n v="0.2"/>
    <n v="43.713600000000014"/>
  </r>
  <r>
    <n v="2970"/>
    <s v="CA-2014-167941"/>
    <x v="3"/>
    <x v="44"/>
    <d v="2014-11-10T00:00:00"/>
    <s v="Second Class"/>
    <s v="JF-15565"/>
    <s v="Jill Fjeld"/>
    <x v="0"/>
    <x v="0"/>
    <x v="115"/>
    <x v="3"/>
    <n v="28314"/>
    <x v="0"/>
    <x v="585"/>
    <x v="1"/>
    <x v="10"/>
    <x v="580"/>
    <x v="277"/>
    <n v="6"/>
    <n v="0.2"/>
    <n v="10.8864"/>
  </r>
  <r>
    <n v="2971"/>
    <s v="CA-2014-167941"/>
    <x v="3"/>
    <x v="44"/>
    <d v="2014-11-10T00:00:00"/>
    <s v="Second Class"/>
    <s v="JF-15565"/>
    <s v="Jill Fjeld"/>
    <x v="0"/>
    <x v="0"/>
    <x v="115"/>
    <x v="3"/>
    <n v="28314"/>
    <x v="0"/>
    <x v="555"/>
    <x v="1"/>
    <x v="8"/>
    <x v="549"/>
    <x v="1349"/>
    <n v="8"/>
    <n v="0.7"/>
    <n v="-10.617599999999999"/>
  </r>
  <r>
    <n v="2972"/>
    <s v="CA-2014-167941"/>
    <x v="3"/>
    <x v="44"/>
    <d v="2014-11-10T00:00:00"/>
    <s v="Second Class"/>
    <s v="JF-15565"/>
    <s v="Jill Fjeld"/>
    <x v="0"/>
    <x v="0"/>
    <x v="115"/>
    <x v="3"/>
    <n v="28314"/>
    <x v="0"/>
    <x v="1381"/>
    <x v="0"/>
    <x v="5"/>
    <x v="1357"/>
    <x v="2430"/>
    <n v="2"/>
    <n v="0.2"/>
    <n v="6.3612000000000002"/>
  </r>
  <r>
    <n v="2973"/>
    <s v="CA-2014-167941"/>
    <x v="3"/>
    <x v="44"/>
    <d v="2014-11-10T00:00:00"/>
    <s v="Second Class"/>
    <s v="JF-15565"/>
    <s v="Jill Fjeld"/>
    <x v="0"/>
    <x v="0"/>
    <x v="115"/>
    <x v="3"/>
    <n v="28314"/>
    <x v="0"/>
    <x v="459"/>
    <x v="1"/>
    <x v="4"/>
    <x v="455"/>
    <x v="1793"/>
    <n v="4"/>
    <n v="0.2"/>
    <n v="-51.827200000000019"/>
  </r>
  <r>
    <n v="2974"/>
    <s v="CA-2014-111808"/>
    <x v="3"/>
    <x v="819"/>
    <d v="2014-12-21T00:00:00"/>
    <s v="Standard Class"/>
    <s v="AR-10510"/>
    <s v="Andrew Roberts"/>
    <x v="0"/>
    <x v="0"/>
    <x v="251"/>
    <x v="26"/>
    <n v="74133"/>
    <x v="2"/>
    <x v="870"/>
    <x v="1"/>
    <x v="8"/>
    <x v="855"/>
    <x v="2431"/>
    <n v="5"/>
    <n v="0"/>
    <n v="5.1839999999999993"/>
  </r>
  <r>
    <n v="2975"/>
    <s v="CA-2012-137512"/>
    <x v="1"/>
    <x v="820"/>
    <d v="2012-05-12T00:00:00"/>
    <s v="Standard Class"/>
    <s v="AG-10675"/>
    <s v="Anna Gayman"/>
    <x v="0"/>
    <x v="0"/>
    <x v="235"/>
    <x v="5"/>
    <n v="75002"/>
    <x v="2"/>
    <x v="616"/>
    <x v="0"/>
    <x v="3"/>
    <x v="611"/>
    <x v="1304"/>
    <n v="2"/>
    <n v="0.3"/>
    <n v="-31.372200000000007"/>
  </r>
  <r>
    <n v="2976"/>
    <s v="CA-2012-137512"/>
    <x v="1"/>
    <x v="820"/>
    <d v="2012-05-12T00:00:00"/>
    <s v="Standard Class"/>
    <s v="AG-10675"/>
    <s v="Anna Gayman"/>
    <x v="0"/>
    <x v="0"/>
    <x v="235"/>
    <x v="5"/>
    <n v="75002"/>
    <x v="2"/>
    <x v="1463"/>
    <x v="1"/>
    <x v="10"/>
    <x v="1440"/>
    <x v="801"/>
    <n v="4"/>
    <n v="0.2"/>
    <n v="5.378400000000001"/>
  </r>
  <r>
    <n v="2977"/>
    <s v="CA-2014-139773"/>
    <x v="3"/>
    <x v="769"/>
    <d v="2014-12-05T00:00:00"/>
    <s v="Same Day"/>
    <s v="DV-13045"/>
    <s v="Darrin Van Huff"/>
    <x v="1"/>
    <x v="0"/>
    <x v="10"/>
    <x v="9"/>
    <n v="19143"/>
    <x v="3"/>
    <x v="1464"/>
    <x v="0"/>
    <x v="1"/>
    <x v="1441"/>
    <x v="2432"/>
    <n v="7"/>
    <n v="0.3"/>
    <n v="-2.693600000000032"/>
  </r>
  <r>
    <n v="2978"/>
    <s v="CA-2014-134607"/>
    <x v="3"/>
    <x v="621"/>
    <d v="2014-10-09T00:00:00"/>
    <s v="Second Class"/>
    <s v="HL-15040"/>
    <s v="Hunter Lopez"/>
    <x v="0"/>
    <x v="0"/>
    <x v="30"/>
    <x v="15"/>
    <n v="14609"/>
    <x v="3"/>
    <x v="1011"/>
    <x v="1"/>
    <x v="4"/>
    <x v="994"/>
    <x v="2433"/>
    <n v="2"/>
    <n v="0"/>
    <n v="5.8707999999999991"/>
  </r>
  <r>
    <n v="2979"/>
    <s v="CA-2011-109232"/>
    <x v="2"/>
    <x v="286"/>
    <d v="2011-01-17T00:00:00"/>
    <s v="Second Class"/>
    <s v="ND-18370"/>
    <s v="Natalie DeCherney"/>
    <x v="0"/>
    <x v="0"/>
    <x v="340"/>
    <x v="20"/>
    <n v="29464"/>
    <x v="0"/>
    <x v="1455"/>
    <x v="0"/>
    <x v="1"/>
    <x v="1432"/>
    <x v="2434"/>
    <n v="6"/>
    <n v="0"/>
    <n v="87.350400000000036"/>
  </r>
  <r>
    <n v="2980"/>
    <s v="CA-2012-139850"/>
    <x v="1"/>
    <x v="821"/>
    <d v="2012-06-17T00:00:00"/>
    <s v="Standard Class"/>
    <s v="GB-14575"/>
    <s v="Giulietta Baptist"/>
    <x v="0"/>
    <x v="0"/>
    <x v="10"/>
    <x v="9"/>
    <n v="19134"/>
    <x v="3"/>
    <x v="1465"/>
    <x v="1"/>
    <x v="10"/>
    <x v="1442"/>
    <x v="561"/>
    <n v="4"/>
    <n v="0.2"/>
    <n v="7.2576000000000001"/>
  </r>
  <r>
    <n v="2981"/>
    <s v="CA-2012-139850"/>
    <x v="1"/>
    <x v="821"/>
    <d v="2012-06-17T00:00:00"/>
    <s v="Standard Class"/>
    <s v="GB-14575"/>
    <s v="Giulietta Baptist"/>
    <x v="0"/>
    <x v="0"/>
    <x v="10"/>
    <x v="9"/>
    <n v="19134"/>
    <x v="3"/>
    <x v="1251"/>
    <x v="0"/>
    <x v="5"/>
    <x v="1226"/>
    <x v="2435"/>
    <n v="2"/>
    <n v="0.2"/>
    <n v="4.3295999999999975"/>
  </r>
  <r>
    <n v="2982"/>
    <s v="CA-2011-131310"/>
    <x v="2"/>
    <x v="136"/>
    <d v="2011-07-18T00:00:00"/>
    <s v="Standard Class"/>
    <s v="CL-12565"/>
    <s v="Clay Ludtke"/>
    <x v="0"/>
    <x v="0"/>
    <x v="4"/>
    <x v="4"/>
    <n v="98115"/>
    <x v="1"/>
    <x v="1464"/>
    <x v="0"/>
    <x v="1"/>
    <x v="1441"/>
    <x v="2436"/>
    <n v="4"/>
    <n v="0.2"/>
    <n v="13.852799999999981"/>
  </r>
  <r>
    <n v="2983"/>
    <s v="CA-2011-131310"/>
    <x v="2"/>
    <x v="136"/>
    <d v="2011-07-18T00:00:00"/>
    <s v="Standard Class"/>
    <s v="CL-12565"/>
    <s v="Clay Ludtke"/>
    <x v="0"/>
    <x v="0"/>
    <x v="4"/>
    <x v="4"/>
    <n v="98115"/>
    <x v="1"/>
    <x v="653"/>
    <x v="1"/>
    <x v="8"/>
    <x v="647"/>
    <x v="2437"/>
    <n v="4"/>
    <n v="0.2"/>
    <n v="3.8015999999999992"/>
  </r>
  <r>
    <n v="2984"/>
    <s v="US-2011-112872"/>
    <x v="2"/>
    <x v="776"/>
    <d v="2011-12-11T00:00:00"/>
    <s v="Second Class"/>
    <s v="RC-19960"/>
    <s v="Ryan Crowe"/>
    <x v="0"/>
    <x v="0"/>
    <x v="24"/>
    <x v="21"/>
    <n v="97477"/>
    <x v="1"/>
    <x v="330"/>
    <x v="1"/>
    <x v="4"/>
    <x v="326"/>
    <x v="354"/>
    <n v="3"/>
    <n v="0.2"/>
    <n v="4.6746000000000016"/>
  </r>
  <r>
    <n v="2985"/>
    <s v="US-2011-112872"/>
    <x v="2"/>
    <x v="776"/>
    <d v="2011-12-11T00:00:00"/>
    <s v="Second Class"/>
    <s v="RC-19960"/>
    <s v="Ryan Crowe"/>
    <x v="0"/>
    <x v="0"/>
    <x v="24"/>
    <x v="21"/>
    <n v="97477"/>
    <x v="1"/>
    <x v="1258"/>
    <x v="0"/>
    <x v="3"/>
    <x v="1233"/>
    <x v="2438"/>
    <n v="1"/>
    <n v="0.5"/>
    <n v="-170.80380000000002"/>
  </r>
  <r>
    <n v="2986"/>
    <s v="CA-2013-139269"/>
    <x v="0"/>
    <x v="822"/>
    <d v="2013-05-31T00:00:00"/>
    <s v="Standard Class"/>
    <s v="JB-16045"/>
    <s v="Julia Barnett"/>
    <x v="2"/>
    <x v="0"/>
    <x v="38"/>
    <x v="32"/>
    <n v="31907"/>
    <x v="0"/>
    <x v="1466"/>
    <x v="0"/>
    <x v="5"/>
    <x v="1443"/>
    <x v="1614"/>
    <n v="4"/>
    <n v="0"/>
    <n v="6.240000000000002"/>
  </r>
  <r>
    <n v="2987"/>
    <s v="CA-2013-139269"/>
    <x v="0"/>
    <x v="822"/>
    <d v="2013-05-31T00:00:00"/>
    <s v="Standard Class"/>
    <s v="JB-16045"/>
    <s v="Julia Barnett"/>
    <x v="2"/>
    <x v="0"/>
    <x v="38"/>
    <x v="32"/>
    <n v="31907"/>
    <x v="0"/>
    <x v="364"/>
    <x v="1"/>
    <x v="10"/>
    <x v="359"/>
    <x v="2439"/>
    <n v="2"/>
    <n v="0"/>
    <n v="9.2927999999999997"/>
  </r>
  <r>
    <n v="2988"/>
    <s v="CA-2013-139269"/>
    <x v="0"/>
    <x v="822"/>
    <d v="2013-05-31T00:00:00"/>
    <s v="Standard Class"/>
    <s v="JB-16045"/>
    <s v="Julia Barnett"/>
    <x v="2"/>
    <x v="0"/>
    <x v="38"/>
    <x v="32"/>
    <n v="31907"/>
    <x v="0"/>
    <x v="426"/>
    <x v="1"/>
    <x v="4"/>
    <x v="421"/>
    <x v="2440"/>
    <n v="9"/>
    <n v="0"/>
    <n v="152.11799999999999"/>
  </r>
  <r>
    <n v="2989"/>
    <s v="CA-2013-139010"/>
    <x v="0"/>
    <x v="823"/>
    <d v="2013-02-26T00:00:00"/>
    <s v="Second Class"/>
    <s v="MC-17635"/>
    <s v="Matthew Clasen"/>
    <x v="1"/>
    <x v="0"/>
    <x v="1"/>
    <x v="1"/>
    <n v="90032"/>
    <x v="1"/>
    <x v="1421"/>
    <x v="2"/>
    <x v="11"/>
    <x v="1400"/>
    <x v="2441"/>
    <n v="1"/>
    <n v="0"/>
    <n v="0.77939999999999898"/>
  </r>
  <r>
    <n v="2990"/>
    <s v="CA-2013-139010"/>
    <x v="0"/>
    <x v="823"/>
    <d v="2013-02-26T00:00:00"/>
    <s v="Second Class"/>
    <s v="MC-17635"/>
    <s v="Matthew Clasen"/>
    <x v="1"/>
    <x v="0"/>
    <x v="1"/>
    <x v="1"/>
    <n v="90032"/>
    <x v="1"/>
    <x v="1458"/>
    <x v="1"/>
    <x v="8"/>
    <x v="1435"/>
    <x v="2442"/>
    <n v="4"/>
    <n v="0.2"/>
    <n v="6.4959999999999996"/>
  </r>
  <r>
    <n v="2991"/>
    <s v="CA-2013-139010"/>
    <x v="0"/>
    <x v="823"/>
    <d v="2013-02-26T00:00:00"/>
    <s v="Second Class"/>
    <s v="MC-17635"/>
    <s v="Matthew Clasen"/>
    <x v="1"/>
    <x v="0"/>
    <x v="1"/>
    <x v="1"/>
    <n v="90032"/>
    <x v="1"/>
    <x v="435"/>
    <x v="1"/>
    <x v="4"/>
    <x v="430"/>
    <x v="468"/>
    <n v="5"/>
    <n v="0"/>
    <n v="8.9829999999999899"/>
  </r>
  <r>
    <n v="2992"/>
    <s v="CA-2013-139010"/>
    <x v="0"/>
    <x v="823"/>
    <d v="2013-02-26T00:00:00"/>
    <s v="Second Class"/>
    <s v="MC-17635"/>
    <s v="Matthew Clasen"/>
    <x v="1"/>
    <x v="0"/>
    <x v="1"/>
    <x v="1"/>
    <n v="90032"/>
    <x v="1"/>
    <x v="78"/>
    <x v="1"/>
    <x v="8"/>
    <x v="78"/>
    <x v="2443"/>
    <n v="7"/>
    <n v="0.2"/>
    <n v="10.936799999999998"/>
  </r>
  <r>
    <n v="2993"/>
    <s v="CA-2013-134376"/>
    <x v="0"/>
    <x v="824"/>
    <d v="2013-10-07T00:00:00"/>
    <s v="Standard Class"/>
    <s v="TT-21265"/>
    <s v="Tim Taslimi"/>
    <x v="1"/>
    <x v="0"/>
    <x v="20"/>
    <x v="15"/>
    <n v="10024"/>
    <x v="3"/>
    <x v="564"/>
    <x v="1"/>
    <x v="9"/>
    <x v="559"/>
    <x v="639"/>
    <n v="3"/>
    <n v="0"/>
    <n v="16.588799999999999"/>
  </r>
  <r>
    <n v="2994"/>
    <s v="CA-2014-147291"/>
    <x v="3"/>
    <x v="825"/>
    <d v="2014-03-18T00:00:00"/>
    <s v="Standard Class"/>
    <s v="MJ-17740"/>
    <s v="Max Jones"/>
    <x v="0"/>
    <x v="0"/>
    <x v="66"/>
    <x v="12"/>
    <n v="48227"/>
    <x v="2"/>
    <x v="1188"/>
    <x v="1"/>
    <x v="8"/>
    <x v="1165"/>
    <x v="1658"/>
    <n v="4"/>
    <n v="0"/>
    <n v="421.08239999999995"/>
  </r>
  <r>
    <n v="2995"/>
    <s v="CA-2013-112893"/>
    <x v="0"/>
    <x v="369"/>
    <d v="2013-09-14T00:00:00"/>
    <s v="Second Class"/>
    <s v="AT-10735"/>
    <s v="Annie Thurman"/>
    <x v="0"/>
    <x v="0"/>
    <x v="280"/>
    <x v="1"/>
    <n v="95207"/>
    <x v="1"/>
    <x v="68"/>
    <x v="1"/>
    <x v="8"/>
    <x v="1444"/>
    <x v="2444"/>
    <n v="4"/>
    <n v="0.2"/>
    <n v="18.683999999999997"/>
  </r>
  <r>
    <n v="2996"/>
    <s v="US-2011-150532"/>
    <x v="2"/>
    <x v="686"/>
    <d v="2011-07-21T00:00:00"/>
    <s v="Standard Class"/>
    <s v="PB-19150"/>
    <s v="Philip Brown"/>
    <x v="0"/>
    <x v="0"/>
    <x v="42"/>
    <x v="16"/>
    <n v="85023"/>
    <x v="1"/>
    <x v="4"/>
    <x v="1"/>
    <x v="4"/>
    <x v="4"/>
    <x v="2336"/>
    <n v="5"/>
    <n v="0.2"/>
    <n v="6.2910000000000004"/>
  </r>
  <r>
    <n v="2997"/>
    <s v="CA-2011-138317"/>
    <x v="2"/>
    <x v="261"/>
    <d v="2011-06-25T00:00:00"/>
    <s v="Standard Class"/>
    <s v="NW-18400"/>
    <s v="Natalie Webber"/>
    <x v="0"/>
    <x v="0"/>
    <x v="10"/>
    <x v="9"/>
    <n v="19120"/>
    <x v="3"/>
    <x v="837"/>
    <x v="1"/>
    <x v="12"/>
    <x v="33"/>
    <x v="1730"/>
    <n v="4"/>
    <n v="0.2"/>
    <n v="8.4024000000000001"/>
  </r>
  <r>
    <n v="2998"/>
    <s v="CA-2011-138317"/>
    <x v="2"/>
    <x v="261"/>
    <d v="2011-06-25T00:00:00"/>
    <s v="Standard Class"/>
    <s v="NW-18400"/>
    <s v="Natalie Webber"/>
    <x v="0"/>
    <x v="0"/>
    <x v="10"/>
    <x v="9"/>
    <n v="19120"/>
    <x v="3"/>
    <x v="1467"/>
    <x v="0"/>
    <x v="5"/>
    <x v="1445"/>
    <x v="2217"/>
    <n v="1"/>
    <n v="0.2"/>
    <n v="0.64739999999999964"/>
  </r>
  <r>
    <n v="2999"/>
    <s v="CA-2011-138317"/>
    <x v="2"/>
    <x v="261"/>
    <d v="2011-06-25T00:00:00"/>
    <s v="Standard Class"/>
    <s v="NW-18400"/>
    <s v="Natalie Webber"/>
    <x v="0"/>
    <x v="0"/>
    <x v="10"/>
    <x v="9"/>
    <n v="19120"/>
    <x v="3"/>
    <x v="246"/>
    <x v="2"/>
    <x v="11"/>
    <x v="244"/>
    <x v="1679"/>
    <n v="4"/>
    <n v="0.2"/>
    <n v="28.790400000000009"/>
  </r>
  <r>
    <n v="3000"/>
    <s v="CA-2011-138317"/>
    <x v="2"/>
    <x v="261"/>
    <d v="2011-06-25T00:00:00"/>
    <s v="Standard Class"/>
    <s v="NW-18400"/>
    <s v="Natalie Webber"/>
    <x v="0"/>
    <x v="0"/>
    <x v="10"/>
    <x v="9"/>
    <n v="19120"/>
    <x v="3"/>
    <x v="1468"/>
    <x v="2"/>
    <x v="15"/>
    <x v="1446"/>
    <x v="2445"/>
    <n v="3"/>
    <n v="0.7"/>
    <n v="-172.49250000000001"/>
  </r>
  <r>
    <n v="3001"/>
    <s v="CA-2011-138317"/>
    <x v="2"/>
    <x v="261"/>
    <d v="2011-06-25T00:00:00"/>
    <s v="Standard Class"/>
    <s v="NW-18400"/>
    <s v="Natalie Webber"/>
    <x v="0"/>
    <x v="0"/>
    <x v="10"/>
    <x v="9"/>
    <n v="19120"/>
    <x v="3"/>
    <x v="1109"/>
    <x v="1"/>
    <x v="9"/>
    <x v="1089"/>
    <x v="2446"/>
    <n v="2"/>
    <n v="0.2"/>
    <n v="3.8864000000000001"/>
  </r>
  <r>
    <n v="3002"/>
    <s v="CA-2011-138317"/>
    <x v="2"/>
    <x v="261"/>
    <d v="2011-06-25T00:00:00"/>
    <s v="Standard Class"/>
    <s v="NW-18400"/>
    <s v="Natalie Webber"/>
    <x v="0"/>
    <x v="0"/>
    <x v="10"/>
    <x v="9"/>
    <n v="19120"/>
    <x v="3"/>
    <x v="491"/>
    <x v="1"/>
    <x v="8"/>
    <x v="486"/>
    <x v="2447"/>
    <n v="2"/>
    <n v="0.7"/>
    <n v="-7.2048000000000023"/>
  </r>
  <r>
    <n v="3003"/>
    <s v="CA-2012-130610"/>
    <x v="1"/>
    <x v="761"/>
    <d v="2012-07-10T00:00:00"/>
    <s v="Standard Class"/>
    <s v="VP-21730"/>
    <s v="Victor Preis"/>
    <x v="2"/>
    <x v="0"/>
    <x v="341"/>
    <x v="12"/>
    <n v="48310"/>
    <x v="2"/>
    <x v="1469"/>
    <x v="1"/>
    <x v="8"/>
    <x v="1447"/>
    <x v="2448"/>
    <n v="5"/>
    <n v="0"/>
    <n v="8.93"/>
  </r>
  <r>
    <n v="3004"/>
    <s v="CA-2014-104381"/>
    <x v="3"/>
    <x v="819"/>
    <d v="2014-12-24T00:00:00"/>
    <s v="Standard Class"/>
    <s v="RD-19810"/>
    <s v="Ross DeVincentis"/>
    <x v="2"/>
    <x v="0"/>
    <x v="30"/>
    <x v="15"/>
    <n v="14609"/>
    <x v="3"/>
    <x v="1124"/>
    <x v="1"/>
    <x v="8"/>
    <x v="1103"/>
    <x v="2449"/>
    <n v="4"/>
    <n v="0.2"/>
    <n v="10.429999999999998"/>
  </r>
  <r>
    <n v="3005"/>
    <s v="CA-2013-131499"/>
    <x v="0"/>
    <x v="162"/>
    <d v="2013-09-11T00:00:00"/>
    <s v="First Class"/>
    <s v="MG-17875"/>
    <s v="Michael Grace"/>
    <x v="2"/>
    <x v="0"/>
    <x v="20"/>
    <x v="15"/>
    <n v="10011"/>
    <x v="3"/>
    <x v="1470"/>
    <x v="1"/>
    <x v="9"/>
    <x v="1448"/>
    <x v="2450"/>
    <n v="1"/>
    <n v="0"/>
    <n v="62.243999999999971"/>
  </r>
  <r>
    <n v="3006"/>
    <s v="CA-2011-148761"/>
    <x v="2"/>
    <x v="826"/>
    <d v="2011-05-21T00:00:00"/>
    <s v="Standard Class"/>
    <s v="PA-19060"/>
    <s v="Pete Armstrong"/>
    <x v="2"/>
    <x v="0"/>
    <x v="342"/>
    <x v="6"/>
    <n v="54703"/>
    <x v="2"/>
    <x v="997"/>
    <x v="1"/>
    <x v="8"/>
    <x v="980"/>
    <x v="1296"/>
    <n v="3"/>
    <n v="0"/>
    <n v="45.839999999999996"/>
  </r>
  <r>
    <n v="3007"/>
    <s v="CA-2014-116519"/>
    <x v="3"/>
    <x v="119"/>
    <d v="2014-10-16T00:00:00"/>
    <s v="First Class"/>
    <s v="CR-12730"/>
    <s v="Craig Reiter"/>
    <x v="0"/>
    <x v="0"/>
    <x v="20"/>
    <x v="15"/>
    <n v="10009"/>
    <x v="3"/>
    <x v="1107"/>
    <x v="1"/>
    <x v="9"/>
    <x v="1087"/>
    <x v="2451"/>
    <n v="5"/>
    <n v="0"/>
    <n v="253.37199999999996"/>
  </r>
  <r>
    <n v="3008"/>
    <s v="CA-2011-130729"/>
    <x v="2"/>
    <x v="745"/>
    <d v="2011-10-29T00:00:00"/>
    <s v="Standard Class"/>
    <s v="AA-10375"/>
    <s v="Allen Armold"/>
    <x v="0"/>
    <x v="0"/>
    <x v="277"/>
    <x v="1"/>
    <n v="91730"/>
    <x v="1"/>
    <x v="276"/>
    <x v="1"/>
    <x v="8"/>
    <x v="273"/>
    <x v="2452"/>
    <n v="3"/>
    <n v="0.2"/>
    <n v="11.138399999999999"/>
  </r>
  <r>
    <n v="3009"/>
    <s v="CA-2013-124772"/>
    <x v="0"/>
    <x v="5"/>
    <d v="2013-12-07T00:00:00"/>
    <s v="First Class"/>
    <s v="JG-15160"/>
    <s v="James Galang"/>
    <x v="0"/>
    <x v="0"/>
    <x v="208"/>
    <x v="0"/>
    <n v="42071"/>
    <x v="0"/>
    <x v="1268"/>
    <x v="0"/>
    <x v="5"/>
    <x v="1243"/>
    <x v="1868"/>
    <n v="3"/>
    <n v="0"/>
    <n v="74.809799999999996"/>
  </r>
  <r>
    <n v="3010"/>
    <s v="CA-2013-115525"/>
    <x v="0"/>
    <x v="197"/>
    <d v="2013-07-30T00:00:00"/>
    <s v="Standard Class"/>
    <s v="RR-19525"/>
    <s v="Rick Reed"/>
    <x v="1"/>
    <x v="0"/>
    <x v="167"/>
    <x v="24"/>
    <n v="43615"/>
    <x v="3"/>
    <x v="1306"/>
    <x v="1"/>
    <x v="9"/>
    <x v="1282"/>
    <x v="2453"/>
    <n v="5"/>
    <n v="0.2"/>
    <n v="27.43649999999996"/>
  </r>
  <r>
    <n v="3011"/>
    <s v="CA-2014-134845"/>
    <x v="3"/>
    <x v="827"/>
    <d v="2014-04-24T00:00:00"/>
    <s v="Standard Class"/>
    <s v="SR-20425"/>
    <s v="Sharelle Roach"/>
    <x v="2"/>
    <x v="0"/>
    <x v="103"/>
    <x v="22"/>
    <n v="80027"/>
    <x v="1"/>
    <x v="385"/>
    <x v="1"/>
    <x v="8"/>
    <x v="381"/>
    <x v="2454"/>
    <n v="5"/>
    <n v="0.7"/>
    <n v="-9.222999999999999"/>
  </r>
  <r>
    <n v="3012"/>
    <s v="CA-2014-134845"/>
    <x v="3"/>
    <x v="827"/>
    <d v="2014-04-24T00:00:00"/>
    <s v="Standard Class"/>
    <s v="SR-20425"/>
    <s v="Sharelle Roach"/>
    <x v="2"/>
    <x v="0"/>
    <x v="103"/>
    <x v="22"/>
    <n v="80027"/>
    <x v="1"/>
    <x v="155"/>
    <x v="2"/>
    <x v="15"/>
    <x v="154"/>
    <x v="2455"/>
    <n v="5"/>
    <n v="0.7"/>
    <n v="-3399.9800000000009"/>
  </r>
  <r>
    <n v="3013"/>
    <s v="CA-2014-134845"/>
    <x v="3"/>
    <x v="827"/>
    <d v="2014-04-24T00:00:00"/>
    <s v="Standard Class"/>
    <s v="SR-20425"/>
    <s v="Sharelle Roach"/>
    <x v="2"/>
    <x v="0"/>
    <x v="103"/>
    <x v="22"/>
    <n v="80027"/>
    <x v="1"/>
    <x v="379"/>
    <x v="1"/>
    <x v="8"/>
    <x v="375"/>
    <x v="2456"/>
    <n v="2"/>
    <n v="0.7"/>
    <n v="-15.835599999999999"/>
  </r>
  <r>
    <n v="3014"/>
    <s v="CA-2014-134845"/>
    <x v="3"/>
    <x v="827"/>
    <d v="2014-04-24T00:00:00"/>
    <s v="Standard Class"/>
    <s v="SR-20425"/>
    <s v="Sharelle Roach"/>
    <x v="2"/>
    <x v="0"/>
    <x v="103"/>
    <x v="22"/>
    <n v="80027"/>
    <x v="1"/>
    <x v="591"/>
    <x v="1"/>
    <x v="8"/>
    <x v="586"/>
    <x v="2457"/>
    <n v="6"/>
    <n v="0.7"/>
    <n v="-6.573599999999999"/>
  </r>
  <r>
    <n v="3015"/>
    <s v="CA-2014-134845"/>
    <x v="3"/>
    <x v="827"/>
    <d v="2014-04-24T00:00:00"/>
    <s v="Standard Class"/>
    <s v="SR-20425"/>
    <s v="Sharelle Roach"/>
    <x v="2"/>
    <x v="0"/>
    <x v="103"/>
    <x v="22"/>
    <n v="80027"/>
    <x v="1"/>
    <x v="510"/>
    <x v="1"/>
    <x v="10"/>
    <x v="505"/>
    <x v="561"/>
    <n v="4"/>
    <n v="0.2"/>
    <n v="7.2576000000000001"/>
  </r>
  <r>
    <n v="3016"/>
    <s v="US-2012-138919"/>
    <x v="1"/>
    <x v="14"/>
    <d v="2012-09-21T00:00:00"/>
    <s v="Standard Class"/>
    <s v="LS-16975"/>
    <s v="Lindsay Shagiari"/>
    <x v="2"/>
    <x v="0"/>
    <x v="20"/>
    <x v="15"/>
    <n v="10035"/>
    <x v="3"/>
    <x v="738"/>
    <x v="0"/>
    <x v="3"/>
    <x v="730"/>
    <x v="2458"/>
    <n v="2"/>
    <n v="0.4"/>
    <n v="-103.26600000000002"/>
  </r>
  <r>
    <n v="3017"/>
    <s v="US-2013-160528"/>
    <x v="0"/>
    <x v="828"/>
    <d v="2013-08-31T00:00:00"/>
    <s v="Standard Class"/>
    <s v="MH-18115"/>
    <s v="Mick Hernandez"/>
    <x v="2"/>
    <x v="0"/>
    <x v="343"/>
    <x v="5"/>
    <n v="78577"/>
    <x v="2"/>
    <x v="418"/>
    <x v="1"/>
    <x v="4"/>
    <x v="413"/>
    <x v="2459"/>
    <n v="8"/>
    <n v="0.2"/>
    <n v="-172.73280000000005"/>
  </r>
  <r>
    <n v="3018"/>
    <s v="US-2013-160528"/>
    <x v="0"/>
    <x v="828"/>
    <d v="2013-08-31T00:00:00"/>
    <s v="Standard Class"/>
    <s v="MH-18115"/>
    <s v="Mick Hernandez"/>
    <x v="2"/>
    <x v="0"/>
    <x v="343"/>
    <x v="5"/>
    <n v="78577"/>
    <x v="2"/>
    <x v="1155"/>
    <x v="0"/>
    <x v="5"/>
    <x v="1134"/>
    <x v="1832"/>
    <n v="3"/>
    <n v="0.6"/>
    <n v="-10.173599999999997"/>
  </r>
  <r>
    <n v="3019"/>
    <s v="US-2013-160528"/>
    <x v="0"/>
    <x v="828"/>
    <d v="2013-08-31T00:00:00"/>
    <s v="Standard Class"/>
    <s v="MH-18115"/>
    <s v="Mick Hernandez"/>
    <x v="2"/>
    <x v="0"/>
    <x v="343"/>
    <x v="5"/>
    <n v="78577"/>
    <x v="2"/>
    <x v="1200"/>
    <x v="2"/>
    <x v="11"/>
    <x v="1176"/>
    <x v="2460"/>
    <n v="7"/>
    <n v="0.2"/>
    <n v="-33.319999999999965"/>
  </r>
  <r>
    <n v="3020"/>
    <s v="CA-2012-123568"/>
    <x v="1"/>
    <x v="627"/>
    <d v="2012-11-14T00:00:00"/>
    <s v="Standard Class"/>
    <s v="SC-20095"/>
    <s v="Sanjit Chand"/>
    <x v="0"/>
    <x v="0"/>
    <x v="7"/>
    <x v="7"/>
    <n v="84084"/>
    <x v="1"/>
    <x v="1471"/>
    <x v="1"/>
    <x v="13"/>
    <x v="1449"/>
    <x v="1325"/>
    <n v="3"/>
    <n v="0"/>
    <n v="0.20159999999999978"/>
  </r>
  <r>
    <n v="3021"/>
    <s v="CA-2012-123568"/>
    <x v="1"/>
    <x v="627"/>
    <d v="2012-11-14T00:00:00"/>
    <s v="Standard Class"/>
    <s v="SC-20095"/>
    <s v="Sanjit Chand"/>
    <x v="0"/>
    <x v="0"/>
    <x v="7"/>
    <x v="7"/>
    <n v="84084"/>
    <x v="1"/>
    <x v="1030"/>
    <x v="1"/>
    <x v="10"/>
    <x v="1012"/>
    <x v="1663"/>
    <n v="3"/>
    <n v="0"/>
    <n v="41.822999999999993"/>
  </r>
  <r>
    <n v="3022"/>
    <s v="CA-2012-123568"/>
    <x v="1"/>
    <x v="627"/>
    <d v="2012-11-14T00:00:00"/>
    <s v="Standard Class"/>
    <s v="SC-20095"/>
    <s v="Sanjit Chand"/>
    <x v="0"/>
    <x v="0"/>
    <x v="7"/>
    <x v="7"/>
    <n v="84084"/>
    <x v="1"/>
    <x v="642"/>
    <x v="0"/>
    <x v="5"/>
    <x v="636"/>
    <x v="2461"/>
    <n v="3"/>
    <n v="0"/>
    <n v="22.007699999999996"/>
  </r>
  <r>
    <n v="3023"/>
    <s v="CA-2012-123568"/>
    <x v="1"/>
    <x v="627"/>
    <d v="2012-11-14T00:00:00"/>
    <s v="Standard Class"/>
    <s v="SC-20095"/>
    <s v="Sanjit Chand"/>
    <x v="0"/>
    <x v="0"/>
    <x v="7"/>
    <x v="7"/>
    <n v="84084"/>
    <x v="1"/>
    <x v="710"/>
    <x v="1"/>
    <x v="8"/>
    <x v="702"/>
    <x v="2462"/>
    <n v="5"/>
    <n v="0.2"/>
    <n v="28.65"/>
  </r>
  <r>
    <n v="3024"/>
    <s v="CA-2014-124674"/>
    <x v="3"/>
    <x v="701"/>
    <d v="2014-11-24T00:00:00"/>
    <s v="Standard Class"/>
    <s v="JB-16000"/>
    <s v="Joy Bell-"/>
    <x v="0"/>
    <x v="0"/>
    <x v="180"/>
    <x v="5"/>
    <n v="78521"/>
    <x v="2"/>
    <x v="1275"/>
    <x v="0"/>
    <x v="0"/>
    <x v="1251"/>
    <x v="2463"/>
    <n v="2"/>
    <n v="0.32"/>
    <n v="-14.458800000000025"/>
  </r>
  <r>
    <n v="3025"/>
    <s v="CA-2012-164441"/>
    <x v="1"/>
    <x v="627"/>
    <d v="2012-11-13T00:00:00"/>
    <s v="Standard Class"/>
    <s v="AC-10450"/>
    <s v="Amy Cox"/>
    <x v="0"/>
    <x v="0"/>
    <x v="20"/>
    <x v="15"/>
    <n v="10011"/>
    <x v="3"/>
    <x v="305"/>
    <x v="1"/>
    <x v="8"/>
    <x v="302"/>
    <x v="2464"/>
    <n v="11"/>
    <n v="0.2"/>
    <n v="17.641799999999996"/>
  </r>
  <r>
    <n v="3026"/>
    <s v="CA-2012-164441"/>
    <x v="1"/>
    <x v="627"/>
    <d v="2012-11-13T00:00:00"/>
    <s v="Standard Class"/>
    <s v="AC-10450"/>
    <s v="Amy Cox"/>
    <x v="0"/>
    <x v="0"/>
    <x v="20"/>
    <x v="15"/>
    <n v="10011"/>
    <x v="3"/>
    <x v="457"/>
    <x v="1"/>
    <x v="10"/>
    <x v="453"/>
    <x v="1465"/>
    <n v="3"/>
    <n v="0"/>
    <n v="8.0730000000000004"/>
  </r>
  <r>
    <n v="3027"/>
    <s v="CA-2014-169054"/>
    <x v="3"/>
    <x v="300"/>
    <d v="2014-04-27T00:00:00"/>
    <s v="Standard Class"/>
    <s v="MO-17800"/>
    <s v="Meg O'Connel"/>
    <x v="2"/>
    <x v="0"/>
    <x v="10"/>
    <x v="9"/>
    <n v="19140"/>
    <x v="3"/>
    <x v="1060"/>
    <x v="0"/>
    <x v="5"/>
    <x v="1040"/>
    <x v="1825"/>
    <n v="3"/>
    <n v="0.2"/>
    <n v="0"/>
  </r>
  <r>
    <n v="3028"/>
    <s v="CA-2011-106719"/>
    <x v="2"/>
    <x v="829"/>
    <d v="2011-08-24T00:00:00"/>
    <s v="Same Day"/>
    <s v="RB-19645"/>
    <s v="Robert Barroso"/>
    <x v="1"/>
    <x v="0"/>
    <x v="344"/>
    <x v="37"/>
    <n v="59102"/>
    <x v="1"/>
    <x v="1472"/>
    <x v="1"/>
    <x v="8"/>
    <x v="1450"/>
    <x v="1838"/>
    <n v="2"/>
    <n v="0.2"/>
    <n v="2.6935999999999991"/>
  </r>
  <r>
    <n v="3029"/>
    <s v="CA-2014-116855"/>
    <x v="3"/>
    <x v="94"/>
    <d v="2014-12-22T00:00:00"/>
    <s v="Standard Class"/>
    <s v="AI-10855"/>
    <s v="Arianne Irving"/>
    <x v="0"/>
    <x v="0"/>
    <x v="269"/>
    <x v="17"/>
    <n v="23320"/>
    <x v="0"/>
    <x v="931"/>
    <x v="0"/>
    <x v="1"/>
    <x v="915"/>
    <x v="2465"/>
    <n v="5"/>
    <n v="0"/>
    <n v="80.78400000000002"/>
  </r>
  <r>
    <n v="3030"/>
    <s v="US-2013-164189"/>
    <x v="0"/>
    <x v="830"/>
    <d v="2013-03-29T00:00:00"/>
    <s v="Standard Class"/>
    <s v="DR-12880"/>
    <s v="Dan Reichenbach"/>
    <x v="1"/>
    <x v="0"/>
    <x v="345"/>
    <x v="21"/>
    <n v="97030"/>
    <x v="1"/>
    <x v="1419"/>
    <x v="2"/>
    <x v="7"/>
    <x v="1398"/>
    <x v="2466"/>
    <n v="4"/>
    <n v="0.2"/>
    <n v="25.198000000000008"/>
  </r>
  <r>
    <n v="3031"/>
    <s v="CA-2012-168480"/>
    <x v="1"/>
    <x v="481"/>
    <d v="2012-09-27T00:00:00"/>
    <s v="Standard Class"/>
    <s v="DM-12955"/>
    <s v="Dario Medina"/>
    <x v="1"/>
    <x v="0"/>
    <x v="291"/>
    <x v="12"/>
    <n v="48146"/>
    <x v="2"/>
    <x v="1195"/>
    <x v="0"/>
    <x v="0"/>
    <x v="1171"/>
    <x v="1949"/>
    <n v="4"/>
    <n v="0"/>
    <n v="31.091200000000015"/>
  </r>
  <r>
    <n v="3032"/>
    <s v="CA-2012-168480"/>
    <x v="1"/>
    <x v="481"/>
    <d v="2012-09-27T00:00:00"/>
    <s v="Standard Class"/>
    <s v="DM-12955"/>
    <s v="Dario Medina"/>
    <x v="1"/>
    <x v="0"/>
    <x v="291"/>
    <x v="12"/>
    <n v="48146"/>
    <x v="2"/>
    <x v="1062"/>
    <x v="1"/>
    <x v="6"/>
    <x v="1042"/>
    <x v="2467"/>
    <n v="1"/>
    <n v="0"/>
    <n v="7.5370999999999988"/>
  </r>
  <r>
    <n v="3033"/>
    <s v="US-2013-114293"/>
    <x v="0"/>
    <x v="831"/>
    <d v="2013-11-27T00:00:00"/>
    <s v="Standard Class"/>
    <s v="JH-16180"/>
    <s v="Justin Hirsh"/>
    <x v="0"/>
    <x v="0"/>
    <x v="345"/>
    <x v="21"/>
    <n v="97030"/>
    <x v="1"/>
    <x v="1225"/>
    <x v="0"/>
    <x v="1"/>
    <x v="1200"/>
    <x v="2468"/>
    <n v="4"/>
    <n v="0.2"/>
    <n v="-12.196000000000005"/>
  </r>
  <r>
    <n v="3034"/>
    <s v="CA-2014-134173"/>
    <x v="3"/>
    <x v="118"/>
    <d v="2014-09-22T00:00:00"/>
    <s v="Standard Class"/>
    <s v="AB-10060"/>
    <s v="Adam Bellavance"/>
    <x v="2"/>
    <x v="0"/>
    <x v="10"/>
    <x v="9"/>
    <n v="19143"/>
    <x v="3"/>
    <x v="1114"/>
    <x v="1"/>
    <x v="10"/>
    <x v="1094"/>
    <x v="561"/>
    <n v="4"/>
    <n v="0.2"/>
    <n v="7.2576000000000001"/>
  </r>
  <r>
    <n v="3035"/>
    <s v="US-2012-123960"/>
    <x v="1"/>
    <x v="832"/>
    <d v="2012-06-16T00:00:00"/>
    <s v="Standard Class"/>
    <s v="BD-11605"/>
    <s v="Brian Dahlen"/>
    <x v="0"/>
    <x v="0"/>
    <x v="53"/>
    <x v="28"/>
    <n v="71203"/>
    <x v="0"/>
    <x v="1044"/>
    <x v="2"/>
    <x v="11"/>
    <x v="1024"/>
    <x v="2469"/>
    <n v="6"/>
    <n v="0"/>
    <n v="10.202999999999994"/>
  </r>
  <r>
    <n v="3036"/>
    <s v="US-2012-123960"/>
    <x v="1"/>
    <x v="832"/>
    <d v="2012-06-16T00:00:00"/>
    <s v="Standard Class"/>
    <s v="BD-11605"/>
    <s v="Brian Dahlen"/>
    <x v="0"/>
    <x v="0"/>
    <x v="53"/>
    <x v="28"/>
    <n v="71203"/>
    <x v="0"/>
    <x v="1472"/>
    <x v="1"/>
    <x v="8"/>
    <x v="1450"/>
    <x v="2470"/>
    <n v="7"/>
    <n v="0"/>
    <n v="16.679599999999997"/>
  </r>
  <r>
    <n v="3037"/>
    <s v="US-2012-123960"/>
    <x v="1"/>
    <x v="832"/>
    <d v="2012-06-16T00:00:00"/>
    <s v="Standard Class"/>
    <s v="BD-11605"/>
    <s v="Brian Dahlen"/>
    <x v="0"/>
    <x v="0"/>
    <x v="53"/>
    <x v="28"/>
    <n v="71203"/>
    <x v="0"/>
    <x v="1473"/>
    <x v="1"/>
    <x v="6"/>
    <x v="1451"/>
    <x v="2471"/>
    <n v="2"/>
    <n v="0"/>
    <n v="15.764000000000003"/>
  </r>
  <r>
    <n v="3038"/>
    <s v="US-2012-123960"/>
    <x v="1"/>
    <x v="832"/>
    <d v="2012-06-16T00:00:00"/>
    <s v="Standard Class"/>
    <s v="BD-11605"/>
    <s v="Brian Dahlen"/>
    <x v="0"/>
    <x v="0"/>
    <x v="53"/>
    <x v="28"/>
    <n v="71203"/>
    <x v="0"/>
    <x v="498"/>
    <x v="1"/>
    <x v="10"/>
    <x v="493"/>
    <x v="56"/>
    <n v="5"/>
    <n v="0"/>
    <n v="15.552000000000001"/>
  </r>
  <r>
    <n v="3039"/>
    <s v="US-2012-123960"/>
    <x v="1"/>
    <x v="832"/>
    <d v="2012-06-16T00:00:00"/>
    <s v="Standard Class"/>
    <s v="BD-11605"/>
    <s v="Brian Dahlen"/>
    <x v="0"/>
    <x v="0"/>
    <x v="53"/>
    <x v="28"/>
    <n v="71203"/>
    <x v="0"/>
    <x v="1474"/>
    <x v="0"/>
    <x v="5"/>
    <x v="1452"/>
    <x v="2472"/>
    <n v="2"/>
    <n v="0"/>
    <n v="10.789200000000001"/>
  </r>
  <r>
    <n v="3040"/>
    <s v="CA-2014-101749"/>
    <x v="3"/>
    <x v="621"/>
    <d v="2014-10-09T00:00:00"/>
    <s v="Standard Class"/>
    <s v="AS-10045"/>
    <s v="Aaron Smayling"/>
    <x v="1"/>
    <x v="0"/>
    <x v="45"/>
    <x v="1"/>
    <n v="91104"/>
    <x v="1"/>
    <x v="719"/>
    <x v="0"/>
    <x v="3"/>
    <x v="711"/>
    <x v="2473"/>
    <n v="3"/>
    <n v="0.2"/>
    <n v="-6.423300000000026"/>
  </r>
  <r>
    <n v="3041"/>
    <s v="US-2013-147991"/>
    <x v="0"/>
    <x v="465"/>
    <d v="2013-05-10T00:00:00"/>
    <s v="Standard Class"/>
    <s v="ZD-21925"/>
    <s v="Zuschuss Donatelli"/>
    <x v="0"/>
    <x v="0"/>
    <x v="346"/>
    <x v="18"/>
    <n v="37421"/>
    <x v="0"/>
    <x v="1006"/>
    <x v="0"/>
    <x v="5"/>
    <x v="989"/>
    <x v="2474"/>
    <n v="5"/>
    <n v="0.2"/>
    <n v="3.3439999999999994"/>
  </r>
  <r>
    <n v="3042"/>
    <s v="CA-2014-149559"/>
    <x v="3"/>
    <x v="220"/>
    <d v="2014-09-13T00:00:00"/>
    <s v="Same Day"/>
    <s v="KF-16285"/>
    <s v="Karen Ferguson"/>
    <x v="2"/>
    <x v="0"/>
    <x v="85"/>
    <x v="1"/>
    <n v="90805"/>
    <x v="1"/>
    <x v="860"/>
    <x v="1"/>
    <x v="10"/>
    <x v="846"/>
    <x v="91"/>
    <n v="2"/>
    <n v="0"/>
    <n v="6.2208000000000006"/>
  </r>
  <r>
    <n v="3043"/>
    <s v="CA-2014-149559"/>
    <x v="3"/>
    <x v="220"/>
    <d v="2014-09-13T00:00:00"/>
    <s v="Same Day"/>
    <s v="KF-16285"/>
    <s v="Karen Ferguson"/>
    <x v="2"/>
    <x v="0"/>
    <x v="85"/>
    <x v="1"/>
    <n v="90805"/>
    <x v="1"/>
    <x v="1475"/>
    <x v="1"/>
    <x v="12"/>
    <x v="1453"/>
    <x v="2475"/>
    <n v="2"/>
    <n v="0"/>
    <n v="10.8682"/>
  </r>
  <r>
    <n v="3044"/>
    <s v="CA-2014-149559"/>
    <x v="3"/>
    <x v="220"/>
    <d v="2014-09-13T00:00:00"/>
    <s v="Same Day"/>
    <s v="KF-16285"/>
    <s v="Karen Ferguson"/>
    <x v="2"/>
    <x v="0"/>
    <x v="85"/>
    <x v="1"/>
    <n v="90805"/>
    <x v="1"/>
    <x v="1476"/>
    <x v="0"/>
    <x v="1"/>
    <x v="1454"/>
    <x v="2476"/>
    <n v="8"/>
    <n v="0.2"/>
    <n v="256.78399999999976"/>
  </r>
  <r>
    <n v="3045"/>
    <s v="CA-2012-135174"/>
    <x v="1"/>
    <x v="28"/>
    <d v="2012-05-02T00:00:00"/>
    <s v="Second Class"/>
    <s v="BP-11230"/>
    <s v="Benjamin Patterson"/>
    <x v="0"/>
    <x v="0"/>
    <x v="21"/>
    <x v="24"/>
    <n v="45373"/>
    <x v="3"/>
    <x v="638"/>
    <x v="2"/>
    <x v="7"/>
    <x v="632"/>
    <x v="2477"/>
    <n v="5"/>
    <n v="0.4"/>
    <n v="-255.74250000000001"/>
  </r>
  <r>
    <n v="3046"/>
    <s v="CA-2014-125290"/>
    <x v="3"/>
    <x v="44"/>
    <d v="2014-11-11T00:00:00"/>
    <s v="Second Class"/>
    <s v="CC-12430"/>
    <s v="Chuck Clark"/>
    <x v="2"/>
    <x v="0"/>
    <x v="31"/>
    <x v="11"/>
    <n v="55407"/>
    <x v="2"/>
    <x v="1477"/>
    <x v="1"/>
    <x v="6"/>
    <x v="1455"/>
    <x v="2255"/>
    <n v="5"/>
    <n v="0"/>
    <n v="3.6139999999999994"/>
  </r>
  <r>
    <n v="3047"/>
    <s v="CA-2014-125290"/>
    <x v="3"/>
    <x v="44"/>
    <d v="2014-11-11T00:00:00"/>
    <s v="Second Class"/>
    <s v="CC-12430"/>
    <s v="Chuck Clark"/>
    <x v="2"/>
    <x v="0"/>
    <x v="31"/>
    <x v="11"/>
    <n v="55407"/>
    <x v="2"/>
    <x v="813"/>
    <x v="1"/>
    <x v="10"/>
    <x v="33"/>
    <x v="978"/>
    <n v="1"/>
    <n v="0"/>
    <n v="12.134799999999998"/>
  </r>
  <r>
    <n v="3048"/>
    <s v="CA-2011-137351"/>
    <x v="2"/>
    <x v="587"/>
    <d v="2011-10-04T00:00:00"/>
    <s v="Standard Class"/>
    <s v="DB-13615"/>
    <s v="Doug Bickford"/>
    <x v="0"/>
    <x v="0"/>
    <x v="4"/>
    <x v="4"/>
    <n v="98105"/>
    <x v="1"/>
    <x v="8"/>
    <x v="1"/>
    <x v="8"/>
    <x v="8"/>
    <x v="752"/>
    <n v="7"/>
    <n v="0.2"/>
    <n v="13.4925"/>
  </r>
  <r>
    <n v="3049"/>
    <s v="CA-2014-121419"/>
    <x v="3"/>
    <x v="459"/>
    <d v="2014-04-05T00:00:00"/>
    <s v="First Class"/>
    <s v="TC-21475"/>
    <s v="Tony Chapman"/>
    <x v="2"/>
    <x v="0"/>
    <x v="38"/>
    <x v="32"/>
    <n v="31907"/>
    <x v="0"/>
    <x v="121"/>
    <x v="0"/>
    <x v="3"/>
    <x v="121"/>
    <x v="1764"/>
    <n v="2"/>
    <n v="0"/>
    <n v="70.005999999999972"/>
  </r>
  <r>
    <n v="3050"/>
    <s v="CA-2014-121419"/>
    <x v="3"/>
    <x v="459"/>
    <d v="2014-04-05T00:00:00"/>
    <s v="First Class"/>
    <s v="TC-21475"/>
    <s v="Tony Chapman"/>
    <x v="2"/>
    <x v="0"/>
    <x v="38"/>
    <x v="32"/>
    <n v="31907"/>
    <x v="0"/>
    <x v="293"/>
    <x v="2"/>
    <x v="11"/>
    <x v="290"/>
    <x v="310"/>
    <n v="4"/>
    <n v="0"/>
    <n v="129.6"/>
  </r>
  <r>
    <n v="3051"/>
    <s v="US-2014-148054"/>
    <x v="3"/>
    <x v="833"/>
    <d v="2014-10-12T00:00:00"/>
    <s v="Standard Class"/>
    <s v="NZ-18565"/>
    <s v="Nick Zandusky"/>
    <x v="2"/>
    <x v="0"/>
    <x v="347"/>
    <x v="45"/>
    <n v="83642"/>
    <x v="1"/>
    <x v="1478"/>
    <x v="0"/>
    <x v="5"/>
    <x v="1456"/>
    <x v="108"/>
    <n v="2"/>
    <n v="0"/>
    <n v="2.9371999999999971"/>
  </r>
  <r>
    <n v="3052"/>
    <s v="US-2014-148054"/>
    <x v="3"/>
    <x v="833"/>
    <d v="2014-10-12T00:00:00"/>
    <s v="Standard Class"/>
    <s v="NZ-18565"/>
    <s v="Nick Zandusky"/>
    <x v="2"/>
    <x v="0"/>
    <x v="347"/>
    <x v="45"/>
    <n v="83642"/>
    <x v="1"/>
    <x v="1051"/>
    <x v="1"/>
    <x v="9"/>
    <x v="1031"/>
    <x v="2478"/>
    <n v="4"/>
    <n v="0"/>
    <n v="66.073599999999971"/>
  </r>
  <r>
    <n v="3053"/>
    <s v="US-2014-148054"/>
    <x v="3"/>
    <x v="833"/>
    <d v="2014-10-12T00:00:00"/>
    <s v="Standard Class"/>
    <s v="NZ-18565"/>
    <s v="Nick Zandusky"/>
    <x v="2"/>
    <x v="0"/>
    <x v="347"/>
    <x v="45"/>
    <n v="83642"/>
    <x v="1"/>
    <x v="1237"/>
    <x v="1"/>
    <x v="10"/>
    <x v="1211"/>
    <x v="2479"/>
    <n v="2"/>
    <n v="0"/>
    <n v="18.211199999999998"/>
  </r>
  <r>
    <n v="3054"/>
    <s v="CA-2013-128517"/>
    <x v="0"/>
    <x v="526"/>
    <d v="2013-04-15T00:00:00"/>
    <s v="Second Class"/>
    <s v="SW-20350"/>
    <s v="Sean Wendt"/>
    <x v="2"/>
    <x v="0"/>
    <x v="66"/>
    <x v="12"/>
    <n v="48227"/>
    <x v="2"/>
    <x v="1367"/>
    <x v="2"/>
    <x v="7"/>
    <x v="1343"/>
    <x v="2480"/>
    <n v="2"/>
    <n v="0"/>
    <n v="134.654"/>
  </r>
  <r>
    <n v="3055"/>
    <s v="CA-2013-128517"/>
    <x v="0"/>
    <x v="526"/>
    <d v="2013-04-15T00:00:00"/>
    <s v="Second Class"/>
    <s v="SW-20350"/>
    <s v="Sean Wendt"/>
    <x v="2"/>
    <x v="0"/>
    <x v="66"/>
    <x v="12"/>
    <n v="48227"/>
    <x v="2"/>
    <x v="446"/>
    <x v="1"/>
    <x v="8"/>
    <x v="441"/>
    <x v="267"/>
    <n v="2"/>
    <n v="0"/>
    <n v="2.4287999999999998"/>
  </r>
  <r>
    <n v="3056"/>
    <s v="US-2012-100377"/>
    <x v="1"/>
    <x v="834"/>
    <d v="2012-09-01T00:00:00"/>
    <s v="Standard Class"/>
    <s v="TS-21370"/>
    <s v="Todd Sumrall"/>
    <x v="1"/>
    <x v="0"/>
    <x v="22"/>
    <x v="10"/>
    <n v="60623"/>
    <x v="2"/>
    <x v="890"/>
    <x v="2"/>
    <x v="16"/>
    <x v="874"/>
    <x v="2481"/>
    <n v="5"/>
    <n v="0.2"/>
    <n v="874.98749999999984"/>
  </r>
  <r>
    <n v="3057"/>
    <s v="CA-2014-131492"/>
    <x v="3"/>
    <x v="15"/>
    <d v="2014-10-25T00:00:00"/>
    <s v="Second Class"/>
    <s v="HH-15010"/>
    <s v="Hilary Holden"/>
    <x v="1"/>
    <x v="0"/>
    <x v="8"/>
    <x v="1"/>
    <n v="94110"/>
    <x v="1"/>
    <x v="1343"/>
    <x v="1"/>
    <x v="12"/>
    <x v="1319"/>
    <x v="2482"/>
    <n v="2"/>
    <n v="0"/>
    <n v="4.3008000000000006"/>
  </r>
  <r>
    <n v="3058"/>
    <s v="CA-2014-131492"/>
    <x v="3"/>
    <x v="15"/>
    <d v="2014-10-25T00:00:00"/>
    <s v="Second Class"/>
    <s v="HH-15010"/>
    <s v="Hilary Holden"/>
    <x v="1"/>
    <x v="0"/>
    <x v="8"/>
    <x v="1"/>
    <n v="94110"/>
    <x v="1"/>
    <x v="1042"/>
    <x v="1"/>
    <x v="2"/>
    <x v="1022"/>
    <x v="2483"/>
    <n v="10"/>
    <n v="0"/>
    <n v="15.120000000000001"/>
  </r>
  <r>
    <n v="3059"/>
    <s v="CA-2014-131492"/>
    <x v="3"/>
    <x v="15"/>
    <d v="2014-10-25T00:00:00"/>
    <s v="Second Class"/>
    <s v="HH-15010"/>
    <s v="Hilary Holden"/>
    <x v="1"/>
    <x v="0"/>
    <x v="8"/>
    <x v="1"/>
    <n v="94110"/>
    <x v="1"/>
    <x v="677"/>
    <x v="0"/>
    <x v="5"/>
    <x v="671"/>
    <x v="2484"/>
    <n v="2"/>
    <n v="0"/>
    <n v="10.3904"/>
  </r>
  <r>
    <n v="3060"/>
    <s v="CA-2014-131492"/>
    <x v="3"/>
    <x v="15"/>
    <d v="2014-10-25T00:00:00"/>
    <s v="Second Class"/>
    <s v="HH-15010"/>
    <s v="Hilary Holden"/>
    <x v="1"/>
    <x v="0"/>
    <x v="8"/>
    <x v="1"/>
    <n v="94110"/>
    <x v="1"/>
    <x v="1479"/>
    <x v="0"/>
    <x v="3"/>
    <x v="1457"/>
    <x v="2485"/>
    <n v="2"/>
    <n v="0.2"/>
    <n v="-3.3506000000000018"/>
  </r>
  <r>
    <n v="3061"/>
    <s v="CA-2013-144554"/>
    <x v="0"/>
    <x v="77"/>
    <d v="2013-11-13T00:00:00"/>
    <s v="Standard Class"/>
    <s v="DM-13345"/>
    <s v="Denise Monton"/>
    <x v="1"/>
    <x v="0"/>
    <x v="46"/>
    <x v="24"/>
    <n v="43055"/>
    <x v="3"/>
    <x v="1233"/>
    <x v="2"/>
    <x v="11"/>
    <x v="1207"/>
    <x v="2486"/>
    <n v="3"/>
    <n v="0.2"/>
    <n v="22.495499999999989"/>
  </r>
  <r>
    <n v="3062"/>
    <s v="CA-2014-127621"/>
    <x v="3"/>
    <x v="448"/>
    <d v="2014-03-08T00:00:00"/>
    <s v="Standard Class"/>
    <s v="RE-19450"/>
    <s v="Richard Eichhorn"/>
    <x v="0"/>
    <x v="0"/>
    <x v="61"/>
    <x v="5"/>
    <n v="75081"/>
    <x v="2"/>
    <x v="794"/>
    <x v="1"/>
    <x v="10"/>
    <x v="784"/>
    <x v="2051"/>
    <n v="8"/>
    <n v="0.2"/>
    <n v="9.743999999999998"/>
  </r>
  <r>
    <n v="3063"/>
    <s v="CA-2012-145184"/>
    <x v="1"/>
    <x v="154"/>
    <d v="2012-11-29T00:00:00"/>
    <s v="First Class"/>
    <s v="JD-16150"/>
    <s v="Justin Deggeller"/>
    <x v="1"/>
    <x v="0"/>
    <x v="46"/>
    <x v="13"/>
    <n v="19711"/>
    <x v="3"/>
    <x v="1480"/>
    <x v="2"/>
    <x v="7"/>
    <x v="1458"/>
    <x v="2487"/>
    <n v="3"/>
    <n v="0"/>
    <n v="23.511599999999998"/>
  </r>
  <r>
    <n v="3064"/>
    <s v="CA-2012-145184"/>
    <x v="1"/>
    <x v="154"/>
    <d v="2012-11-29T00:00:00"/>
    <s v="First Class"/>
    <s v="JD-16150"/>
    <s v="Justin Deggeller"/>
    <x v="1"/>
    <x v="0"/>
    <x v="46"/>
    <x v="13"/>
    <n v="19711"/>
    <x v="3"/>
    <x v="1481"/>
    <x v="2"/>
    <x v="11"/>
    <x v="1459"/>
    <x v="2488"/>
    <n v="3"/>
    <n v="0"/>
    <n v="7.3479000000000028"/>
  </r>
  <r>
    <n v="3065"/>
    <s v="CA-2014-106859"/>
    <x v="3"/>
    <x v="677"/>
    <d v="2014-03-19T00:00:00"/>
    <s v="Second Class"/>
    <s v="BF-11215"/>
    <s v="Benjamin Farhat"/>
    <x v="2"/>
    <x v="0"/>
    <x v="305"/>
    <x v="27"/>
    <n v="87105"/>
    <x v="1"/>
    <x v="75"/>
    <x v="1"/>
    <x v="4"/>
    <x v="75"/>
    <x v="2489"/>
    <n v="8"/>
    <n v="0"/>
    <n v="25.424000000000007"/>
  </r>
  <r>
    <n v="3066"/>
    <s v="CA-2014-106859"/>
    <x v="3"/>
    <x v="677"/>
    <d v="2014-03-19T00:00:00"/>
    <s v="Second Class"/>
    <s v="BF-11215"/>
    <s v="Benjamin Farhat"/>
    <x v="2"/>
    <x v="0"/>
    <x v="305"/>
    <x v="27"/>
    <n v="87105"/>
    <x v="1"/>
    <x v="722"/>
    <x v="2"/>
    <x v="7"/>
    <x v="714"/>
    <x v="1196"/>
    <n v="8"/>
    <n v="0.2"/>
    <n v="49.257599999999996"/>
  </r>
  <r>
    <n v="3067"/>
    <s v="CA-2014-106859"/>
    <x v="3"/>
    <x v="677"/>
    <d v="2014-03-19T00:00:00"/>
    <s v="Second Class"/>
    <s v="BF-11215"/>
    <s v="Benjamin Farhat"/>
    <x v="2"/>
    <x v="0"/>
    <x v="305"/>
    <x v="27"/>
    <n v="87105"/>
    <x v="1"/>
    <x v="1482"/>
    <x v="2"/>
    <x v="11"/>
    <x v="1460"/>
    <x v="2490"/>
    <n v="5"/>
    <n v="0"/>
    <n v="88.129500000000007"/>
  </r>
  <r>
    <n v="3068"/>
    <s v="CA-2014-106859"/>
    <x v="3"/>
    <x v="677"/>
    <d v="2014-03-19T00:00:00"/>
    <s v="Second Class"/>
    <s v="BF-11215"/>
    <s v="Benjamin Farhat"/>
    <x v="2"/>
    <x v="0"/>
    <x v="305"/>
    <x v="27"/>
    <n v="87105"/>
    <x v="1"/>
    <x v="1483"/>
    <x v="1"/>
    <x v="10"/>
    <x v="1461"/>
    <x v="1568"/>
    <n v="7"/>
    <n v="0"/>
    <n v="21.772800000000004"/>
  </r>
  <r>
    <n v="3069"/>
    <s v="CA-2014-106859"/>
    <x v="3"/>
    <x v="677"/>
    <d v="2014-03-19T00:00:00"/>
    <s v="Second Class"/>
    <s v="BF-11215"/>
    <s v="Benjamin Farhat"/>
    <x v="2"/>
    <x v="0"/>
    <x v="305"/>
    <x v="27"/>
    <n v="87105"/>
    <x v="1"/>
    <x v="1415"/>
    <x v="1"/>
    <x v="10"/>
    <x v="1393"/>
    <x v="2491"/>
    <n v="6"/>
    <n v="0"/>
    <n v="138.35519999999997"/>
  </r>
  <r>
    <n v="3070"/>
    <s v="US-2014-120089"/>
    <x v="3"/>
    <x v="329"/>
    <d v="2014-12-01T00:00:00"/>
    <s v="Same Day"/>
    <s v="ML-17755"/>
    <s v="Max Ludwig"/>
    <x v="2"/>
    <x v="0"/>
    <x v="167"/>
    <x v="24"/>
    <n v="43615"/>
    <x v="3"/>
    <x v="1470"/>
    <x v="1"/>
    <x v="9"/>
    <x v="1448"/>
    <x v="2492"/>
    <n v="4"/>
    <n v="0.2"/>
    <n v="82.991999999999877"/>
  </r>
  <r>
    <n v="3071"/>
    <s v="CA-2011-119375"/>
    <x v="2"/>
    <x v="664"/>
    <d v="2011-11-22T00:00:00"/>
    <s v="Standard Class"/>
    <s v="YC-21895"/>
    <s v="Yoseph Carroll"/>
    <x v="1"/>
    <x v="0"/>
    <x v="46"/>
    <x v="13"/>
    <n v="19711"/>
    <x v="3"/>
    <x v="1074"/>
    <x v="1"/>
    <x v="4"/>
    <x v="1055"/>
    <x v="2493"/>
    <n v="7"/>
    <n v="0"/>
    <n v="792.26910000000021"/>
  </r>
  <r>
    <n v="3072"/>
    <s v="CA-2011-119375"/>
    <x v="2"/>
    <x v="664"/>
    <d v="2011-11-22T00:00:00"/>
    <s v="Standard Class"/>
    <s v="YC-21895"/>
    <s v="Yoseph Carroll"/>
    <x v="1"/>
    <x v="0"/>
    <x v="46"/>
    <x v="13"/>
    <n v="19711"/>
    <x v="3"/>
    <x v="1484"/>
    <x v="0"/>
    <x v="5"/>
    <x v="1462"/>
    <x v="2494"/>
    <n v="3"/>
    <n v="0"/>
    <n v="14.929199999999994"/>
  </r>
  <r>
    <n v="3073"/>
    <s v="CA-2011-119375"/>
    <x v="2"/>
    <x v="664"/>
    <d v="2011-11-22T00:00:00"/>
    <s v="Standard Class"/>
    <s v="YC-21895"/>
    <s v="Yoseph Carroll"/>
    <x v="1"/>
    <x v="0"/>
    <x v="46"/>
    <x v="13"/>
    <n v="19711"/>
    <x v="3"/>
    <x v="684"/>
    <x v="1"/>
    <x v="6"/>
    <x v="677"/>
    <x v="2495"/>
    <n v="5"/>
    <n v="0"/>
    <n v="26.564999999999998"/>
  </r>
  <r>
    <n v="3074"/>
    <s v="CA-2013-125206"/>
    <x v="0"/>
    <x v="835"/>
    <d v="2013-01-05T00:00:00"/>
    <s v="First Class"/>
    <s v="LR-16915"/>
    <s v="Lena Radford"/>
    <x v="0"/>
    <x v="0"/>
    <x v="1"/>
    <x v="1"/>
    <n v="90045"/>
    <x v="1"/>
    <x v="1277"/>
    <x v="1"/>
    <x v="4"/>
    <x v="1253"/>
    <x v="2496"/>
    <n v="2"/>
    <n v="0"/>
    <n v="28.614999999999995"/>
  </r>
  <r>
    <n v="3075"/>
    <s v="CA-2012-126137"/>
    <x v="1"/>
    <x v="292"/>
    <d v="2012-10-08T00:00:00"/>
    <s v="Standard Class"/>
    <s v="BS-11755"/>
    <s v="Bruce Stewart"/>
    <x v="0"/>
    <x v="0"/>
    <x v="1"/>
    <x v="1"/>
    <n v="90032"/>
    <x v="1"/>
    <x v="631"/>
    <x v="0"/>
    <x v="0"/>
    <x v="625"/>
    <x v="2497"/>
    <n v="2"/>
    <n v="0.15"/>
    <n v="18.454800000000002"/>
  </r>
  <r>
    <n v="3076"/>
    <s v="CA-2011-143903"/>
    <x v="2"/>
    <x v="836"/>
    <d v="2011-07-24T00:00:00"/>
    <s v="Standard Class"/>
    <s v="KM-16375"/>
    <s v="Katherine Murray"/>
    <x v="2"/>
    <x v="0"/>
    <x v="61"/>
    <x v="5"/>
    <n v="75217"/>
    <x v="2"/>
    <x v="384"/>
    <x v="1"/>
    <x v="4"/>
    <x v="380"/>
    <x v="2498"/>
    <n v="3"/>
    <n v="0.2"/>
    <n v="38.572199999999953"/>
  </r>
  <r>
    <n v="3077"/>
    <s v="CA-2011-143903"/>
    <x v="2"/>
    <x v="836"/>
    <d v="2011-07-24T00:00:00"/>
    <s v="Standard Class"/>
    <s v="KM-16375"/>
    <s v="Katherine Murray"/>
    <x v="2"/>
    <x v="0"/>
    <x v="61"/>
    <x v="5"/>
    <n v="75217"/>
    <x v="2"/>
    <x v="904"/>
    <x v="0"/>
    <x v="5"/>
    <x v="887"/>
    <x v="2499"/>
    <n v="5"/>
    <n v="0.6"/>
    <n v="-14.228999999999997"/>
  </r>
  <r>
    <n v="3078"/>
    <s v="CA-2011-143903"/>
    <x v="2"/>
    <x v="836"/>
    <d v="2011-07-24T00:00:00"/>
    <s v="Standard Class"/>
    <s v="KM-16375"/>
    <s v="Katherine Murray"/>
    <x v="2"/>
    <x v="0"/>
    <x v="61"/>
    <x v="5"/>
    <n v="75217"/>
    <x v="2"/>
    <x v="483"/>
    <x v="0"/>
    <x v="1"/>
    <x v="478"/>
    <x v="2500"/>
    <n v="2"/>
    <n v="0.3"/>
    <n v="-140.19599999999997"/>
  </r>
  <r>
    <n v="3079"/>
    <s v="CA-2011-104780"/>
    <x v="2"/>
    <x v="371"/>
    <d v="2011-05-25T00:00:00"/>
    <s v="Standard Class"/>
    <s v="BT-11530"/>
    <s v="Bradley Talbott"/>
    <x v="2"/>
    <x v="0"/>
    <x v="70"/>
    <x v="1"/>
    <n v="92037"/>
    <x v="1"/>
    <x v="181"/>
    <x v="1"/>
    <x v="6"/>
    <x v="180"/>
    <x v="2501"/>
    <n v="8"/>
    <n v="0"/>
    <n v="10.507199999999997"/>
  </r>
  <r>
    <n v="3080"/>
    <s v="CA-2014-101182"/>
    <x v="3"/>
    <x v="507"/>
    <d v="2014-09-06T00:00:00"/>
    <s v="First Class"/>
    <s v="KB-16405"/>
    <s v="Katrina Bavinger"/>
    <x v="2"/>
    <x v="0"/>
    <x v="339"/>
    <x v="1"/>
    <n v="92307"/>
    <x v="1"/>
    <x v="585"/>
    <x v="1"/>
    <x v="10"/>
    <x v="580"/>
    <x v="91"/>
    <n v="2"/>
    <n v="0"/>
    <n v="6.2208000000000006"/>
  </r>
  <r>
    <n v="3081"/>
    <s v="CA-2014-101182"/>
    <x v="3"/>
    <x v="507"/>
    <d v="2014-09-06T00:00:00"/>
    <s v="First Class"/>
    <s v="KB-16405"/>
    <s v="Katrina Bavinger"/>
    <x v="2"/>
    <x v="0"/>
    <x v="339"/>
    <x v="1"/>
    <n v="92307"/>
    <x v="1"/>
    <x v="831"/>
    <x v="2"/>
    <x v="7"/>
    <x v="818"/>
    <x v="752"/>
    <n v="3"/>
    <n v="0.2"/>
    <n v="15.111599999999999"/>
  </r>
  <r>
    <n v="3082"/>
    <s v="US-2014-132297"/>
    <x v="3"/>
    <x v="837"/>
    <d v="2014-06-03T00:00:00"/>
    <s v="Standard Class"/>
    <s v="DW-13480"/>
    <s v="Dianna Wilson"/>
    <x v="2"/>
    <x v="0"/>
    <x v="103"/>
    <x v="0"/>
    <n v="40214"/>
    <x v="0"/>
    <x v="705"/>
    <x v="1"/>
    <x v="8"/>
    <x v="698"/>
    <x v="2502"/>
    <n v="2"/>
    <n v="0"/>
    <n v="28.0032"/>
  </r>
  <r>
    <n v="3083"/>
    <s v="US-2014-132297"/>
    <x v="3"/>
    <x v="837"/>
    <d v="2014-06-03T00:00:00"/>
    <s v="Standard Class"/>
    <s v="DW-13480"/>
    <s v="Dianna Wilson"/>
    <x v="2"/>
    <x v="0"/>
    <x v="103"/>
    <x v="0"/>
    <n v="40214"/>
    <x v="0"/>
    <x v="1400"/>
    <x v="2"/>
    <x v="7"/>
    <x v="1378"/>
    <x v="2503"/>
    <n v="3"/>
    <n v="0"/>
    <n v="134.99250000000001"/>
  </r>
  <r>
    <n v="3084"/>
    <s v="CA-2011-100328"/>
    <x v="2"/>
    <x v="838"/>
    <d v="2011-02-04T00:00:00"/>
    <s v="Standard Class"/>
    <s v="JC-15340"/>
    <s v="Jasper Cacioppo"/>
    <x v="0"/>
    <x v="0"/>
    <x v="20"/>
    <x v="15"/>
    <n v="10024"/>
    <x v="3"/>
    <x v="185"/>
    <x v="1"/>
    <x v="8"/>
    <x v="184"/>
    <x v="2504"/>
    <n v="1"/>
    <n v="0.2"/>
    <n v="1.3256999999999999"/>
  </r>
  <r>
    <n v="3085"/>
    <s v="CA-2014-118773"/>
    <x v="3"/>
    <x v="839"/>
    <d v="2014-02-15T00:00:00"/>
    <s v="Standard Class"/>
    <s v="TP-21415"/>
    <s v="Tom Prescott"/>
    <x v="0"/>
    <x v="0"/>
    <x v="12"/>
    <x v="5"/>
    <n v="77070"/>
    <x v="2"/>
    <x v="382"/>
    <x v="1"/>
    <x v="8"/>
    <x v="378"/>
    <x v="2505"/>
    <n v="4"/>
    <n v="0.8"/>
    <n v="-417.09360000000004"/>
  </r>
  <r>
    <n v="3086"/>
    <s v="CA-2014-118773"/>
    <x v="3"/>
    <x v="839"/>
    <d v="2014-02-15T00:00:00"/>
    <s v="Standard Class"/>
    <s v="TP-21415"/>
    <s v="Tom Prescott"/>
    <x v="0"/>
    <x v="0"/>
    <x v="12"/>
    <x v="5"/>
    <n v="77070"/>
    <x v="2"/>
    <x v="657"/>
    <x v="2"/>
    <x v="11"/>
    <x v="651"/>
    <x v="2506"/>
    <n v="2"/>
    <n v="0.2"/>
    <n v="15.997999999999987"/>
  </r>
  <r>
    <n v="3087"/>
    <s v="CA-2014-118773"/>
    <x v="3"/>
    <x v="839"/>
    <d v="2014-02-15T00:00:00"/>
    <s v="Standard Class"/>
    <s v="TP-21415"/>
    <s v="Tom Prescott"/>
    <x v="0"/>
    <x v="0"/>
    <x v="12"/>
    <x v="5"/>
    <n v="77070"/>
    <x v="2"/>
    <x v="1467"/>
    <x v="0"/>
    <x v="5"/>
    <x v="1445"/>
    <x v="2217"/>
    <n v="2"/>
    <n v="0.6"/>
    <n v="-2.6892000000000005"/>
  </r>
  <r>
    <n v="3088"/>
    <s v="CA-2014-118773"/>
    <x v="3"/>
    <x v="839"/>
    <d v="2014-02-15T00:00:00"/>
    <s v="Standard Class"/>
    <s v="TP-21415"/>
    <s v="Tom Prescott"/>
    <x v="0"/>
    <x v="0"/>
    <x v="12"/>
    <x v="5"/>
    <n v="77070"/>
    <x v="2"/>
    <x v="791"/>
    <x v="1"/>
    <x v="9"/>
    <x v="781"/>
    <x v="2507"/>
    <n v="2"/>
    <n v="0.8"/>
    <n v="-32.480000000000004"/>
  </r>
  <r>
    <n v="3089"/>
    <s v="US-2014-159205"/>
    <x v="3"/>
    <x v="185"/>
    <d v="2014-04-03T00:00:00"/>
    <s v="Second Class"/>
    <s v="DB-12910"/>
    <s v="Daniel Byrd"/>
    <x v="2"/>
    <x v="0"/>
    <x v="0"/>
    <x v="0"/>
    <n v="42420"/>
    <x v="0"/>
    <x v="1122"/>
    <x v="0"/>
    <x v="5"/>
    <x v="1101"/>
    <x v="2508"/>
    <n v="5"/>
    <n v="0"/>
    <n v="25.620000000000005"/>
  </r>
  <r>
    <n v="3090"/>
    <s v="US-2014-159205"/>
    <x v="3"/>
    <x v="185"/>
    <d v="2014-04-03T00:00:00"/>
    <s v="Second Class"/>
    <s v="DB-12910"/>
    <s v="Daniel Byrd"/>
    <x v="2"/>
    <x v="0"/>
    <x v="0"/>
    <x v="0"/>
    <n v="42420"/>
    <x v="0"/>
    <x v="1485"/>
    <x v="2"/>
    <x v="7"/>
    <x v="1463"/>
    <x v="142"/>
    <n v="7"/>
    <n v="0"/>
    <n v="188.1404"/>
  </r>
  <r>
    <n v="3091"/>
    <s v="CA-2013-112123"/>
    <x v="0"/>
    <x v="840"/>
    <d v="2013-03-09T00:00:00"/>
    <s v="Standard Class"/>
    <s v="BH-11710"/>
    <s v="Brosina Hoffman"/>
    <x v="0"/>
    <x v="0"/>
    <x v="46"/>
    <x v="13"/>
    <n v="19711"/>
    <x v="3"/>
    <x v="669"/>
    <x v="1"/>
    <x v="8"/>
    <x v="663"/>
    <x v="2509"/>
    <n v="7"/>
    <n v="0"/>
    <n v="219.45140000000001"/>
  </r>
  <r>
    <n v="3092"/>
    <s v="CA-2013-112123"/>
    <x v="0"/>
    <x v="840"/>
    <d v="2013-03-09T00:00:00"/>
    <s v="Standard Class"/>
    <s v="BH-11710"/>
    <s v="Brosina Hoffman"/>
    <x v="0"/>
    <x v="0"/>
    <x v="46"/>
    <x v="13"/>
    <n v="19711"/>
    <x v="3"/>
    <x v="664"/>
    <x v="2"/>
    <x v="7"/>
    <x v="658"/>
    <x v="2510"/>
    <n v="5"/>
    <n v="0"/>
    <n v="129.5865"/>
  </r>
  <r>
    <n v="3093"/>
    <s v="CA-2013-112123"/>
    <x v="0"/>
    <x v="840"/>
    <d v="2013-03-09T00:00:00"/>
    <s v="Standard Class"/>
    <s v="BH-11710"/>
    <s v="Brosina Hoffman"/>
    <x v="0"/>
    <x v="0"/>
    <x v="46"/>
    <x v="13"/>
    <n v="19711"/>
    <x v="3"/>
    <x v="1486"/>
    <x v="1"/>
    <x v="10"/>
    <x v="1464"/>
    <x v="1696"/>
    <n v="3"/>
    <n v="0"/>
    <n v="79.891199999999998"/>
  </r>
  <r>
    <n v="3094"/>
    <s v="CA-2012-114468"/>
    <x v="1"/>
    <x v="841"/>
    <d v="2012-08-23T00:00:00"/>
    <s v="Same Day"/>
    <s v="TD-20995"/>
    <s v="Tamara Dahlen"/>
    <x v="0"/>
    <x v="0"/>
    <x v="348"/>
    <x v="10"/>
    <n v="60440"/>
    <x v="2"/>
    <x v="558"/>
    <x v="1"/>
    <x v="14"/>
    <x v="552"/>
    <x v="2511"/>
    <n v="4"/>
    <n v="0.2"/>
    <n v="2.7719999999999994"/>
  </r>
  <r>
    <n v="3095"/>
    <s v="CA-2012-114468"/>
    <x v="1"/>
    <x v="841"/>
    <d v="2012-08-23T00:00:00"/>
    <s v="Same Day"/>
    <s v="TD-20995"/>
    <s v="Tamara Dahlen"/>
    <x v="0"/>
    <x v="0"/>
    <x v="348"/>
    <x v="10"/>
    <n v="60440"/>
    <x v="2"/>
    <x v="1145"/>
    <x v="1"/>
    <x v="10"/>
    <x v="1124"/>
    <x v="563"/>
    <n v="2"/>
    <n v="0.2"/>
    <n v="3.6288"/>
  </r>
  <r>
    <n v="3096"/>
    <s v="CA-2012-114468"/>
    <x v="1"/>
    <x v="841"/>
    <d v="2012-08-23T00:00:00"/>
    <s v="Same Day"/>
    <s v="TD-20995"/>
    <s v="Tamara Dahlen"/>
    <x v="0"/>
    <x v="0"/>
    <x v="348"/>
    <x v="10"/>
    <n v="60440"/>
    <x v="2"/>
    <x v="1014"/>
    <x v="1"/>
    <x v="13"/>
    <x v="33"/>
    <x v="2512"/>
    <n v="8"/>
    <n v="0.2"/>
    <n v="2.2559999999999993"/>
  </r>
  <r>
    <n v="3097"/>
    <s v="CA-2012-114468"/>
    <x v="1"/>
    <x v="841"/>
    <d v="2012-08-23T00:00:00"/>
    <s v="Same Day"/>
    <s v="TD-20995"/>
    <s v="Tamara Dahlen"/>
    <x v="0"/>
    <x v="0"/>
    <x v="348"/>
    <x v="10"/>
    <n v="60440"/>
    <x v="2"/>
    <x v="336"/>
    <x v="1"/>
    <x v="9"/>
    <x v="332"/>
    <x v="2513"/>
    <n v="2"/>
    <n v="0.8"/>
    <n v="-13.554800000000004"/>
  </r>
  <r>
    <n v="3098"/>
    <s v="CA-2014-135692"/>
    <x v="3"/>
    <x v="842"/>
    <d v="2014-05-02T00:00:00"/>
    <s v="Standard Class"/>
    <s v="CV-12805"/>
    <s v="Cynthia Voltz"/>
    <x v="1"/>
    <x v="0"/>
    <x v="5"/>
    <x v="5"/>
    <n v="76106"/>
    <x v="2"/>
    <x v="322"/>
    <x v="1"/>
    <x v="2"/>
    <x v="319"/>
    <x v="2514"/>
    <n v="4"/>
    <n v="0.2"/>
    <n v="11.592000000000001"/>
  </r>
  <r>
    <n v="3099"/>
    <s v="CA-2014-135692"/>
    <x v="3"/>
    <x v="842"/>
    <d v="2014-05-02T00:00:00"/>
    <s v="Standard Class"/>
    <s v="CV-12805"/>
    <s v="Cynthia Voltz"/>
    <x v="1"/>
    <x v="0"/>
    <x v="5"/>
    <x v="5"/>
    <n v="76106"/>
    <x v="2"/>
    <x v="317"/>
    <x v="0"/>
    <x v="0"/>
    <x v="314"/>
    <x v="2515"/>
    <n v="4"/>
    <n v="0.32"/>
    <n v="-42.1096"/>
  </r>
  <r>
    <n v="3100"/>
    <s v="CA-2014-131233"/>
    <x v="3"/>
    <x v="349"/>
    <d v="2014-04-20T00:00:00"/>
    <s v="Standard Class"/>
    <s v="CS-12355"/>
    <s v="Christine Sundaresam"/>
    <x v="0"/>
    <x v="0"/>
    <x v="20"/>
    <x v="15"/>
    <n v="10024"/>
    <x v="3"/>
    <x v="1366"/>
    <x v="1"/>
    <x v="8"/>
    <x v="304"/>
    <x v="2209"/>
    <n v="3"/>
    <n v="0.2"/>
    <n v="3.5021999999999989"/>
  </r>
  <r>
    <n v="3101"/>
    <s v="CA-2014-131233"/>
    <x v="3"/>
    <x v="349"/>
    <d v="2014-04-20T00:00:00"/>
    <s v="Standard Class"/>
    <s v="CS-12355"/>
    <s v="Christine Sundaresam"/>
    <x v="0"/>
    <x v="0"/>
    <x v="20"/>
    <x v="15"/>
    <n v="10024"/>
    <x v="3"/>
    <x v="713"/>
    <x v="0"/>
    <x v="0"/>
    <x v="705"/>
    <x v="2516"/>
    <n v="3"/>
    <n v="0.2"/>
    <n v="9.0881999999999721"/>
  </r>
  <r>
    <n v="3102"/>
    <s v="CA-2014-119578"/>
    <x v="3"/>
    <x v="66"/>
    <d v="2014-12-28T00:00:00"/>
    <s v="Second Class"/>
    <s v="JG-15310"/>
    <s v="Jason Gross"/>
    <x v="1"/>
    <x v="0"/>
    <x v="205"/>
    <x v="34"/>
    <n v="2908"/>
    <x v="3"/>
    <x v="413"/>
    <x v="1"/>
    <x v="14"/>
    <x v="408"/>
    <x v="2517"/>
    <n v="6"/>
    <n v="0"/>
    <n v="34.757999999999953"/>
  </r>
  <r>
    <n v="3103"/>
    <s v="CA-2014-119578"/>
    <x v="3"/>
    <x v="66"/>
    <d v="2014-12-28T00:00:00"/>
    <s v="Second Class"/>
    <s v="JG-15310"/>
    <s v="Jason Gross"/>
    <x v="1"/>
    <x v="0"/>
    <x v="205"/>
    <x v="34"/>
    <n v="2908"/>
    <x v="3"/>
    <x v="1487"/>
    <x v="0"/>
    <x v="0"/>
    <x v="1465"/>
    <x v="2518"/>
    <n v="1"/>
    <n v="0"/>
    <n v="50.825400000000002"/>
  </r>
  <r>
    <n v="3104"/>
    <s v="CA-2013-124562"/>
    <x v="0"/>
    <x v="16"/>
    <d v="2013-12-13T00:00:00"/>
    <s v="Standard Class"/>
    <s v="JP-16135"/>
    <s v="Julie Prescott"/>
    <x v="2"/>
    <x v="0"/>
    <x v="38"/>
    <x v="24"/>
    <n v="43229"/>
    <x v="3"/>
    <x v="1488"/>
    <x v="1"/>
    <x v="8"/>
    <x v="1466"/>
    <x v="2519"/>
    <n v="7"/>
    <n v="0.7"/>
    <n v="-9.5018000000000029"/>
  </r>
  <r>
    <n v="3105"/>
    <s v="US-2014-140074"/>
    <x v="3"/>
    <x v="721"/>
    <d v="2014-03-30T00:00:00"/>
    <s v="Standard Class"/>
    <s v="EC-14050"/>
    <s v="Erin Creighton"/>
    <x v="0"/>
    <x v="0"/>
    <x v="20"/>
    <x v="15"/>
    <n v="10024"/>
    <x v="3"/>
    <x v="1489"/>
    <x v="1"/>
    <x v="10"/>
    <x v="1467"/>
    <x v="2318"/>
    <n v="6"/>
    <n v="0"/>
    <n v="11.555999999999997"/>
  </r>
  <r>
    <n v="3106"/>
    <s v="CA-2013-103037"/>
    <x v="0"/>
    <x v="197"/>
    <d v="2013-07-30T00:00:00"/>
    <s v="Standard Class"/>
    <s v="KH-16630"/>
    <s v="Ken Heidel"/>
    <x v="1"/>
    <x v="0"/>
    <x v="12"/>
    <x v="5"/>
    <n v="77070"/>
    <x v="2"/>
    <x v="522"/>
    <x v="1"/>
    <x v="2"/>
    <x v="517"/>
    <x v="581"/>
    <n v="4"/>
    <n v="0.2"/>
    <n v="5.6955999999999989"/>
  </r>
  <r>
    <n v="3107"/>
    <s v="CA-2014-127460"/>
    <x v="3"/>
    <x v="815"/>
    <d v="2014-07-15T00:00:00"/>
    <s v="Standard Class"/>
    <s v="FG-14260"/>
    <s v="Frank Gastineau"/>
    <x v="2"/>
    <x v="0"/>
    <x v="34"/>
    <x v="10"/>
    <n v="60505"/>
    <x v="2"/>
    <x v="821"/>
    <x v="1"/>
    <x v="4"/>
    <x v="809"/>
    <x v="2520"/>
    <n v="6"/>
    <n v="0.2"/>
    <n v="26.115600000000015"/>
  </r>
  <r>
    <n v="3108"/>
    <s v="CA-2013-121671"/>
    <x v="0"/>
    <x v="19"/>
    <d v="2013-07-23T00:00:00"/>
    <s v="Standard Class"/>
    <s v="AA-10480"/>
    <s v="Andrew Allen"/>
    <x v="0"/>
    <x v="0"/>
    <x v="24"/>
    <x v="25"/>
    <n v="65807"/>
    <x v="2"/>
    <x v="1490"/>
    <x v="1"/>
    <x v="10"/>
    <x v="1468"/>
    <x v="2521"/>
    <n v="3"/>
    <n v="0"/>
    <n v="10.087799999999998"/>
  </r>
  <r>
    <n v="3109"/>
    <s v="CA-2013-121671"/>
    <x v="0"/>
    <x v="19"/>
    <d v="2013-07-23T00:00:00"/>
    <s v="Standard Class"/>
    <s v="AA-10480"/>
    <s v="Andrew Allen"/>
    <x v="0"/>
    <x v="0"/>
    <x v="24"/>
    <x v="25"/>
    <n v="65807"/>
    <x v="2"/>
    <x v="871"/>
    <x v="1"/>
    <x v="4"/>
    <x v="856"/>
    <x v="423"/>
    <n v="3"/>
    <n v="0"/>
    <n v="4.8588000000000164"/>
  </r>
  <r>
    <n v="3110"/>
    <s v="CA-2013-121671"/>
    <x v="0"/>
    <x v="19"/>
    <d v="2013-07-23T00:00:00"/>
    <s v="Standard Class"/>
    <s v="AA-10480"/>
    <s v="Andrew Allen"/>
    <x v="0"/>
    <x v="0"/>
    <x v="24"/>
    <x v="25"/>
    <n v="65807"/>
    <x v="2"/>
    <x v="827"/>
    <x v="1"/>
    <x v="10"/>
    <x v="815"/>
    <x v="2522"/>
    <n v="1"/>
    <n v="0"/>
    <n v="3.7435999999999998"/>
  </r>
  <r>
    <n v="3111"/>
    <s v="CA-2013-121671"/>
    <x v="0"/>
    <x v="19"/>
    <d v="2013-07-23T00:00:00"/>
    <s v="Standard Class"/>
    <s v="AA-10480"/>
    <s v="Andrew Allen"/>
    <x v="0"/>
    <x v="0"/>
    <x v="24"/>
    <x v="25"/>
    <n v="65807"/>
    <x v="2"/>
    <x v="548"/>
    <x v="1"/>
    <x v="10"/>
    <x v="543"/>
    <x v="187"/>
    <n v="8"/>
    <n v="0"/>
    <n v="25.401600000000002"/>
  </r>
  <r>
    <n v="3112"/>
    <s v="CA-2013-121671"/>
    <x v="0"/>
    <x v="19"/>
    <d v="2013-07-23T00:00:00"/>
    <s v="Standard Class"/>
    <s v="AA-10480"/>
    <s v="Andrew Allen"/>
    <x v="0"/>
    <x v="0"/>
    <x v="24"/>
    <x v="25"/>
    <n v="65807"/>
    <x v="2"/>
    <x v="1244"/>
    <x v="1"/>
    <x v="4"/>
    <x v="1218"/>
    <x v="2523"/>
    <n v="1"/>
    <n v="0"/>
    <n v="47.730599999999981"/>
  </r>
  <r>
    <n v="3113"/>
    <s v="CA-2013-150350"/>
    <x v="0"/>
    <x v="828"/>
    <d v="2013-08-31T00:00:00"/>
    <s v="Standard Class"/>
    <s v="MS-17770"/>
    <s v="Maxwell Schwartz"/>
    <x v="0"/>
    <x v="0"/>
    <x v="4"/>
    <x v="4"/>
    <n v="98105"/>
    <x v="1"/>
    <x v="1491"/>
    <x v="2"/>
    <x v="15"/>
    <x v="1469"/>
    <x v="2524"/>
    <n v="3"/>
    <n v="0.2"/>
    <n v="62.82000000000005"/>
  </r>
  <r>
    <n v="3114"/>
    <s v="CA-2013-150350"/>
    <x v="0"/>
    <x v="828"/>
    <d v="2013-08-31T00:00:00"/>
    <s v="Standard Class"/>
    <s v="MS-17770"/>
    <s v="Maxwell Schwartz"/>
    <x v="0"/>
    <x v="0"/>
    <x v="4"/>
    <x v="4"/>
    <n v="98105"/>
    <x v="1"/>
    <x v="113"/>
    <x v="1"/>
    <x v="12"/>
    <x v="113"/>
    <x v="2525"/>
    <n v="5"/>
    <n v="0"/>
    <n v="63.872999999999998"/>
  </r>
  <r>
    <n v="3115"/>
    <s v="CA-2013-150350"/>
    <x v="0"/>
    <x v="828"/>
    <d v="2013-08-31T00:00:00"/>
    <s v="Standard Class"/>
    <s v="MS-17770"/>
    <s v="Maxwell Schwartz"/>
    <x v="0"/>
    <x v="0"/>
    <x v="4"/>
    <x v="4"/>
    <n v="98105"/>
    <x v="1"/>
    <x v="1215"/>
    <x v="1"/>
    <x v="10"/>
    <x v="1190"/>
    <x v="819"/>
    <n v="6"/>
    <n v="0"/>
    <n v="16.993200000000002"/>
  </r>
  <r>
    <n v="3116"/>
    <s v="CA-2013-150350"/>
    <x v="0"/>
    <x v="828"/>
    <d v="2013-08-31T00:00:00"/>
    <s v="Standard Class"/>
    <s v="MS-17770"/>
    <s v="Maxwell Schwartz"/>
    <x v="0"/>
    <x v="0"/>
    <x v="4"/>
    <x v="4"/>
    <n v="98105"/>
    <x v="1"/>
    <x v="913"/>
    <x v="0"/>
    <x v="1"/>
    <x v="896"/>
    <x v="1988"/>
    <n v="6"/>
    <n v="0.2"/>
    <n v="-39.952800000000025"/>
  </r>
  <r>
    <n v="3117"/>
    <s v="CA-2013-150350"/>
    <x v="0"/>
    <x v="828"/>
    <d v="2013-08-31T00:00:00"/>
    <s v="Standard Class"/>
    <s v="MS-17770"/>
    <s v="Maxwell Schwartz"/>
    <x v="0"/>
    <x v="0"/>
    <x v="4"/>
    <x v="4"/>
    <n v="98105"/>
    <x v="1"/>
    <x v="22"/>
    <x v="1"/>
    <x v="9"/>
    <x v="22"/>
    <x v="2526"/>
    <n v="5"/>
    <n v="0"/>
    <n v="11.206"/>
  </r>
  <r>
    <n v="3118"/>
    <s v="CA-2013-150350"/>
    <x v="0"/>
    <x v="828"/>
    <d v="2013-08-31T00:00:00"/>
    <s v="Standard Class"/>
    <s v="MS-17770"/>
    <s v="Maxwell Schwartz"/>
    <x v="0"/>
    <x v="0"/>
    <x v="4"/>
    <x v="4"/>
    <n v="98105"/>
    <x v="1"/>
    <x v="168"/>
    <x v="1"/>
    <x v="14"/>
    <x v="167"/>
    <x v="174"/>
    <n v="4"/>
    <n v="0"/>
    <n v="0.15879999999999939"/>
  </r>
  <r>
    <n v="3119"/>
    <s v="CA-2012-121720"/>
    <x v="1"/>
    <x v="832"/>
    <d v="2012-06-12T00:00:00"/>
    <s v="First Class"/>
    <s v="JE-15610"/>
    <s v="Jim Epp"/>
    <x v="1"/>
    <x v="0"/>
    <x v="121"/>
    <x v="2"/>
    <n v="33801"/>
    <x v="0"/>
    <x v="299"/>
    <x v="0"/>
    <x v="1"/>
    <x v="296"/>
    <x v="2527"/>
    <n v="5"/>
    <n v="0.2"/>
    <n v="-182.63700000000017"/>
  </r>
  <r>
    <n v="3120"/>
    <s v="CA-2012-121720"/>
    <x v="1"/>
    <x v="832"/>
    <d v="2012-06-12T00:00:00"/>
    <s v="First Class"/>
    <s v="JE-15610"/>
    <s v="Jim Epp"/>
    <x v="1"/>
    <x v="0"/>
    <x v="121"/>
    <x v="2"/>
    <n v="33801"/>
    <x v="0"/>
    <x v="495"/>
    <x v="2"/>
    <x v="7"/>
    <x v="490"/>
    <x v="2528"/>
    <n v="2"/>
    <n v="0.2"/>
    <n v="31.197999999999986"/>
  </r>
  <r>
    <n v="3121"/>
    <s v="CA-2012-121720"/>
    <x v="1"/>
    <x v="832"/>
    <d v="2012-06-12T00:00:00"/>
    <s v="First Class"/>
    <s v="JE-15610"/>
    <s v="Jim Epp"/>
    <x v="1"/>
    <x v="0"/>
    <x v="121"/>
    <x v="2"/>
    <n v="33801"/>
    <x v="0"/>
    <x v="1492"/>
    <x v="0"/>
    <x v="5"/>
    <x v="1470"/>
    <x v="2529"/>
    <n v="3"/>
    <n v="0.2"/>
    <n v="7.3007999999999988"/>
  </r>
  <r>
    <n v="3122"/>
    <s v="CA-2012-121720"/>
    <x v="1"/>
    <x v="832"/>
    <d v="2012-06-12T00:00:00"/>
    <s v="First Class"/>
    <s v="JE-15610"/>
    <s v="Jim Epp"/>
    <x v="1"/>
    <x v="0"/>
    <x v="121"/>
    <x v="2"/>
    <n v="33801"/>
    <x v="0"/>
    <x v="108"/>
    <x v="1"/>
    <x v="6"/>
    <x v="108"/>
    <x v="2530"/>
    <n v="2"/>
    <n v="0.2"/>
    <n v="7.5959999999999894"/>
  </r>
  <r>
    <n v="3123"/>
    <s v="CA-2012-121720"/>
    <x v="1"/>
    <x v="832"/>
    <d v="2012-06-12T00:00:00"/>
    <s v="First Class"/>
    <s v="JE-15610"/>
    <s v="Jim Epp"/>
    <x v="1"/>
    <x v="0"/>
    <x v="121"/>
    <x v="2"/>
    <n v="33801"/>
    <x v="0"/>
    <x v="270"/>
    <x v="1"/>
    <x v="8"/>
    <x v="267"/>
    <x v="288"/>
    <n v="5"/>
    <n v="0.7"/>
    <n v="-62.88000000000001"/>
  </r>
  <r>
    <n v="3124"/>
    <s v="CA-2012-121720"/>
    <x v="1"/>
    <x v="832"/>
    <d v="2012-06-12T00:00:00"/>
    <s v="First Class"/>
    <s v="JE-15610"/>
    <s v="Jim Epp"/>
    <x v="1"/>
    <x v="0"/>
    <x v="121"/>
    <x v="2"/>
    <n v="33801"/>
    <x v="0"/>
    <x v="1375"/>
    <x v="1"/>
    <x v="8"/>
    <x v="1351"/>
    <x v="2531"/>
    <n v="2"/>
    <n v="0.7"/>
    <n v="-3.1400000000000006"/>
  </r>
  <r>
    <n v="3125"/>
    <s v="CA-2012-121720"/>
    <x v="1"/>
    <x v="832"/>
    <d v="2012-06-12T00:00:00"/>
    <s v="First Class"/>
    <s v="JE-15610"/>
    <s v="Jim Epp"/>
    <x v="1"/>
    <x v="0"/>
    <x v="121"/>
    <x v="2"/>
    <n v="33801"/>
    <x v="0"/>
    <x v="486"/>
    <x v="1"/>
    <x v="4"/>
    <x v="481"/>
    <x v="2532"/>
    <n v="2"/>
    <n v="0.2"/>
    <n v="51.831200000000024"/>
  </r>
  <r>
    <n v="3126"/>
    <s v="CA-2012-121720"/>
    <x v="1"/>
    <x v="832"/>
    <d v="2012-06-12T00:00:00"/>
    <s v="First Class"/>
    <s v="JE-15610"/>
    <s v="Jim Epp"/>
    <x v="1"/>
    <x v="0"/>
    <x v="121"/>
    <x v="2"/>
    <n v="33801"/>
    <x v="0"/>
    <x v="718"/>
    <x v="1"/>
    <x v="4"/>
    <x v="710"/>
    <x v="2533"/>
    <n v="4"/>
    <n v="0.2"/>
    <n v="21.142799999999966"/>
  </r>
  <r>
    <n v="3127"/>
    <s v="CA-2014-149895"/>
    <x v="3"/>
    <x v="565"/>
    <d v="2014-09-13T00:00:00"/>
    <s v="Standard Class"/>
    <s v="EB-14110"/>
    <s v="Eugene Barchas"/>
    <x v="0"/>
    <x v="0"/>
    <x v="10"/>
    <x v="9"/>
    <n v="19134"/>
    <x v="3"/>
    <x v="883"/>
    <x v="2"/>
    <x v="7"/>
    <x v="1471"/>
    <x v="2534"/>
    <n v="2"/>
    <n v="0.4"/>
    <n v="-47.396800000000013"/>
  </r>
  <r>
    <n v="3128"/>
    <s v="CA-2014-147564"/>
    <x v="3"/>
    <x v="280"/>
    <d v="2014-10-07T00:00:00"/>
    <s v="Standard Class"/>
    <s v="BP-11155"/>
    <s v="Becky Pak"/>
    <x v="0"/>
    <x v="0"/>
    <x v="20"/>
    <x v="15"/>
    <n v="10011"/>
    <x v="3"/>
    <x v="1493"/>
    <x v="1"/>
    <x v="10"/>
    <x v="1472"/>
    <x v="338"/>
    <n v="4"/>
    <n v="0"/>
    <n v="23.086399999999998"/>
  </r>
  <r>
    <n v="3129"/>
    <s v="CA-2011-136399"/>
    <x v="2"/>
    <x v="757"/>
    <d v="2011-12-17T00:00:00"/>
    <s v="First Class"/>
    <s v="CC-12100"/>
    <s v="Chad Cunningham"/>
    <x v="2"/>
    <x v="0"/>
    <x v="1"/>
    <x v="1"/>
    <n v="90049"/>
    <x v="1"/>
    <x v="642"/>
    <x v="0"/>
    <x v="5"/>
    <x v="636"/>
    <x v="791"/>
    <n v="2"/>
    <n v="0"/>
    <n v="14.671799999999998"/>
  </r>
  <r>
    <n v="3130"/>
    <s v="CA-2011-136399"/>
    <x v="2"/>
    <x v="757"/>
    <d v="2011-12-17T00:00:00"/>
    <s v="First Class"/>
    <s v="CC-12100"/>
    <s v="Chad Cunningham"/>
    <x v="2"/>
    <x v="0"/>
    <x v="1"/>
    <x v="1"/>
    <n v="90049"/>
    <x v="1"/>
    <x v="291"/>
    <x v="0"/>
    <x v="1"/>
    <x v="288"/>
    <x v="475"/>
    <n v="2"/>
    <n v="0.2"/>
    <n v="18.11760000000001"/>
  </r>
  <r>
    <n v="3131"/>
    <s v="CA-2011-136399"/>
    <x v="2"/>
    <x v="757"/>
    <d v="2011-12-17T00:00:00"/>
    <s v="First Class"/>
    <s v="CC-12100"/>
    <s v="Chad Cunningham"/>
    <x v="2"/>
    <x v="0"/>
    <x v="1"/>
    <x v="1"/>
    <n v="90049"/>
    <x v="1"/>
    <x v="552"/>
    <x v="2"/>
    <x v="11"/>
    <x v="546"/>
    <x v="2535"/>
    <n v="5"/>
    <n v="0"/>
    <n v="39.499999999999957"/>
  </r>
  <r>
    <n v="3132"/>
    <s v="CA-2011-136399"/>
    <x v="2"/>
    <x v="757"/>
    <d v="2011-12-17T00:00:00"/>
    <s v="First Class"/>
    <s v="CC-12100"/>
    <s v="Chad Cunningham"/>
    <x v="2"/>
    <x v="0"/>
    <x v="1"/>
    <x v="1"/>
    <n v="90049"/>
    <x v="1"/>
    <x v="34"/>
    <x v="2"/>
    <x v="7"/>
    <x v="34"/>
    <x v="2536"/>
    <n v="4"/>
    <n v="0.2"/>
    <n v="70.55639999999994"/>
  </r>
  <r>
    <n v="3133"/>
    <s v="CA-2011-107916"/>
    <x v="2"/>
    <x v="829"/>
    <d v="2011-08-26T00:00:00"/>
    <s v="First Class"/>
    <s v="JP-15460"/>
    <s v="Jennifer Patt"/>
    <x v="1"/>
    <x v="0"/>
    <x v="147"/>
    <x v="15"/>
    <n v="11572"/>
    <x v="3"/>
    <x v="1494"/>
    <x v="0"/>
    <x v="5"/>
    <x v="1473"/>
    <x v="2537"/>
    <n v="2"/>
    <n v="0"/>
    <n v="6.3743999999999996"/>
  </r>
  <r>
    <n v="3134"/>
    <s v="CA-2011-107916"/>
    <x v="2"/>
    <x v="829"/>
    <d v="2011-08-26T00:00:00"/>
    <s v="First Class"/>
    <s v="JP-15460"/>
    <s v="Jennifer Patt"/>
    <x v="1"/>
    <x v="0"/>
    <x v="147"/>
    <x v="15"/>
    <n v="11572"/>
    <x v="3"/>
    <x v="1085"/>
    <x v="1"/>
    <x v="8"/>
    <x v="1066"/>
    <x v="2538"/>
    <n v="3"/>
    <n v="0.2"/>
    <n v="4.4352000000000009"/>
  </r>
  <r>
    <n v="3135"/>
    <s v="CA-2014-164168"/>
    <x v="3"/>
    <x v="105"/>
    <d v="2014-11-19T00:00:00"/>
    <s v="Standard Class"/>
    <s v="LS-16975"/>
    <s v="Lindsay Shagiari"/>
    <x v="2"/>
    <x v="0"/>
    <x v="61"/>
    <x v="5"/>
    <n v="75081"/>
    <x v="2"/>
    <x v="997"/>
    <x v="1"/>
    <x v="8"/>
    <x v="980"/>
    <x v="2539"/>
    <n v="5"/>
    <n v="0.8"/>
    <n v="-45.840000000000018"/>
  </r>
  <r>
    <n v="3136"/>
    <s v="CA-2014-164168"/>
    <x v="3"/>
    <x v="105"/>
    <d v="2014-11-19T00:00:00"/>
    <s v="Standard Class"/>
    <s v="LS-16975"/>
    <s v="Lindsay Shagiari"/>
    <x v="2"/>
    <x v="0"/>
    <x v="61"/>
    <x v="5"/>
    <n v="75081"/>
    <x v="2"/>
    <x v="571"/>
    <x v="1"/>
    <x v="4"/>
    <x v="566"/>
    <x v="2540"/>
    <n v="3"/>
    <n v="0.2"/>
    <n v="-15.590400000000002"/>
  </r>
  <r>
    <n v="3137"/>
    <s v="CA-2014-164168"/>
    <x v="3"/>
    <x v="105"/>
    <d v="2014-11-19T00:00:00"/>
    <s v="Standard Class"/>
    <s v="LS-16975"/>
    <s v="Lindsay Shagiari"/>
    <x v="2"/>
    <x v="0"/>
    <x v="61"/>
    <x v="5"/>
    <n v="75081"/>
    <x v="2"/>
    <x v="1495"/>
    <x v="2"/>
    <x v="7"/>
    <x v="1474"/>
    <x v="2541"/>
    <n v="1"/>
    <n v="0.2"/>
    <n v="8.4989999999999917"/>
  </r>
  <r>
    <n v="3138"/>
    <s v="CA-2014-164168"/>
    <x v="3"/>
    <x v="105"/>
    <d v="2014-11-19T00:00:00"/>
    <s v="Standard Class"/>
    <s v="LS-16975"/>
    <s v="Lindsay Shagiari"/>
    <x v="2"/>
    <x v="0"/>
    <x v="61"/>
    <x v="5"/>
    <n v="75081"/>
    <x v="2"/>
    <x v="588"/>
    <x v="1"/>
    <x v="12"/>
    <x v="583"/>
    <x v="2096"/>
    <n v="2"/>
    <n v="0.2"/>
    <n v="4.4311999999999996"/>
  </r>
  <r>
    <n v="3139"/>
    <s v="CA-2014-164168"/>
    <x v="3"/>
    <x v="105"/>
    <d v="2014-11-19T00:00:00"/>
    <s v="Standard Class"/>
    <s v="LS-16975"/>
    <s v="Lindsay Shagiari"/>
    <x v="2"/>
    <x v="0"/>
    <x v="61"/>
    <x v="5"/>
    <n v="75081"/>
    <x v="2"/>
    <x v="1130"/>
    <x v="2"/>
    <x v="11"/>
    <x v="1109"/>
    <x v="2542"/>
    <n v="2"/>
    <n v="0.2"/>
    <n v="-0.55980000000000452"/>
  </r>
  <r>
    <n v="3140"/>
    <s v="CA-2014-164168"/>
    <x v="3"/>
    <x v="105"/>
    <d v="2014-11-19T00:00:00"/>
    <s v="Standard Class"/>
    <s v="LS-16975"/>
    <s v="Lindsay Shagiari"/>
    <x v="2"/>
    <x v="0"/>
    <x v="61"/>
    <x v="5"/>
    <n v="75081"/>
    <x v="2"/>
    <x v="285"/>
    <x v="0"/>
    <x v="5"/>
    <x v="282"/>
    <x v="2543"/>
    <n v="3"/>
    <n v="0.6"/>
    <n v="-17.707200000000007"/>
  </r>
  <r>
    <n v="3141"/>
    <s v="CA-2012-112557"/>
    <x v="1"/>
    <x v="334"/>
    <d v="2012-04-28T00:00:00"/>
    <s v="First Class"/>
    <s v="JL-15850"/>
    <s v="John Lucas"/>
    <x v="0"/>
    <x v="0"/>
    <x v="20"/>
    <x v="15"/>
    <n v="10035"/>
    <x v="3"/>
    <x v="14"/>
    <x v="1"/>
    <x v="9"/>
    <x v="14"/>
    <x v="2544"/>
    <n v="3"/>
    <n v="0"/>
    <n v="90.829200000000014"/>
  </r>
  <r>
    <n v="3142"/>
    <s v="US-2011-122959"/>
    <x v="2"/>
    <x v="432"/>
    <d v="2011-12-12T00:00:00"/>
    <s v="Same Day"/>
    <s v="CY-12745"/>
    <s v="Craig Yedwab"/>
    <x v="1"/>
    <x v="0"/>
    <x v="52"/>
    <x v="5"/>
    <n v="78207"/>
    <x v="2"/>
    <x v="115"/>
    <x v="1"/>
    <x v="8"/>
    <x v="115"/>
    <x v="2545"/>
    <n v="2"/>
    <n v="0.8"/>
    <n v="-336.62720000000013"/>
  </r>
  <r>
    <n v="3143"/>
    <s v="CA-2014-162572"/>
    <x v="3"/>
    <x v="145"/>
    <d v="2014-09-28T00:00:00"/>
    <s v="Second Class"/>
    <s v="RB-19360"/>
    <s v="Raymond Buch"/>
    <x v="0"/>
    <x v="0"/>
    <x v="74"/>
    <x v="24"/>
    <n v="45231"/>
    <x v="3"/>
    <x v="246"/>
    <x v="2"/>
    <x v="11"/>
    <x v="244"/>
    <x v="2546"/>
    <n v="5"/>
    <n v="0.2"/>
    <n v="35.988000000000007"/>
  </r>
  <r>
    <n v="3144"/>
    <s v="CA-2014-162572"/>
    <x v="3"/>
    <x v="145"/>
    <d v="2014-09-28T00:00:00"/>
    <s v="Second Class"/>
    <s v="RB-19360"/>
    <s v="Raymond Buch"/>
    <x v="0"/>
    <x v="0"/>
    <x v="74"/>
    <x v="24"/>
    <n v="45231"/>
    <x v="3"/>
    <x v="147"/>
    <x v="1"/>
    <x v="6"/>
    <x v="147"/>
    <x v="2547"/>
    <n v="6"/>
    <n v="0.2"/>
    <n v="0.92819999999999991"/>
  </r>
  <r>
    <n v="3145"/>
    <s v="US-2013-148110"/>
    <x v="0"/>
    <x v="64"/>
    <d v="2013-09-12T00:00:00"/>
    <s v="Standard Class"/>
    <s v="AR-10825"/>
    <s v="Anthony Rawles"/>
    <x v="1"/>
    <x v="0"/>
    <x v="89"/>
    <x v="5"/>
    <n v="78745"/>
    <x v="2"/>
    <x v="474"/>
    <x v="0"/>
    <x v="1"/>
    <x v="470"/>
    <x v="2548"/>
    <n v="7"/>
    <n v="0.3"/>
    <n v="-24.842999999999961"/>
  </r>
  <r>
    <n v="3146"/>
    <s v="CA-2014-131828"/>
    <x v="3"/>
    <x v="512"/>
    <d v="2014-02-14T00:00:00"/>
    <s v="Second Class"/>
    <s v="CS-11845"/>
    <s v="Cari Sayre"/>
    <x v="1"/>
    <x v="0"/>
    <x v="4"/>
    <x v="4"/>
    <n v="98105"/>
    <x v="1"/>
    <x v="1496"/>
    <x v="0"/>
    <x v="1"/>
    <x v="1475"/>
    <x v="2549"/>
    <n v="4"/>
    <n v="0.2"/>
    <n v="108.35279999999986"/>
  </r>
  <r>
    <n v="3147"/>
    <s v="CA-2014-131828"/>
    <x v="3"/>
    <x v="512"/>
    <d v="2014-02-14T00:00:00"/>
    <s v="Second Class"/>
    <s v="CS-11845"/>
    <s v="Cari Sayre"/>
    <x v="1"/>
    <x v="0"/>
    <x v="4"/>
    <x v="4"/>
    <n v="98105"/>
    <x v="1"/>
    <x v="687"/>
    <x v="2"/>
    <x v="7"/>
    <x v="680"/>
    <x v="2550"/>
    <n v="3"/>
    <n v="0.2"/>
    <n v="7.7679000000000009"/>
  </r>
  <r>
    <n v="3148"/>
    <s v="CA-2011-109218"/>
    <x v="2"/>
    <x v="479"/>
    <d v="2011-07-03T00:00:00"/>
    <s v="Second Class"/>
    <s v="AR-10825"/>
    <s v="Anthony Rawles"/>
    <x v="1"/>
    <x v="0"/>
    <x v="1"/>
    <x v="1"/>
    <n v="90004"/>
    <x v="1"/>
    <x v="313"/>
    <x v="1"/>
    <x v="6"/>
    <x v="310"/>
    <x v="56"/>
    <n v="5"/>
    <n v="0"/>
    <n v="10.367999999999999"/>
  </r>
  <r>
    <n v="3149"/>
    <s v="CA-2013-120558"/>
    <x v="0"/>
    <x v="843"/>
    <d v="2013-06-11T00:00:00"/>
    <s v="First Class"/>
    <s v="RD-19810"/>
    <s v="Ross DeVincentis"/>
    <x v="2"/>
    <x v="0"/>
    <x v="20"/>
    <x v="15"/>
    <n v="10035"/>
    <x v="3"/>
    <x v="490"/>
    <x v="1"/>
    <x v="10"/>
    <x v="485"/>
    <x v="56"/>
    <n v="5"/>
    <n v="0"/>
    <n v="15.552000000000001"/>
  </r>
  <r>
    <n v="3150"/>
    <s v="US-2011-109036"/>
    <x v="2"/>
    <x v="414"/>
    <d v="2011-12-25T00:00:00"/>
    <s v="Standard Class"/>
    <s v="KH-16510"/>
    <s v="Keith Herrera"/>
    <x v="0"/>
    <x v="0"/>
    <x v="4"/>
    <x v="4"/>
    <n v="98103"/>
    <x v="1"/>
    <x v="254"/>
    <x v="1"/>
    <x v="2"/>
    <x v="252"/>
    <x v="2551"/>
    <n v="3"/>
    <n v="0"/>
    <n v="14.904"/>
  </r>
  <r>
    <n v="3151"/>
    <s v="CA-2012-147830"/>
    <x v="1"/>
    <x v="83"/>
    <d v="2012-12-18T00:00:00"/>
    <s v="First Class"/>
    <s v="NF-18385"/>
    <s v="Natalie Fritzler"/>
    <x v="0"/>
    <x v="0"/>
    <x v="46"/>
    <x v="24"/>
    <n v="43055"/>
    <x v="3"/>
    <x v="695"/>
    <x v="2"/>
    <x v="11"/>
    <x v="1053"/>
    <x v="2552"/>
    <n v="6"/>
    <n v="0.2"/>
    <n v="607.60800000000006"/>
  </r>
  <r>
    <n v="3152"/>
    <s v="CA-2012-147830"/>
    <x v="1"/>
    <x v="83"/>
    <d v="2012-12-18T00:00:00"/>
    <s v="First Class"/>
    <s v="NF-18385"/>
    <s v="Natalie Fritzler"/>
    <x v="0"/>
    <x v="0"/>
    <x v="46"/>
    <x v="24"/>
    <n v="43055"/>
    <x v="3"/>
    <x v="1497"/>
    <x v="2"/>
    <x v="15"/>
    <x v="1476"/>
    <x v="2553"/>
    <n v="2"/>
    <n v="0.7"/>
    <n v="-2639.9912000000004"/>
  </r>
  <r>
    <n v="3153"/>
    <s v="CA-2012-147830"/>
    <x v="1"/>
    <x v="83"/>
    <d v="2012-12-18T00:00:00"/>
    <s v="First Class"/>
    <s v="NF-18385"/>
    <s v="Natalie Fritzler"/>
    <x v="0"/>
    <x v="0"/>
    <x v="46"/>
    <x v="24"/>
    <n v="43055"/>
    <x v="3"/>
    <x v="1495"/>
    <x v="2"/>
    <x v="7"/>
    <x v="1474"/>
    <x v="2554"/>
    <n v="2"/>
    <n v="0.4"/>
    <n v="-16.998000000000019"/>
  </r>
  <r>
    <n v="3154"/>
    <s v="CA-2012-147830"/>
    <x v="1"/>
    <x v="83"/>
    <d v="2012-12-18T00:00:00"/>
    <s v="First Class"/>
    <s v="NF-18385"/>
    <s v="Natalie Fritzler"/>
    <x v="0"/>
    <x v="0"/>
    <x v="46"/>
    <x v="24"/>
    <n v="43055"/>
    <x v="3"/>
    <x v="267"/>
    <x v="0"/>
    <x v="5"/>
    <x v="264"/>
    <x v="2555"/>
    <n v="7"/>
    <n v="0.2"/>
    <n v="69.001800000000017"/>
  </r>
  <r>
    <n v="3155"/>
    <s v="CA-2014-150497"/>
    <x v="3"/>
    <x v="228"/>
    <d v="2014-07-25T00:00:00"/>
    <s v="Standard Class"/>
    <s v="SM-20950"/>
    <s v="Suzanne McNair"/>
    <x v="1"/>
    <x v="0"/>
    <x v="349"/>
    <x v="11"/>
    <n v="55369"/>
    <x v="2"/>
    <x v="1498"/>
    <x v="1"/>
    <x v="8"/>
    <x v="1477"/>
    <x v="2556"/>
    <n v="2"/>
    <n v="0"/>
    <n v="331.19099999999997"/>
  </r>
  <r>
    <n v="3156"/>
    <s v="CA-2011-128986"/>
    <x v="2"/>
    <x v="93"/>
    <d v="2011-08-05T00:00:00"/>
    <s v="Second Class"/>
    <s v="GH-14410"/>
    <s v="Gary Hansen"/>
    <x v="2"/>
    <x v="0"/>
    <x v="220"/>
    <x v="16"/>
    <n v="85301"/>
    <x v="1"/>
    <x v="968"/>
    <x v="1"/>
    <x v="10"/>
    <x v="952"/>
    <x v="2557"/>
    <n v="3"/>
    <n v="0.2"/>
    <n v="33.721199999999996"/>
  </r>
  <r>
    <n v="3157"/>
    <s v="CA-2012-139584"/>
    <x v="1"/>
    <x v="252"/>
    <d v="2012-08-28T00:00:00"/>
    <s v="Standard Class"/>
    <s v="EM-13810"/>
    <s v="Eleni McCrary"/>
    <x v="1"/>
    <x v="0"/>
    <x v="20"/>
    <x v="15"/>
    <n v="10009"/>
    <x v="3"/>
    <x v="10"/>
    <x v="0"/>
    <x v="3"/>
    <x v="10"/>
    <x v="431"/>
    <n v="2"/>
    <n v="0.4"/>
    <n v="-75.830400000000054"/>
  </r>
  <r>
    <n v="3158"/>
    <s v="CA-2012-139584"/>
    <x v="1"/>
    <x v="252"/>
    <d v="2012-08-28T00:00:00"/>
    <s v="Standard Class"/>
    <s v="EM-13810"/>
    <s v="Eleni McCrary"/>
    <x v="1"/>
    <x v="0"/>
    <x v="20"/>
    <x v="15"/>
    <n v="10009"/>
    <x v="3"/>
    <x v="197"/>
    <x v="2"/>
    <x v="11"/>
    <x v="196"/>
    <x v="1795"/>
    <n v="2"/>
    <n v="0"/>
    <n v="11.7"/>
  </r>
  <r>
    <n v="3159"/>
    <s v="US-2013-162677"/>
    <x v="0"/>
    <x v="253"/>
    <d v="2013-03-28T00:00:00"/>
    <s v="First Class"/>
    <s v="DB-13210"/>
    <s v="Dean Braden"/>
    <x v="0"/>
    <x v="0"/>
    <x v="108"/>
    <x v="3"/>
    <n v="28540"/>
    <x v="0"/>
    <x v="1036"/>
    <x v="1"/>
    <x v="4"/>
    <x v="1017"/>
    <x v="2558"/>
    <n v="5"/>
    <n v="0.2"/>
    <n v="5.9184999999999981"/>
  </r>
  <r>
    <n v="3160"/>
    <s v="US-2013-162677"/>
    <x v="0"/>
    <x v="253"/>
    <d v="2013-03-28T00:00:00"/>
    <s v="First Class"/>
    <s v="DB-13210"/>
    <s v="Dean Braden"/>
    <x v="0"/>
    <x v="0"/>
    <x v="108"/>
    <x v="3"/>
    <n v="28540"/>
    <x v="0"/>
    <x v="959"/>
    <x v="2"/>
    <x v="11"/>
    <x v="943"/>
    <x v="2486"/>
    <n v="3"/>
    <n v="0.2"/>
    <n v="-17.996400000000019"/>
  </r>
  <r>
    <n v="3161"/>
    <s v="US-2011-150924"/>
    <x v="2"/>
    <x v="171"/>
    <d v="2011-09-16T00:00:00"/>
    <s v="Second Class"/>
    <s v="PT-19090"/>
    <s v="Pete Takahito"/>
    <x v="0"/>
    <x v="0"/>
    <x v="12"/>
    <x v="5"/>
    <n v="77070"/>
    <x v="2"/>
    <x v="1499"/>
    <x v="1"/>
    <x v="8"/>
    <x v="1478"/>
    <x v="2559"/>
    <n v="5"/>
    <n v="0.8"/>
    <n v="-8.0289999999999999"/>
  </r>
  <r>
    <n v="3162"/>
    <s v="CA-2011-153969"/>
    <x v="2"/>
    <x v="158"/>
    <d v="2011-09-25T00:00:00"/>
    <s v="Standard Class"/>
    <s v="HF-14995"/>
    <s v="Herbert Flentye"/>
    <x v="0"/>
    <x v="0"/>
    <x v="8"/>
    <x v="1"/>
    <n v="94109"/>
    <x v="1"/>
    <x v="837"/>
    <x v="1"/>
    <x v="12"/>
    <x v="33"/>
    <x v="2560"/>
    <n v="2"/>
    <n v="0"/>
    <n v="7.3132000000000001"/>
  </r>
  <r>
    <n v="3163"/>
    <s v="CA-2011-153969"/>
    <x v="2"/>
    <x v="158"/>
    <d v="2011-09-25T00:00:00"/>
    <s v="Standard Class"/>
    <s v="HF-14995"/>
    <s v="Herbert Flentye"/>
    <x v="0"/>
    <x v="0"/>
    <x v="8"/>
    <x v="1"/>
    <n v="94109"/>
    <x v="1"/>
    <x v="1358"/>
    <x v="1"/>
    <x v="12"/>
    <x v="1335"/>
    <x v="2561"/>
    <n v="5"/>
    <n v="0"/>
    <n v="36.824499999999993"/>
  </r>
  <r>
    <n v="3164"/>
    <s v="CA-2011-153969"/>
    <x v="2"/>
    <x v="158"/>
    <d v="2011-09-25T00:00:00"/>
    <s v="Standard Class"/>
    <s v="HF-14995"/>
    <s v="Herbert Flentye"/>
    <x v="0"/>
    <x v="0"/>
    <x v="8"/>
    <x v="1"/>
    <n v="94109"/>
    <x v="1"/>
    <x v="1500"/>
    <x v="1"/>
    <x v="6"/>
    <x v="1479"/>
    <x v="426"/>
    <n v="3"/>
    <n v="0"/>
    <n v="15.475200000000001"/>
  </r>
  <r>
    <n v="3165"/>
    <s v="CA-2011-153969"/>
    <x v="2"/>
    <x v="158"/>
    <d v="2011-09-25T00:00:00"/>
    <s v="Standard Class"/>
    <s v="HF-14995"/>
    <s v="Herbert Flentye"/>
    <x v="0"/>
    <x v="0"/>
    <x v="8"/>
    <x v="1"/>
    <n v="94109"/>
    <x v="1"/>
    <x v="1450"/>
    <x v="1"/>
    <x v="10"/>
    <x v="1428"/>
    <x v="1811"/>
    <n v="9"/>
    <n v="0"/>
    <n v="17.333999999999996"/>
  </r>
  <r>
    <n v="3166"/>
    <s v="CA-2011-153969"/>
    <x v="2"/>
    <x v="158"/>
    <d v="2011-09-25T00:00:00"/>
    <s v="Standard Class"/>
    <s v="HF-14995"/>
    <s v="Herbert Flentye"/>
    <x v="0"/>
    <x v="0"/>
    <x v="8"/>
    <x v="1"/>
    <n v="94109"/>
    <x v="1"/>
    <x v="1501"/>
    <x v="2"/>
    <x v="7"/>
    <x v="1480"/>
    <x v="2562"/>
    <n v="2"/>
    <n v="0.2"/>
    <n v="23.998400000000004"/>
  </r>
  <r>
    <n v="3167"/>
    <s v="CA-2011-153969"/>
    <x v="2"/>
    <x v="158"/>
    <d v="2011-09-25T00:00:00"/>
    <s v="Standard Class"/>
    <s v="HF-14995"/>
    <s v="Herbert Flentye"/>
    <x v="0"/>
    <x v="0"/>
    <x v="8"/>
    <x v="1"/>
    <n v="94109"/>
    <x v="1"/>
    <x v="1408"/>
    <x v="1"/>
    <x v="10"/>
    <x v="1386"/>
    <x v="2563"/>
    <n v="3"/>
    <n v="0"/>
    <n v="9.4815000000000005"/>
  </r>
  <r>
    <n v="3168"/>
    <s v="CA-2013-146682"/>
    <x v="0"/>
    <x v="517"/>
    <d v="2013-11-01T00:00:00"/>
    <s v="First Class"/>
    <s v="KW-16435"/>
    <s v="Katrina Willman"/>
    <x v="0"/>
    <x v="0"/>
    <x v="190"/>
    <x v="12"/>
    <n v="48911"/>
    <x v="2"/>
    <x v="278"/>
    <x v="0"/>
    <x v="5"/>
    <x v="275"/>
    <x v="2564"/>
    <n v="5"/>
    <n v="0"/>
    <n v="32.159999999999997"/>
  </r>
  <r>
    <n v="3169"/>
    <s v="CA-2013-138695"/>
    <x v="0"/>
    <x v="316"/>
    <d v="2013-06-04T00:00:00"/>
    <s v="Standard Class"/>
    <s v="KC-16675"/>
    <s v="Kimberly Carter"/>
    <x v="1"/>
    <x v="0"/>
    <x v="315"/>
    <x v="2"/>
    <n v="32303"/>
    <x v="0"/>
    <x v="1225"/>
    <x v="0"/>
    <x v="1"/>
    <x v="1200"/>
    <x v="2565"/>
    <n v="8"/>
    <n v="0.2"/>
    <n v="-24.39200000000001"/>
  </r>
  <r>
    <n v="3170"/>
    <s v="CA-2013-138695"/>
    <x v="0"/>
    <x v="316"/>
    <d v="2013-06-04T00:00:00"/>
    <s v="Standard Class"/>
    <s v="KC-16675"/>
    <s v="Kimberly Carter"/>
    <x v="1"/>
    <x v="0"/>
    <x v="315"/>
    <x v="2"/>
    <n v="32303"/>
    <x v="0"/>
    <x v="457"/>
    <x v="1"/>
    <x v="10"/>
    <x v="453"/>
    <x v="2566"/>
    <n v="13"/>
    <n v="0.2"/>
    <n v="19.434999999999995"/>
  </r>
  <r>
    <n v="3171"/>
    <s v="CA-2014-107461"/>
    <x v="3"/>
    <x v="202"/>
    <d v="2014-12-27T00:00:00"/>
    <s v="Second Class"/>
    <s v="PK-19075"/>
    <s v="Pete Kriz"/>
    <x v="0"/>
    <x v="0"/>
    <x v="29"/>
    <x v="20"/>
    <n v="29203"/>
    <x v="0"/>
    <x v="1406"/>
    <x v="1"/>
    <x v="8"/>
    <x v="1384"/>
    <x v="1708"/>
    <n v="6"/>
    <n v="0"/>
    <n v="11.223600000000001"/>
  </r>
  <r>
    <n v="3172"/>
    <s v="US-2013-133879"/>
    <x v="0"/>
    <x v="844"/>
    <d v="2013-03-29T00:00:00"/>
    <s v="Standard Class"/>
    <s v="KT-16465"/>
    <s v="Kean Takahito"/>
    <x v="0"/>
    <x v="0"/>
    <x v="22"/>
    <x v="10"/>
    <n v="60623"/>
    <x v="2"/>
    <x v="741"/>
    <x v="1"/>
    <x v="8"/>
    <x v="732"/>
    <x v="2567"/>
    <n v="2"/>
    <n v="0.8"/>
    <n v="-4.7520000000000007"/>
  </r>
  <r>
    <n v="3173"/>
    <s v="US-2013-133879"/>
    <x v="0"/>
    <x v="844"/>
    <d v="2013-03-29T00:00:00"/>
    <s v="Standard Class"/>
    <s v="KT-16465"/>
    <s v="Kean Takahito"/>
    <x v="0"/>
    <x v="0"/>
    <x v="22"/>
    <x v="10"/>
    <n v="60623"/>
    <x v="2"/>
    <x v="662"/>
    <x v="0"/>
    <x v="1"/>
    <x v="656"/>
    <x v="2568"/>
    <n v="5"/>
    <n v="0.3"/>
    <n v="0"/>
  </r>
  <r>
    <n v="3174"/>
    <s v="US-2013-133879"/>
    <x v="0"/>
    <x v="844"/>
    <d v="2013-03-29T00:00:00"/>
    <s v="Standard Class"/>
    <s v="KT-16465"/>
    <s v="Kean Takahito"/>
    <x v="0"/>
    <x v="0"/>
    <x v="22"/>
    <x v="10"/>
    <n v="60623"/>
    <x v="2"/>
    <x v="1260"/>
    <x v="1"/>
    <x v="6"/>
    <x v="1235"/>
    <x v="2569"/>
    <n v="3"/>
    <n v="0.2"/>
    <n v="1.5065999999999975"/>
  </r>
  <r>
    <n v="3175"/>
    <s v="CA-2014-157483"/>
    <x v="3"/>
    <x v="343"/>
    <d v="2014-11-19T00:00:00"/>
    <s v="Standard Class"/>
    <s v="EP-13915"/>
    <s v="Emily Phan"/>
    <x v="0"/>
    <x v="0"/>
    <x v="66"/>
    <x v="12"/>
    <n v="48227"/>
    <x v="2"/>
    <x v="1502"/>
    <x v="1"/>
    <x v="6"/>
    <x v="1481"/>
    <x v="2570"/>
    <n v="7"/>
    <n v="0"/>
    <n v="50.9208"/>
  </r>
  <r>
    <n v="3176"/>
    <s v="US-2014-132059"/>
    <x v="3"/>
    <x v="397"/>
    <d v="2014-09-30T00:00:00"/>
    <s v="Standard Class"/>
    <s v="AP-10915"/>
    <s v="Arthur Prichep"/>
    <x v="0"/>
    <x v="0"/>
    <x v="299"/>
    <x v="22"/>
    <n v="80525"/>
    <x v="1"/>
    <x v="789"/>
    <x v="0"/>
    <x v="0"/>
    <x v="779"/>
    <x v="2571"/>
    <n v="2"/>
    <n v="0.7"/>
    <n v="-240.78400000000005"/>
  </r>
  <r>
    <n v="3177"/>
    <s v="US-2014-132059"/>
    <x v="3"/>
    <x v="397"/>
    <d v="2014-09-30T00:00:00"/>
    <s v="Standard Class"/>
    <s v="AP-10915"/>
    <s v="Arthur Prichep"/>
    <x v="0"/>
    <x v="0"/>
    <x v="299"/>
    <x v="22"/>
    <n v="80525"/>
    <x v="1"/>
    <x v="1048"/>
    <x v="2"/>
    <x v="11"/>
    <x v="1028"/>
    <x v="736"/>
    <n v="2"/>
    <n v="0.2"/>
    <n v="0.59979999999999656"/>
  </r>
  <r>
    <n v="3178"/>
    <s v="CA-2014-122280"/>
    <x v="3"/>
    <x v="18"/>
    <d v="2014-09-11T00:00:00"/>
    <s v="Same Day"/>
    <s v="SH-20395"/>
    <s v="Shahid Hopkins"/>
    <x v="0"/>
    <x v="0"/>
    <x v="20"/>
    <x v="15"/>
    <n v="10024"/>
    <x v="3"/>
    <x v="945"/>
    <x v="1"/>
    <x v="10"/>
    <x v="929"/>
    <x v="2572"/>
    <n v="2"/>
    <n v="0"/>
    <n v="9.0048000000000012"/>
  </r>
  <r>
    <n v="3179"/>
    <s v="CA-2014-105235"/>
    <x v="3"/>
    <x v="256"/>
    <d v="2014-12-12T00:00:00"/>
    <s v="Standard Class"/>
    <s v="SM-20950"/>
    <s v="Suzanne McNair"/>
    <x v="1"/>
    <x v="0"/>
    <x v="20"/>
    <x v="15"/>
    <n v="10011"/>
    <x v="3"/>
    <x v="5"/>
    <x v="0"/>
    <x v="5"/>
    <x v="5"/>
    <x v="167"/>
    <n v="3"/>
    <n v="0"/>
    <n v="6.0725999999999987"/>
  </r>
  <r>
    <n v="3180"/>
    <s v="CA-2014-105235"/>
    <x v="3"/>
    <x v="256"/>
    <d v="2014-12-12T00:00:00"/>
    <s v="Standard Class"/>
    <s v="SM-20950"/>
    <s v="Suzanne McNair"/>
    <x v="1"/>
    <x v="0"/>
    <x v="20"/>
    <x v="15"/>
    <n v="10011"/>
    <x v="3"/>
    <x v="138"/>
    <x v="0"/>
    <x v="5"/>
    <x v="138"/>
    <x v="2573"/>
    <n v="2"/>
    <n v="0"/>
    <n v="18.190799999999996"/>
  </r>
  <r>
    <n v="3181"/>
    <s v="CA-2014-105235"/>
    <x v="3"/>
    <x v="256"/>
    <d v="2014-12-12T00:00:00"/>
    <s v="Standard Class"/>
    <s v="SM-20950"/>
    <s v="Suzanne McNair"/>
    <x v="1"/>
    <x v="0"/>
    <x v="20"/>
    <x v="15"/>
    <n v="10011"/>
    <x v="3"/>
    <x v="473"/>
    <x v="1"/>
    <x v="9"/>
    <x v="469"/>
    <x v="2574"/>
    <n v="5"/>
    <n v="0"/>
    <n v="68.823000000000008"/>
  </r>
  <r>
    <n v="3182"/>
    <s v="CA-2014-152912"/>
    <x v="3"/>
    <x v="45"/>
    <d v="2014-11-13T00:00:00"/>
    <s v="Second Class"/>
    <s v="BM-11650"/>
    <s v="Brian Moss"/>
    <x v="1"/>
    <x v="0"/>
    <x v="29"/>
    <x v="39"/>
    <n v="21044"/>
    <x v="3"/>
    <x v="544"/>
    <x v="1"/>
    <x v="8"/>
    <x v="539"/>
    <x v="1328"/>
    <n v="2"/>
    <n v="0"/>
    <n v="4.4344000000000001"/>
  </r>
  <r>
    <n v="3183"/>
    <s v="CA-2014-152912"/>
    <x v="3"/>
    <x v="45"/>
    <d v="2014-11-13T00:00:00"/>
    <s v="Second Class"/>
    <s v="BM-11650"/>
    <s v="Brian Moss"/>
    <x v="1"/>
    <x v="0"/>
    <x v="29"/>
    <x v="39"/>
    <n v="21044"/>
    <x v="3"/>
    <x v="717"/>
    <x v="2"/>
    <x v="11"/>
    <x v="709"/>
    <x v="2575"/>
    <n v="3"/>
    <n v="0"/>
    <n v="355.4466000000001"/>
  </r>
  <r>
    <n v="3184"/>
    <s v="CA-2014-152912"/>
    <x v="3"/>
    <x v="45"/>
    <d v="2014-11-13T00:00:00"/>
    <s v="Second Class"/>
    <s v="BM-11650"/>
    <s v="Brian Moss"/>
    <x v="1"/>
    <x v="0"/>
    <x v="29"/>
    <x v="39"/>
    <n v="21044"/>
    <x v="3"/>
    <x v="245"/>
    <x v="1"/>
    <x v="4"/>
    <x v="243"/>
    <x v="2576"/>
    <n v="9"/>
    <n v="0"/>
    <n v="473.61059999999975"/>
  </r>
  <r>
    <n v="3185"/>
    <s v="CA-2014-152912"/>
    <x v="3"/>
    <x v="45"/>
    <d v="2014-11-13T00:00:00"/>
    <s v="Second Class"/>
    <s v="BM-11650"/>
    <s v="Brian Moss"/>
    <x v="1"/>
    <x v="0"/>
    <x v="29"/>
    <x v="39"/>
    <n v="21044"/>
    <x v="3"/>
    <x v="245"/>
    <x v="1"/>
    <x v="4"/>
    <x v="243"/>
    <x v="2577"/>
    <n v="3"/>
    <n v="0"/>
    <n v="157.87019999999993"/>
  </r>
  <r>
    <n v="3186"/>
    <s v="CA-2011-123498"/>
    <x v="2"/>
    <x v="845"/>
    <d v="2011-11-09T00:00:00"/>
    <s v="First Class"/>
    <s v="TC-20980"/>
    <s v="Tamara Chand"/>
    <x v="1"/>
    <x v="0"/>
    <x v="12"/>
    <x v="5"/>
    <n v="77041"/>
    <x v="2"/>
    <x v="1311"/>
    <x v="1"/>
    <x v="8"/>
    <x v="1288"/>
    <x v="2578"/>
    <n v="3"/>
    <n v="0.8"/>
    <n v="-44.278199999999998"/>
  </r>
  <r>
    <n v="3187"/>
    <s v="CA-2011-123498"/>
    <x v="2"/>
    <x v="845"/>
    <d v="2011-11-09T00:00:00"/>
    <s v="First Class"/>
    <s v="TC-20980"/>
    <s v="Tamara Chand"/>
    <x v="1"/>
    <x v="0"/>
    <x v="12"/>
    <x v="5"/>
    <n v="77041"/>
    <x v="2"/>
    <x v="1503"/>
    <x v="1"/>
    <x v="12"/>
    <x v="33"/>
    <x v="1355"/>
    <n v="3"/>
    <n v="0.2"/>
    <n v="26.952599999999997"/>
  </r>
  <r>
    <n v="3188"/>
    <s v="CA-2014-159352"/>
    <x v="3"/>
    <x v="846"/>
    <d v="2014-03-18T00:00:00"/>
    <s v="Standard Class"/>
    <s v="KB-16585"/>
    <s v="Ken Black"/>
    <x v="1"/>
    <x v="0"/>
    <x v="90"/>
    <x v="31"/>
    <n v="1852"/>
    <x v="3"/>
    <x v="857"/>
    <x v="2"/>
    <x v="7"/>
    <x v="843"/>
    <x v="1570"/>
    <n v="7"/>
    <n v="0"/>
    <n v="32.1678"/>
  </r>
  <r>
    <n v="3189"/>
    <s v="US-2014-146416"/>
    <x v="3"/>
    <x v="179"/>
    <d v="2014-10-23T00:00:00"/>
    <s v="Second Class"/>
    <s v="JE-16165"/>
    <s v="Justin Ellison"/>
    <x v="1"/>
    <x v="0"/>
    <x v="350"/>
    <x v="1"/>
    <n v="95695"/>
    <x v="1"/>
    <x v="1171"/>
    <x v="1"/>
    <x v="2"/>
    <x v="1148"/>
    <x v="1416"/>
    <n v="1"/>
    <n v="0"/>
    <n v="1.7999999999999998"/>
  </r>
  <r>
    <n v="3190"/>
    <s v="US-2014-146416"/>
    <x v="3"/>
    <x v="179"/>
    <d v="2014-10-23T00:00:00"/>
    <s v="Second Class"/>
    <s v="JE-16165"/>
    <s v="Justin Ellison"/>
    <x v="1"/>
    <x v="0"/>
    <x v="350"/>
    <x v="1"/>
    <n v="95695"/>
    <x v="1"/>
    <x v="1504"/>
    <x v="1"/>
    <x v="8"/>
    <x v="1482"/>
    <x v="2579"/>
    <n v="4"/>
    <n v="0.2"/>
    <n v="7.5864000000000003"/>
  </r>
  <r>
    <n v="3191"/>
    <s v="US-2012-163783"/>
    <x v="1"/>
    <x v="17"/>
    <d v="2013-01-01T00:00:00"/>
    <s v="Standard Class"/>
    <s v="DR-12940"/>
    <s v="Daniel Raglin"/>
    <x v="2"/>
    <x v="0"/>
    <x v="22"/>
    <x v="10"/>
    <n v="60610"/>
    <x v="2"/>
    <x v="1505"/>
    <x v="1"/>
    <x v="4"/>
    <x v="1483"/>
    <x v="2538"/>
    <n v="3"/>
    <n v="0.2"/>
    <n v="-3.1680000000000001"/>
  </r>
  <r>
    <n v="3192"/>
    <s v="CA-2014-123981"/>
    <x v="3"/>
    <x v="280"/>
    <d v="2014-10-09T00:00:00"/>
    <s v="Standard Class"/>
    <s v="RW-19630"/>
    <s v="Rob Williams"/>
    <x v="1"/>
    <x v="0"/>
    <x v="20"/>
    <x v="15"/>
    <n v="10035"/>
    <x v="3"/>
    <x v="803"/>
    <x v="2"/>
    <x v="7"/>
    <x v="793"/>
    <x v="773"/>
    <n v="1"/>
    <n v="0"/>
    <n v="17.157400000000003"/>
  </r>
  <r>
    <n v="3193"/>
    <s v="CA-2014-158953"/>
    <x v="3"/>
    <x v="400"/>
    <d v="2014-06-09T00:00:00"/>
    <s v="Standard Class"/>
    <s v="ML-18040"/>
    <s v="Michelle Lonsdale"/>
    <x v="1"/>
    <x v="0"/>
    <x v="351"/>
    <x v="5"/>
    <n v="77489"/>
    <x v="2"/>
    <x v="248"/>
    <x v="1"/>
    <x v="8"/>
    <x v="246"/>
    <x v="2580"/>
    <n v="7"/>
    <n v="0.8"/>
    <n v="-9.5550000000000015"/>
  </r>
  <r>
    <n v="3194"/>
    <s v="CA-2011-165428"/>
    <x v="2"/>
    <x v="416"/>
    <d v="2011-09-04T00:00:00"/>
    <s v="First Class"/>
    <s v="JL-15130"/>
    <s v="Jack Lebron"/>
    <x v="0"/>
    <x v="0"/>
    <x v="12"/>
    <x v="5"/>
    <n v="77036"/>
    <x v="2"/>
    <x v="525"/>
    <x v="1"/>
    <x v="8"/>
    <x v="520"/>
    <x v="2581"/>
    <n v="3"/>
    <n v="0.8"/>
    <n v="-6.0192000000000032"/>
  </r>
  <r>
    <n v="3195"/>
    <s v="CA-2011-165428"/>
    <x v="2"/>
    <x v="416"/>
    <d v="2011-09-04T00:00:00"/>
    <s v="First Class"/>
    <s v="JL-15130"/>
    <s v="Jack Lebron"/>
    <x v="0"/>
    <x v="0"/>
    <x v="12"/>
    <x v="5"/>
    <n v="77036"/>
    <x v="2"/>
    <x v="260"/>
    <x v="1"/>
    <x v="10"/>
    <x v="257"/>
    <x v="277"/>
    <n v="6"/>
    <n v="0.2"/>
    <n v="10.8864"/>
  </r>
  <r>
    <n v="3196"/>
    <s v="CA-2013-169026"/>
    <x v="0"/>
    <x v="590"/>
    <d v="2013-08-14T00:00:00"/>
    <s v="Standard Class"/>
    <s v="CM-12655"/>
    <s v="Corinna Mitchell"/>
    <x v="2"/>
    <x v="0"/>
    <x v="25"/>
    <x v="35"/>
    <n v="39212"/>
    <x v="0"/>
    <x v="1506"/>
    <x v="1"/>
    <x v="13"/>
    <x v="1484"/>
    <x v="1013"/>
    <n v="3"/>
    <n v="0"/>
    <n v="0.23339999999999961"/>
  </r>
  <r>
    <n v="3197"/>
    <s v="CA-2014-109750"/>
    <x v="3"/>
    <x v="847"/>
    <d v="2014-07-29T00:00:00"/>
    <s v="Standard Class"/>
    <s v="FH-14365"/>
    <s v="Fred Hopkins"/>
    <x v="1"/>
    <x v="0"/>
    <x v="20"/>
    <x v="15"/>
    <n v="10009"/>
    <x v="3"/>
    <x v="312"/>
    <x v="2"/>
    <x v="7"/>
    <x v="309"/>
    <x v="2065"/>
    <n v="3"/>
    <n v="0"/>
    <n v="14.085899999999999"/>
  </r>
  <r>
    <n v="3198"/>
    <s v="CA-2012-149384"/>
    <x v="1"/>
    <x v="848"/>
    <d v="2012-07-10T00:00:00"/>
    <s v="Same Day"/>
    <s v="EH-13945"/>
    <s v="Eric Hoffmann"/>
    <x v="0"/>
    <x v="0"/>
    <x v="228"/>
    <x v="16"/>
    <n v="85281"/>
    <x v="1"/>
    <x v="1390"/>
    <x v="1"/>
    <x v="8"/>
    <x v="1367"/>
    <x v="2582"/>
    <n v="3"/>
    <n v="0.7"/>
    <n v="-2.2439999999999989"/>
  </r>
  <r>
    <n v="3199"/>
    <s v="CA-2011-131527"/>
    <x v="2"/>
    <x v="588"/>
    <d v="2011-12-07T00:00:00"/>
    <s v="Standard Class"/>
    <s v="TB-21280"/>
    <s v="Toby Braunhardt"/>
    <x v="0"/>
    <x v="0"/>
    <x v="108"/>
    <x v="3"/>
    <n v="28540"/>
    <x v="0"/>
    <x v="1507"/>
    <x v="2"/>
    <x v="7"/>
    <x v="1485"/>
    <x v="1679"/>
    <n v="4"/>
    <n v="0.2"/>
    <n v="9.5968000000000053"/>
  </r>
  <r>
    <n v="3200"/>
    <s v="CA-2014-164000"/>
    <x v="3"/>
    <x v="404"/>
    <d v="2014-12-23T00:00:00"/>
    <s v="Standard Class"/>
    <s v="AH-10030"/>
    <s v="Aaron Hawkins"/>
    <x v="1"/>
    <x v="0"/>
    <x v="10"/>
    <x v="9"/>
    <n v="19134"/>
    <x v="3"/>
    <x v="1412"/>
    <x v="1"/>
    <x v="6"/>
    <x v="1390"/>
    <x v="2583"/>
    <n v="7"/>
    <n v="0.2"/>
    <n v="2.3379999999999983"/>
  </r>
  <r>
    <n v="3201"/>
    <s v="CA-2011-164224"/>
    <x v="2"/>
    <x v="598"/>
    <d v="2011-05-20T00:00:00"/>
    <s v="Second Class"/>
    <s v="TT-21070"/>
    <s v="Ted Trevino"/>
    <x v="0"/>
    <x v="0"/>
    <x v="59"/>
    <x v="24"/>
    <n v="44312"/>
    <x v="3"/>
    <x v="1292"/>
    <x v="0"/>
    <x v="5"/>
    <x v="1269"/>
    <x v="2584"/>
    <n v="3"/>
    <n v="0.2"/>
    <n v="3.7308000000000021"/>
  </r>
  <r>
    <n v="3202"/>
    <s v="CA-2011-164224"/>
    <x v="2"/>
    <x v="598"/>
    <d v="2011-05-20T00:00:00"/>
    <s v="Second Class"/>
    <s v="TT-21070"/>
    <s v="Ted Trevino"/>
    <x v="0"/>
    <x v="0"/>
    <x v="59"/>
    <x v="24"/>
    <n v="44312"/>
    <x v="3"/>
    <x v="1050"/>
    <x v="1"/>
    <x v="10"/>
    <x v="1030"/>
    <x v="801"/>
    <n v="4"/>
    <n v="0.2"/>
    <n v="5.7768000000000015"/>
  </r>
  <r>
    <n v="3203"/>
    <s v="CA-2011-158372"/>
    <x v="2"/>
    <x v="849"/>
    <d v="2011-11-16T00:00:00"/>
    <s v="Standard Class"/>
    <s v="RD-19900"/>
    <s v="Ruben Dartt"/>
    <x v="0"/>
    <x v="0"/>
    <x v="70"/>
    <x v="1"/>
    <n v="92037"/>
    <x v="1"/>
    <x v="539"/>
    <x v="2"/>
    <x v="7"/>
    <x v="534"/>
    <x v="2306"/>
    <n v="8"/>
    <n v="0.2"/>
    <n v="60.153600000000012"/>
  </r>
  <r>
    <n v="3204"/>
    <s v="CA-2011-158372"/>
    <x v="2"/>
    <x v="849"/>
    <d v="2011-11-16T00:00:00"/>
    <s v="Standard Class"/>
    <s v="RD-19900"/>
    <s v="Ruben Dartt"/>
    <x v="0"/>
    <x v="0"/>
    <x v="70"/>
    <x v="1"/>
    <n v="92037"/>
    <x v="1"/>
    <x v="916"/>
    <x v="2"/>
    <x v="11"/>
    <x v="899"/>
    <x v="2585"/>
    <n v="1"/>
    <n v="0"/>
    <n v="4.2861000000000002"/>
  </r>
  <r>
    <n v="3205"/>
    <s v="CA-2011-158372"/>
    <x v="2"/>
    <x v="849"/>
    <d v="2011-11-16T00:00:00"/>
    <s v="Standard Class"/>
    <s v="RD-19900"/>
    <s v="Ruben Dartt"/>
    <x v="0"/>
    <x v="0"/>
    <x v="70"/>
    <x v="1"/>
    <n v="92037"/>
    <x v="1"/>
    <x v="63"/>
    <x v="0"/>
    <x v="5"/>
    <x v="63"/>
    <x v="1155"/>
    <n v="2"/>
    <n v="0"/>
    <n v="11.166400000000003"/>
  </r>
  <r>
    <n v="3206"/>
    <s v="CA-2011-158372"/>
    <x v="2"/>
    <x v="849"/>
    <d v="2011-11-16T00:00:00"/>
    <s v="Standard Class"/>
    <s v="RD-19900"/>
    <s v="Ruben Dartt"/>
    <x v="0"/>
    <x v="0"/>
    <x v="70"/>
    <x v="1"/>
    <n v="92037"/>
    <x v="1"/>
    <x v="565"/>
    <x v="1"/>
    <x v="10"/>
    <x v="560"/>
    <x v="2586"/>
    <n v="8"/>
    <n v="0"/>
    <n v="28.007999999999996"/>
  </r>
  <r>
    <n v="3207"/>
    <s v="CA-2011-158372"/>
    <x v="2"/>
    <x v="849"/>
    <d v="2011-11-16T00:00:00"/>
    <s v="Standard Class"/>
    <s v="RD-19900"/>
    <s v="Ruben Dartt"/>
    <x v="0"/>
    <x v="0"/>
    <x v="70"/>
    <x v="1"/>
    <n v="92037"/>
    <x v="1"/>
    <x v="882"/>
    <x v="0"/>
    <x v="5"/>
    <x v="867"/>
    <x v="2587"/>
    <n v="5"/>
    <n v="0"/>
    <n v="14.896000000000003"/>
  </r>
  <r>
    <n v="3208"/>
    <s v="CA-2011-158372"/>
    <x v="2"/>
    <x v="849"/>
    <d v="2011-11-16T00:00:00"/>
    <s v="Standard Class"/>
    <s v="RD-19900"/>
    <s v="Ruben Dartt"/>
    <x v="0"/>
    <x v="0"/>
    <x v="70"/>
    <x v="1"/>
    <n v="92037"/>
    <x v="1"/>
    <x v="1508"/>
    <x v="1"/>
    <x v="2"/>
    <x v="1486"/>
    <x v="2588"/>
    <n v="8"/>
    <n v="0"/>
    <n v="18.3264"/>
  </r>
  <r>
    <n v="3209"/>
    <s v="CA-2013-108882"/>
    <x v="0"/>
    <x v="850"/>
    <d v="2013-01-15T00:00:00"/>
    <s v="Standard Class"/>
    <s v="LA-16780"/>
    <s v="Laura Armstrong"/>
    <x v="1"/>
    <x v="0"/>
    <x v="201"/>
    <x v="1"/>
    <n v="93727"/>
    <x v="1"/>
    <x v="1509"/>
    <x v="2"/>
    <x v="11"/>
    <x v="1487"/>
    <x v="2589"/>
    <n v="5"/>
    <n v="0"/>
    <n v="118.98299999999999"/>
  </r>
  <r>
    <n v="3210"/>
    <s v="CA-2013-108882"/>
    <x v="0"/>
    <x v="850"/>
    <d v="2013-01-15T00:00:00"/>
    <s v="Standard Class"/>
    <s v="LA-16780"/>
    <s v="Laura Armstrong"/>
    <x v="1"/>
    <x v="0"/>
    <x v="201"/>
    <x v="1"/>
    <n v="93727"/>
    <x v="1"/>
    <x v="66"/>
    <x v="2"/>
    <x v="7"/>
    <x v="66"/>
    <x v="2590"/>
    <n v="9"/>
    <n v="0.2"/>
    <n v="141.72300000000001"/>
  </r>
  <r>
    <n v="3211"/>
    <s v="US-2014-108245"/>
    <x v="3"/>
    <x v="585"/>
    <d v="2014-09-28T00:00:00"/>
    <s v="Standard Class"/>
    <s v="SH-19975"/>
    <s v="Sally Hughsby"/>
    <x v="1"/>
    <x v="0"/>
    <x v="352"/>
    <x v="5"/>
    <n v="77581"/>
    <x v="2"/>
    <x v="407"/>
    <x v="1"/>
    <x v="12"/>
    <x v="33"/>
    <x v="2569"/>
    <n v="3"/>
    <n v="0.2"/>
    <n v="5.0220000000000002"/>
  </r>
  <r>
    <n v="3212"/>
    <s v="US-2014-108245"/>
    <x v="3"/>
    <x v="585"/>
    <d v="2014-09-28T00:00:00"/>
    <s v="Standard Class"/>
    <s v="SH-19975"/>
    <s v="Sally Hughsby"/>
    <x v="1"/>
    <x v="0"/>
    <x v="352"/>
    <x v="5"/>
    <n v="77581"/>
    <x v="2"/>
    <x v="385"/>
    <x v="1"/>
    <x v="8"/>
    <x v="381"/>
    <x v="2591"/>
    <n v="7"/>
    <n v="0.8"/>
    <n v="-18.52620000000001"/>
  </r>
  <r>
    <n v="3213"/>
    <s v="CA-2011-142314"/>
    <x v="2"/>
    <x v="851"/>
    <d v="2011-12-28T00:00:00"/>
    <s v="Standard Class"/>
    <s v="SF-20200"/>
    <s v="Sarah Foster"/>
    <x v="0"/>
    <x v="0"/>
    <x v="102"/>
    <x v="14"/>
    <n v="47374"/>
    <x v="2"/>
    <x v="551"/>
    <x v="1"/>
    <x v="9"/>
    <x v="545"/>
    <x v="2592"/>
    <n v="11"/>
    <n v="0"/>
    <n v="58.027200000000001"/>
  </r>
  <r>
    <n v="3214"/>
    <s v="CA-2013-132409"/>
    <x v="0"/>
    <x v="439"/>
    <d v="2013-06-02T00:00:00"/>
    <s v="Standard Class"/>
    <s v="TH-21235"/>
    <s v="Tiffany House"/>
    <x v="1"/>
    <x v="0"/>
    <x v="10"/>
    <x v="9"/>
    <n v="19134"/>
    <x v="3"/>
    <x v="868"/>
    <x v="1"/>
    <x v="6"/>
    <x v="853"/>
    <x v="2593"/>
    <n v="1"/>
    <n v="0.2"/>
    <n v="0.16919999999999991"/>
  </r>
  <r>
    <n v="3215"/>
    <s v="CA-2013-132409"/>
    <x v="0"/>
    <x v="439"/>
    <d v="2013-06-02T00:00:00"/>
    <s v="Standard Class"/>
    <s v="TH-21235"/>
    <s v="Tiffany House"/>
    <x v="1"/>
    <x v="0"/>
    <x v="10"/>
    <x v="9"/>
    <n v="19134"/>
    <x v="3"/>
    <x v="1112"/>
    <x v="1"/>
    <x v="9"/>
    <x v="1092"/>
    <x v="1510"/>
    <n v="2"/>
    <n v="0.2"/>
    <n v="6.5339999999999971"/>
  </r>
  <r>
    <n v="3216"/>
    <s v="CA-2014-150189"/>
    <x v="3"/>
    <x v="141"/>
    <d v="2014-07-11T00:00:00"/>
    <s v="First Class"/>
    <s v="VG-21790"/>
    <s v="Vivek Gonzalez"/>
    <x v="0"/>
    <x v="0"/>
    <x v="353"/>
    <x v="1"/>
    <n v="94403"/>
    <x v="1"/>
    <x v="49"/>
    <x v="1"/>
    <x v="2"/>
    <x v="49"/>
    <x v="50"/>
    <n v="6"/>
    <n v="0"/>
    <n v="35.334599999999995"/>
  </r>
  <r>
    <n v="3217"/>
    <s v="CA-2011-114433"/>
    <x v="2"/>
    <x v="8"/>
    <d v="2011-05-17T00:00:00"/>
    <s v="Standard Class"/>
    <s v="NP-18325"/>
    <s v="Naresj Patel"/>
    <x v="0"/>
    <x v="0"/>
    <x v="182"/>
    <x v="1"/>
    <n v="94601"/>
    <x v="1"/>
    <x v="1233"/>
    <x v="2"/>
    <x v="11"/>
    <x v="1207"/>
    <x v="145"/>
    <n v="3"/>
    <n v="0"/>
    <n v="52.489499999999992"/>
  </r>
  <r>
    <n v="3218"/>
    <s v="CA-2014-104640"/>
    <x v="3"/>
    <x v="468"/>
    <d v="2014-11-17T00:00:00"/>
    <s v="Standard Class"/>
    <s v="FH-14275"/>
    <s v="Frank Hawley"/>
    <x v="1"/>
    <x v="0"/>
    <x v="20"/>
    <x v="15"/>
    <n v="10024"/>
    <x v="3"/>
    <x v="760"/>
    <x v="1"/>
    <x v="8"/>
    <x v="751"/>
    <x v="2594"/>
    <n v="3"/>
    <n v="0.2"/>
    <n v="314.27190000000002"/>
  </r>
  <r>
    <n v="3219"/>
    <s v="CA-2014-104640"/>
    <x v="3"/>
    <x v="468"/>
    <d v="2014-11-17T00:00:00"/>
    <s v="Standard Class"/>
    <s v="FH-14275"/>
    <s v="Frank Hawley"/>
    <x v="1"/>
    <x v="0"/>
    <x v="20"/>
    <x v="15"/>
    <n v="10024"/>
    <x v="3"/>
    <x v="883"/>
    <x v="2"/>
    <x v="7"/>
    <x v="1471"/>
    <x v="2595"/>
    <n v="2"/>
    <n v="0"/>
    <n v="124.95519999999999"/>
  </r>
  <r>
    <n v="3220"/>
    <s v="US-2012-137008"/>
    <x v="1"/>
    <x v="653"/>
    <d v="2012-10-08T00:00:00"/>
    <s v="Standard Class"/>
    <s v="JP-15460"/>
    <s v="Jennifer Patt"/>
    <x v="1"/>
    <x v="0"/>
    <x v="80"/>
    <x v="30"/>
    <n v="8701"/>
    <x v="3"/>
    <x v="1237"/>
    <x v="1"/>
    <x v="10"/>
    <x v="1211"/>
    <x v="453"/>
    <n v="5"/>
    <n v="0"/>
    <n v="45.527999999999992"/>
  </r>
  <r>
    <n v="3221"/>
    <s v="US-2012-137008"/>
    <x v="1"/>
    <x v="653"/>
    <d v="2012-10-08T00:00:00"/>
    <s v="Standard Class"/>
    <s v="JP-15460"/>
    <s v="Jennifer Patt"/>
    <x v="1"/>
    <x v="0"/>
    <x v="80"/>
    <x v="30"/>
    <n v="8701"/>
    <x v="3"/>
    <x v="118"/>
    <x v="1"/>
    <x v="12"/>
    <x v="118"/>
    <x v="2596"/>
    <n v="4"/>
    <n v="0"/>
    <n v="23.003999999999998"/>
  </r>
  <r>
    <n v="3222"/>
    <s v="US-2012-137008"/>
    <x v="1"/>
    <x v="653"/>
    <d v="2012-10-08T00:00:00"/>
    <s v="Standard Class"/>
    <s v="JP-15460"/>
    <s v="Jennifer Patt"/>
    <x v="1"/>
    <x v="0"/>
    <x v="80"/>
    <x v="30"/>
    <n v="8701"/>
    <x v="3"/>
    <x v="293"/>
    <x v="2"/>
    <x v="11"/>
    <x v="290"/>
    <x v="2597"/>
    <n v="1"/>
    <n v="0"/>
    <n v="32.4"/>
  </r>
  <r>
    <n v="3223"/>
    <s v="CA-2011-108189"/>
    <x v="2"/>
    <x v="852"/>
    <d v="2011-10-05T00:00:00"/>
    <s v="First Class"/>
    <s v="ES-14080"/>
    <s v="Erin Smith"/>
    <x v="1"/>
    <x v="0"/>
    <x v="228"/>
    <x v="16"/>
    <n v="85281"/>
    <x v="1"/>
    <x v="1017"/>
    <x v="1"/>
    <x v="10"/>
    <x v="999"/>
    <x v="2598"/>
    <n v="2"/>
    <n v="0.2"/>
    <n v="3.4103999999999997"/>
  </r>
  <r>
    <n v="3224"/>
    <s v="CA-2011-108189"/>
    <x v="2"/>
    <x v="852"/>
    <d v="2011-10-05T00:00:00"/>
    <s v="First Class"/>
    <s v="ES-14080"/>
    <s v="Erin Smith"/>
    <x v="1"/>
    <x v="0"/>
    <x v="228"/>
    <x v="16"/>
    <n v="85281"/>
    <x v="1"/>
    <x v="848"/>
    <x v="1"/>
    <x v="13"/>
    <x v="33"/>
    <x v="1091"/>
    <n v="2"/>
    <n v="0.2"/>
    <n v="1.4599999999999997"/>
  </r>
  <r>
    <n v="3225"/>
    <s v="CA-2011-108189"/>
    <x v="2"/>
    <x v="852"/>
    <d v="2011-10-05T00:00:00"/>
    <s v="First Class"/>
    <s v="ES-14080"/>
    <s v="Erin Smith"/>
    <x v="1"/>
    <x v="0"/>
    <x v="228"/>
    <x v="16"/>
    <n v="85281"/>
    <x v="1"/>
    <x v="256"/>
    <x v="2"/>
    <x v="7"/>
    <x v="254"/>
    <x v="2599"/>
    <n v="2"/>
    <n v="0.2"/>
    <n v="107.46"/>
  </r>
  <r>
    <n v="3226"/>
    <s v="CA-2011-108189"/>
    <x v="2"/>
    <x v="852"/>
    <d v="2011-10-05T00:00:00"/>
    <s v="First Class"/>
    <s v="ES-14080"/>
    <s v="Erin Smith"/>
    <x v="1"/>
    <x v="0"/>
    <x v="228"/>
    <x v="16"/>
    <n v="85281"/>
    <x v="1"/>
    <x v="1510"/>
    <x v="1"/>
    <x v="12"/>
    <x v="1488"/>
    <x v="2600"/>
    <n v="6"/>
    <n v="0.2"/>
    <n v="4.628400000000001"/>
  </r>
  <r>
    <n v="3227"/>
    <s v="CA-2011-108189"/>
    <x v="2"/>
    <x v="852"/>
    <d v="2011-10-05T00:00:00"/>
    <s v="First Class"/>
    <s v="ES-14080"/>
    <s v="Erin Smith"/>
    <x v="1"/>
    <x v="0"/>
    <x v="228"/>
    <x v="16"/>
    <n v="85281"/>
    <x v="1"/>
    <x v="1511"/>
    <x v="1"/>
    <x v="14"/>
    <x v="1489"/>
    <x v="2601"/>
    <n v="2"/>
    <n v="0.2"/>
    <n v="-3.2639999999999993"/>
  </r>
  <r>
    <n v="3228"/>
    <s v="CA-2011-108189"/>
    <x v="2"/>
    <x v="852"/>
    <d v="2011-10-05T00:00:00"/>
    <s v="First Class"/>
    <s v="ES-14080"/>
    <s v="Erin Smith"/>
    <x v="1"/>
    <x v="0"/>
    <x v="228"/>
    <x v="16"/>
    <n v="85281"/>
    <x v="1"/>
    <x v="664"/>
    <x v="2"/>
    <x v="7"/>
    <x v="658"/>
    <x v="84"/>
    <n v="3"/>
    <n v="0.2"/>
    <n v="20.157899999999991"/>
  </r>
  <r>
    <n v="3229"/>
    <s v="CA-2011-108189"/>
    <x v="2"/>
    <x v="852"/>
    <d v="2011-10-05T00:00:00"/>
    <s v="First Class"/>
    <s v="ES-14080"/>
    <s v="Erin Smith"/>
    <x v="1"/>
    <x v="0"/>
    <x v="228"/>
    <x v="16"/>
    <n v="85281"/>
    <x v="1"/>
    <x v="1044"/>
    <x v="2"/>
    <x v="11"/>
    <x v="1024"/>
    <x v="181"/>
    <n v="1"/>
    <n v="0.2"/>
    <n v="-8.9500000000001023E-2"/>
  </r>
  <r>
    <n v="3230"/>
    <s v="CA-2011-154641"/>
    <x v="2"/>
    <x v="430"/>
    <d v="2011-08-16T00:00:00"/>
    <s v="Standard Class"/>
    <s v="KL-16645"/>
    <s v="Ken Lonsdale"/>
    <x v="0"/>
    <x v="0"/>
    <x v="20"/>
    <x v="15"/>
    <n v="10035"/>
    <x v="3"/>
    <x v="458"/>
    <x v="1"/>
    <x v="4"/>
    <x v="454"/>
    <x v="2602"/>
    <n v="1"/>
    <n v="0"/>
    <n v="18.766999999999996"/>
  </r>
  <r>
    <n v="3231"/>
    <s v="CA-2014-131625"/>
    <x v="3"/>
    <x v="853"/>
    <d v="2014-09-06T00:00:00"/>
    <s v="Second Class"/>
    <s v="BN-11515"/>
    <s v="Bradley Nguyen"/>
    <x v="0"/>
    <x v="0"/>
    <x v="20"/>
    <x v="15"/>
    <n v="10009"/>
    <x v="3"/>
    <x v="935"/>
    <x v="0"/>
    <x v="5"/>
    <x v="919"/>
    <x v="9"/>
    <n v="5"/>
    <n v="0"/>
    <n v="39.066000000000003"/>
  </r>
  <r>
    <n v="3232"/>
    <s v="US-2014-156356"/>
    <x v="3"/>
    <x v="513"/>
    <d v="2014-04-23T00:00:00"/>
    <s v="Standard Class"/>
    <s v="ND-18370"/>
    <s v="Natalie DeCherney"/>
    <x v="0"/>
    <x v="0"/>
    <x v="12"/>
    <x v="5"/>
    <n v="77095"/>
    <x v="2"/>
    <x v="1311"/>
    <x v="1"/>
    <x v="8"/>
    <x v="1288"/>
    <x v="2578"/>
    <n v="3"/>
    <n v="0.8"/>
    <n v="-44.278199999999998"/>
  </r>
  <r>
    <n v="3233"/>
    <s v="US-2014-156356"/>
    <x v="3"/>
    <x v="513"/>
    <d v="2014-04-23T00:00:00"/>
    <s v="Standard Class"/>
    <s v="ND-18370"/>
    <s v="Natalie DeCherney"/>
    <x v="0"/>
    <x v="0"/>
    <x v="12"/>
    <x v="5"/>
    <n v="77095"/>
    <x v="2"/>
    <x v="497"/>
    <x v="1"/>
    <x v="8"/>
    <x v="492"/>
    <x v="2603"/>
    <n v="1"/>
    <n v="0.8"/>
    <n v="-4.7784000000000013"/>
  </r>
  <r>
    <n v="3234"/>
    <s v="US-2014-156356"/>
    <x v="3"/>
    <x v="513"/>
    <d v="2014-04-23T00:00:00"/>
    <s v="Standard Class"/>
    <s v="ND-18370"/>
    <s v="Natalie DeCherney"/>
    <x v="0"/>
    <x v="0"/>
    <x v="12"/>
    <x v="5"/>
    <n v="77095"/>
    <x v="2"/>
    <x v="1512"/>
    <x v="1"/>
    <x v="4"/>
    <x v="1490"/>
    <x v="2604"/>
    <n v="2"/>
    <n v="0.2"/>
    <n v="-7.7292000000000041"/>
  </r>
  <r>
    <n v="3235"/>
    <s v="CA-2013-138933"/>
    <x v="0"/>
    <x v="423"/>
    <d v="2013-04-28T00:00:00"/>
    <s v="First Class"/>
    <s v="JL-15130"/>
    <s v="Jack Lebron"/>
    <x v="0"/>
    <x v="0"/>
    <x v="169"/>
    <x v="1"/>
    <n v="92503"/>
    <x v="1"/>
    <x v="591"/>
    <x v="1"/>
    <x v="8"/>
    <x v="586"/>
    <x v="2217"/>
    <n v="1"/>
    <n v="0.2"/>
    <n v="1.3944000000000001"/>
  </r>
  <r>
    <n v="3236"/>
    <s v="CA-2013-140746"/>
    <x v="0"/>
    <x v="804"/>
    <d v="2013-01-15T00:00:00"/>
    <s v="Same Day"/>
    <s v="RC-19825"/>
    <s v="Roy Collins"/>
    <x v="0"/>
    <x v="0"/>
    <x v="54"/>
    <x v="29"/>
    <n v="6824"/>
    <x v="3"/>
    <x v="257"/>
    <x v="0"/>
    <x v="3"/>
    <x v="255"/>
    <x v="2605"/>
    <n v="1"/>
    <n v="0.3"/>
    <n v="-15.582599999999999"/>
  </r>
  <r>
    <n v="3237"/>
    <s v="CA-2013-146836"/>
    <x v="0"/>
    <x v="440"/>
    <d v="2013-05-03T00:00:00"/>
    <s v="Same Day"/>
    <s v="CC-12475"/>
    <s v="Cindy Chapman"/>
    <x v="0"/>
    <x v="0"/>
    <x v="20"/>
    <x v="15"/>
    <n v="10024"/>
    <x v="3"/>
    <x v="355"/>
    <x v="1"/>
    <x v="4"/>
    <x v="351"/>
    <x v="2606"/>
    <n v="3"/>
    <n v="0"/>
    <n v="12.5832"/>
  </r>
  <r>
    <n v="3238"/>
    <s v="CA-2013-146836"/>
    <x v="0"/>
    <x v="440"/>
    <d v="2013-05-03T00:00:00"/>
    <s v="Same Day"/>
    <s v="CC-12475"/>
    <s v="Cindy Chapman"/>
    <x v="0"/>
    <x v="0"/>
    <x v="20"/>
    <x v="15"/>
    <n v="10024"/>
    <x v="3"/>
    <x v="412"/>
    <x v="1"/>
    <x v="8"/>
    <x v="407"/>
    <x v="2607"/>
    <n v="3"/>
    <n v="0.2"/>
    <n v="15.951599999999997"/>
  </r>
  <r>
    <n v="3239"/>
    <s v="US-2013-127971"/>
    <x v="0"/>
    <x v="73"/>
    <d v="2013-11-28T00:00:00"/>
    <s v="Standard Class"/>
    <s v="DW-13195"/>
    <s v="David Wiener"/>
    <x v="1"/>
    <x v="0"/>
    <x v="12"/>
    <x v="5"/>
    <n v="77095"/>
    <x v="2"/>
    <x v="1209"/>
    <x v="0"/>
    <x v="1"/>
    <x v="1185"/>
    <x v="2608"/>
    <n v="5"/>
    <n v="0.3"/>
    <n v="-77.333000000000013"/>
  </r>
  <r>
    <n v="3240"/>
    <s v="US-2013-127971"/>
    <x v="0"/>
    <x v="73"/>
    <d v="2013-11-28T00:00:00"/>
    <s v="Standard Class"/>
    <s v="DW-13195"/>
    <s v="David Wiener"/>
    <x v="1"/>
    <x v="0"/>
    <x v="12"/>
    <x v="5"/>
    <n v="77095"/>
    <x v="2"/>
    <x v="1513"/>
    <x v="2"/>
    <x v="7"/>
    <x v="1491"/>
    <x v="2609"/>
    <n v="7"/>
    <n v="0.2"/>
    <n v="46.095000000000006"/>
  </r>
  <r>
    <n v="3241"/>
    <s v="US-2013-127971"/>
    <x v="0"/>
    <x v="73"/>
    <d v="2013-11-28T00:00:00"/>
    <s v="Standard Class"/>
    <s v="DW-13195"/>
    <s v="David Wiener"/>
    <x v="1"/>
    <x v="0"/>
    <x v="12"/>
    <x v="5"/>
    <n v="77095"/>
    <x v="2"/>
    <x v="325"/>
    <x v="0"/>
    <x v="5"/>
    <x v="322"/>
    <x v="2610"/>
    <n v="3"/>
    <n v="0.6"/>
    <n v="-2.8271999999999995"/>
  </r>
  <r>
    <n v="3242"/>
    <s v="US-2013-140809"/>
    <x v="0"/>
    <x v="854"/>
    <d v="2013-02-03T00:00:00"/>
    <s v="First Class"/>
    <s v="CK-12760"/>
    <s v="Cyma Kinney"/>
    <x v="1"/>
    <x v="0"/>
    <x v="81"/>
    <x v="17"/>
    <n v="22204"/>
    <x v="0"/>
    <x v="1011"/>
    <x v="1"/>
    <x v="4"/>
    <x v="994"/>
    <x v="2015"/>
    <n v="5"/>
    <n v="0"/>
    <n v="14.676999999999998"/>
  </r>
  <r>
    <n v="3243"/>
    <s v="CA-2014-114524"/>
    <x v="3"/>
    <x v="185"/>
    <d v="2014-04-06T00:00:00"/>
    <s v="Second Class"/>
    <s v="EG-13900"/>
    <s v="Emily Grady"/>
    <x v="0"/>
    <x v="0"/>
    <x v="22"/>
    <x v="10"/>
    <n v="60623"/>
    <x v="2"/>
    <x v="1472"/>
    <x v="1"/>
    <x v="8"/>
    <x v="1450"/>
    <x v="2611"/>
    <n v="13"/>
    <n v="0.8"/>
    <n v="-22.895600000000005"/>
  </r>
  <r>
    <n v="3244"/>
    <s v="CA-2014-113355"/>
    <x v="3"/>
    <x v="96"/>
    <d v="2014-12-06T00:00:00"/>
    <s v="Standard Class"/>
    <s v="SJ-20215"/>
    <s v="Sarah Jordon"/>
    <x v="0"/>
    <x v="0"/>
    <x v="55"/>
    <x v="5"/>
    <n v="75051"/>
    <x v="2"/>
    <x v="1514"/>
    <x v="2"/>
    <x v="7"/>
    <x v="1492"/>
    <x v="2612"/>
    <n v="5"/>
    <n v="0.2"/>
    <n v="24.727499999999971"/>
  </r>
  <r>
    <n v="3245"/>
    <s v="CA-2014-113355"/>
    <x v="3"/>
    <x v="96"/>
    <d v="2014-12-06T00:00:00"/>
    <s v="Standard Class"/>
    <s v="SJ-20215"/>
    <s v="Sarah Jordon"/>
    <x v="0"/>
    <x v="0"/>
    <x v="55"/>
    <x v="5"/>
    <n v="75051"/>
    <x v="2"/>
    <x v="291"/>
    <x v="0"/>
    <x v="1"/>
    <x v="288"/>
    <x v="2613"/>
    <n v="3"/>
    <n v="0.3"/>
    <n v="-18.117599999999996"/>
  </r>
  <r>
    <n v="3246"/>
    <s v="US-2014-140907"/>
    <x v="3"/>
    <x v="389"/>
    <d v="2014-12-13T00:00:00"/>
    <s v="Second Class"/>
    <s v="BP-11185"/>
    <s v="Ben Peterman"/>
    <x v="1"/>
    <x v="0"/>
    <x v="4"/>
    <x v="4"/>
    <n v="98103"/>
    <x v="1"/>
    <x v="960"/>
    <x v="2"/>
    <x v="11"/>
    <x v="944"/>
    <x v="1231"/>
    <n v="3"/>
    <n v="0"/>
    <n v="4.9079999999999977"/>
  </r>
  <r>
    <n v="3247"/>
    <s v="US-2014-140907"/>
    <x v="3"/>
    <x v="389"/>
    <d v="2014-12-13T00:00:00"/>
    <s v="Second Class"/>
    <s v="BP-11185"/>
    <s v="Ben Peterman"/>
    <x v="1"/>
    <x v="0"/>
    <x v="4"/>
    <x v="4"/>
    <n v="98103"/>
    <x v="1"/>
    <x v="391"/>
    <x v="1"/>
    <x v="4"/>
    <x v="387"/>
    <x v="1783"/>
    <n v="5"/>
    <n v="0"/>
    <n v="38.988000000000014"/>
  </r>
  <r>
    <n v="3248"/>
    <s v="US-2014-140907"/>
    <x v="3"/>
    <x v="389"/>
    <d v="2014-12-13T00:00:00"/>
    <s v="Second Class"/>
    <s v="BP-11185"/>
    <s v="Ben Peterman"/>
    <x v="1"/>
    <x v="0"/>
    <x v="4"/>
    <x v="4"/>
    <n v="98103"/>
    <x v="1"/>
    <x v="1515"/>
    <x v="1"/>
    <x v="6"/>
    <x v="1493"/>
    <x v="2614"/>
    <n v="3"/>
    <n v="0"/>
    <n v="5.2895999999999983"/>
  </r>
  <r>
    <n v="3249"/>
    <s v="CA-2013-159730"/>
    <x v="0"/>
    <x v="42"/>
    <d v="2013-09-22T00:00:00"/>
    <s v="Standard Class"/>
    <s v="SJ-20125"/>
    <s v="Sanjit Jacobs"/>
    <x v="2"/>
    <x v="0"/>
    <x v="4"/>
    <x v="4"/>
    <n v="98103"/>
    <x v="1"/>
    <x v="1459"/>
    <x v="0"/>
    <x v="1"/>
    <x v="1436"/>
    <x v="2417"/>
    <n v="2"/>
    <n v="0.2"/>
    <n v="9.9651999999999994"/>
  </r>
  <r>
    <n v="3250"/>
    <s v="CA-2013-159730"/>
    <x v="0"/>
    <x v="42"/>
    <d v="2013-09-22T00:00:00"/>
    <s v="Standard Class"/>
    <s v="SJ-20125"/>
    <s v="Sanjit Jacobs"/>
    <x v="2"/>
    <x v="0"/>
    <x v="4"/>
    <x v="4"/>
    <n v="98103"/>
    <x v="1"/>
    <x v="665"/>
    <x v="2"/>
    <x v="7"/>
    <x v="659"/>
    <x v="554"/>
    <n v="2"/>
    <n v="0.2"/>
    <n v="7.9188000000000045"/>
  </r>
  <r>
    <n v="3251"/>
    <s v="CA-2013-157868"/>
    <x v="0"/>
    <x v="443"/>
    <d v="2013-12-30T00:00:00"/>
    <s v="Standard Class"/>
    <s v="MC-17590"/>
    <s v="Matt Collister"/>
    <x v="1"/>
    <x v="0"/>
    <x v="354"/>
    <x v="12"/>
    <n v="49505"/>
    <x v="2"/>
    <x v="1053"/>
    <x v="1"/>
    <x v="13"/>
    <x v="1033"/>
    <x v="2615"/>
    <n v="7"/>
    <n v="0"/>
    <n v="11.679499999999999"/>
  </r>
  <r>
    <n v="3252"/>
    <s v="CA-2014-119389"/>
    <x v="3"/>
    <x v="827"/>
    <d v="2014-04-20T00:00:00"/>
    <s v="First Class"/>
    <s v="BG-11740"/>
    <s v="Bruce Geld"/>
    <x v="0"/>
    <x v="0"/>
    <x v="10"/>
    <x v="9"/>
    <n v="19120"/>
    <x v="3"/>
    <x v="1001"/>
    <x v="0"/>
    <x v="5"/>
    <x v="1244"/>
    <x v="2616"/>
    <n v="3"/>
    <n v="0.2"/>
    <n v="5.2773000000000003"/>
  </r>
  <r>
    <n v="3253"/>
    <s v="CA-2014-110373"/>
    <x v="3"/>
    <x v="855"/>
    <d v="2014-10-31T00:00:00"/>
    <s v="Second Class"/>
    <s v="MA-17560"/>
    <s v="Matt Abelman"/>
    <x v="2"/>
    <x v="0"/>
    <x v="22"/>
    <x v="10"/>
    <n v="60610"/>
    <x v="2"/>
    <x v="425"/>
    <x v="1"/>
    <x v="6"/>
    <x v="420"/>
    <x v="2617"/>
    <n v="3"/>
    <n v="0.2"/>
    <n v="2.2050000000000001"/>
  </r>
  <r>
    <n v="3254"/>
    <s v="CA-2014-110373"/>
    <x v="3"/>
    <x v="855"/>
    <d v="2014-10-31T00:00:00"/>
    <s v="Second Class"/>
    <s v="MA-17560"/>
    <s v="Matt Abelman"/>
    <x v="2"/>
    <x v="0"/>
    <x v="22"/>
    <x v="10"/>
    <n v="60610"/>
    <x v="2"/>
    <x v="1259"/>
    <x v="2"/>
    <x v="7"/>
    <x v="1234"/>
    <x v="2618"/>
    <n v="2"/>
    <n v="0.2"/>
    <n v="2.0387999999999984"/>
  </r>
  <r>
    <n v="3255"/>
    <s v="CA-2013-155474"/>
    <x v="0"/>
    <x v="630"/>
    <d v="2013-07-15T00:00:00"/>
    <s v="Standard Class"/>
    <s v="CC-12220"/>
    <s v="Chris Cortes"/>
    <x v="0"/>
    <x v="0"/>
    <x v="4"/>
    <x v="4"/>
    <n v="98105"/>
    <x v="1"/>
    <x v="233"/>
    <x v="2"/>
    <x v="7"/>
    <x v="231"/>
    <x v="2619"/>
    <n v="1"/>
    <n v="0.2"/>
    <n v="9.4485999999999954"/>
  </r>
  <r>
    <n v="3256"/>
    <s v="CA-2013-155474"/>
    <x v="0"/>
    <x v="630"/>
    <d v="2013-07-15T00:00:00"/>
    <s v="Standard Class"/>
    <s v="CC-12220"/>
    <s v="Chris Cortes"/>
    <x v="0"/>
    <x v="0"/>
    <x v="4"/>
    <x v="4"/>
    <n v="98105"/>
    <x v="1"/>
    <x v="1232"/>
    <x v="1"/>
    <x v="8"/>
    <x v="1206"/>
    <x v="1768"/>
    <n v="3"/>
    <n v="0.2"/>
    <n v="6.0299999999999994"/>
  </r>
  <r>
    <n v="3257"/>
    <s v="CA-2012-155453"/>
    <x v="1"/>
    <x v="101"/>
    <d v="2012-08-14T00:00:00"/>
    <s v="Standard Class"/>
    <s v="RA-19885"/>
    <s v="Ruben Ausman"/>
    <x v="1"/>
    <x v="0"/>
    <x v="108"/>
    <x v="2"/>
    <n v="32216"/>
    <x v="0"/>
    <x v="745"/>
    <x v="1"/>
    <x v="2"/>
    <x v="736"/>
    <x v="877"/>
    <n v="2"/>
    <n v="0.2"/>
    <n v="1.6704000000000001"/>
  </r>
  <r>
    <n v="3258"/>
    <s v="US-2013-161844"/>
    <x v="0"/>
    <x v="10"/>
    <d v="2013-12-15T00:00:00"/>
    <s v="Second Class"/>
    <s v="DK-12835"/>
    <s v="Damala Kotsonis"/>
    <x v="1"/>
    <x v="0"/>
    <x v="47"/>
    <x v="18"/>
    <n v="37064"/>
    <x v="0"/>
    <x v="972"/>
    <x v="0"/>
    <x v="3"/>
    <x v="957"/>
    <x v="2620"/>
    <n v="3"/>
    <n v="0.4"/>
    <n v="-29.323800000000006"/>
  </r>
  <r>
    <n v="3259"/>
    <s v="US-2013-161844"/>
    <x v="0"/>
    <x v="10"/>
    <d v="2013-12-15T00:00:00"/>
    <s v="Second Class"/>
    <s v="DK-12835"/>
    <s v="Damala Kotsonis"/>
    <x v="1"/>
    <x v="0"/>
    <x v="47"/>
    <x v="18"/>
    <n v="37064"/>
    <x v="0"/>
    <x v="696"/>
    <x v="1"/>
    <x v="8"/>
    <x v="689"/>
    <x v="194"/>
    <n v="2"/>
    <n v="0.7"/>
    <n v="-2.0621999999999998"/>
  </r>
  <r>
    <n v="3260"/>
    <s v="US-2013-162103"/>
    <x v="0"/>
    <x v="373"/>
    <d v="2013-11-18T00:00:00"/>
    <s v="Standard Class"/>
    <s v="LB-16795"/>
    <s v="Laurel Beltran"/>
    <x v="2"/>
    <x v="0"/>
    <x v="336"/>
    <x v="10"/>
    <n v="60035"/>
    <x v="2"/>
    <x v="460"/>
    <x v="1"/>
    <x v="8"/>
    <x v="456"/>
    <x v="2621"/>
    <n v="2"/>
    <n v="0.8"/>
    <n v="-4.7040000000000006"/>
  </r>
  <r>
    <n v="3261"/>
    <s v="CA-2011-151554"/>
    <x v="2"/>
    <x v="687"/>
    <d v="2011-11-15T00:00:00"/>
    <s v="First Class"/>
    <s v="CM-11815"/>
    <s v="Candace McMahon"/>
    <x v="1"/>
    <x v="0"/>
    <x v="45"/>
    <x v="5"/>
    <n v="77506"/>
    <x v="2"/>
    <x v="1516"/>
    <x v="1"/>
    <x v="10"/>
    <x v="1494"/>
    <x v="561"/>
    <n v="4"/>
    <n v="0.2"/>
    <n v="7.2576000000000001"/>
  </r>
  <r>
    <n v="3262"/>
    <s v="CA-2011-140662"/>
    <x v="2"/>
    <x v="664"/>
    <d v="2011-11-19T00:00:00"/>
    <s v="First Class"/>
    <s v="TS-21205"/>
    <s v="Thomas Seio"/>
    <x v="1"/>
    <x v="0"/>
    <x v="8"/>
    <x v="1"/>
    <n v="94109"/>
    <x v="1"/>
    <x v="959"/>
    <x v="2"/>
    <x v="11"/>
    <x v="943"/>
    <x v="2622"/>
    <n v="2"/>
    <n v="0"/>
    <n v="7.9983999999999895"/>
  </r>
  <r>
    <n v="3263"/>
    <s v="CA-2011-140662"/>
    <x v="2"/>
    <x v="664"/>
    <d v="2011-11-19T00:00:00"/>
    <s v="First Class"/>
    <s v="TS-21205"/>
    <s v="Thomas Seio"/>
    <x v="1"/>
    <x v="0"/>
    <x v="8"/>
    <x v="1"/>
    <n v="94109"/>
    <x v="1"/>
    <x v="656"/>
    <x v="1"/>
    <x v="10"/>
    <x v="650"/>
    <x v="2623"/>
    <n v="7"/>
    <n v="0"/>
    <n v="352.29599999999999"/>
  </r>
  <r>
    <n v="3264"/>
    <s v="CA-2011-140662"/>
    <x v="2"/>
    <x v="664"/>
    <d v="2011-11-19T00:00:00"/>
    <s v="First Class"/>
    <s v="TS-21205"/>
    <s v="Thomas Seio"/>
    <x v="1"/>
    <x v="0"/>
    <x v="8"/>
    <x v="1"/>
    <n v="94109"/>
    <x v="1"/>
    <x v="1429"/>
    <x v="1"/>
    <x v="9"/>
    <x v="1408"/>
    <x v="2624"/>
    <n v="3"/>
    <n v="0"/>
    <n v="72.431999999999988"/>
  </r>
  <r>
    <n v="3265"/>
    <s v="CA-2013-122518"/>
    <x v="0"/>
    <x v="758"/>
    <d v="2013-03-09T00:00:00"/>
    <s v="Second Class"/>
    <s v="RF-19345"/>
    <s v="Randy Ferguson"/>
    <x v="1"/>
    <x v="0"/>
    <x v="100"/>
    <x v="2"/>
    <n v="33180"/>
    <x v="0"/>
    <x v="1042"/>
    <x v="1"/>
    <x v="2"/>
    <x v="1022"/>
    <x v="1973"/>
    <n v="4"/>
    <n v="0.2"/>
    <n v="3.528"/>
  </r>
  <r>
    <n v="3266"/>
    <s v="US-2011-126571"/>
    <x v="2"/>
    <x v="856"/>
    <d v="2011-10-15T00:00:00"/>
    <s v="Standard Class"/>
    <s v="JF-15565"/>
    <s v="Jill Fjeld"/>
    <x v="0"/>
    <x v="0"/>
    <x v="10"/>
    <x v="9"/>
    <n v="19120"/>
    <x v="3"/>
    <x v="718"/>
    <x v="1"/>
    <x v="4"/>
    <x v="710"/>
    <x v="2625"/>
    <n v="2"/>
    <n v="0.2"/>
    <n v="10.571399999999983"/>
  </r>
  <r>
    <n v="3267"/>
    <s v="US-2011-126571"/>
    <x v="2"/>
    <x v="856"/>
    <d v="2011-10-15T00:00:00"/>
    <s v="Standard Class"/>
    <s v="JF-15565"/>
    <s v="Jill Fjeld"/>
    <x v="0"/>
    <x v="0"/>
    <x v="10"/>
    <x v="9"/>
    <n v="19120"/>
    <x v="3"/>
    <x v="556"/>
    <x v="1"/>
    <x v="12"/>
    <x v="550"/>
    <x v="2626"/>
    <n v="3"/>
    <n v="0.2"/>
    <n v="67.983299999999986"/>
  </r>
  <r>
    <n v="3268"/>
    <s v="CA-2011-143840"/>
    <x v="2"/>
    <x v="857"/>
    <d v="2011-05-29T00:00:00"/>
    <s v="Standard Class"/>
    <s v="EH-14185"/>
    <s v="Evan Henry"/>
    <x v="0"/>
    <x v="0"/>
    <x v="27"/>
    <x v="19"/>
    <n v="35601"/>
    <x v="0"/>
    <x v="704"/>
    <x v="2"/>
    <x v="7"/>
    <x v="697"/>
    <x v="2627"/>
    <n v="2"/>
    <n v="0"/>
    <n v="33.995000000000005"/>
  </r>
  <r>
    <n v="3269"/>
    <s v="CA-2011-143840"/>
    <x v="2"/>
    <x v="857"/>
    <d v="2011-05-29T00:00:00"/>
    <s v="Standard Class"/>
    <s v="EH-14185"/>
    <s v="Evan Henry"/>
    <x v="0"/>
    <x v="0"/>
    <x v="27"/>
    <x v="19"/>
    <n v="35601"/>
    <x v="0"/>
    <x v="1517"/>
    <x v="2"/>
    <x v="7"/>
    <x v="1495"/>
    <x v="2628"/>
    <n v="1"/>
    <n v="0"/>
    <n v="12.585999999999999"/>
  </r>
  <r>
    <n v="3270"/>
    <s v="CA-2011-115980"/>
    <x v="2"/>
    <x v="858"/>
    <d v="2011-07-19T00:00:00"/>
    <s v="Standard Class"/>
    <s v="VW-21775"/>
    <s v="Victoria Wilson"/>
    <x v="1"/>
    <x v="0"/>
    <x v="298"/>
    <x v="44"/>
    <n v="57103"/>
    <x v="2"/>
    <x v="1425"/>
    <x v="2"/>
    <x v="11"/>
    <x v="1404"/>
    <x v="2629"/>
    <n v="3"/>
    <n v="0"/>
    <n v="1.3068000000000004"/>
  </r>
  <r>
    <n v="3271"/>
    <s v="CA-2011-115980"/>
    <x v="2"/>
    <x v="858"/>
    <d v="2011-07-19T00:00:00"/>
    <s v="Standard Class"/>
    <s v="VW-21775"/>
    <s v="Victoria Wilson"/>
    <x v="1"/>
    <x v="0"/>
    <x v="298"/>
    <x v="44"/>
    <n v="57103"/>
    <x v="2"/>
    <x v="52"/>
    <x v="1"/>
    <x v="13"/>
    <x v="52"/>
    <x v="2630"/>
    <n v="3"/>
    <n v="0"/>
    <n v="2.6814000000000004"/>
  </r>
  <r>
    <n v="3272"/>
    <s v="CA-2012-155145"/>
    <x v="1"/>
    <x v="17"/>
    <d v="2012-12-29T00:00:00"/>
    <s v="Second Class"/>
    <s v="KN-16450"/>
    <s v="Kean Nguyen"/>
    <x v="1"/>
    <x v="0"/>
    <x v="355"/>
    <x v="1"/>
    <n v="93277"/>
    <x v="1"/>
    <x v="1425"/>
    <x v="2"/>
    <x v="11"/>
    <x v="1404"/>
    <x v="1063"/>
    <n v="8"/>
    <n v="0"/>
    <n v="3.4848000000000008"/>
  </r>
  <r>
    <n v="3273"/>
    <s v="CA-2012-146038"/>
    <x v="1"/>
    <x v="97"/>
    <d v="2012-02-16T00:00:00"/>
    <s v="Standard Class"/>
    <s v="SJ-20215"/>
    <s v="Sarah Jordon"/>
    <x v="0"/>
    <x v="0"/>
    <x v="1"/>
    <x v="1"/>
    <n v="90049"/>
    <x v="1"/>
    <x v="23"/>
    <x v="0"/>
    <x v="1"/>
    <x v="23"/>
    <x v="2631"/>
    <n v="5"/>
    <n v="0.2"/>
    <n v="22.940999999999995"/>
  </r>
  <r>
    <n v="3274"/>
    <s v="CA-2014-133865"/>
    <x v="3"/>
    <x v="540"/>
    <d v="2014-05-13T00:00:00"/>
    <s v="Standard Class"/>
    <s v="PS-19045"/>
    <s v="Penelope Sewall"/>
    <x v="2"/>
    <x v="0"/>
    <x v="1"/>
    <x v="1"/>
    <n v="90032"/>
    <x v="1"/>
    <x v="890"/>
    <x v="2"/>
    <x v="16"/>
    <x v="874"/>
    <x v="2632"/>
    <n v="6"/>
    <n v="0.2"/>
    <n v="1049.9849999999999"/>
  </r>
  <r>
    <n v="3275"/>
    <s v="CA-2014-116358"/>
    <x v="3"/>
    <x v="808"/>
    <d v="2014-11-07T00:00:00"/>
    <s v="Standard Class"/>
    <s v="KM-16225"/>
    <s v="Kalyca Meade"/>
    <x v="1"/>
    <x v="0"/>
    <x v="356"/>
    <x v="41"/>
    <n v="66212"/>
    <x v="2"/>
    <x v="829"/>
    <x v="1"/>
    <x v="13"/>
    <x v="33"/>
    <x v="2614"/>
    <n v="3"/>
    <n v="0"/>
    <n v="9.120000000000001"/>
  </r>
  <r>
    <n v="3276"/>
    <s v="CA-2014-116358"/>
    <x v="3"/>
    <x v="808"/>
    <d v="2014-11-07T00:00:00"/>
    <s v="Standard Class"/>
    <s v="KM-16225"/>
    <s v="Kalyca Meade"/>
    <x v="1"/>
    <x v="0"/>
    <x v="356"/>
    <x v="41"/>
    <n v="66212"/>
    <x v="2"/>
    <x v="182"/>
    <x v="1"/>
    <x v="6"/>
    <x v="181"/>
    <x v="2633"/>
    <n v="6"/>
    <n v="0"/>
    <n v="9.1673999999999989"/>
  </r>
  <r>
    <n v="3277"/>
    <s v="CA-2011-102988"/>
    <x v="2"/>
    <x v="267"/>
    <d v="2011-04-09T00:00:00"/>
    <s v="Second Class"/>
    <s v="GM-14695"/>
    <s v="Greg Maxwell"/>
    <x v="1"/>
    <x v="0"/>
    <x v="166"/>
    <x v="17"/>
    <n v="22304"/>
    <x v="0"/>
    <x v="346"/>
    <x v="1"/>
    <x v="6"/>
    <x v="342"/>
    <x v="1011"/>
    <n v="7"/>
    <n v="0"/>
    <n v="7.5767999999999986"/>
  </r>
  <r>
    <n v="3278"/>
    <s v="CA-2011-102988"/>
    <x v="2"/>
    <x v="267"/>
    <d v="2011-04-09T00:00:00"/>
    <s v="Second Class"/>
    <s v="GM-14695"/>
    <s v="Greg Maxwell"/>
    <x v="1"/>
    <x v="0"/>
    <x v="166"/>
    <x v="17"/>
    <n v="22304"/>
    <x v="0"/>
    <x v="1129"/>
    <x v="2"/>
    <x v="7"/>
    <x v="1108"/>
    <x v="2634"/>
    <n v="1"/>
    <n v="0"/>
    <n v="8.4070999999999962"/>
  </r>
  <r>
    <n v="3279"/>
    <s v="CA-2011-102988"/>
    <x v="2"/>
    <x v="267"/>
    <d v="2011-04-09T00:00:00"/>
    <s v="Second Class"/>
    <s v="GM-14695"/>
    <s v="Greg Maxwell"/>
    <x v="1"/>
    <x v="0"/>
    <x v="166"/>
    <x v="17"/>
    <n v="22304"/>
    <x v="0"/>
    <x v="219"/>
    <x v="1"/>
    <x v="10"/>
    <x v="218"/>
    <x v="91"/>
    <n v="2"/>
    <n v="0"/>
    <n v="6.3504000000000005"/>
  </r>
  <r>
    <n v="3280"/>
    <s v="CA-2011-102988"/>
    <x v="2"/>
    <x v="267"/>
    <d v="2011-04-09T00:00:00"/>
    <s v="Second Class"/>
    <s v="GM-14695"/>
    <s v="Greg Maxwell"/>
    <x v="1"/>
    <x v="0"/>
    <x v="166"/>
    <x v="17"/>
    <n v="22304"/>
    <x v="0"/>
    <x v="1210"/>
    <x v="1"/>
    <x v="6"/>
    <x v="1186"/>
    <x v="1011"/>
    <n v="7"/>
    <n v="0"/>
    <n v="6.6583999999999968"/>
  </r>
  <r>
    <n v="3281"/>
    <s v="CA-2011-102988"/>
    <x v="2"/>
    <x v="267"/>
    <d v="2011-04-09T00:00:00"/>
    <s v="Second Class"/>
    <s v="GM-14695"/>
    <s v="Greg Maxwell"/>
    <x v="1"/>
    <x v="0"/>
    <x v="166"/>
    <x v="17"/>
    <n v="22304"/>
    <x v="0"/>
    <x v="465"/>
    <x v="1"/>
    <x v="14"/>
    <x v="461"/>
    <x v="2635"/>
    <n v="5"/>
    <n v="0"/>
    <n v="83.281000000000063"/>
  </r>
  <r>
    <n v="3282"/>
    <s v="US-2011-117170"/>
    <x v="2"/>
    <x v="328"/>
    <d v="2011-09-24T00:00:00"/>
    <s v="Standard Class"/>
    <s v="KT-16465"/>
    <s v="Kean Takahito"/>
    <x v="0"/>
    <x v="0"/>
    <x v="253"/>
    <x v="3"/>
    <n v="27604"/>
    <x v="0"/>
    <x v="1016"/>
    <x v="2"/>
    <x v="11"/>
    <x v="998"/>
    <x v="736"/>
    <n v="2"/>
    <n v="0.2"/>
    <n v="13.195600000000001"/>
  </r>
  <r>
    <n v="3283"/>
    <s v="US-2011-117170"/>
    <x v="2"/>
    <x v="328"/>
    <d v="2011-09-24T00:00:00"/>
    <s v="Standard Class"/>
    <s v="KT-16465"/>
    <s v="Kean Takahito"/>
    <x v="0"/>
    <x v="0"/>
    <x v="253"/>
    <x v="3"/>
    <n v="27604"/>
    <x v="0"/>
    <x v="874"/>
    <x v="1"/>
    <x v="10"/>
    <x v="859"/>
    <x v="701"/>
    <n v="1"/>
    <n v="0.2"/>
    <n v="1.6762000000000001"/>
  </r>
  <r>
    <n v="3284"/>
    <s v="CA-2011-159478"/>
    <x v="2"/>
    <x v="587"/>
    <d v="2011-10-06T00:00:00"/>
    <s v="Standard Class"/>
    <s v="MH-17785"/>
    <s v="Maya Herman"/>
    <x v="1"/>
    <x v="0"/>
    <x v="20"/>
    <x v="15"/>
    <n v="10035"/>
    <x v="3"/>
    <x v="534"/>
    <x v="0"/>
    <x v="5"/>
    <x v="529"/>
    <x v="597"/>
    <n v="3"/>
    <n v="0"/>
    <n v="5.1815999999999995"/>
  </r>
  <r>
    <n v="3285"/>
    <s v="CA-2011-103702"/>
    <x v="2"/>
    <x v="171"/>
    <d v="2011-09-17T00:00:00"/>
    <s v="Standard Class"/>
    <s v="AF-10885"/>
    <s v="Art Foster"/>
    <x v="0"/>
    <x v="0"/>
    <x v="54"/>
    <x v="24"/>
    <n v="45014"/>
    <x v="3"/>
    <x v="471"/>
    <x v="1"/>
    <x v="8"/>
    <x v="467"/>
    <x v="2636"/>
    <n v="7"/>
    <n v="0.7"/>
    <n v="-46.877600000000001"/>
  </r>
  <r>
    <n v="3286"/>
    <s v="CA-2014-150525"/>
    <x v="3"/>
    <x v="297"/>
    <d v="2014-02-26T00:00:00"/>
    <s v="Standard Class"/>
    <s v="JP-16135"/>
    <s v="Julie Prescott"/>
    <x v="2"/>
    <x v="0"/>
    <x v="254"/>
    <x v="26"/>
    <n v="74403"/>
    <x v="2"/>
    <x v="836"/>
    <x v="1"/>
    <x v="6"/>
    <x v="823"/>
    <x v="2637"/>
    <n v="2"/>
    <n v="0"/>
    <n v="1.9023999999999992"/>
  </r>
  <r>
    <n v="3287"/>
    <s v="CA-2014-150525"/>
    <x v="3"/>
    <x v="297"/>
    <d v="2014-02-26T00:00:00"/>
    <s v="Standard Class"/>
    <s v="JP-16135"/>
    <s v="Julie Prescott"/>
    <x v="2"/>
    <x v="0"/>
    <x v="254"/>
    <x v="26"/>
    <n v="74403"/>
    <x v="2"/>
    <x v="1518"/>
    <x v="1"/>
    <x v="9"/>
    <x v="1496"/>
    <x v="2638"/>
    <n v="3"/>
    <n v="0"/>
    <n v="3.4086000000000003"/>
  </r>
  <r>
    <n v="3288"/>
    <s v="CA-2012-157770"/>
    <x v="1"/>
    <x v="350"/>
    <d v="2012-12-15T00:00:00"/>
    <s v="First Class"/>
    <s v="RD-19585"/>
    <s v="Rob Dowd"/>
    <x v="0"/>
    <x v="0"/>
    <x v="357"/>
    <x v="1"/>
    <n v="92592"/>
    <x v="1"/>
    <x v="638"/>
    <x v="2"/>
    <x v="7"/>
    <x v="752"/>
    <x v="2639"/>
    <n v="3"/>
    <n v="0.2"/>
    <n v="49.437599999999975"/>
  </r>
  <r>
    <n v="3289"/>
    <s v="CA-2012-157770"/>
    <x v="1"/>
    <x v="350"/>
    <d v="2012-12-15T00:00:00"/>
    <s v="First Class"/>
    <s v="RD-19585"/>
    <s v="Rob Dowd"/>
    <x v="0"/>
    <x v="0"/>
    <x v="357"/>
    <x v="1"/>
    <n v="92592"/>
    <x v="1"/>
    <x v="347"/>
    <x v="1"/>
    <x v="8"/>
    <x v="343"/>
    <x v="2640"/>
    <n v="5"/>
    <n v="0.2"/>
    <n v="9.8549999999999969"/>
  </r>
  <r>
    <n v="3290"/>
    <s v="CA-2012-157770"/>
    <x v="1"/>
    <x v="350"/>
    <d v="2012-12-15T00:00:00"/>
    <s v="First Class"/>
    <s v="RD-19585"/>
    <s v="Rob Dowd"/>
    <x v="0"/>
    <x v="0"/>
    <x v="357"/>
    <x v="1"/>
    <n v="92592"/>
    <x v="1"/>
    <x v="100"/>
    <x v="2"/>
    <x v="11"/>
    <x v="100"/>
    <x v="2641"/>
    <n v="5"/>
    <n v="0"/>
    <n v="27.373499999999993"/>
  </r>
  <r>
    <n v="3291"/>
    <s v="CA-2012-157770"/>
    <x v="1"/>
    <x v="350"/>
    <d v="2012-12-15T00:00:00"/>
    <s v="First Class"/>
    <s v="RD-19585"/>
    <s v="Rob Dowd"/>
    <x v="0"/>
    <x v="0"/>
    <x v="357"/>
    <x v="1"/>
    <n v="92592"/>
    <x v="1"/>
    <x v="1519"/>
    <x v="2"/>
    <x v="11"/>
    <x v="1497"/>
    <x v="2642"/>
    <n v="1"/>
    <n v="0"/>
    <n v="15.220800000000001"/>
  </r>
  <r>
    <n v="3292"/>
    <s v="CA-2013-167290"/>
    <x v="0"/>
    <x v="859"/>
    <d v="2013-11-05T00:00:00"/>
    <s v="Standard Class"/>
    <s v="JF-15295"/>
    <s v="Jason Fortune-"/>
    <x v="0"/>
    <x v="0"/>
    <x v="341"/>
    <x v="12"/>
    <n v="48310"/>
    <x v="2"/>
    <x v="512"/>
    <x v="1"/>
    <x v="6"/>
    <x v="507"/>
    <x v="2643"/>
    <n v="2"/>
    <n v="0"/>
    <n v="3.5039999999999996"/>
  </r>
  <r>
    <n v="3293"/>
    <s v="CA-2011-106264"/>
    <x v="2"/>
    <x v="58"/>
    <d v="2011-12-30T00:00:00"/>
    <s v="Standard Class"/>
    <s v="CK-12595"/>
    <s v="Clytie Kelty"/>
    <x v="0"/>
    <x v="0"/>
    <x v="70"/>
    <x v="1"/>
    <n v="92024"/>
    <x v="1"/>
    <x v="168"/>
    <x v="1"/>
    <x v="14"/>
    <x v="167"/>
    <x v="2644"/>
    <n v="3"/>
    <n v="0"/>
    <n v="0.11909999999999954"/>
  </r>
  <r>
    <n v="3294"/>
    <s v="CA-2011-106264"/>
    <x v="2"/>
    <x v="58"/>
    <d v="2011-12-30T00:00:00"/>
    <s v="Standard Class"/>
    <s v="CK-12595"/>
    <s v="Clytie Kelty"/>
    <x v="0"/>
    <x v="0"/>
    <x v="70"/>
    <x v="1"/>
    <n v="92024"/>
    <x v="1"/>
    <x v="852"/>
    <x v="0"/>
    <x v="5"/>
    <x v="837"/>
    <x v="2645"/>
    <n v="2"/>
    <n v="0"/>
    <n v="1.1135999999999999"/>
  </r>
  <r>
    <n v="3295"/>
    <s v="CA-2011-138023"/>
    <x v="2"/>
    <x v="860"/>
    <d v="2011-08-18T00:00:00"/>
    <s v="First Class"/>
    <s v="KH-16510"/>
    <s v="Keith Herrera"/>
    <x v="0"/>
    <x v="0"/>
    <x v="61"/>
    <x v="5"/>
    <n v="75081"/>
    <x v="2"/>
    <x v="612"/>
    <x v="1"/>
    <x v="8"/>
    <x v="607"/>
    <x v="2646"/>
    <n v="8"/>
    <n v="0.8"/>
    <n v="-52.632000000000019"/>
  </r>
  <r>
    <n v="3296"/>
    <s v="CA-2014-113418"/>
    <x v="3"/>
    <x v="172"/>
    <d v="2014-10-04T00:00:00"/>
    <s v="First Class"/>
    <s v="CM-12655"/>
    <s v="Corinna Mitchell"/>
    <x v="2"/>
    <x v="0"/>
    <x v="20"/>
    <x v="15"/>
    <n v="10035"/>
    <x v="3"/>
    <x v="1520"/>
    <x v="2"/>
    <x v="15"/>
    <x v="1498"/>
    <x v="2647"/>
    <n v="11"/>
    <n v="0"/>
    <n v="767.20049999999992"/>
  </r>
  <r>
    <n v="3297"/>
    <s v="US-2012-110569"/>
    <x v="1"/>
    <x v="293"/>
    <d v="2012-05-30T00:00:00"/>
    <s v="Standard Class"/>
    <s v="EB-13870"/>
    <s v="Emily Burns"/>
    <x v="0"/>
    <x v="0"/>
    <x v="42"/>
    <x v="16"/>
    <n v="85023"/>
    <x v="1"/>
    <x v="624"/>
    <x v="1"/>
    <x v="8"/>
    <x v="618"/>
    <x v="2648"/>
    <n v="7"/>
    <n v="0.7"/>
    <n v="-12.795999999999999"/>
  </r>
  <r>
    <n v="3298"/>
    <s v="US-2012-110569"/>
    <x v="1"/>
    <x v="293"/>
    <d v="2012-05-30T00:00:00"/>
    <s v="Standard Class"/>
    <s v="EB-13870"/>
    <s v="Emily Burns"/>
    <x v="0"/>
    <x v="0"/>
    <x v="42"/>
    <x v="16"/>
    <n v="85023"/>
    <x v="1"/>
    <x v="513"/>
    <x v="1"/>
    <x v="9"/>
    <x v="508"/>
    <x v="1632"/>
    <n v="4"/>
    <n v="0.2"/>
    <n v="13.701599999999988"/>
  </r>
  <r>
    <n v="3299"/>
    <s v="CA-2014-136308"/>
    <x v="3"/>
    <x v="673"/>
    <d v="2014-11-17T00:00:00"/>
    <s v="Same Day"/>
    <s v="MW-18235"/>
    <s v="Mitch Willingham"/>
    <x v="1"/>
    <x v="0"/>
    <x v="8"/>
    <x v="1"/>
    <n v="94122"/>
    <x v="1"/>
    <x v="1150"/>
    <x v="2"/>
    <x v="15"/>
    <x v="1129"/>
    <x v="2252"/>
    <n v="3"/>
    <n v="0.2"/>
    <n v="215.99729999999977"/>
  </r>
  <r>
    <n v="3300"/>
    <s v="US-2011-159926"/>
    <x v="2"/>
    <x v="728"/>
    <d v="2011-11-22T00:00:00"/>
    <s v="Standard Class"/>
    <s v="CS-11950"/>
    <s v="Carlos Soltero"/>
    <x v="0"/>
    <x v="0"/>
    <x v="10"/>
    <x v="9"/>
    <n v="19140"/>
    <x v="3"/>
    <x v="13"/>
    <x v="1"/>
    <x v="8"/>
    <x v="13"/>
    <x v="2649"/>
    <n v="1"/>
    <n v="0.7"/>
    <n v="-40.797600000000003"/>
  </r>
  <r>
    <n v="3301"/>
    <s v="US-2011-159926"/>
    <x v="2"/>
    <x v="728"/>
    <d v="2011-11-22T00:00:00"/>
    <s v="Standard Class"/>
    <s v="CS-11950"/>
    <s v="Carlos Soltero"/>
    <x v="0"/>
    <x v="0"/>
    <x v="10"/>
    <x v="9"/>
    <n v="19140"/>
    <x v="3"/>
    <x v="82"/>
    <x v="1"/>
    <x v="4"/>
    <x v="82"/>
    <x v="2650"/>
    <n v="1"/>
    <n v="0.2"/>
    <n v="-16.318300000000001"/>
  </r>
  <r>
    <n v="3302"/>
    <s v="US-2011-159926"/>
    <x v="2"/>
    <x v="728"/>
    <d v="2011-11-22T00:00:00"/>
    <s v="Standard Class"/>
    <s v="CS-11950"/>
    <s v="Carlos Soltero"/>
    <x v="0"/>
    <x v="0"/>
    <x v="10"/>
    <x v="9"/>
    <n v="19140"/>
    <x v="3"/>
    <x v="1521"/>
    <x v="2"/>
    <x v="7"/>
    <x v="1499"/>
    <x v="2651"/>
    <n v="6"/>
    <n v="0.4"/>
    <n v="-107.99280000000002"/>
  </r>
  <r>
    <n v="3303"/>
    <s v="US-2011-159926"/>
    <x v="2"/>
    <x v="728"/>
    <d v="2011-11-22T00:00:00"/>
    <s v="Standard Class"/>
    <s v="CS-11950"/>
    <s v="Carlos Soltero"/>
    <x v="0"/>
    <x v="0"/>
    <x v="10"/>
    <x v="9"/>
    <n v="19140"/>
    <x v="3"/>
    <x v="1001"/>
    <x v="0"/>
    <x v="5"/>
    <x v="1244"/>
    <x v="2616"/>
    <n v="3"/>
    <n v="0.2"/>
    <n v="5.2773000000000003"/>
  </r>
  <r>
    <n v="3304"/>
    <s v="US-2011-159926"/>
    <x v="2"/>
    <x v="728"/>
    <d v="2011-11-22T00:00:00"/>
    <s v="Standard Class"/>
    <s v="CS-11950"/>
    <s v="Carlos Soltero"/>
    <x v="0"/>
    <x v="0"/>
    <x v="10"/>
    <x v="9"/>
    <n v="19140"/>
    <x v="3"/>
    <x v="870"/>
    <x v="1"/>
    <x v="8"/>
    <x v="855"/>
    <x v="2652"/>
    <n v="3"/>
    <n v="0.7"/>
    <n v="-1.4255999999999998"/>
  </r>
  <r>
    <n v="3305"/>
    <s v="CA-2011-104738"/>
    <x v="2"/>
    <x v="125"/>
    <d v="2012-01-01T00:00:00"/>
    <s v="Second Class"/>
    <s v="SP-20620"/>
    <s v="Stefania Perrino"/>
    <x v="1"/>
    <x v="0"/>
    <x v="128"/>
    <x v="5"/>
    <n v="78041"/>
    <x v="2"/>
    <x v="897"/>
    <x v="1"/>
    <x v="12"/>
    <x v="881"/>
    <x v="2653"/>
    <n v="3"/>
    <n v="0.2"/>
    <n v="4.7066999999999997"/>
  </r>
  <r>
    <n v="3306"/>
    <s v="CA-2011-104738"/>
    <x v="2"/>
    <x v="125"/>
    <d v="2012-01-01T00:00:00"/>
    <s v="Second Class"/>
    <s v="SP-20620"/>
    <s v="Stefania Perrino"/>
    <x v="1"/>
    <x v="0"/>
    <x v="128"/>
    <x v="5"/>
    <n v="78041"/>
    <x v="2"/>
    <x v="1236"/>
    <x v="2"/>
    <x v="7"/>
    <x v="1210"/>
    <x v="2075"/>
    <n v="2"/>
    <n v="0.2"/>
    <n v="19.03860000000001"/>
  </r>
  <r>
    <n v="3307"/>
    <s v="CA-2011-104738"/>
    <x v="2"/>
    <x v="125"/>
    <d v="2012-01-01T00:00:00"/>
    <s v="Second Class"/>
    <s v="SP-20620"/>
    <s v="Stefania Perrino"/>
    <x v="1"/>
    <x v="0"/>
    <x v="128"/>
    <x v="5"/>
    <n v="78041"/>
    <x v="2"/>
    <x v="819"/>
    <x v="2"/>
    <x v="7"/>
    <x v="807"/>
    <x v="2654"/>
    <n v="3"/>
    <n v="0.2"/>
    <n v="28.767899999999997"/>
  </r>
  <r>
    <n v="3308"/>
    <s v="CA-2011-104738"/>
    <x v="2"/>
    <x v="125"/>
    <d v="2012-01-01T00:00:00"/>
    <s v="Second Class"/>
    <s v="SP-20620"/>
    <s v="Stefania Perrino"/>
    <x v="1"/>
    <x v="0"/>
    <x v="128"/>
    <x v="5"/>
    <n v="78041"/>
    <x v="2"/>
    <x v="315"/>
    <x v="1"/>
    <x v="8"/>
    <x v="312"/>
    <x v="2655"/>
    <n v="3"/>
    <n v="0.8"/>
    <n v="-3.6576000000000004"/>
  </r>
  <r>
    <n v="3309"/>
    <s v="CA-2011-104738"/>
    <x v="2"/>
    <x v="125"/>
    <d v="2012-01-01T00:00:00"/>
    <s v="Second Class"/>
    <s v="SP-20620"/>
    <s v="Stefania Perrino"/>
    <x v="1"/>
    <x v="0"/>
    <x v="128"/>
    <x v="5"/>
    <n v="78041"/>
    <x v="2"/>
    <x v="246"/>
    <x v="2"/>
    <x v="11"/>
    <x v="244"/>
    <x v="736"/>
    <n v="2"/>
    <n v="0.2"/>
    <n v="14.395200000000004"/>
  </r>
  <r>
    <n v="3310"/>
    <s v="CA-2012-144386"/>
    <x v="1"/>
    <x v="599"/>
    <d v="2012-11-11T00:00:00"/>
    <s v="Standard Class"/>
    <s v="GT-14635"/>
    <s v="Grant Thornton"/>
    <x v="1"/>
    <x v="0"/>
    <x v="20"/>
    <x v="15"/>
    <n v="10009"/>
    <x v="3"/>
    <x v="1085"/>
    <x v="1"/>
    <x v="8"/>
    <x v="1066"/>
    <x v="869"/>
    <n v="6"/>
    <n v="0.2"/>
    <n v="8.8704000000000018"/>
  </r>
  <r>
    <n v="3311"/>
    <s v="CA-2013-111416"/>
    <x v="0"/>
    <x v="42"/>
    <d v="2013-09-23T00:00:00"/>
    <s v="Standard Class"/>
    <s v="LW-17215"/>
    <s v="Luke Weiss"/>
    <x v="0"/>
    <x v="0"/>
    <x v="20"/>
    <x v="15"/>
    <n v="10035"/>
    <x v="3"/>
    <x v="920"/>
    <x v="1"/>
    <x v="8"/>
    <x v="903"/>
    <x v="2656"/>
    <n v="5"/>
    <n v="0.2"/>
    <n v="78.434999999999988"/>
  </r>
  <r>
    <n v="3312"/>
    <s v="CA-2013-162747"/>
    <x v="0"/>
    <x v="231"/>
    <d v="2013-03-26T00:00:00"/>
    <s v="Second Class"/>
    <s v="AH-10030"/>
    <s v="Aaron Hawkins"/>
    <x v="1"/>
    <x v="0"/>
    <x v="200"/>
    <x v="35"/>
    <n v="39503"/>
    <x v="0"/>
    <x v="893"/>
    <x v="0"/>
    <x v="5"/>
    <x v="877"/>
    <x v="2657"/>
    <n v="7"/>
    <n v="0"/>
    <n v="38.038000000000004"/>
  </r>
  <r>
    <n v="3313"/>
    <s v="US-2011-133130"/>
    <x v="2"/>
    <x v="127"/>
    <d v="2011-10-01T00:00:00"/>
    <s v="Standard Class"/>
    <s v="TH-21100"/>
    <s v="Thea Hendricks"/>
    <x v="0"/>
    <x v="0"/>
    <x v="70"/>
    <x v="1"/>
    <n v="92037"/>
    <x v="1"/>
    <x v="291"/>
    <x v="0"/>
    <x v="1"/>
    <x v="288"/>
    <x v="891"/>
    <n v="5"/>
    <n v="0.2"/>
    <n v="45.294000000000011"/>
  </r>
  <r>
    <n v="3314"/>
    <s v="US-2011-133130"/>
    <x v="2"/>
    <x v="127"/>
    <d v="2011-10-01T00:00:00"/>
    <s v="Standard Class"/>
    <s v="TH-21100"/>
    <s v="Thea Hendricks"/>
    <x v="0"/>
    <x v="0"/>
    <x v="70"/>
    <x v="1"/>
    <n v="92037"/>
    <x v="1"/>
    <x v="1127"/>
    <x v="1"/>
    <x v="10"/>
    <x v="1106"/>
    <x v="2658"/>
    <n v="2"/>
    <n v="0"/>
    <n v="40.170200000000001"/>
  </r>
  <r>
    <n v="3315"/>
    <s v="CA-2014-169978"/>
    <x v="3"/>
    <x v="165"/>
    <d v="2014-12-29T00:00:00"/>
    <s v="Standard Class"/>
    <s v="HG-15025"/>
    <s v="Hunter Glantz"/>
    <x v="0"/>
    <x v="0"/>
    <x v="147"/>
    <x v="15"/>
    <n v="11572"/>
    <x v="3"/>
    <x v="291"/>
    <x v="0"/>
    <x v="1"/>
    <x v="288"/>
    <x v="2659"/>
    <n v="2"/>
    <n v="0.1"/>
    <n v="48.313600000000008"/>
  </r>
  <r>
    <n v="3316"/>
    <s v="CA-2014-169978"/>
    <x v="3"/>
    <x v="165"/>
    <d v="2014-12-29T00:00:00"/>
    <s v="Standard Class"/>
    <s v="HG-15025"/>
    <s v="Hunter Glantz"/>
    <x v="0"/>
    <x v="0"/>
    <x v="147"/>
    <x v="15"/>
    <n v="11572"/>
    <x v="3"/>
    <x v="1120"/>
    <x v="1"/>
    <x v="8"/>
    <x v="1099"/>
    <x v="2660"/>
    <n v="3"/>
    <n v="0.2"/>
    <n v="4.8518999999999997"/>
  </r>
  <r>
    <n v="3317"/>
    <s v="CA-2014-161739"/>
    <x v="3"/>
    <x v="468"/>
    <d v="2014-11-16T00:00:00"/>
    <s v="Second Class"/>
    <s v="EB-13750"/>
    <s v="Edward Becker"/>
    <x v="1"/>
    <x v="0"/>
    <x v="171"/>
    <x v="5"/>
    <n v="78664"/>
    <x v="2"/>
    <x v="1304"/>
    <x v="0"/>
    <x v="5"/>
    <x v="1280"/>
    <x v="2661"/>
    <n v="5"/>
    <n v="0.6"/>
    <n v="-427.45000000000005"/>
  </r>
  <r>
    <n v="3318"/>
    <s v="CA-2012-165057"/>
    <x v="1"/>
    <x v="861"/>
    <d v="2012-09-15T00:00:00"/>
    <s v="Standard Class"/>
    <s v="SC-20725"/>
    <s v="Steven Cartwright"/>
    <x v="0"/>
    <x v="0"/>
    <x v="56"/>
    <x v="1"/>
    <n v="92374"/>
    <x v="1"/>
    <x v="626"/>
    <x v="1"/>
    <x v="6"/>
    <x v="620"/>
    <x v="2662"/>
    <n v="9"/>
    <n v="0"/>
    <n v="48.964500000000001"/>
  </r>
  <r>
    <n v="3319"/>
    <s v="CA-2012-165057"/>
    <x v="1"/>
    <x v="861"/>
    <d v="2012-09-15T00:00:00"/>
    <s v="Standard Class"/>
    <s v="SC-20725"/>
    <s v="Steven Cartwright"/>
    <x v="0"/>
    <x v="0"/>
    <x v="56"/>
    <x v="1"/>
    <n v="92374"/>
    <x v="1"/>
    <x v="1186"/>
    <x v="1"/>
    <x v="2"/>
    <x v="1163"/>
    <x v="880"/>
    <n v="3"/>
    <n v="0"/>
    <n v="4.2336"/>
  </r>
  <r>
    <n v="3320"/>
    <s v="CA-2011-134551"/>
    <x v="2"/>
    <x v="414"/>
    <d v="2011-12-25T00:00:00"/>
    <s v="Standard Class"/>
    <s v="TS-21505"/>
    <s v="Tony Sayre"/>
    <x v="0"/>
    <x v="0"/>
    <x v="29"/>
    <x v="18"/>
    <n v="38401"/>
    <x v="0"/>
    <x v="1037"/>
    <x v="1"/>
    <x v="9"/>
    <x v="1018"/>
    <x v="2663"/>
    <n v="7"/>
    <n v="0.2"/>
    <n v="3.8073000000000015"/>
  </r>
  <r>
    <n v="3321"/>
    <s v="CA-2011-134551"/>
    <x v="2"/>
    <x v="414"/>
    <d v="2011-12-25T00:00:00"/>
    <s v="Standard Class"/>
    <s v="TS-21505"/>
    <s v="Tony Sayre"/>
    <x v="0"/>
    <x v="0"/>
    <x v="29"/>
    <x v="18"/>
    <n v="38401"/>
    <x v="0"/>
    <x v="157"/>
    <x v="0"/>
    <x v="1"/>
    <x v="156"/>
    <x v="1677"/>
    <n v="3"/>
    <n v="0.2"/>
    <n v="74.573999999999955"/>
  </r>
  <r>
    <n v="3322"/>
    <s v="CA-2011-134551"/>
    <x v="2"/>
    <x v="414"/>
    <d v="2011-12-25T00:00:00"/>
    <s v="Standard Class"/>
    <s v="TS-21505"/>
    <s v="Tony Sayre"/>
    <x v="0"/>
    <x v="0"/>
    <x v="29"/>
    <x v="18"/>
    <n v="38401"/>
    <x v="0"/>
    <x v="1076"/>
    <x v="1"/>
    <x v="10"/>
    <x v="1057"/>
    <x v="233"/>
    <n v="5"/>
    <n v="0.2"/>
    <n v="9.0719999999999992"/>
  </r>
  <r>
    <n v="3323"/>
    <s v="CA-2012-120810"/>
    <x v="1"/>
    <x v="862"/>
    <d v="2012-07-27T00:00:00"/>
    <s v="Standard Class"/>
    <s v="TH-21550"/>
    <s v="Tracy Hopkins"/>
    <x v="2"/>
    <x v="0"/>
    <x v="20"/>
    <x v="15"/>
    <n v="10009"/>
    <x v="3"/>
    <x v="9"/>
    <x v="1"/>
    <x v="9"/>
    <x v="9"/>
    <x v="2664"/>
    <n v="3"/>
    <n v="0"/>
    <n v="20.681999999999995"/>
  </r>
  <r>
    <n v="3324"/>
    <s v="CA-2012-120810"/>
    <x v="1"/>
    <x v="862"/>
    <d v="2012-07-27T00:00:00"/>
    <s v="Standard Class"/>
    <s v="TH-21550"/>
    <s v="Tracy Hopkins"/>
    <x v="2"/>
    <x v="0"/>
    <x v="20"/>
    <x v="15"/>
    <n v="10009"/>
    <x v="3"/>
    <x v="592"/>
    <x v="0"/>
    <x v="5"/>
    <x v="587"/>
    <x v="2665"/>
    <n v="3"/>
    <n v="0"/>
    <n v="50.239800000000002"/>
  </r>
  <r>
    <n v="3325"/>
    <s v="CA-2011-165309"/>
    <x v="2"/>
    <x v="7"/>
    <d v="2011-11-15T00:00:00"/>
    <s v="Standard Class"/>
    <s v="KD-16270"/>
    <s v="Karen Daniels"/>
    <x v="0"/>
    <x v="0"/>
    <x v="12"/>
    <x v="5"/>
    <n v="77095"/>
    <x v="2"/>
    <x v="1176"/>
    <x v="1"/>
    <x v="8"/>
    <x v="1153"/>
    <x v="2666"/>
    <n v="5"/>
    <n v="0.8"/>
    <n v="-1480.0335000000009"/>
  </r>
  <r>
    <n v="3326"/>
    <s v="CA-2011-165309"/>
    <x v="2"/>
    <x v="7"/>
    <d v="2011-11-15T00:00:00"/>
    <s v="Standard Class"/>
    <s v="KD-16270"/>
    <s v="Karen Daniels"/>
    <x v="0"/>
    <x v="0"/>
    <x v="12"/>
    <x v="5"/>
    <n v="77095"/>
    <x v="2"/>
    <x v="1488"/>
    <x v="1"/>
    <x v="8"/>
    <x v="1466"/>
    <x v="2667"/>
    <n v="1"/>
    <n v="0.8"/>
    <n v="-1.9744000000000002"/>
  </r>
  <r>
    <n v="3327"/>
    <s v="CA-2011-165309"/>
    <x v="2"/>
    <x v="7"/>
    <d v="2011-11-15T00:00:00"/>
    <s v="Standard Class"/>
    <s v="KD-16270"/>
    <s v="Karen Daniels"/>
    <x v="0"/>
    <x v="0"/>
    <x v="12"/>
    <x v="5"/>
    <n v="77095"/>
    <x v="2"/>
    <x v="1473"/>
    <x v="1"/>
    <x v="6"/>
    <x v="1451"/>
    <x v="1870"/>
    <n v="3"/>
    <n v="0.2"/>
    <n v="6.7560000000000038"/>
  </r>
  <r>
    <n v="3328"/>
    <s v="CA-2011-165309"/>
    <x v="2"/>
    <x v="7"/>
    <d v="2011-11-15T00:00:00"/>
    <s v="Standard Class"/>
    <s v="KD-16270"/>
    <s v="Karen Daniels"/>
    <x v="0"/>
    <x v="0"/>
    <x v="12"/>
    <x v="5"/>
    <n v="77095"/>
    <x v="2"/>
    <x v="362"/>
    <x v="1"/>
    <x v="10"/>
    <x v="357"/>
    <x v="2668"/>
    <n v="5"/>
    <n v="0.2"/>
    <n v="7.8734999999999991"/>
  </r>
  <r>
    <n v="3329"/>
    <s v="CA-2011-165309"/>
    <x v="2"/>
    <x v="7"/>
    <d v="2011-11-15T00:00:00"/>
    <s v="Standard Class"/>
    <s v="KD-16270"/>
    <s v="Karen Daniels"/>
    <x v="0"/>
    <x v="0"/>
    <x v="12"/>
    <x v="5"/>
    <n v="77095"/>
    <x v="2"/>
    <x v="1522"/>
    <x v="1"/>
    <x v="10"/>
    <x v="1500"/>
    <x v="2669"/>
    <n v="8"/>
    <n v="0.2"/>
    <n v="95.096800000000002"/>
  </r>
  <r>
    <n v="3330"/>
    <s v="CA-2011-165309"/>
    <x v="2"/>
    <x v="7"/>
    <d v="2011-11-15T00:00:00"/>
    <s v="Standard Class"/>
    <s v="KD-16270"/>
    <s v="Karen Daniels"/>
    <x v="0"/>
    <x v="0"/>
    <x v="12"/>
    <x v="5"/>
    <n v="77095"/>
    <x v="2"/>
    <x v="918"/>
    <x v="2"/>
    <x v="7"/>
    <x v="901"/>
    <x v="1490"/>
    <n v="2"/>
    <n v="0.2"/>
    <n v="16.703999999999986"/>
  </r>
  <r>
    <n v="3331"/>
    <s v="CA-2011-165309"/>
    <x v="2"/>
    <x v="7"/>
    <d v="2011-11-15T00:00:00"/>
    <s v="Standard Class"/>
    <s v="KD-16270"/>
    <s v="Karen Daniels"/>
    <x v="0"/>
    <x v="0"/>
    <x v="12"/>
    <x v="5"/>
    <n v="77095"/>
    <x v="2"/>
    <x v="1161"/>
    <x v="2"/>
    <x v="7"/>
    <x v="1139"/>
    <x v="2670"/>
    <n v="3"/>
    <n v="0.2"/>
    <n v="15.07350000000001"/>
  </r>
  <r>
    <n v="3332"/>
    <s v="CA-2014-122595"/>
    <x v="3"/>
    <x v="817"/>
    <d v="2014-12-21T00:00:00"/>
    <s v="Standard Class"/>
    <s v="GM-14455"/>
    <s v="Gary Mitchum"/>
    <x v="2"/>
    <x v="0"/>
    <x v="22"/>
    <x v="10"/>
    <n v="60653"/>
    <x v="2"/>
    <x v="1523"/>
    <x v="2"/>
    <x v="11"/>
    <x v="1501"/>
    <x v="2671"/>
    <n v="3"/>
    <n v="0.2"/>
    <n v="28.496999999999957"/>
  </r>
  <r>
    <n v="3333"/>
    <s v="CA-2014-122595"/>
    <x v="3"/>
    <x v="817"/>
    <d v="2014-12-21T00:00:00"/>
    <s v="Standard Class"/>
    <s v="GM-14455"/>
    <s v="Gary Mitchum"/>
    <x v="2"/>
    <x v="0"/>
    <x v="22"/>
    <x v="10"/>
    <n v="60653"/>
    <x v="2"/>
    <x v="1513"/>
    <x v="2"/>
    <x v="7"/>
    <x v="1491"/>
    <x v="2672"/>
    <n v="3"/>
    <n v="0.2"/>
    <n v="19.754999999999999"/>
  </r>
  <r>
    <n v="3334"/>
    <s v="CA-2014-122595"/>
    <x v="3"/>
    <x v="817"/>
    <d v="2014-12-21T00:00:00"/>
    <s v="Standard Class"/>
    <s v="GM-14455"/>
    <s v="Gary Mitchum"/>
    <x v="2"/>
    <x v="0"/>
    <x v="22"/>
    <x v="10"/>
    <n v="60653"/>
    <x v="2"/>
    <x v="1524"/>
    <x v="0"/>
    <x v="5"/>
    <x v="1502"/>
    <x v="2673"/>
    <n v="1"/>
    <n v="0.6"/>
    <n v="-1.3208000000000002"/>
  </r>
  <r>
    <n v="3335"/>
    <s v="US-2014-109253"/>
    <x v="3"/>
    <x v="170"/>
    <d v="2014-08-23T00:00:00"/>
    <s v="First Class"/>
    <s v="PR-18880"/>
    <s v="Patrick Ryan"/>
    <x v="0"/>
    <x v="0"/>
    <x v="182"/>
    <x v="1"/>
    <n v="94601"/>
    <x v="1"/>
    <x v="786"/>
    <x v="1"/>
    <x v="6"/>
    <x v="777"/>
    <x v="860"/>
    <n v="4"/>
    <n v="0"/>
    <n v="4.9647999999999985"/>
  </r>
  <r>
    <n v="3336"/>
    <s v="US-2014-109253"/>
    <x v="3"/>
    <x v="170"/>
    <d v="2014-08-23T00:00:00"/>
    <s v="First Class"/>
    <s v="PR-18880"/>
    <s v="Patrick Ryan"/>
    <x v="0"/>
    <x v="0"/>
    <x v="182"/>
    <x v="1"/>
    <n v="94601"/>
    <x v="1"/>
    <x v="524"/>
    <x v="2"/>
    <x v="7"/>
    <x v="519"/>
    <x v="2674"/>
    <n v="4"/>
    <n v="0.2"/>
    <n v="37.797199999999975"/>
  </r>
  <r>
    <n v="3337"/>
    <s v="US-2014-109253"/>
    <x v="3"/>
    <x v="170"/>
    <d v="2014-08-23T00:00:00"/>
    <s v="First Class"/>
    <s v="PR-18880"/>
    <s v="Patrick Ryan"/>
    <x v="0"/>
    <x v="0"/>
    <x v="182"/>
    <x v="1"/>
    <n v="94601"/>
    <x v="1"/>
    <x v="1525"/>
    <x v="0"/>
    <x v="5"/>
    <x v="1503"/>
    <x v="681"/>
    <n v="4"/>
    <n v="0"/>
    <n v="10.393599999999992"/>
  </r>
  <r>
    <n v="3338"/>
    <s v="US-2014-109253"/>
    <x v="3"/>
    <x v="170"/>
    <d v="2014-08-23T00:00:00"/>
    <s v="First Class"/>
    <s v="PR-18880"/>
    <s v="Patrick Ryan"/>
    <x v="0"/>
    <x v="0"/>
    <x v="182"/>
    <x v="1"/>
    <n v="94601"/>
    <x v="1"/>
    <x v="10"/>
    <x v="0"/>
    <x v="3"/>
    <x v="10"/>
    <x v="2675"/>
    <n v="3"/>
    <n v="0.2"/>
    <n v="28.436399999999935"/>
  </r>
  <r>
    <n v="3339"/>
    <s v="US-2014-109253"/>
    <x v="3"/>
    <x v="170"/>
    <d v="2014-08-23T00:00:00"/>
    <s v="First Class"/>
    <s v="PR-18880"/>
    <s v="Patrick Ryan"/>
    <x v="0"/>
    <x v="0"/>
    <x v="182"/>
    <x v="1"/>
    <n v="94601"/>
    <x v="1"/>
    <x v="1526"/>
    <x v="1"/>
    <x v="8"/>
    <x v="1504"/>
    <x v="2676"/>
    <n v="9"/>
    <n v="0.2"/>
    <n v="42.464699999999993"/>
  </r>
  <r>
    <n v="3340"/>
    <s v="US-2014-109253"/>
    <x v="3"/>
    <x v="170"/>
    <d v="2014-08-23T00:00:00"/>
    <s v="First Class"/>
    <s v="PR-18880"/>
    <s v="Patrick Ryan"/>
    <x v="0"/>
    <x v="0"/>
    <x v="182"/>
    <x v="1"/>
    <n v="94601"/>
    <x v="1"/>
    <x v="1527"/>
    <x v="1"/>
    <x v="9"/>
    <x v="1505"/>
    <x v="2677"/>
    <n v="3"/>
    <n v="0"/>
    <n v="54.950400000000002"/>
  </r>
  <r>
    <n v="3341"/>
    <s v="US-2014-109253"/>
    <x v="3"/>
    <x v="170"/>
    <d v="2014-08-23T00:00:00"/>
    <s v="First Class"/>
    <s v="PR-18880"/>
    <s v="Patrick Ryan"/>
    <x v="0"/>
    <x v="0"/>
    <x v="182"/>
    <x v="1"/>
    <n v="94601"/>
    <x v="1"/>
    <x v="322"/>
    <x v="1"/>
    <x v="2"/>
    <x v="319"/>
    <x v="2678"/>
    <n v="5"/>
    <n v="0"/>
    <n v="24.84"/>
  </r>
  <r>
    <n v="3342"/>
    <s v="CA-2013-145982"/>
    <x v="0"/>
    <x v="278"/>
    <d v="2013-09-02T00:00:00"/>
    <s v="Second Class"/>
    <s v="TB-21055"/>
    <s v="Ted Butterfield"/>
    <x v="0"/>
    <x v="0"/>
    <x v="94"/>
    <x v="31"/>
    <n v="2169"/>
    <x v="3"/>
    <x v="1127"/>
    <x v="1"/>
    <x v="10"/>
    <x v="1106"/>
    <x v="1247"/>
    <n v="3"/>
    <n v="0"/>
    <n v="60.255300000000005"/>
  </r>
  <r>
    <n v="3343"/>
    <s v="CA-2013-145982"/>
    <x v="0"/>
    <x v="278"/>
    <d v="2013-09-02T00:00:00"/>
    <s v="Second Class"/>
    <s v="TB-21055"/>
    <s v="Ted Butterfield"/>
    <x v="0"/>
    <x v="0"/>
    <x v="94"/>
    <x v="31"/>
    <n v="2169"/>
    <x v="3"/>
    <x v="1110"/>
    <x v="0"/>
    <x v="3"/>
    <x v="1090"/>
    <x v="2679"/>
    <n v="1"/>
    <n v="0.3"/>
    <n v="20.966999999999999"/>
  </r>
  <r>
    <n v="3344"/>
    <s v="CA-2013-145982"/>
    <x v="0"/>
    <x v="278"/>
    <d v="2013-09-02T00:00:00"/>
    <s v="Second Class"/>
    <s v="TB-21055"/>
    <s v="Ted Butterfield"/>
    <x v="0"/>
    <x v="0"/>
    <x v="94"/>
    <x v="31"/>
    <n v="2169"/>
    <x v="3"/>
    <x v="222"/>
    <x v="2"/>
    <x v="7"/>
    <x v="220"/>
    <x v="1543"/>
    <n v="3"/>
    <n v="0"/>
    <n v="28.785599999999995"/>
  </r>
  <r>
    <n v="3345"/>
    <s v="CA-2013-145982"/>
    <x v="0"/>
    <x v="278"/>
    <d v="2013-09-02T00:00:00"/>
    <s v="Second Class"/>
    <s v="TB-21055"/>
    <s v="Ted Butterfield"/>
    <x v="0"/>
    <x v="0"/>
    <x v="94"/>
    <x v="31"/>
    <n v="2169"/>
    <x v="3"/>
    <x v="187"/>
    <x v="1"/>
    <x v="10"/>
    <x v="186"/>
    <x v="2680"/>
    <n v="9"/>
    <n v="0"/>
    <n v="36.692999999999998"/>
  </r>
  <r>
    <n v="3346"/>
    <s v="CA-2013-145982"/>
    <x v="0"/>
    <x v="278"/>
    <d v="2013-09-02T00:00:00"/>
    <s v="Second Class"/>
    <s v="TB-21055"/>
    <s v="Ted Butterfield"/>
    <x v="0"/>
    <x v="0"/>
    <x v="94"/>
    <x v="31"/>
    <n v="2169"/>
    <x v="3"/>
    <x v="848"/>
    <x v="1"/>
    <x v="13"/>
    <x v="33"/>
    <x v="2643"/>
    <n v="4"/>
    <n v="0"/>
    <n v="5.2559999999999993"/>
  </r>
  <r>
    <n v="3347"/>
    <s v="CA-2013-145982"/>
    <x v="0"/>
    <x v="278"/>
    <d v="2013-09-02T00:00:00"/>
    <s v="Second Class"/>
    <s v="TB-21055"/>
    <s v="Ted Butterfield"/>
    <x v="0"/>
    <x v="0"/>
    <x v="94"/>
    <x v="31"/>
    <n v="2169"/>
    <x v="3"/>
    <x v="1458"/>
    <x v="1"/>
    <x v="8"/>
    <x v="1435"/>
    <x v="180"/>
    <n v="5"/>
    <n v="0"/>
    <n v="13.919999999999998"/>
  </r>
  <r>
    <n v="3348"/>
    <s v="CA-2012-112011"/>
    <x v="1"/>
    <x v="863"/>
    <d v="2012-08-20T00:00:00"/>
    <s v="Standard Class"/>
    <s v="ON-18715"/>
    <s v="Odella Nelson"/>
    <x v="1"/>
    <x v="0"/>
    <x v="358"/>
    <x v="1"/>
    <n v="92399"/>
    <x v="1"/>
    <x v="400"/>
    <x v="1"/>
    <x v="6"/>
    <x v="396"/>
    <x v="2681"/>
    <n v="5"/>
    <n v="0"/>
    <n v="13.208000000000002"/>
  </r>
  <r>
    <n v="3349"/>
    <s v="CA-2014-154732"/>
    <x v="3"/>
    <x v="60"/>
    <d v="2014-11-08T00:00:00"/>
    <s v="First Class"/>
    <s v="AH-10195"/>
    <s v="Alan Haines"/>
    <x v="1"/>
    <x v="0"/>
    <x v="22"/>
    <x v="10"/>
    <n v="60623"/>
    <x v="2"/>
    <x v="27"/>
    <x v="1"/>
    <x v="8"/>
    <x v="27"/>
    <x v="2682"/>
    <n v="5"/>
    <n v="0.8"/>
    <n v="-25.648000000000003"/>
  </r>
  <r>
    <n v="3350"/>
    <s v="US-2013-157308"/>
    <x v="0"/>
    <x v="864"/>
    <d v="2013-08-22T00:00:00"/>
    <s v="Standard Class"/>
    <s v="NM-18520"/>
    <s v="Neoma Murray"/>
    <x v="0"/>
    <x v="0"/>
    <x v="4"/>
    <x v="4"/>
    <n v="98105"/>
    <x v="1"/>
    <x v="696"/>
    <x v="1"/>
    <x v="8"/>
    <x v="689"/>
    <x v="581"/>
    <n v="4"/>
    <n v="0.2"/>
    <n v="5.6955999999999989"/>
  </r>
  <r>
    <n v="3351"/>
    <s v="CA-2013-147536"/>
    <x v="0"/>
    <x v="482"/>
    <d v="2014-01-01T00:00:00"/>
    <s v="Standard Class"/>
    <s v="AR-10510"/>
    <s v="Andrew Roberts"/>
    <x v="0"/>
    <x v="0"/>
    <x v="20"/>
    <x v="15"/>
    <n v="10024"/>
    <x v="3"/>
    <x v="1048"/>
    <x v="2"/>
    <x v="11"/>
    <x v="1028"/>
    <x v="1324"/>
    <n v="3"/>
    <n v="0"/>
    <n v="18.893699999999995"/>
  </r>
  <r>
    <n v="3352"/>
    <s v="US-2011-134733"/>
    <x v="2"/>
    <x v="865"/>
    <d v="2011-09-28T00:00:00"/>
    <s v="Standard Class"/>
    <s v="BM-11650"/>
    <s v="Brian Moss"/>
    <x v="1"/>
    <x v="0"/>
    <x v="70"/>
    <x v="1"/>
    <n v="92037"/>
    <x v="1"/>
    <x v="1528"/>
    <x v="0"/>
    <x v="0"/>
    <x v="1506"/>
    <x v="2683"/>
    <n v="3"/>
    <n v="0.15"/>
    <n v="20.517599999999987"/>
  </r>
  <r>
    <n v="3353"/>
    <s v="US-2011-134733"/>
    <x v="2"/>
    <x v="865"/>
    <d v="2011-09-28T00:00:00"/>
    <s v="Standard Class"/>
    <s v="BM-11650"/>
    <s v="Brian Moss"/>
    <x v="1"/>
    <x v="0"/>
    <x v="70"/>
    <x v="1"/>
    <n v="92037"/>
    <x v="1"/>
    <x v="66"/>
    <x v="2"/>
    <x v="7"/>
    <x v="66"/>
    <x v="1414"/>
    <n v="2"/>
    <n v="0.2"/>
    <n v="31.494"/>
  </r>
  <r>
    <n v="3354"/>
    <s v="US-2011-150434"/>
    <x v="2"/>
    <x v="866"/>
    <d v="2011-07-24T00:00:00"/>
    <s v="Standard Class"/>
    <s v="CA-12310"/>
    <s v="Christine Abelman"/>
    <x v="1"/>
    <x v="0"/>
    <x v="39"/>
    <x v="29"/>
    <n v="6010"/>
    <x v="3"/>
    <x v="1149"/>
    <x v="2"/>
    <x v="7"/>
    <x v="1128"/>
    <x v="2684"/>
    <n v="2"/>
    <n v="0"/>
    <n v="93.594800000000021"/>
  </r>
  <r>
    <n v="3355"/>
    <s v="US-2011-150434"/>
    <x v="2"/>
    <x v="866"/>
    <d v="2011-07-24T00:00:00"/>
    <s v="Standard Class"/>
    <s v="CA-12310"/>
    <s v="Christine Abelman"/>
    <x v="1"/>
    <x v="0"/>
    <x v="39"/>
    <x v="29"/>
    <n v="6010"/>
    <x v="3"/>
    <x v="1529"/>
    <x v="0"/>
    <x v="3"/>
    <x v="1507"/>
    <x v="2685"/>
    <n v="1"/>
    <n v="0.3"/>
    <n v="-4.032"/>
  </r>
  <r>
    <n v="3356"/>
    <s v="US-2011-150434"/>
    <x v="2"/>
    <x v="866"/>
    <d v="2011-07-24T00:00:00"/>
    <s v="Standard Class"/>
    <s v="CA-12310"/>
    <s v="Christine Abelman"/>
    <x v="1"/>
    <x v="0"/>
    <x v="39"/>
    <x v="29"/>
    <n v="6010"/>
    <x v="3"/>
    <x v="864"/>
    <x v="1"/>
    <x v="8"/>
    <x v="850"/>
    <x v="1513"/>
    <n v="2"/>
    <n v="0"/>
    <n v="9.6047999999999991"/>
  </r>
  <r>
    <n v="3357"/>
    <s v="US-2011-150434"/>
    <x v="2"/>
    <x v="866"/>
    <d v="2011-07-24T00:00:00"/>
    <s v="Standard Class"/>
    <s v="CA-12310"/>
    <s v="Christine Abelman"/>
    <x v="1"/>
    <x v="0"/>
    <x v="39"/>
    <x v="29"/>
    <n v="6010"/>
    <x v="3"/>
    <x v="315"/>
    <x v="1"/>
    <x v="8"/>
    <x v="312"/>
    <x v="2686"/>
    <n v="1"/>
    <n v="0"/>
    <n v="1.8288"/>
  </r>
  <r>
    <n v="3358"/>
    <s v="CA-2014-100335"/>
    <x v="3"/>
    <x v="210"/>
    <d v="2014-09-14T00:00:00"/>
    <s v="Standard Class"/>
    <s v="NF-18595"/>
    <s v="Nicole Fjeld"/>
    <x v="2"/>
    <x v="0"/>
    <x v="22"/>
    <x v="10"/>
    <n v="60610"/>
    <x v="2"/>
    <x v="885"/>
    <x v="1"/>
    <x v="10"/>
    <x v="33"/>
    <x v="2687"/>
    <n v="9"/>
    <n v="0.2"/>
    <n v="26.465400000000006"/>
  </r>
  <r>
    <n v="3359"/>
    <s v="CA-2013-139234"/>
    <x v="0"/>
    <x v="715"/>
    <d v="2013-05-11T00:00:00"/>
    <s v="Standard Class"/>
    <s v="AF-10870"/>
    <s v="Art Ferguson"/>
    <x v="0"/>
    <x v="0"/>
    <x v="22"/>
    <x v="10"/>
    <n v="60610"/>
    <x v="2"/>
    <x v="385"/>
    <x v="1"/>
    <x v="8"/>
    <x v="381"/>
    <x v="2688"/>
    <n v="2"/>
    <n v="0.8"/>
    <n v="-5.2932000000000023"/>
  </r>
  <r>
    <n v="3360"/>
    <s v="CA-2013-139234"/>
    <x v="0"/>
    <x v="715"/>
    <d v="2013-05-11T00:00:00"/>
    <s v="Standard Class"/>
    <s v="AF-10870"/>
    <s v="Art Ferguson"/>
    <x v="0"/>
    <x v="0"/>
    <x v="22"/>
    <x v="10"/>
    <n v="60610"/>
    <x v="2"/>
    <x v="960"/>
    <x v="2"/>
    <x v="11"/>
    <x v="944"/>
    <x v="2689"/>
    <n v="2"/>
    <n v="0.2"/>
    <n v="-3.272000000000002"/>
  </r>
  <r>
    <n v="3361"/>
    <s v="US-2012-142020"/>
    <x v="1"/>
    <x v="593"/>
    <d v="2012-06-08T00:00:00"/>
    <s v="Second Class"/>
    <s v="TC-21535"/>
    <s v="Tracy Collins"/>
    <x v="2"/>
    <x v="0"/>
    <x v="20"/>
    <x v="15"/>
    <n v="10024"/>
    <x v="3"/>
    <x v="229"/>
    <x v="1"/>
    <x v="10"/>
    <x v="227"/>
    <x v="2690"/>
    <n v="4"/>
    <n v="0"/>
    <n v="14.306799999999999"/>
  </r>
  <r>
    <n v="3362"/>
    <s v="US-2012-142020"/>
    <x v="1"/>
    <x v="593"/>
    <d v="2012-06-08T00:00:00"/>
    <s v="Second Class"/>
    <s v="TC-21535"/>
    <s v="Tracy Collins"/>
    <x v="2"/>
    <x v="0"/>
    <x v="20"/>
    <x v="15"/>
    <n v="10024"/>
    <x v="3"/>
    <x v="1530"/>
    <x v="0"/>
    <x v="5"/>
    <x v="1508"/>
    <x v="2691"/>
    <n v="3"/>
    <n v="0"/>
    <n v="11.995199999999997"/>
  </r>
  <r>
    <n v="3363"/>
    <s v="CA-2012-139962"/>
    <x v="1"/>
    <x v="350"/>
    <d v="2012-12-20T00:00:00"/>
    <s v="Standard Class"/>
    <s v="Dp-13240"/>
    <s v="Dean percer"/>
    <x v="2"/>
    <x v="0"/>
    <x v="359"/>
    <x v="31"/>
    <n v="2151"/>
    <x v="3"/>
    <x v="498"/>
    <x v="1"/>
    <x v="10"/>
    <x v="493"/>
    <x v="541"/>
    <n v="3"/>
    <n v="0"/>
    <n v="9.3312000000000008"/>
  </r>
  <r>
    <n v="3364"/>
    <s v="CA-2012-139962"/>
    <x v="1"/>
    <x v="350"/>
    <d v="2012-12-20T00:00:00"/>
    <s v="Standard Class"/>
    <s v="Dp-13240"/>
    <s v="Dean percer"/>
    <x v="2"/>
    <x v="0"/>
    <x v="359"/>
    <x v="31"/>
    <n v="2151"/>
    <x v="3"/>
    <x v="92"/>
    <x v="1"/>
    <x v="8"/>
    <x v="92"/>
    <x v="2692"/>
    <n v="2"/>
    <n v="0"/>
    <n v="18.940000000000001"/>
  </r>
  <r>
    <n v="3365"/>
    <s v="CA-2013-130050"/>
    <x v="0"/>
    <x v="87"/>
    <d v="2013-07-19T00:00:00"/>
    <s v="Second Class"/>
    <s v="MC-17425"/>
    <s v="Mark Cousins"/>
    <x v="1"/>
    <x v="0"/>
    <x v="12"/>
    <x v="5"/>
    <n v="77036"/>
    <x v="2"/>
    <x v="740"/>
    <x v="0"/>
    <x v="5"/>
    <x v="33"/>
    <x v="1250"/>
    <n v="3"/>
    <n v="0.6"/>
    <n v="-3.8207999999999984"/>
  </r>
  <r>
    <n v="3366"/>
    <s v="CA-2011-115161"/>
    <x v="2"/>
    <x v="867"/>
    <d v="2011-02-03T00:00:00"/>
    <s v="First Class"/>
    <s v="LC-17050"/>
    <s v="Liz Carlisle"/>
    <x v="0"/>
    <x v="0"/>
    <x v="133"/>
    <x v="1"/>
    <n v="92691"/>
    <x v="1"/>
    <x v="1106"/>
    <x v="0"/>
    <x v="0"/>
    <x v="1086"/>
    <x v="1413"/>
    <n v="2"/>
    <n v="0.15"/>
    <n v="3.4195999999999884"/>
  </r>
  <r>
    <n v="3367"/>
    <s v="CA-2011-165379"/>
    <x v="2"/>
    <x v="868"/>
    <d v="2011-07-15T00:00:00"/>
    <s v="Standard Class"/>
    <s v="BM-11650"/>
    <s v="Brian Moss"/>
    <x v="1"/>
    <x v="0"/>
    <x v="61"/>
    <x v="5"/>
    <n v="75217"/>
    <x v="2"/>
    <x v="934"/>
    <x v="1"/>
    <x v="10"/>
    <x v="918"/>
    <x v="563"/>
    <n v="2"/>
    <n v="0.2"/>
    <n v="3.6288"/>
  </r>
  <r>
    <n v="3368"/>
    <s v="CA-2011-165379"/>
    <x v="2"/>
    <x v="868"/>
    <d v="2011-07-15T00:00:00"/>
    <s v="Standard Class"/>
    <s v="BM-11650"/>
    <s v="Brian Moss"/>
    <x v="1"/>
    <x v="0"/>
    <x v="61"/>
    <x v="5"/>
    <n v="75217"/>
    <x v="2"/>
    <x v="1357"/>
    <x v="1"/>
    <x v="10"/>
    <x v="1334"/>
    <x v="646"/>
    <n v="3"/>
    <n v="0.2"/>
    <n v="4.4849999999999994"/>
  </r>
  <r>
    <n v="3369"/>
    <s v="CA-2012-115511"/>
    <x v="1"/>
    <x v="82"/>
    <d v="2012-11-25T00:00:00"/>
    <s v="Standard Class"/>
    <s v="NW-18400"/>
    <s v="Natalie Webber"/>
    <x v="0"/>
    <x v="0"/>
    <x v="98"/>
    <x v="33"/>
    <n v="89115"/>
    <x v="1"/>
    <x v="1531"/>
    <x v="0"/>
    <x v="0"/>
    <x v="1509"/>
    <x v="1741"/>
    <n v="2"/>
    <n v="0"/>
    <n v="41.168399999999991"/>
  </r>
  <r>
    <n v="3370"/>
    <s v="CA-2012-115511"/>
    <x v="1"/>
    <x v="82"/>
    <d v="2012-11-25T00:00:00"/>
    <s v="Standard Class"/>
    <s v="NW-18400"/>
    <s v="Natalie Webber"/>
    <x v="0"/>
    <x v="0"/>
    <x v="98"/>
    <x v="33"/>
    <n v="89115"/>
    <x v="1"/>
    <x v="340"/>
    <x v="1"/>
    <x v="8"/>
    <x v="336"/>
    <x v="2693"/>
    <n v="4"/>
    <n v="0.2"/>
    <n v="23.116799999999998"/>
  </r>
  <r>
    <n v="3371"/>
    <s v="CA-2013-134887"/>
    <x v="0"/>
    <x v="869"/>
    <d v="2013-03-26T00:00:00"/>
    <s v="Same Day"/>
    <s v="TB-21280"/>
    <s v="Toby Braunhardt"/>
    <x v="0"/>
    <x v="0"/>
    <x v="110"/>
    <x v="26"/>
    <n v="73071"/>
    <x v="2"/>
    <x v="217"/>
    <x v="2"/>
    <x v="11"/>
    <x v="216"/>
    <x v="2694"/>
    <n v="5"/>
    <n v="0"/>
    <n v="244.61549999999988"/>
  </r>
  <r>
    <n v="3372"/>
    <s v="CA-2014-123778"/>
    <x v="3"/>
    <x v="397"/>
    <d v="2014-10-01T00:00:00"/>
    <s v="Standard Class"/>
    <s v="BS-11755"/>
    <s v="Bruce Stewart"/>
    <x v="0"/>
    <x v="0"/>
    <x v="8"/>
    <x v="1"/>
    <n v="94122"/>
    <x v="1"/>
    <x v="973"/>
    <x v="1"/>
    <x v="8"/>
    <x v="958"/>
    <x v="63"/>
    <n v="6"/>
    <n v="0.2"/>
    <n v="9.0383999999999993"/>
  </r>
  <r>
    <n v="3373"/>
    <s v="CA-2014-123778"/>
    <x v="3"/>
    <x v="397"/>
    <d v="2014-10-01T00:00:00"/>
    <s v="Standard Class"/>
    <s v="BS-11755"/>
    <s v="Bruce Stewart"/>
    <x v="0"/>
    <x v="0"/>
    <x v="8"/>
    <x v="1"/>
    <n v="94122"/>
    <x v="1"/>
    <x v="1429"/>
    <x v="1"/>
    <x v="9"/>
    <x v="1408"/>
    <x v="2695"/>
    <n v="2"/>
    <n v="0"/>
    <n v="48.287999999999997"/>
  </r>
  <r>
    <n v="3374"/>
    <s v="CA-2012-161718"/>
    <x v="1"/>
    <x v="784"/>
    <d v="2012-12-10T00:00:00"/>
    <s v="Standard Class"/>
    <s v="SO-20335"/>
    <s v="Sean O'Donnell"/>
    <x v="0"/>
    <x v="0"/>
    <x v="337"/>
    <x v="15"/>
    <n v="11550"/>
    <x v="3"/>
    <x v="1462"/>
    <x v="0"/>
    <x v="5"/>
    <x v="1439"/>
    <x v="2696"/>
    <n v="3"/>
    <n v="0"/>
    <n v="11.376000000000001"/>
  </r>
  <r>
    <n v="3375"/>
    <s v="CA-2012-161718"/>
    <x v="1"/>
    <x v="784"/>
    <d v="2012-12-10T00:00:00"/>
    <s v="Standard Class"/>
    <s v="SO-20335"/>
    <s v="Sean O'Donnell"/>
    <x v="0"/>
    <x v="0"/>
    <x v="337"/>
    <x v="15"/>
    <n v="11550"/>
    <x v="3"/>
    <x v="394"/>
    <x v="0"/>
    <x v="1"/>
    <x v="390"/>
    <x v="2697"/>
    <n v="5"/>
    <n v="0.1"/>
    <n v="8.0980000000000203"/>
  </r>
  <r>
    <n v="3376"/>
    <s v="CA-2012-161718"/>
    <x v="1"/>
    <x v="784"/>
    <d v="2012-12-10T00:00:00"/>
    <s v="Standard Class"/>
    <s v="SO-20335"/>
    <s v="Sean O'Donnell"/>
    <x v="0"/>
    <x v="0"/>
    <x v="337"/>
    <x v="15"/>
    <n v="11550"/>
    <x v="3"/>
    <x v="433"/>
    <x v="2"/>
    <x v="7"/>
    <x v="428"/>
    <x v="792"/>
    <n v="4"/>
    <n v="0"/>
    <n v="10.389600000000002"/>
  </r>
  <r>
    <n v="3377"/>
    <s v="CA-2012-161718"/>
    <x v="1"/>
    <x v="784"/>
    <d v="2012-12-10T00:00:00"/>
    <s v="Standard Class"/>
    <s v="SO-20335"/>
    <s v="Sean O'Donnell"/>
    <x v="0"/>
    <x v="0"/>
    <x v="337"/>
    <x v="15"/>
    <n v="11550"/>
    <x v="3"/>
    <x v="228"/>
    <x v="0"/>
    <x v="1"/>
    <x v="226"/>
    <x v="2698"/>
    <n v="2"/>
    <n v="0.1"/>
    <n v="68.333200000000005"/>
  </r>
  <r>
    <n v="3378"/>
    <s v="CA-2013-100671"/>
    <x v="0"/>
    <x v="474"/>
    <d v="2013-11-05T00:00:00"/>
    <s v="First Class"/>
    <s v="CS-12490"/>
    <s v="Cindy Schnelling"/>
    <x v="1"/>
    <x v="0"/>
    <x v="360"/>
    <x v="5"/>
    <n v="77301"/>
    <x v="2"/>
    <x v="1018"/>
    <x v="1"/>
    <x v="4"/>
    <x v="1510"/>
    <x v="2699"/>
    <n v="9"/>
    <n v="0.2"/>
    <n v="6.9794999999999909"/>
  </r>
  <r>
    <n v="3379"/>
    <s v="CA-2014-142867"/>
    <x v="3"/>
    <x v="294"/>
    <d v="2014-03-22T00:00:00"/>
    <s v="Standard Class"/>
    <s v="PO-19180"/>
    <s v="Philisse Overcash"/>
    <x v="2"/>
    <x v="0"/>
    <x v="12"/>
    <x v="5"/>
    <n v="77095"/>
    <x v="2"/>
    <x v="1426"/>
    <x v="1"/>
    <x v="8"/>
    <x v="1405"/>
    <x v="2700"/>
    <n v="6"/>
    <n v="0.8"/>
    <n v="-22.04160000000001"/>
  </r>
  <r>
    <n v="3380"/>
    <s v="CA-2014-142867"/>
    <x v="3"/>
    <x v="294"/>
    <d v="2014-03-22T00:00:00"/>
    <s v="Standard Class"/>
    <s v="PO-19180"/>
    <s v="Philisse Overcash"/>
    <x v="2"/>
    <x v="0"/>
    <x v="12"/>
    <x v="5"/>
    <n v="77095"/>
    <x v="2"/>
    <x v="1532"/>
    <x v="1"/>
    <x v="10"/>
    <x v="1511"/>
    <x v="1518"/>
    <n v="3"/>
    <n v="0.2"/>
    <n v="3.2099999999999982"/>
  </r>
  <r>
    <n v="3381"/>
    <s v="CA-2014-103156"/>
    <x v="3"/>
    <x v="51"/>
    <d v="2014-11-25T00:00:00"/>
    <s v="First Class"/>
    <s v="TD-20995"/>
    <s v="Tamara Dahlen"/>
    <x v="0"/>
    <x v="0"/>
    <x v="10"/>
    <x v="9"/>
    <n v="19120"/>
    <x v="3"/>
    <x v="1533"/>
    <x v="0"/>
    <x v="5"/>
    <x v="1512"/>
    <x v="2701"/>
    <n v="9"/>
    <n v="0.2"/>
    <n v="7.2144000000000013"/>
  </r>
  <r>
    <n v="3382"/>
    <s v="US-2014-162208"/>
    <x v="3"/>
    <x v="151"/>
    <d v="2014-08-31T00:00:00"/>
    <s v="First Class"/>
    <s v="SP-20620"/>
    <s v="Stefania Perrino"/>
    <x v="1"/>
    <x v="0"/>
    <x v="67"/>
    <x v="2"/>
    <n v="33614"/>
    <x v="0"/>
    <x v="135"/>
    <x v="1"/>
    <x v="12"/>
    <x v="135"/>
    <x v="1699"/>
    <n v="1"/>
    <n v="0.2"/>
    <n v="0.97739999999999994"/>
  </r>
  <r>
    <n v="3383"/>
    <s v="CA-2012-130659"/>
    <x v="1"/>
    <x v="784"/>
    <d v="2012-12-09T00:00:00"/>
    <s v="Second Class"/>
    <s v="MS-17365"/>
    <s v="Maribeth Schnelling"/>
    <x v="0"/>
    <x v="0"/>
    <x v="20"/>
    <x v="15"/>
    <n v="10035"/>
    <x v="3"/>
    <x v="1303"/>
    <x v="1"/>
    <x v="12"/>
    <x v="1279"/>
    <x v="1465"/>
    <n v="3"/>
    <n v="0"/>
    <n v="8.7906000000000013"/>
  </r>
  <r>
    <n v="3384"/>
    <s v="CA-2012-130659"/>
    <x v="1"/>
    <x v="784"/>
    <d v="2012-12-09T00:00:00"/>
    <s v="Second Class"/>
    <s v="MS-17365"/>
    <s v="Maribeth Schnelling"/>
    <x v="0"/>
    <x v="0"/>
    <x v="20"/>
    <x v="15"/>
    <n v="10035"/>
    <x v="3"/>
    <x v="1534"/>
    <x v="0"/>
    <x v="1"/>
    <x v="1513"/>
    <x v="2702"/>
    <n v="7"/>
    <n v="0.1"/>
    <n v="29.880199999999981"/>
  </r>
  <r>
    <n v="3385"/>
    <s v="CA-2012-130659"/>
    <x v="1"/>
    <x v="784"/>
    <d v="2012-12-09T00:00:00"/>
    <s v="Second Class"/>
    <s v="MS-17365"/>
    <s v="Maribeth Schnelling"/>
    <x v="0"/>
    <x v="0"/>
    <x v="20"/>
    <x v="15"/>
    <n v="10035"/>
    <x v="3"/>
    <x v="907"/>
    <x v="2"/>
    <x v="7"/>
    <x v="890"/>
    <x v="2703"/>
    <n v="5"/>
    <n v="0"/>
    <n v="539.92499999999995"/>
  </r>
  <r>
    <n v="3386"/>
    <s v="CA-2014-148404"/>
    <x v="3"/>
    <x v="566"/>
    <d v="2014-10-12T00:00:00"/>
    <s v="Standard Class"/>
    <s v="Dp-13240"/>
    <s v="Dean percer"/>
    <x v="2"/>
    <x v="0"/>
    <x v="35"/>
    <x v="3"/>
    <n v="28205"/>
    <x v="0"/>
    <x v="245"/>
    <x v="1"/>
    <x v="4"/>
    <x v="243"/>
    <x v="2704"/>
    <n v="4"/>
    <n v="0.2"/>
    <n v="65.325599999999895"/>
  </r>
  <r>
    <n v="3387"/>
    <s v="CA-2014-148404"/>
    <x v="3"/>
    <x v="566"/>
    <d v="2014-10-12T00:00:00"/>
    <s v="Standard Class"/>
    <s v="Dp-13240"/>
    <s v="Dean percer"/>
    <x v="2"/>
    <x v="0"/>
    <x v="35"/>
    <x v="3"/>
    <n v="28205"/>
    <x v="0"/>
    <x v="550"/>
    <x v="1"/>
    <x v="13"/>
    <x v="33"/>
    <x v="2247"/>
    <n v="3"/>
    <n v="0.2"/>
    <n v="5.9174999999999986"/>
  </r>
  <r>
    <n v="3388"/>
    <s v="CA-2014-148404"/>
    <x v="3"/>
    <x v="566"/>
    <d v="2014-10-12T00:00:00"/>
    <s v="Standard Class"/>
    <s v="Dp-13240"/>
    <s v="Dean percer"/>
    <x v="2"/>
    <x v="0"/>
    <x v="35"/>
    <x v="3"/>
    <n v="28205"/>
    <x v="0"/>
    <x v="872"/>
    <x v="2"/>
    <x v="7"/>
    <x v="857"/>
    <x v="2705"/>
    <n v="2"/>
    <n v="0.2"/>
    <n v="16.678799999999995"/>
  </r>
  <r>
    <n v="3389"/>
    <s v="CA-2014-148404"/>
    <x v="3"/>
    <x v="566"/>
    <d v="2014-10-12T00:00:00"/>
    <s v="Standard Class"/>
    <s v="Dp-13240"/>
    <s v="Dean percer"/>
    <x v="2"/>
    <x v="0"/>
    <x v="35"/>
    <x v="3"/>
    <n v="28205"/>
    <x v="0"/>
    <x v="912"/>
    <x v="1"/>
    <x v="8"/>
    <x v="895"/>
    <x v="2706"/>
    <n v="6"/>
    <n v="0.7"/>
    <n v="-33.635999999999996"/>
  </r>
  <r>
    <n v="3390"/>
    <s v="CA-2014-148404"/>
    <x v="3"/>
    <x v="566"/>
    <d v="2014-10-12T00:00:00"/>
    <s v="Standard Class"/>
    <s v="Dp-13240"/>
    <s v="Dean percer"/>
    <x v="2"/>
    <x v="0"/>
    <x v="35"/>
    <x v="3"/>
    <n v="28205"/>
    <x v="0"/>
    <x v="977"/>
    <x v="0"/>
    <x v="3"/>
    <x v="824"/>
    <x v="1259"/>
    <n v="3"/>
    <n v="0.4"/>
    <n v="-36.11160000000001"/>
  </r>
  <r>
    <n v="3391"/>
    <s v="CA-2014-101077"/>
    <x v="3"/>
    <x v="613"/>
    <d v="2014-03-31T00:00:00"/>
    <s v="Second Class"/>
    <s v="DB-13660"/>
    <s v="Duane Benoit"/>
    <x v="0"/>
    <x v="0"/>
    <x v="61"/>
    <x v="5"/>
    <n v="75081"/>
    <x v="2"/>
    <x v="1433"/>
    <x v="1"/>
    <x v="10"/>
    <x v="1412"/>
    <x v="1312"/>
    <n v="2"/>
    <n v="0.2"/>
    <n v="2.1399999999999992"/>
  </r>
  <r>
    <n v="3392"/>
    <s v="CA-2011-166471"/>
    <x v="2"/>
    <x v="128"/>
    <d v="2011-08-13T00:00:00"/>
    <s v="Standard Class"/>
    <s v="MG-17650"/>
    <s v="Matthew Grinstein"/>
    <x v="2"/>
    <x v="0"/>
    <x v="4"/>
    <x v="4"/>
    <n v="98103"/>
    <x v="1"/>
    <x v="638"/>
    <x v="2"/>
    <x v="7"/>
    <x v="632"/>
    <x v="2707"/>
    <n v="4"/>
    <n v="0.2"/>
    <n v="68.197999999999979"/>
  </r>
  <r>
    <n v="3393"/>
    <s v="CA-2011-166471"/>
    <x v="2"/>
    <x v="128"/>
    <d v="2011-08-13T00:00:00"/>
    <s v="Standard Class"/>
    <s v="MG-17650"/>
    <s v="Matthew Grinstein"/>
    <x v="2"/>
    <x v="0"/>
    <x v="4"/>
    <x v="4"/>
    <n v="98103"/>
    <x v="1"/>
    <x v="1075"/>
    <x v="2"/>
    <x v="7"/>
    <x v="1056"/>
    <x v="2708"/>
    <n v="2"/>
    <n v="0.2"/>
    <n v="-43.833600000000018"/>
  </r>
  <r>
    <n v="3394"/>
    <s v="CA-2011-105340"/>
    <x v="2"/>
    <x v="754"/>
    <d v="2011-11-25T00:00:00"/>
    <s v="First Class"/>
    <s v="EH-14185"/>
    <s v="Evan Henry"/>
    <x v="0"/>
    <x v="0"/>
    <x v="45"/>
    <x v="5"/>
    <n v="77506"/>
    <x v="2"/>
    <x v="1002"/>
    <x v="1"/>
    <x v="8"/>
    <x v="985"/>
    <x v="2709"/>
    <n v="1"/>
    <n v="0.8"/>
    <n v="-11.084800000000005"/>
  </r>
  <r>
    <n v="3395"/>
    <s v="US-2014-131583"/>
    <x v="3"/>
    <x v="193"/>
    <d v="2014-06-11T00:00:00"/>
    <s v="Same Day"/>
    <s v="CL-11890"/>
    <s v="Carl Ludwig"/>
    <x v="0"/>
    <x v="0"/>
    <x v="10"/>
    <x v="9"/>
    <n v="19143"/>
    <x v="3"/>
    <x v="1305"/>
    <x v="1"/>
    <x v="10"/>
    <x v="1281"/>
    <x v="2710"/>
    <n v="6"/>
    <n v="0.2"/>
    <n v="15.011999999999999"/>
  </r>
  <r>
    <n v="3396"/>
    <s v="US-2014-148362"/>
    <x v="3"/>
    <x v="870"/>
    <d v="2014-07-09T00:00:00"/>
    <s v="Standard Class"/>
    <s v="KF-16285"/>
    <s v="Karen Ferguson"/>
    <x v="2"/>
    <x v="0"/>
    <x v="245"/>
    <x v="14"/>
    <n v="46203"/>
    <x v="2"/>
    <x v="1439"/>
    <x v="1"/>
    <x v="4"/>
    <x v="1418"/>
    <x v="2337"/>
    <n v="4"/>
    <n v="0"/>
    <n v="13.317600000000027"/>
  </r>
  <r>
    <n v="3397"/>
    <s v="US-2014-148362"/>
    <x v="3"/>
    <x v="870"/>
    <d v="2014-07-09T00:00:00"/>
    <s v="Standard Class"/>
    <s v="KF-16285"/>
    <s v="Karen Ferguson"/>
    <x v="2"/>
    <x v="0"/>
    <x v="245"/>
    <x v="14"/>
    <n v="46203"/>
    <x v="2"/>
    <x v="13"/>
    <x v="1"/>
    <x v="8"/>
    <x v="13"/>
    <x v="2711"/>
    <n v="1"/>
    <n v="0"/>
    <n v="78.195399999999992"/>
  </r>
  <r>
    <n v="3398"/>
    <s v="US-2014-148362"/>
    <x v="3"/>
    <x v="870"/>
    <d v="2014-07-09T00:00:00"/>
    <s v="Standard Class"/>
    <s v="KF-16285"/>
    <s v="Karen Ferguson"/>
    <x v="2"/>
    <x v="0"/>
    <x v="245"/>
    <x v="14"/>
    <n v="46203"/>
    <x v="2"/>
    <x v="490"/>
    <x v="1"/>
    <x v="10"/>
    <x v="485"/>
    <x v="243"/>
    <n v="4"/>
    <n v="0"/>
    <n v="12.441600000000001"/>
  </r>
  <r>
    <n v="3399"/>
    <s v="CA-2011-102274"/>
    <x v="2"/>
    <x v="871"/>
    <d v="2011-11-26T00:00:00"/>
    <s v="Standard Class"/>
    <s v="DH-13075"/>
    <s v="Dave Hallsten"/>
    <x v="1"/>
    <x v="0"/>
    <x v="102"/>
    <x v="0"/>
    <n v="40475"/>
    <x v="0"/>
    <x v="687"/>
    <x v="2"/>
    <x v="7"/>
    <x v="680"/>
    <x v="2712"/>
    <n v="1"/>
    <n v="0"/>
    <n v="9.9873000000000012"/>
  </r>
  <r>
    <n v="3400"/>
    <s v="CA-2011-102274"/>
    <x v="2"/>
    <x v="871"/>
    <d v="2011-11-26T00:00:00"/>
    <s v="Standard Class"/>
    <s v="DH-13075"/>
    <s v="Dave Hallsten"/>
    <x v="1"/>
    <x v="0"/>
    <x v="102"/>
    <x v="0"/>
    <n v="40475"/>
    <x v="0"/>
    <x v="1078"/>
    <x v="1"/>
    <x v="10"/>
    <x v="1059"/>
    <x v="2713"/>
    <n v="6"/>
    <n v="0"/>
    <n v="301.96799999999996"/>
  </r>
  <r>
    <n v="3401"/>
    <s v="CA-2011-102274"/>
    <x v="2"/>
    <x v="871"/>
    <d v="2011-11-26T00:00:00"/>
    <s v="Standard Class"/>
    <s v="DH-13075"/>
    <s v="Dave Hallsten"/>
    <x v="1"/>
    <x v="0"/>
    <x v="102"/>
    <x v="0"/>
    <n v="40475"/>
    <x v="0"/>
    <x v="557"/>
    <x v="1"/>
    <x v="4"/>
    <x v="551"/>
    <x v="2714"/>
    <n v="3"/>
    <n v="0"/>
    <n v="9.6974999999999838"/>
  </r>
  <r>
    <n v="3402"/>
    <s v="CA-2011-102274"/>
    <x v="2"/>
    <x v="871"/>
    <d v="2011-11-26T00:00:00"/>
    <s v="Standard Class"/>
    <s v="DH-13075"/>
    <s v="Dave Hallsten"/>
    <x v="1"/>
    <x v="0"/>
    <x v="102"/>
    <x v="0"/>
    <n v="40475"/>
    <x v="0"/>
    <x v="6"/>
    <x v="1"/>
    <x v="6"/>
    <x v="6"/>
    <x v="1410"/>
    <n v="3"/>
    <n v="0"/>
    <n v="1.4742000000000002"/>
  </r>
  <r>
    <n v="3403"/>
    <s v="CA-2012-129700"/>
    <x v="1"/>
    <x v="124"/>
    <d v="2012-05-05T00:00:00"/>
    <s v="First Class"/>
    <s v="LA-16780"/>
    <s v="Laura Armstrong"/>
    <x v="1"/>
    <x v="0"/>
    <x v="361"/>
    <x v="10"/>
    <n v="60477"/>
    <x v="2"/>
    <x v="740"/>
    <x v="0"/>
    <x v="5"/>
    <x v="33"/>
    <x v="2715"/>
    <n v="7"/>
    <n v="0.6"/>
    <n v="-8.9151999999999987"/>
  </r>
  <r>
    <n v="3404"/>
    <s v="CA-2014-168739"/>
    <x v="3"/>
    <x v="148"/>
    <d v="2014-06-06T00:00:00"/>
    <s v="Standard Class"/>
    <s v="HZ-14950"/>
    <s v="Henia Zydlo"/>
    <x v="0"/>
    <x v="0"/>
    <x v="12"/>
    <x v="5"/>
    <n v="77095"/>
    <x v="2"/>
    <x v="1535"/>
    <x v="0"/>
    <x v="5"/>
    <x v="1514"/>
    <x v="2716"/>
    <n v="4"/>
    <n v="0.6"/>
    <n v="-52.339199999999991"/>
  </r>
  <r>
    <n v="3405"/>
    <s v="CA-2012-152527"/>
    <x v="1"/>
    <x v="872"/>
    <d v="2012-10-17T00:00:00"/>
    <s v="Same Day"/>
    <s v="CM-12190"/>
    <s v="Charlotte Melton"/>
    <x v="0"/>
    <x v="0"/>
    <x v="1"/>
    <x v="1"/>
    <n v="90004"/>
    <x v="1"/>
    <x v="41"/>
    <x v="1"/>
    <x v="4"/>
    <x v="41"/>
    <x v="42"/>
    <n v="2"/>
    <n v="0"/>
    <n v="3.8939999999999912"/>
  </r>
  <r>
    <n v="3406"/>
    <s v="US-2011-150119"/>
    <x v="2"/>
    <x v="488"/>
    <d v="2011-04-27T00:00:00"/>
    <s v="Standard Class"/>
    <s v="LB-16795"/>
    <s v="Laurel Beltran"/>
    <x v="2"/>
    <x v="0"/>
    <x v="38"/>
    <x v="24"/>
    <n v="43229"/>
    <x v="3"/>
    <x v="228"/>
    <x v="0"/>
    <x v="1"/>
    <x v="226"/>
    <x v="2717"/>
    <n v="2"/>
    <n v="0.3"/>
    <n v="-12.058799999999991"/>
  </r>
  <r>
    <n v="3407"/>
    <s v="US-2011-150119"/>
    <x v="2"/>
    <x v="488"/>
    <d v="2011-04-27T00:00:00"/>
    <s v="Standard Class"/>
    <s v="LB-16795"/>
    <s v="Laurel Beltran"/>
    <x v="2"/>
    <x v="0"/>
    <x v="38"/>
    <x v="24"/>
    <n v="43229"/>
    <x v="3"/>
    <x v="228"/>
    <x v="0"/>
    <x v="1"/>
    <x v="226"/>
    <x v="2717"/>
    <n v="2"/>
    <n v="0.3"/>
    <n v="-12.058799999999991"/>
  </r>
  <r>
    <n v="3408"/>
    <s v="US-2011-150119"/>
    <x v="2"/>
    <x v="488"/>
    <d v="2011-04-27T00:00:00"/>
    <s v="Standard Class"/>
    <s v="LB-16795"/>
    <s v="Laurel Beltran"/>
    <x v="2"/>
    <x v="0"/>
    <x v="38"/>
    <x v="24"/>
    <n v="43229"/>
    <x v="3"/>
    <x v="744"/>
    <x v="1"/>
    <x v="8"/>
    <x v="735"/>
    <x v="2718"/>
    <n v="8"/>
    <n v="0.7"/>
    <n v="-5.2415999999999983"/>
  </r>
  <r>
    <n v="3409"/>
    <s v="US-2011-150119"/>
    <x v="2"/>
    <x v="488"/>
    <d v="2011-04-27T00:00:00"/>
    <s v="Standard Class"/>
    <s v="LB-16795"/>
    <s v="Laurel Beltran"/>
    <x v="2"/>
    <x v="0"/>
    <x v="38"/>
    <x v="24"/>
    <n v="43229"/>
    <x v="3"/>
    <x v="770"/>
    <x v="0"/>
    <x v="5"/>
    <x v="762"/>
    <x v="2719"/>
    <n v="4"/>
    <n v="0.2"/>
    <n v="7.8175999999999997"/>
  </r>
  <r>
    <n v="3410"/>
    <s v="US-2014-150847"/>
    <x v="3"/>
    <x v="504"/>
    <d v="2014-05-07T00:00:00"/>
    <s v="Standard Class"/>
    <s v="JF-15490"/>
    <s v="Jeremy Farry"/>
    <x v="0"/>
    <x v="0"/>
    <x v="38"/>
    <x v="24"/>
    <n v="43229"/>
    <x v="3"/>
    <x v="498"/>
    <x v="1"/>
    <x v="10"/>
    <x v="493"/>
    <x v="563"/>
    <n v="2"/>
    <n v="0.2"/>
    <n v="3.6288"/>
  </r>
  <r>
    <n v="3411"/>
    <s v="CA-2013-100244"/>
    <x v="0"/>
    <x v="873"/>
    <d v="2013-09-25T00:00:00"/>
    <s v="Standard Class"/>
    <s v="GM-14695"/>
    <s v="Greg Maxwell"/>
    <x v="1"/>
    <x v="0"/>
    <x v="8"/>
    <x v="1"/>
    <n v="94122"/>
    <x v="1"/>
    <x v="1490"/>
    <x v="1"/>
    <x v="10"/>
    <x v="1468"/>
    <x v="2720"/>
    <n v="9"/>
    <n v="0"/>
    <n v="30.263399999999997"/>
  </r>
  <r>
    <n v="3412"/>
    <s v="CA-2013-100244"/>
    <x v="0"/>
    <x v="873"/>
    <d v="2013-09-25T00:00:00"/>
    <s v="Standard Class"/>
    <s v="GM-14695"/>
    <s v="Greg Maxwell"/>
    <x v="1"/>
    <x v="0"/>
    <x v="8"/>
    <x v="1"/>
    <n v="94122"/>
    <x v="1"/>
    <x v="13"/>
    <x v="1"/>
    <x v="8"/>
    <x v="13"/>
    <x v="2721"/>
    <n v="2"/>
    <n v="0.2"/>
    <n v="88.394799999999975"/>
  </r>
  <r>
    <n v="3413"/>
    <s v="CA-2013-100244"/>
    <x v="0"/>
    <x v="873"/>
    <d v="2013-09-25T00:00:00"/>
    <s v="Standard Class"/>
    <s v="GM-14695"/>
    <s v="Greg Maxwell"/>
    <x v="1"/>
    <x v="0"/>
    <x v="8"/>
    <x v="1"/>
    <n v="94122"/>
    <x v="1"/>
    <x v="134"/>
    <x v="1"/>
    <x v="6"/>
    <x v="134"/>
    <x v="2722"/>
    <n v="4"/>
    <n v="0"/>
    <n v="3.1752000000000002"/>
  </r>
  <r>
    <n v="3414"/>
    <s v="CA-2013-100244"/>
    <x v="0"/>
    <x v="873"/>
    <d v="2013-09-25T00:00:00"/>
    <s v="Standard Class"/>
    <s v="GM-14695"/>
    <s v="Greg Maxwell"/>
    <x v="1"/>
    <x v="0"/>
    <x v="8"/>
    <x v="1"/>
    <n v="94122"/>
    <x v="1"/>
    <x v="1413"/>
    <x v="1"/>
    <x v="10"/>
    <x v="1391"/>
    <x v="2723"/>
    <n v="2"/>
    <n v="0"/>
    <n v="37.9848"/>
  </r>
  <r>
    <n v="3415"/>
    <s v="CA-2013-100244"/>
    <x v="0"/>
    <x v="873"/>
    <d v="2013-09-25T00:00:00"/>
    <s v="Standard Class"/>
    <s v="GM-14695"/>
    <s v="Greg Maxwell"/>
    <x v="1"/>
    <x v="0"/>
    <x v="8"/>
    <x v="1"/>
    <n v="94122"/>
    <x v="1"/>
    <x v="999"/>
    <x v="1"/>
    <x v="8"/>
    <x v="982"/>
    <x v="2724"/>
    <n v="2"/>
    <n v="0.2"/>
    <n v="15.807999999999996"/>
  </r>
  <r>
    <n v="3416"/>
    <s v="CA-2013-116540"/>
    <x v="0"/>
    <x v="476"/>
    <d v="2013-09-03T00:00:00"/>
    <s v="Same Day"/>
    <s v="SS-20590"/>
    <s v="Sonia Sunley"/>
    <x v="0"/>
    <x v="0"/>
    <x v="6"/>
    <x v="6"/>
    <n v="53711"/>
    <x v="2"/>
    <x v="1088"/>
    <x v="1"/>
    <x v="13"/>
    <x v="1069"/>
    <x v="2725"/>
    <n v="1"/>
    <n v="0"/>
    <n v="0.65159999999999996"/>
  </r>
  <r>
    <n v="3417"/>
    <s v="CA-2013-116540"/>
    <x v="0"/>
    <x v="476"/>
    <d v="2013-09-03T00:00:00"/>
    <s v="Same Day"/>
    <s v="SS-20590"/>
    <s v="Sonia Sunley"/>
    <x v="0"/>
    <x v="0"/>
    <x v="6"/>
    <x v="6"/>
    <n v="53711"/>
    <x v="2"/>
    <x v="925"/>
    <x v="1"/>
    <x v="8"/>
    <x v="908"/>
    <x v="341"/>
    <n v="2"/>
    <n v="0"/>
    <n v="3.8822000000000001"/>
  </r>
  <r>
    <n v="3418"/>
    <s v="CA-2012-151841"/>
    <x v="1"/>
    <x v="381"/>
    <d v="2012-05-02T00:00:00"/>
    <s v="Standard Class"/>
    <s v="TC-21475"/>
    <s v="Tony Chapman"/>
    <x v="2"/>
    <x v="0"/>
    <x v="34"/>
    <x v="22"/>
    <n v="80013"/>
    <x v="1"/>
    <x v="930"/>
    <x v="1"/>
    <x v="9"/>
    <x v="914"/>
    <x v="2726"/>
    <n v="5"/>
    <n v="0.2"/>
    <n v="3.2669999999999995"/>
  </r>
  <r>
    <n v="3419"/>
    <s v="CA-2012-151841"/>
    <x v="1"/>
    <x v="381"/>
    <d v="2012-05-02T00:00:00"/>
    <s v="Standard Class"/>
    <s v="TC-21475"/>
    <s v="Tony Chapman"/>
    <x v="2"/>
    <x v="0"/>
    <x v="34"/>
    <x v="22"/>
    <n v="80013"/>
    <x v="1"/>
    <x v="503"/>
    <x v="1"/>
    <x v="14"/>
    <x v="498"/>
    <x v="572"/>
    <n v="2"/>
    <n v="0.2"/>
    <n v="0.72999999999999954"/>
  </r>
  <r>
    <n v="3420"/>
    <s v="CA-2012-150791"/>
    <x v="1"/>
    <x v="684"/>
    <d v="2012-09-13T00:00:00"/>
    <s v="Standard Class"/>
    <s v="CC-12430"/>
    <s v="Chuck Clark"/>
    <x v="2"/>
    <x v="0"/>
    <x v="20"/>
    <x v="15"/>
    <n v="10024"/>
    <x v="3"/>
    <x v="662"/>
    <x v="0"/>
    <x v="1"/>
    <x v="656"/>
    <x v="2659"/>
    <n v="2"/>
    <n v="0.1"/>
    <n v="60.391999999999967"/>
  </r>
  <r>
    <n v="3421"/>
    <s v="CA-2013-134803"/>
    <x v="0"/>
    <x v="316"/>
    <d v="2013-06-04T00:00:00"/>
    <s v="Standard Class"/>
    <s v="CL-12565"/>
    <s v="Clay Ludtke"/>
    <x v="0"/>
    <x v="0"/>
    <x v="1"/>
    <x v="1"/>
    <n v="90004"/>
    <x v="1"/>
    <x v="164"/>
    <x v="1"/>
    <x v="9"/>
    <x v="163"/>
    <x v="2727"/>
    <n v="2"/>
    <n v="0"/>
    <n v="78.671999999999997"/>
  </r>
  <r>
    <n v="3422"/>
    <s v="CA-2013-134803"/>
    <x v="0"/>
    <x v="316"/>
    <d v="2013-06-04T00:00:00"/>
    <s v="Standard Class"/>
    <s v="CL-12565"/>
    <s v="Clay Ludtke"/>
    <x v="0"/>
    <x v="0"/>
    <x v="1"/>
    <x v="1"/>
    <n v="90004"/>
    <x v="1"/>
    <x v="1274"/>
    <x v="1"/>
    <x v="10"/>
    <x v="1250"/>
    <x v="685"/>
    <n v="8"/>
    <n v="0"/>
    <n v="84.051199999999994"/>
  </r>
  <r>
    <n v="3423"/>
    <s v="CA-2013-134803"/>
    <x v="0"/>
    <x v="316"/>
    <d v="2013-06-04T00:00:00"/>
    <s v="Standard Class"/>
    <s v="CL-12565"/>
    <s v="Clay Ludtke"/>
    <x v="0"/>
    <x v="0"/>
    <x v="1"/>
    <x v="1"/>
    <n v="90004"/>
    <x v="1"/>
    <x v="1202"/>
    <x v="2"/>
    <x v="11"/>
    <x v="1178"/>
    <x v="2728"/>
    <n v="7"/>
    <n v="0"/>
    <n v="7.8960000000000008"/>
  </r>
  <r>
    <n v="3424"/>
    <s v="CA-2013-134803"/>
    <x v="0"/>
    <x v="316"/>
    <d v="2013-06-04T00:00:00"/>
    <s v="Standard Class"/>
    <s v="CL-12565"/>
    <s v="Clay Ludtke"/>
    <x v="0"/>
    <x v="0"/>
    <x v="1"/>
    <x v="1"/>
    <n v="90004"/>
    <x v="1"/>
    <x v="20"/>
    <x v="1"/>
    <x v="8"/>
    <x v="20"/>
    <x v="20"/>
    <n v="4"/>
    <n v="0.2"/>
    <n v="7.3839999999999986"/>
  </r>
  <r>
    <n v="3425"/>
    <s v="CA-2013-134803"/>
    <x v="0"/>
    <x v="316"/>
    <d v="2013-06-04T00:00:00"/>
    <s v="Standard Class"/>
    <s v="CL-12565"/>
    <s v="Clay Ludtke"/>
    <x v="0"/>
    <x v="0"/>
    <x v="1"/>
    <x v="1"/>
    <n v="90004"/>
    <x v="1"/>
    <x v="1491"/>
    <x v="2"/>
    <x v="15"/>
    <x v="1469"/>
    <x v="2729"/>
    <n v="2"/>
    <n v="0.2"/>
    <n v="41.880000000000024"/>
  </r>
  <r>
    <n v="3426"/>
    <s v="CA-2012-153381"/>
    <x v="1"/>
    <x v="496"/>
    <d v="2012-09-28T00:00:00"/>
    <s v="Standard Class"/>
    <s v="DE-13255"/>
    <s v="Deanra Eno"/>
    <x v="2"/>
    <x v="0"/>
    <x v="362"/>
    <x v="23"/>
    <n v="52001"/>
    <x v="2"/>
    <x v="31"/>
    <x v="1"/>
    <x v="8"/>
    <x v="31"/>
    <x v="597"/>
    <n v="4"/>
    <n v="0"/>
    <n v="6.8579999999999988"/>
  </r>
  <r>
    <n v="3427"/>
    <s v="CA-2012-153381"/>
    <x v="1"/>
    <x v="496"/>
    <d v="2012-09-28T00:00:00"/>
    <s v="Standard Class"/>
    <s v="DE-13255"/>
    <s v="Deanra Eno"/>
    <x v="2"/>
    <x v="0"/>
    <x v="362"/>
    <x v="23"/>
    <n v="52001"/>
    <x v="2"/>
    <x v="1153"/>
    <x v="0"/>
    <x v="1"/>
    <x v="1132"/>
    <x v="2730"/>
    <n v="10"/>
    <n v="0"/>
    <n v="394.26800000000003"/>
  </r>
  <r>
    <n v="3428"/>
    <s v="US-2014-111024"/>
    <x v="3"/>
    <x v="445"/>
    <d v="2014-07-07T00:00:00"/>
    <s v="Second Class"/>
    <s v="SZ-20035"/>
    <s v="Sam Zeldin"/>
    <x v="2"/>
    <x v="0"/>
    <x v="152"/>
    <x v="24"/>
    <n v="43130"/>
    <x v="3"/>
    <x v="1536"/>
    <x v="1"/>
    <x v="10"/>
    <x v="1515"/>
    <x v="2731"/>
    <n v="4"/>
    <n v="0.2"/>
    <n v="11.102399999999996"/>
  </r>
  <r>
    <n v="3429"/>
    <s v="US-2014-111024"/>
    <x v="3"/>
    <x v="445"/>
    <d v="2014-07-07T00:00:00"/>
    <s v="Second Class"/>
    <s v="SZ-20035"/>
    <s v="Sam Zeldin"/>
    <x v="2"/>
    <x v="0"/>
    <x v="152"/>
    <x v="24"/>
    <n v="43130"/>
    <x v="3"/>
    <x v="363"/>
    <x v="0"/>
    <x v="3"/>
    <x v="358"/>
    <x v="2732"/>
    <n v="2"/>
    <n v="0.4"/>
    <n v="-103.98819999999998"/>
  </r>
  <r>
    <n v="3430"/>
    <s v="US-2014-111024"/>
    <x v="3"/>
    <x v="445"/>
    <d v="2014-07-07T00:00:00"/>
    <s v="Second Class"/>
    <s v="SZ-20035"/>
    <s v="Sam Zeldin"/>
    <x v="2"/>
    <x v="0"/>
    <x v="152"/>
    <x v="24"/>
    <n v="43130"/>
    <x v="3"/>
    <x v="1408"/>
    <x v="1"/>
    <x v="10"/>
    <x v="1386"/>
    <x v="2733"/>
    <n v="6"/>
    <n v="0.2"/>
    <n v="11.223000000000001"/>
  </r>
  <r>
    <n v="3431"/>
    <s v="CA-2014-148264"/>
    <x v="3"/>
    <x v="166"/>
    <d v="2014-12-10T00:00:00"/>
    <s v="First Class"/>
    <s v="LF-17185"/>
    <s v="Luke Foster"/>
    <x v="0"/>
    <x v="0"/>
    <x v="75"/>
    <x v="1"/>
    <n v="90301"/>
    <x v="1"/>
    <x v="337"/>
    <x v="1"/>
    <x v="4"/>
    <x v="333"/>
    <x v="1418"/>
    <n v="3"/>
    <n v="0"/>
    <n v="8.6390999999999956"/>
  </r>
  <r>
    <n v="3432"/>
    <s v="CA-2014-148264"/>
    <x v="3"/>
    <x v="166"/>
    <d v="2014-12-10T00:00:00"/>
    <s v="First Class"/>
    <s v="LF-17185"/>
    <s v="Luke Foster"/>
    <x v="0"/>
    <x v="0"/>
    <x v="75"/>
    <x v="1"/>
    <n v="90301"/>
    <x v="1"/>
    <x v="1537"/>
    <x v="0"/>
    <x v="5"/>
    <x v="1516"/>
    <x v="2734"/>
    <n v="2"/>
    <n v="0"/>
    <n v="15.468000000000004"/>
  </r>
  <r>
    <n v="3433"/>
    <s v="CA-2014-148264"/>
    <x v="3"/>
    <x v="166"/>
    <d v="2014-12-10T00:00:00"/>
    <s v="First Class"/>
    <s v="LF-17185"/>
    <s v="Luke Foster"/>
    <x v="0"/>
    <x v="0"/>
    <x v="75"/>
    <x v="1"/>
    <n v="90301"/>
    <x v="1"/>
    <x v="652"/>
    <x v="1"/>
    <x v="10"/>
    <x v="646"/>
    <x v="1847"/>
    <n v="9"/>
    <n v="0"/>
    <n v="28.857599999999998"/>
  </r>
  <r>
    <n v="3434"/>
    <s v="CA-2014-131212"/>
    <x v="3"/>
    <x v="256"/>
    <d v="2014-12-10T00:00:00"/>
    <s v="Standard Class"/>
    <s v="AB-10165"/>
    <s v="Alan Barnes"/>
    <x v="0"/>
    <x v="0"/>
    <x v="234"/>
    <x v="4"/>
    <n v="98006"/>
    <x v="1"/>
    <x v="1339"/>
    <x v="1"/>
    <x v="8"/>
    <x v="1315"/>
    <x v="176"/>
    <n v="3"/>
    <n v="0.2"/>
    <n v="8.3753999999999991"/>
  </r>
  <r>
    <n v="3435"/>
    <s v="CA-2014-131212"/>
    <x v="3"/>
    <x v="256"/>
    <d v="2014-12-10T00:00:00"/>
    <s v="Standard Class"/>
    <s v="AB-10165"/>
    <s v="Alan Barnes"/>
    <x v="0"/>
    <x v="0"/>
    <x v="234"/>
    <x v="4"/>
    <n v="98006"/>
    <x v="1"/>
    <x v="744"/>
    <x v="1"/>
    <x v="8"/>
    <x v="735"/>
    <x v="2735"/>
    <n v="6"/>
    <n v="0.2"/>
    <n v="5.4287999999999981"/>
  </r>
  <r>
    <n v="3436"/>
    <s v="US-2012-100531"/>
    <x v="1"/>
    <x v="874"/>
    <d v="2012-09-29T00:00:00"/>
    <s v="First Class"/>
    <s v="NM-18520"/>
    <s v="Neoma Murray"/>
    <x v="0"/>
    <x v="0"/>
    <x v="22"/>
    <x v="10"/>
    <n v="60610"/>
    <x v="2"/>
    <x v="443"/>
    <x v="1"/>
    <x v="8"/>
    <x v="438"/>
    <x v="2736"/>
    <n v="2"/>
    <n v="0.8"/>
    <n v="-22.620000000000005"/>
  </r>
  <r>
    <n v="3437"/>
    <s v="US-2012-100531"/>
    <x v="1"/>
    <x v="874"/>
    <d v="2012-09-29T00:00:00"/>
    <s v="First Class"/>
    <s v="NM-18520"/>
    <s v="Neoma Murray"/>
    <x v="0"/>
    <x v="0"/>
    <x v="22"/>
    <x v="10"/>
    <n v="60610"/>
    <x v="2"/>
    <x v="526"/>
    <x v="0"/>
    <x v="5"/>
    <x v="521"/>
    <x v="2737"/>
    <n v="3"/>
    <n v="0.6"/>
    <n v="-12.751199999999997"/>
  </r>
  <r>
    <n v="3438"/>
    <s v="CA-2014-152583"/>
    <x v="3"/>
    <x v="505"/>
    <d v="2014-10-31T00:00:00"/>
    <s v="Same Day"/>
    <s v="RA-19945"/>
    <s v="Ryan Akin"/>
    <x v="0"/>
    <x v="0"/>
    <x v="61"/>
    <x v="5"/>
    <n v="75217"/>
    <x v="2"/>
    <x v="526"/>
    <x v="0"/>
    <x v="5"/>
    <x v="521"/>
    <x v="2738"/>
    <n v="2"/>
    <n v="0.6"/>
    <n v="-8.5007999999999981"/>
  </r>
  <r>
    <n v="3439"/>
    <s v="CA-2014-152583"/>
    <x v="3"/>
    <x v="505"/>
    <d v="2014-10-31T00:00:00"/>
    <s v="Same Day"/>
    <s v="RA-19945"/>
    <s v="Ryan Akin"/>
    <x v="0"/>
    <x v="0"/>
    <x v="61"/>
    <x v="5"/>
    <n v="75217"/>
    <x v="2"/>
    <x v="363"/>
    <x v="0"/>
    <x v="3"/>
    <x v="358"/>
    <x v="2739"/>
    <n v="2"/>
    <n v="0.3"/>
    <n v="-68.130199999999988"/>
  </r>
  <r>
    <n v="3440"/>
    <s v="CA-2014-152583"/>
    <x v="3"/>
    <x v="505"/>
    <d v="2014-10-31T00:00:00"/>
    <s v="Same Day"/>
    <s v="RA-19945"/>
    <s v="Ryan Akin"/>
    <x v="0"/>
    <x v="0"/>
    <x v="61"/>
    <x v="5"/>
    <n v="75217"/>
    <x v="2"/>
    <x v="1011"/>
    <x v="1"/>
    <x v="4"/>
    <x v="994"/>
    <x v="2740"/>
    <n v="6"/>
    <n v="0.2"/>
    <n v="4.0643999999999973"/>
  </r>
  <r>
    <n v="3441"/>
    <s v="CA-2012-144099"/>
    <x v="1"/>
    <x v="239"/>
    <d v="2012-11-30T00:00:00"/>
    <s v="Same Day"/>
    <s v="PO-19195"/>
    <s v="Phillina Ober"/>
    <x v="2"/>
    <x v="0"/>
    <x v="8"/>
    <x v="1"/>
    <n v="94122"/>
    <x v="1"/>
    <x v="61"/>
    <x v="1"/>
    <x v="8"/>
    <x v="61"/>
    <x v="2741"/>
    <n v="1"/>
    <n v="0.2"/>
    <n v="1.5602"/>
  </r>
  <r>
    <n v="3442"/>
    <s v="CA-2011-158337"/>
    <x v="2"/>
    <x v="518"/>
    <d v="2011-03-14T00:00:00"/>
    <s v="Second Class"/>
    <s v="KA-16525"/>
    <s v="Kelly Andreada"/>
    <x v="0"/>
    <x v="0"/>
    <x v="20"/>
    <x v="15"/>
    <n v="10024"/>
    <x v="3"/>
    <x v="565"/>
    <x v="1"/>
    <x v="10"/>
    <x v="560"/>
    <x v="2742"/>
    <n v="14"/>
    <n v="0"/>
    <n v="49.013999999999996"/>
  </r>
  <r>
    <n v="3443"/>
    <s v="CA-2014-168858"/>
    <x v="3"/>
    <x v="123"/>
    <d v="2014-11-24T00:00:00"/>
    <s v="Standard Class"/>
    <s v="JD-16150"/>
    <s v="Justin Deggeller"/>
    <x v="1"/>
    <x v="0"/>
    <x v="20"/>
    <x v="15"/>
    <n v="10011"/>
    <x v="3"/>
    <x v="407"/>
    <x v="1"/>
    <x v="12"/>
    <x v="33"/>
    <x v="80"/>
    <n v="3"/>
    <n v="0"/>
    <n v="8.370000000000001"/>
  </r>
  <r>
    <n v="3444"/>
    <s v="CA-2014-168858"/>
    <x v="3"/>
    <x v="123"/>
    <d v="2014-11-24T00:00:00"/>
    <s v="Standard Class"/>
    <s v="JD-16150"/>
    <s v="Justin Deggeller"/>
    <x v="1"/>
    <x v="0"/>
    <x v="20"/>
    <x v="15"/>
    <n v="10011"/>
    <x v="3"/>
    <x v="847"/>
    <x v="1"/>
    <x v="9"/>
    <x v="833"/>
    <x v="2743"/>
    <n v="7"/>
    <n v="0"/>
    <n v="626.18499999999995"/>
  </r>
  <r>
    <n v="3445"/>
    <s v="CA-2013-116344"/>
    <x v="0"/>
    <x v="875"/>
    <d v="2013-08-03T00:00:00"/>
    <s v="Standard Class"/>
    <s v="JO-15145"/>
    <s v="Jack O'Briant"/>
    <x v="1"/>
    <x v="0"/>
    <x v="10"/>
    <x v="9"/>
    <n v="19140"/>
    <x v="3"/>
    <x v="45"/>
    <x v="1"/>
    <x v="4"/>
    <x v="45"/>
    <x v="560"/>
    <n v="2"/>
    <n v="0.2"/>
    <n v="-16.956800000000005"/>
  </r>
  <r>
    <n v="3446"/>
    <s v="CA-2012-131779"/>
    <x v="1"/>
    <x v="821"/>
    <d v="2012-06-17T00:00:00"/>
    <s v="Standard Class"/>
    <s v="LE-16810"/>
    <s v="Laurel Elliston"/>
    <x v="0"/>
    <x v="0"/>
    <x v="46"/>
    <x v="13"/>
    <n v="19711"/>
    <x v="3"/>
    <x v="1198"/>
    <x v="1"/>
    <x v="4"/>
    <x v="1174"/>
    <x v="2744"/>
    <n v="5"/>
    <n v="0"/>
    <n v="5.0829999999999975"/>
  </r>
  <r>
    <n v="3447"/>
    <s v="CA-2013-158869"/>
    <x v="0"/>
    <x v="876"/>
    <d v="2013-08-08T00:00:00"/>
    <s v="First Class"/>
    <s v="AH-10690"/>
    <s v="Anna Häberlin"/>
    <x v="1"/>
    <x v="0"/>
    <x v="20"/>
    <x v="15"/>
    <n v="10024"/>
    <x v="3"/>
    <x v="258"/>
    <x v="1"/>
    <x v="10"/>
    <x v="33"/>
    <x v="2745"/>
    <n v="2"/>
    <n v="0"/>
    <n v="33.313599999999994"/>
  </r>
  <r>
    <n v="3448"/>
    <s v="CA-2014-102554"/>
    <x v="3"/>
    <x v="532"/>
    <d v="2014-06-16T00:00:00"/>
    <s v="Standard Class"/>
    <s v="KN-16705"/>
    <s v="Kristina Nunn"/>
    <x v="2"/>
    <x v="0"/>
    <x v="109"/>
    <x v="19"/>
    <n v="36830"/>
    <x v="0"/>
    <x v="868"/>
    <x v="1"/>
    <x v="6"/>
    <x v="853"/>
    <x v="1061"/>
    <n v="2"/>
    <n v="0"/>
    <n v="1.0903999999999998"/>
  </r>
  <r>
    <n v="3449"/>
    <s v="CA-2013-162614"/>
    <x v="0"/>
    <x v="877"/>
    <d v="2013-10-14T00:00:00"/>
    <s v="Standard Class"/>
    <s v="TB-21250"/>
    <s v="Tim Brockman"/>
    <x v="0"/>
    <x v="0"/>
    <x v="1"/>
    <x v="1"/>
    <n v="90049"/>
    <x v="1"/>
    <x v="822"/>
    <x v="1"/>
    <x v="8"/>
    <x v="810"/>
    <x v="2746"/>
    <n v="2"/>
    <n v="0.2"/>
    <n v="8.8607999999999976"/>
  </r>
  <r>
    <n v="3450"/>
    <s v="CA-2011-168592"/>
    <x v="2"/>
    <x v="78"/>
    <d v="2011-09-14T00:00:00"/>
    <s v="Standard Class"/>
    <s v="DP-13390"/>
    <s v="Dennis Pardue"/>
    <x v="2"/>
    <x v="0"/>
    <x v="8"/>
    <x v="1"/>
    <n v="94110"/>
    <x v="1"/>
    <x v="1201"/>
    <x v="1"/>
    <x v="9"/>
    <x v="1177"/>
    <x v="2747"/>
    <n v="5"/>
    <n v="0"/>
    <n v="24.359500000000004"/>
  </r>
  <r>
    <n v="3451"/>
    <s v="CA-2011-168592"/>
    <x v="2"/>
    <x v="78"/>
    <d v="2011-09-14T00:00:00"/>
    <s v="Standard Class"/>
    <s v="DP-13390"/>
    <s v="Dennis Pardue"/>
    <x v="2"/>
    <x v="0"/>
    <x v="8"/>
    <x v="1"/>
    <n v="94110"/>
    <x v="1"/>
    <x v="328"/>
    <x v="1"/>
    <x v="4"/>
    <x v="324"/>
    <x v="2748"/>
    <n v="1"/>
    <n v="0"/>
    <n v="4.1916000000000011"/>
  </r>
  <r>
    <n v="3452"/>
    <s v="CA-2011-168592"/>
    <x v="2"/>
    <x v="78"/>
    <d v="2011-09-14T00:00:00"/>
    <s v="Standard Class"/>
    <s v="DP-13390"/>
    <s v="Dennis Pardue"/>
    <x v="2"/>
    <x v="0"/>
    <x v="8"/>
    <x v="1"/>
    <n v="94110"/>
    <x v="1"/>
    <x v="131"/>
    <x v="1"/>
    <x v="13"/>
    <x v="131"/>
    <x v="133"/>
    <n v="2"/>
    <n v="0"/>
    <n v="1.9697999999999998"/>
  </r>
  <r>
    <n v="3453"/>
    <s v="CA-2011-157609"/>
    <x v="2"/>
    <x v="878"/>
    <d v="2011-03-21T00:00:00"/>
    <s v="Second Class"/>
    <s v="KN-16705"/>
    <s v="Kristina Nunn"/>
    <x v="2"/>
    <x v="0"/>
    <x v="253"/>
    <x v="3"/>
    <n v="27604"/>
    <x v="0"/>
    <x v="1538"/>
    <x v="2"/>
    <x v="7"/>
    <x v="1517"/>
    <x v="2749"/>
    <n v="2"/>
    <n v="0.2"/>
    <n v="29.495000000000019"/>
  </r>
  <r>
    <n v="3454"/>
    <s v="CA-2012-153325"/>
    <x v="1"/>
    <x v="879"/>
    <d v="2012-03-02T00:00:00"/>
    <s v="Second Class"/>
    <s v="ST-20530"/>
    <s v="Shui Tom"/>
    <x v="0"/>
    <x v="0"/>
    <x v="203"/>
    <x v="32"/>
    <n v="31204"/>
    <x v="0"/>
    <x v="908"/>
    <x v="1"/>
    <x v="8"/>
    <x v="891"/>
    <x v="2750"/>
    <n v="4"/>
    <n v="0"/>
    <n v="27.011199999999999"/>
  </r>
  <r>
    <n v="3455"/>
    <s v="CA-2012-153626"/>
    <x v="1"/>
    <x v="584"/>
    <d v="2012-07-14T00:00:00"/>
    <s v="Standard Class"/>
    <s v="EB-13870"/>
    <s v="Emily Burns"/>
    <x v="0"/>
    <x v="0"/>
    <x v="316"/>
    <x v="18"/>
    <n v="37211"/>
    <x v="0"/>
    <x v="1539"/>
    <x v="1"/>
    <x v="6"/>
    <x v="1518"/>
    <x v="788"/>
    <n v="3"/>
    <n v="0.2"/>
    <n v="0.83849999999999936"/>
  </r>
  <r>
    <n v="3456"/>
    <s v="CA-2013-166485"/>
    <x v="0"/>
    <x v="880"/>
    <d v="2013-02-27T00:00:00"/>
    <s v="Standard Class"/>
    <s v="AH-10210"/>
    <s v="Alan Hwang"/>
    <x v="0"/>
    <x v="0"/>
    <x v="316"/>
    <x v="18"/>
    <n v="37211"/>
    <x v="0"/>
    <x v="1540"/>
    <x v="1"/>
    <x v="10"/>
    <x v="1519"/>
    <x v="2751"/>
    <n v="2"/>
    <n v="0.2"/>
    <n v="5.5673999999999992"/>
  </r>
  <r>
    <n v="3457"/>
    <s v="CA-2014-136448"/>
    <x v="3"/>
    <x v="118"/>
    <d v="2014-09-19T00:00:00"/>
    <s v="First Class"/>
    <s v="AS-10090"/>
    <s v="Adam Shillingsburg"/>
    <x v="0"/>
    <x v="0"/>
    <x v="10"/>
    <x v="9"/>
    <n v="19143"/>
    <x v="3"/>
    <x v="1016"/>
    <x v="2"/>
    <x v="11"/>
    <x v="998"/>
    <x v="981"/>
    <n v="3"/>
    <n v="0.2"/>
    <n v="19.793400000000005"/>
  </r>
  <r>
    <n v="3458"/>
    <s v="CA-2014-136448"/>
    <x v="3"/>
    <x v="118"/>
    <d v="2014-09-19T00:00:00"/>
    <s v="First Class"/>
    <s v="AS-10090"/>
    <s v="Adam Shillingsburg"/>
    <x v="0"/>
    <x v="0"/>
    <x v="10"/>
    <x v="9"/>
    <n v="19143"/>
    <x v="3"/>
    <x v="1441"/>
    <x v="0"/>
    <x v="5"/>
    <x v="1420"/>
    <x v="2752"/>
    <n v="3"/>
    <n v="0.2"/>
    <n v="2.2511999999999999"/>
  </r>
  <r>
    <n v="3459"/>
    <s v="CA-2014-136448"/>
    <x v="3"/>
    <x v="118"/>
    <d v="2014-09-19T00:00:00"/>
    <s v="First Class"/>
    <s v="AS-10090"/>
    <s v="Adam Shillingsburg"/>
    <x v="0"/>
    <x v="0"/>
    <x v="10"/>
    <x v="9"/>
    <n v="19143"/>
    <x v="3"/>
    <x v="1212"/>
    <x v="1"/>
    <x v="8"/>
    <x v="1188"/>
    <x v="2753"/>
    <n v="2"/>
    <n v="0.7"/>
    <n v="-2.7551999999999994"/>
  </r>
  <r>
    <n v="3460"/>
    <s v="CA-2014-136448"/>
    <x v="3"/>
    <x v="118"/>
    <d v="2014-09-19T00:00:00"/>
    <s v="First Class"/>
    <s v="AS-10090"/>
    <s v="Adam Shillingsburg"/>
    <x v="0"/>
    <x v="0"/>
    <x v="10"/>
    <x v="9"/>
    <n v="19143"/>
    <x v="3"/>
    <x v="1176"/>
    <x v="1"/>
    <x v="8"/>
    <x v="1153"/>
    <x v="2754"/>
    <n v="2"/>
    <n v="0.7"/>
    <n v="-412.61539999999991"/>
  </r>
  <r>
    <n v="3461"/>
    <s v="CA-2014-136448"/>
    <x v="3"/>
    <x v="118"/>
    <d v="2014-09-19T00:00:00"/>
    <s v="First Class"/>
    <s v="AS-10090"/>
    <s v="Adam Shillingsburg"/>
    <x v="0"/>
    <x v="0"/>
    <x v="10"/>
    <x v="9"/>
    <n v="19143"/>
    <x v="3"/>
    <x v="246"/>
    <x v="2"/>
    <x v="11"/>
    <x v="244"/>
    <x v="736"/>
    <n v="2"/>
    <n v="0.2"/>
    <n v="14.395200000000004"/>
  </r>
  <r>
    <n v="3462"/>
    <s v="CA-2014-114258"/>
    <x v="3"/>
    <x v="60"/>
    <d v="2014-11-11T00:00:00"/>
    <s v="Second Class"/>
    <s v="EM-13825"/>
    <s v="Elizabeth Moffitt"/>
    <x v="1"/>
    <x v="0"/>
    <x v="61"/>
    <x v="5"/>
    <n v="75081"/>
    <x v="2"/>
    <x v="348"/>
    <x v="2"/>
    <x v="7"/>
    <x v="344"/>
    <x v="2755"/>
    <n v="4"/>
    <n v="0.2"/>
    <n v="55.436399999999935"/>
  </r>
  <r>
    <n v="3463"/>
    <s v="CA-2012-152611"/>
    <x v="1"/>
    <x v="763"/>
    <d v="2012-02-23T00:00:00"/>
    <s v="Second Class"/>
    <s v="KA-16525"/>
    <s v="Kelly Andreada"/>
    <x v="0"/>
    <x v="0"/>
    <x v="275"/>
    <x v="30"/>
    <n v="8861"/>
    <x v="3"/>
    <x v="894"/>
    <x v="1"/>
    <x v="6"/>
    <x v="878"/>
    <x v="2756"/>
    <n v="7"/>
    <n v="0"/>
    <n v="74.565400000000011"/>
  </r>
  <r>
    <n v="3464"/>
    <s v="CA-2013-165470"/>
    <x v="0"/>
    <x v="881"/>
    <d v="2013-12-01T00:00:00"/>
    <s v="Standard Class"/>
    <s v="HJ-14875"/>
    <s v="Heather Jas"/>
    <x v="2"/>
    <x v="0"/>
    <x v="108"/>
    <x v="2"/>
    <n v="32216"/>
    <x v="0"/>
    <x v="69"/>
    <x v="1"/>
    <x v="10"/>
    <x v="69"/>
    <x v="2757"/>
    <n v="1"/>
    <n v="0.2"/>
    <n v="1.6509999999999998"/>
  </r>
  <r>
    <n v="3465"/>
    <s v="CA-2014-128699"/>
    <x v="3"/>
    <x v="734"/>
    <d v="2014-12-06T00:00:00"/>
    <s v="Second Class"/>
    <s v="ND-18370"/>
    <s v="Natalie DeCherney"/>
    <x v="0"/>
    <x v="0"/>
    <x v="108"/>
    <x v="2"/>
    <n v="32216"/>
    <x v="0"/>
    <x v="876"/>
    <x v="2"/>
    <x v="11"/>
    <x v="861"/>
    <x v="2758"/>
    <n v="1"/>
    <n v="0.2"/>
    <n v="7.198799999999995"/>
  </r>
  <r>
    <n v="3466"/>
    <s v="US-2012-147242"/>
    <x v="1"/>
    <x v="229"/>
    <d v="2012-09-14T00:00:00"/>
    <s v="Standard Class"/>
    <s v="EH-13765"/>
    <s v="Edward Hooks"/>
    <x v="1"/>
    <x v="0"/>
    <x v="359"/>
    <x v="31"/>
    <n v="2151"/>
    <x v="3"/>
    <x v="1271"/>
    <x v="1"/>
    <x v="9"/>
    <x v="1247"/>
    <x v="1168"/>
    <n v="2"/>
    <n v="0"/>
    <n v="16.1096"/>
  </r>
  <r>
    <n v="3467"/>
    <s v="US-2012-147242"/>
    <x v="1"/>
    <x v="229"/>
    <d v="2012-09-14T00:00:00"/>
    <s v="Standard Class"/>
    <s v="EH-13765"/>
    <s v="Edward Hooks"/>
    <x v="1"/>
    <x v="0"/>
    <x v="359"/>
    <x v="31"/>
    <n v="2151"/>
    <x v="3"/>
    <x v="199"/>
    <x v="0"/>
    <x v="0"/>
    <x v="198"/>
    <x v="2759"/>
    <n v="2"/>
    <n v="0"/>
    <n v="83.25079999999997"/>
  </r>
  <r>
    <n v="3468"/>
    <s v="US-2012-147242"/>
    <x v="1"/>
    <x v="229"/>
    <d v="2012-09-14T00:00:00"/>
    <s v="Standard Class"/>
    <s v="EH-13765"/>
    <s v="Edward Hooks"/>
    <x v="1"/>
    <x v="0"/>
    <x v="359"/>
    <x v="31"/>
    <n v="2151"/>
    <x v="3"/>
    <x v="334"/>
    <x v="1"/>
    <x v="10"/>
    <x v="330"/>
    <x v="2760"/>
    <n v="9"/>
    <n v="0"/>
    <n v="125.46899999999999"/>
  </r>
  <r>
    <n v="3469"/>
    <s v="CA-2013-146143"/>
    <x v="0"/>
    <x v="882"/>
    <d v="2013-12-20T00:00:00"/>
    <s v="Standard Class"/>
    <s v="MC-17845"/>
    <s v="Michael Chen"/>
    <x v="0"/>
    <x v="0"/>
    <x v="25"/>
    <x v="35"/>
    <n v="39212"/>
    <x v="0"/>
    <x v="1380"/>
    <x v="0"/>
    <x v="5"/>
    <x v="1356"/>
    <x v="2761"/>
    <n v="6"/>
    <n v="0"/>
    <n v="58.687200000000011"/>
  </r>
  <r>
    <n v="3470"/>
    <s v="CA-2012-100888"/>
    <x v="1"/>
    <x v="744"/>
    <d v="2012-04-10T00:00:00"/>
    <s v="Standard Class"/>
    <s v="MH-17455"/>
    <s v="Mark Hamilton"/>
    <x v="0"/>
    <x v="0"/>
    <x v="108"/>
    <x v="3"/>
    <n v="28540"/>
    <x v="0"/>
    <x v="681"/>
    <x v="1"/>
    <x v="10"/>
    <x v="675"/>
    <x v="1107"/>
    <n v="3"/>
    <n v="0.2"/>
    <n v="16.183799999999998"/>
  </r>
  <r>
    <n v="3471"/>
    <s v="US-2013-150035"/>
    <x v="0"/>
    <x v="49"/>
    <d v="2013-12-06T00:00:00"/>
    <s v="Standard Class"/>
    <s v="CL-11890"/>
    <s v="Carl Ludwig"/>
    <x v="0"/>
    <x v="0"/>
    <x v="8"/>
    <x v="1"/>
    <n v="94122"/>
    <x v="1"/>
    <x v="904"/>
    <x v="0"/>
    <x v="5"/>
    <x v="887"/>
    <x v="2499"/>
    <n v="2"/>
    <n v="0"/>
    <n v="4.3523999999999994"/>
  </r>
  <r>
    <n v="3472"/>
    <s v="CA-2014-122644"/>
    <x v="3"/>
    <x v="105"/>
    <d v="2014-11-18T00:00:00"/>
    <s v="Standard Class"/>
    <s v="SF-20965"/>
    <s v="Sylvia Foulston"/>
    <x v="1"/>
    <x v="0"/>
    <x v="38"/>
    <x v="24"/>
    <n v="43229"/>
    <x v="3"/>
    <x v="987"/>
    <x v="1"/>
    <x v="10"/>
    <x v="971"/>
    <x v="2762"/>
    <n v="2"/>
    <n v="0.2"/>
    <n v="3.5255999999999994"/>
  </r>
  <r>
    <n v="3473"/>
    <s v="CA-2014-122644"/>
    <x v="3"/>
    <x v="105"/>
    <d v="2014-11-18T00:00:00"/>
    <s v="Standard Class"/>
    <s v="SF-20965"/>
    <s v="Sylvia Foulston"/>
    <x v="1"/>
    <x v="0"/>
    <x v="38"/>
    <x v="24"/>
    <n v="43229"/>
    <x v="3"/>
    <x v="567"/>
    <x v="2"/>
    <x v="11"/>
    <x v="562"/>
    <x v="2763"/>
    <n v="2"/>
    <n v="0.2"/>
    <n v="3.0133999999999981"/>
  </r>
  <r>
    <n v="3474"/>
    <s v="CA-2014-111815"/>
    <x v="3"/>
    <x v="448"/>
    <d v="2014-03-11T00:00:00"/>
    <s v="Standard Class"/>
    <s v="EP-13915"/>
    <s v="Emily Phan"/>
    <x v="0"/>
    <x v="0"/>
    <x v="363"/>
    <x v="12"/>
    <n v="48127"/>
    <x v="2"/>
    <x v="323"/>
    <x v="0"/>
    <x v="1"/>
    <x v="320"/>
    <x v="2764"/>
    <n v="1"/>
    <n v="0"/>
    <n v="47.0548"/>
  </r>
  <r>
    <n v="3475"/>
    <s v="CA-2014-111815"/>
    <x v="3"/>
    <x v="448"/>
    <d v="2014-03-11T00:00:00"/>
    <s v="Standard Class"/>
    <s v="EP-13915"/>
    <s v="Emily Phan"/>
    <x v="0"/>
    <x v="0"/>
    <x v="363"/>
    <x v="12"/>
    <n v="48127"/>
    <x v="2"/>
    <x v="1135"/>
    <x v="2"/>
    <x v="11"/>
    <x v="1114"/>
    <x v="2622"/>
    <n v="2"/>
    <n v="0"/>
    <n v="42.991400000000006"/>
  </r>
  <r>
    <n v="3476"/>
    <s v="CA-2013-144911"/>
    <x v="0"/>
    <x v="581"/>
    <d v="2013-12-01T00:00:00"/>
    <s v="First Class"/>
    <s v="RW-19630"/>
    <s v="Rob Williams"/>
    <x v="1"/>
    <x v="0"/>
    <x v="356"/>
    <x v="41"/>
    <n v="66212"/>
    <x v="2"/>
    <x v="60"/>
    <x v="2"/>
    <x v="11"/>
    <x v="60"/>
    <x v="2765"/>
    <n v="5"/>
    <n v="0"/>
    <n v="15.378000000000004"/>
  </r>
  <r>
    <n v="3477"/>
    <s v="CA-2013-144911"/>
    <x v="0"/>
    <x v="581"/>
    <d v="2013-12-01T00:00:00"/>
    <s v="First Class"/>
    <s v="RW-19630"/>
    <s v="Rob Williams"/>
    <x v="1"/>
    <x v="0"/>
    <x v="356"/>
    <x v="41"/>
    <n v="66212"/>
    <x v="2"/>
    <x v="999"/>
    <x v="1"/>
    <x v="8"/>
    <x v="982"/>
    <x v="2766"/>
    <n v="5"/>
    <n v="0"/>
    <n v="69.919999999999987"/>
  </r>
  <r>
    <n v="3478"/>
    <s v="CA-2011-143385"/>
    <x v="2"/>
    <x v="883"/>
    <d v="2011-09-05T00:00:00"/>
    <s v="Standard Class"/>
    <s v="SJ-20500"/>
    <s v="Shirley Jackson"/>
    <x v="0"/>
    <x v="0"/>
    <x v="364"/>
    <x v="27"/>
    <n v="87505"/>
    <x v="1"/>
    <x v="1386"/>
    <x v="2"/>
    <x v="11"/>
    <x v="1363"/>
    <x v="451"/>
    <n v="9"/>
    <n v="0"/>
    <n v="18.503999999999991"/>
  </r>
  <r>
    <n v="3479"/>
    <s v="CA-2013-131289"/>
    <x v="0"/>
    <x v="16"/>
    <d v="2013-12-15T00:00:00"/>
    <s v="Standard Class"/>
    <s v="SP-20620"/>
    <s v="Stefania Perrino"/>
    <x v="1"/>
    <x v="0"/>
    <x v="8"/>
    <x v="1"/>
    <n v="94110"/>
    <x v="1"/>
    <x v="18"/>
    <x v="1"/>
    <x v="6"/>
    <x v="18"/>
    <x v="18"/>
    <n v="2"/>
    <n v="0"/>
    <n v="2.4823999999999993"/>
  </r>
  <r>
    <n v="3480"/>
    <s v="CA-2013-131289"/>
    <x v="0"/>
    <x v="16"/>
    <d v="2013-12-15T00:00:00"/>
    <s v="Standard Class"/>
    <s v="SP-20620"/>
    <s v="Stefania Perrino"/>
    <x v="1"/>
    <x v="0"/>
    <x v="8"/>
    <x v="1"/>
    <n v="94110"/>
    <x v="1"/>
    <x v="1541"/>
    <x v="1"/>
    <x v="10"/>
    <x v="1520"/>
    <x v="1568"/>
    <n v="7"/>
    <n v="0"/>
    <n v="21.772800000000004"/>
  </r>
  <r>
    <n v="3481"/>
    <s v="CA-2013-131289"/>
    <x v="0"/>
    <x v="16"/>
    <d v="2013-12-15T00:00:00"/>
    <s v="Standard Class"/>
    <s v="SP-20620"/>
    <s v="Stefania Perrino"/>
    <x v="1"/>
    <x v="0"/>
    <x v="8"/>
    <x v="1"/>
    <n v="94110"/>
    <x v="1"/>
    <x v="1234"/>
    <x v="0"/>
    <x v="3"/>
    <x v="1208"/>
    <x v="2767"/>
    <n v="6"/>
    <n v="0.2"/>
    <n v="-195.47879999999998"/>
  </r>
  <r>
    <n v="3482"/>
    <s v="CA-2011-124023"/>
    <x v="2"/>
    <x v="884"/>
    <d v="2011-04-10T00:00:00"/>
    <s v="First Class"/>
    <s v="PJ-19015"/>
    <s v="Pauline Johnson"/>
    <x v="0"/>
    <x v="0"/>
    <x v="216"/>
    <x v="19"/>
    <n v="36608"/>
    <x v="0"/>
    <x v="1073"/>
    <x v="0"/>
    <x v="5"/>
    <x v="1054"/>
    <x v="2482"/>
    <n v="2"/>
    <n v="0"/>
    <n v="2.7775999999999996"/>
  </r>
  <r>
    <n v="3483"/>
    <s v="CA-2011-124688"/>
    <x v="2"/>
    <x v="9"/>
    <d v="2011-08-29T00:00:00"/>
    <s v="First Class"/>
    <s v="CC-12610"/>
    <s v="Corey Catlett"/>
    <x v="1"/>
    <x v="0"/>
    <x v="24"/>
    <x v="17"/>
    <n v="22153"/>
    <x v="0"/>
    <x v="1133"/>
    <x v="2"/>
    <x v="7"/>
    <x v="1112"/>
    <x v="2768"/>
    <n v="5"/>
    <n v="0"/>
    <n v="168.18549999999993"/>
  </r>
  <r>
    <n v="3484"/>
    <s v="CA-2011-124688"/>
    <x v="2"/>
    <x v="9"/>
    <d v="2011-08-29T00:00:00"/>
    <s v="First Class"/>
    <s v="CC-12610"/>
    <s v="Corey Catlett"/>
    <x v="1"/>
    <x v="0"/>
    <x v="24"/>
    <x v="17"/>
    <n v="22153"/>
    <x v="0"/>
    <x v="1027"/>
    <x v="0"/>
    <x v="5"/>
    <x v="1009"/>
    <x v="2769"/>
    <n v="4"/>
    <n v="0"/>
    <n v="12.521600000000003"/>
  </r>
  <r>
    <n v="3485"/>
    <s v="CA-2011-124688"/>
    <x v="2"/>
    <x v="9"/>
    <d v="2011-08-29T00:00:00"/>
    <s v="First Class"/>
    <s v="CC-12610"/>
    <s v="Corey Catlett"/>
    <x v="1"/>
    <x v="0"/>
    <x v="24"/>
    <x v="17"/>
    <n v="22153"/>
    <x v="0"/>
    <x v="1382"/>
    <x v="0"/>
    <x v="3"/>
    <x v="1358"/>
    <x v="2770"/>
    <n v="3"/>
    <n v="0"/>
    <n v="300.73500000000001"/>
  </r>
  <r>
    <n v="3486"/>
    <s v="CA-2013-151169"/>
    <x v="0"/>
    <x v="147"/>
    <d v="2013-10-27T00:00:00"/>
    <s v="Standard Class"/>
    <s v="MY-18295"/>
    <s v="Muhammed Yedwab"/>
    <x v="1"/>
    <x v="0"/>
    <x v="46"/>
    <x v="13"/>
    <n v="19711"/>
    <x v="3"/>
    <x v="922"/>
    <x v="1"/>
    <x v="8"/>
    <x v="905"/>
    <x v="1063"/>
    <n v="4"/>
    <n v="0"/>
    <n v="3.5640000000000001"/>
  </r>
  <r>
    <n v="3487"/>
    <s v="US-2013-134761"/>
    <x v="0"/>
    <x v="885"/>
    <d v="2013-12-01T00:00:00"/>
    <s v="Same Day"/>
    <s v="DB-13210"/>
    <s v="Dean Braden"/>
    <x v="0"/>
    <x v="0"/>
    <x v="365"/>
    <x v="3"/>
    <n v="28601"/>
    <x v="0"/>
    <x v="1409"/>
    <x v="2"/>
    <x v="7"/>
    <x v="1387"/>
    <x v="2771"/>
    <n v="1"/>
    <n v="0.2"/>
    <n v="2.7143999999999995"/>
  </r>
  <r>
    <n v="3488"/>
    <s v="CA-2014-120705"/>
    <x v="3"/>
    <x v="528"/>
    <d v="2014-09-12T00:00:00"/>
    <s v="Standard Class"/>
    <s v="MG-17875"/>
    <s v="Michael Grace"/>
    <x v="2"/>
    <x v="0"/>
    <x v="2"/>
    <x v="2"/>
    <n v="33311"/>
    <x v="0"/>
    <x v="196"/>
    <x v="1"/>
    <x v="4"/>
    <x v="195"/>
    <x v="2772"/>
    <n v="2"/>
    <n v="0.2"/>
    <n v="-29.436800000000012"/>
  </r>
  <r>
    <n v="3489"/>
    <s v="CA-2012-157322"/>
    <x v="1"/>
    <x v="740"/>
    <d v="2012-07-06T00:00:00"/>
    <s v="Standard Class"/>
    <s v="RH-19600"/>
    <s v="Rob Haberlin"/>
    <x v="0"/>
    <x v="0"/>
    <x v="366"/>
    <x v="10"/>
    <n v="60188"/>
    <x v="2"/>
    <x v="284"/>
    <x v="0"/>
    <x v="1"/>
    <x v="281"/>
    <x v="2379"/>
    <n v="2"/>
    <n v="0.3"/>
    <n v="-5.8346000000000231"/>
  </r>
  <r>
    <n v="3490"/>
    <s v="CA-2012-157322"/>
    <x v="1"/>
    <x v="740"/>
    <d v="2012-07-06T00:00:00"/>
    <s v="Standard Class"/>
    <s v="RH-19600"/>
    <s v="Rob Haberlin"/>
    <x v="0"/>
    <x v="0"/>
    <x v="366"/>
    <x v="10"/>
    <n v="60188"/>
    <x v="2"/>
    <x v="1209"/>
    <x v="0"/>
    <x v="1"/>
    <x v="1185"/>
    <x v="2773"/>
    <n v="6"/>
    <n v="0.3"/>
    <n v="-92.799600000000027"/>
  </r>
  <r>
    <n v="3491"/>
    <s v="CA-2012-157322"/>
    <x v="1"/>
    <x v="740"/>
    <d v="2012-07-06T00:00:00"/>
    <s v="Standard Class"/>
    <s v="RH-19600"/>
    <s v="Rob Haberlin"/>
    <x v="0"/>
    <x v="0"/>
    <x v="366"/>
    <x v="10"/>
    <n v="60188"/>
    <x v="2"/>
    <x v="456"/>
    <x v="1"/>
    <x v="4"/>
    <x v="452"/>
    <x v="648"/>
    <n v="5"/>
    <n v="0.2"/>
    <n v="6.0024999999999977"/>
  </r>
  <r>
    <n v="3492"/>
    <s v="CA-2012-157322"/>
    <x v="1"/>
    <x v="740"/>
    <d v="2012-07-06T00:00:00"/>
    <s v="Standard Class"/>
    <s v="RH-19600"/>
    <s v="Rob Haberlin"/>
    <x v="0"/>
    <x v="0"/>
    <x v="366"/>
    <x v="10"/>
    <n v="60188"/>
    <x v="2"/>
    <x v="245"/>
    <x v="1"/>
    <x v="4"/>
    <x v="243"/>
    <x v="2774"/>
    <n v="3"/>
    <n v="0.2"/>
    <n v="48.994199999999921"/>
  </r>
  <r>
    <n v="3493"/>
    <s v="CA-2012-157322"/>
    <x v="1"/>
    <x v="740"/>
    <d v="2012-07-06T00:00:00"/>
    <s v="Standard Class"/>
    <s v="RH-19600"/>
    <s v="Rob Haberlin"/>
    <x v="0"/>
    <x v="0"/>
    <x v="366"/>
    <x v="10"/>
    <n v="60188"/>
    <x v="2"/>
    <x v="161"/>
    <x v="1"/>
    <x v="10"/>
    <x v="160"/>
    <x v="1515"/>
    <n v="2"/>
    <n v="0.2"/>
    <n v="3.7692000000000001"/>
  </r>
  <r>
    <n v="3494"/>
    <s v="CA-2014-142034"/>
    <x v="3"/>
    <x v="241"/>
    <d v="2014-09-29T00:00:00"/>
    <s v="Standard Class"/>
    <s v="KB-16240"/>
    <s v="Karen Bern"/>
    <x v="1"/>
    <x v="0"/>
    <x v="367"/>
    <x v="11"/>
    <n v="56301"/>
    <x v="2"/>
    <x v="1542"/>
    <x v="2"/>
    <x v="11"/>
    <x v="1521"/>
    <x v="2775"/>
    <n v="4"/>
    <n v="0"/>
    <n v="12.959999999999994"/>
  </r>
  <r>
    <n v="3495"/>
    <s v="CA-2014-142034"/>
    <x v="3"/>
    <x v="241"/>
    <d v="2014-09-29T00:00:00"/>
    <s v="Standard Class"/>
    <s v="KB-16240"/>
    <s v="Karen Bern"/>
    <x v="1"/>
    <x v="0"/>
    <x v="367"/>
    <x v="11"/>
    <n v="56301"/>
    <x v="2"/>
    <x v="1543"/>
    <x v="2"/>
    <x v="11"/>
    <x v="1522"/>
    <x v="2776"/>
    <n v="5"/>
    <n v="0"/>
    <n v="275.47800000000001"/>
  </r>
  <r>
    <n v="3496"/>
    <s v="CA-2014-142034"/>
    <x v="3"/>
    <x v="241"/>
    <d v="2014-09-29T00:00:00"/>
    <s v="Standard Class"/>
    <s v="KB-16240"/>
    <s v="Karen Bern"/>
    <x v="1"/>
    <x v="0"/>
    <x v="367"/>
    <x v="11"/>
    <n v="56301"/>
    <x v="2"/>
    <x v="662"/>
    <x v="0"/>
    <x v="1"/>
    <x v="656"/>
    <x v="891"/>
    <n v="4"/>
    <n v="0"/>
    <n v="181.17599999999993"/>
  </r>
  <r>
    <n v="3497"/>
    <s v="CA-2013-107328"/>
    <x v="0"/>
    <x v="590"/>
    <d v="2013-08-16T00:00:00"/>
    <s v="Standard Class"/>
    <s v="CA-12055"/>
    <s v="Cathy Armstrong"/>
    <x v="2"/>
    <x v="0"/>
    <x v="1"/>
    <x v="1"/>
    <n v="90036"/>
    <x v="1"/>
    <x v="855"/>
    <x v="0"/>
    <x v="3"/>
    <x v="840"/>
    <x v="2777"/>
    <n v="2"/>
    <n v="0.2"/>
    <n v="12.82559999999998"/>
  </r>
  <r>
    <n v="3498"/>
    <s v="CA-2013-107328"/>
    <x v="0"/>
    <x v="590"/>
    <d v="2013-08-16T00:00:00"/>
    <s v="Standard Class"/>
    <s v="CA-12055"/>
    <s v="Cathy Armstrong"/>
    <x v="2"/>
    <x v="0"/>
    <x v="1"/>
    <x v="1"/>
    <n v="90036"/>
    <x v="1"/>
    <x v="723"/>
    <x v="1"/>
    <x v="9"/>
    <x v="715"/>
    <x v="2778"/>
    <n v="6"/>
    <n v="0"/>
    <n v="136.61759999999998"/>
  </r>
  <r>
    <n v="3499"/>
    <s v="CA-2013-107328"/>
    <x v="0"/>
    <x v="590"/>
    <d v="2013-08-16T00:00:00"/>
    <s v="Standard Class"/>
    <s v="CA-12055"/>
    <s v="Cathy Armstrong"/>
    <x v="2"/>
    <x v="0"/>
    <x v="1"/>
    <x v="1"/>
    <n v="90036"/>
    <x v="1"/>
    <x v="315"/>
    <x v="1"/>
    <x v="8"/>
    <x v="312"/>
    <x v="597"/>
    <n v="5"/>
    <n v="0.2"/>
    <n v="5.3339999999999996"/>
  </r>
  <r>
    <n v="3500"/>
    <s v="CA-2013-108616"/>
    <x v="0"/>
    <x v="321"/>
    <d v="2013-10-04T00:00:00"/>
    <s v="Standard Class"/>
    <s v="JK-15730"/>
    <s v="Joe Kamberova"/>
    <x v="0"/>
    <x v="0"/>
    <x v="216"/>
    <x v="19"/>
    <n v="36608"/>
    <x v="0"/>
    <x v="1509"/>
    <x v="2"/>
    <x v="11"/>
    <x v="1487"/>
    <x v="2779"/>
    <n v="3"/>
    <n v="0"/>
    <n v="71.389799999999994"/>
  </r>
  <r>
    <n v="3501"/>
    <s v="CA-2013-108616"/>
    <x v="0"/>
    <x v="321"/>
    <d v="2013-10-04T00:00:00"/>
    <s v="Standard Class"/>
    <s v="JK-15730"/>
    <s v="Joe Kamberova"/>
    <x v="0"/>
    <x v="0"/>
    <x v="216"/>
    <x v="19"/>
    <n v="36608"/>
    <x v="0"/>
    <x v="542"/>
    <x v="1"/>
    <x v="8"/>
    <x v="537"/>
    <x v="2780"/>
    <n v="3"/>
    <n v="0"/>
    <n v="30.211199999999998"/>
  </r>
  <r>
    <n v="3502"/>
    <s v="CA-2013-108616"/>
    <x v="0"/>
    <x v="321"/>
    <d v="2013-10-04T00:00:00"/>
    <s v="Standard Class"/>
    <s v="JK-15730"/>
    <s v="Joe Kamberova"/>
    <x v="0"/>
    <x v="0"/>
    <x v="216"/>
    <x v="19"/>
    <n v="36608"/>
    <x v="0"/>
    <x v="130"/>
    <x v="1"/>
    <x v="6"/>
    <x v="130"/>
    <x v="2781"/>
    <n v="9"/>
    <n v="0"/>
    <n v="7.7759999999999989"/>
  </r>
  <r>
    <n v="3503"/>
    <s v="CA-2014-125115"/>
    <x v="3"/>
    <x v="318"/>
    <d v="2014-04-11T00:00:00"/>
    <s v="Same Day"/>
    <s v="RD-19930"/>
    <s v="Russell D'Ascenzo"/>
    <x v="0"/>
    <x v="0"/>
    <x v="89"/>
    <x v="5"/>
    <n v="78745"/>
    <x v="2"/>
    <x v="511"/>
    <x v="1"/>
    <x v="10"/>
    <x v="506"/>
    <x v="563"/>
    <n v="2"/>
    <n v="0.2"/>
    <n v="3.6288"/>
  </r>
  <r>
    <n v="3504"/>
    <s v="CA-2014-125115"/>
    <x v="3"/>
    <x v="318"/>
    <d v="2014-04-11T00:00:00"/>
    <s v="Same Day"/>
    <s v="RD-19930"/>
    <s v="Russell D'Ascenzo"/>
    <x v="0"/>
    <x v="0"/>
    <x v="89"/>
    <x v="5"/>
    <n v="78745"/>
    <x v="2"/>
    <x v="685"/>
    <x v="2"/>
    <x v="11"/>
    <x v="678"/>
    <x v="2782"/>
    <n v="3"/>
    <n v="0.2"/>
    <n v="20.343900000000001"/>
  </r>
  <r>
    <n v="3505"/>
    <s v="CA-2013-150945"/>
    <x v="0"/>
    <x v="122"/>
    <d v="2013-12-21T00:00:00"/>
    <s v="Second Class"/>
    <s v="JK-16120"/>
    <s v="Julie Kriz"/>
    <x v="2"/>
    <x v="0"/>
    <x v="20"/>
    <x v="15"/>
    <n v="10009"/>
    <x v="3"/>
    <x v="906"/>
    <x v="1"/>
    <x v="4"/>
    <x v="889"/>
    <x v="1734"/>
    <n v="4"/>
    <n v="0"/>
    <n v="117.0104"/>
  </r>
  <r>
    <n v="3506"/>
    <s v="CA-2011-166863"/>
    <x v="2"/>
    <x v="886"/>
    <d v="2011-06-24T00:00:00"/>
    <s v="Standard Class"/>
    <s v="SC-20020"/>
    <s v="Sam Craven"/>
    <x v="0"/>
    <x v="0"/>
    <x v="243"/>
    <x v="5"/>
    <n v="75023"/>
    <x v="2"/>
    <x v="1370"/>
    <x v="2"/>
    <x v="7"/>
    <x v="1346"/>
    <x v="1227"/>
    <n v="2"/>
    <n v="0.2"/>
    <n v="20.158400000000015"/>
  </r>
  <r>
    <n v="3507"/>
    <s v="CA-2011-166863"/>
    <x v="2"/>
    <x v="886"/>
    <d v="2011-06-24T00:00:00"/>
    <s v="Standard Class"/>
    <s v="SC-20020"/>
    <s v="Sam Craven"/>
    <x v="0"/>
    <x v="0"/>
    <x v="243"/>
    <x v="5"/>
    <n v="75023"/>
    <x v="2"/>
    <x v="15"/>
    <x v="1"/>
    <x v="8"/>
    <x v="15"/>
    <x v="2783"/>
    <n v="4"/>
    <n v="0.8"/>
    <n v="-5.088000000000001"/>
  </r>
  <r>
    <n v="3508"/>
    <s v="CA-2011-166863"/>
    <x v="2"/>
    <x v="886"/>
    <d v="2011-06-24T00:00:00"/>
    <s v="Standard Class"/>
    <s v="SC-20020"/>
    <s v="Sam Craven"/>
    <x v="0"/>
    <x v="0"/>
    <x v="243"/>
    <x v="5"/>
    <n v="75023"/>
    <x v="2"/>
    <x v="1544"/>
    <x v="0"/>
    <x v="0"/>
    <x v="1523"/>
    <x v="2784"/>
    <n v="4"/>
    <n v="0.32"/>
    <n v="-19.874399999999994"/>
  </r>
  <r>
    <n v="3509"/>
    <s v="CA-2011-166863"/>
    <x v="2"/>
    <x v="886"/>
    <d v="2011-06-24T00:00:00"/>
    <s v="Standard Class"/>
    <s v="SC-20020"/>
    <s v="Sam Craven"/>
    <x v="0"/>
    <x v="0"/>
    <x v="243"/>
    <x v="5"/>
    <n v="75023"/>
    <x v="2"/>
    <x v="778"/>
    <x v="1"/>
    <x v="10"/>
    <x v="769"/>
    <x v="12"/>
    <n v="3"/>
    <n v="0.2"/>
    <n v="5.4432"/>
  </r>
  <r>
    <n v="3510"/>
    <s v="CA-2011-166863"/>
    <x v="2"/>
    <x v="886"/>
    <d v="2011-06-24T00:00:00"/>
    <s v="Standard Class"/>
    <s v="SC-20020"/>
    <s v="Sam Craven"/>
    <x v="0"/>
    <x v="0"/>
    <x v="243"/>
    <x v="5"/>
    <n v="75023"/>
    <x v="2"/>
    <x v="57"/>
    <x v="1"/>
    <x v="10"/>
    <x v="57"/>
    <x v="25"/>
    <n v="2"/>
    <n v="0.2"/>
    <n v="4.0768000000000004"/>
  </r>
  <r>
    <n v="3511"/>
    <s v="CA-2011-166863"/>
    <x v="2"/>
    <x v="886"/>
    <d v="2011-06-24T00:00:00"/>
    <s v="Standard Class"/>
    <s v="SC-20020"/>
    <s v="Sam Craven"/>
    <x v="0"/>
    <x v="0"/>
    <x v="243"/>
    <x v="5"/>
    <n v="75023"/>
    <x v="2"/>
    <x v="1491"/>
    <x v="2"/>
    <x v="15"/>
    <x v="1469"/>
    <x v="2785"/>
    <n v="2"/>
    <n v="0.4"/>
    <n v="-97.71999999999997"/>
  </r>
  <r>
    <n v="3512"/>
    <s v="CA-2011-166863"/>
    <x v="2"/>
    <x v="886"/>
    <d v="2011-06-24T00:00:00"/>
    <s v="Standard Class"/>
    <s v="SC-20020"/>
    <s v="Sam Craven"/>
    <x v="0"/>
    <x v="0"/>
    <x v="243"/>
    <x v="5"/>
    <n v="75023"/>
    <x v="2"/>
    <x v="72"/>
    <x v="1"/>
    <x v="4"/>
    <x v="72"/>
    <x v="2786"/>
    <n v="7"/>
    <n v="0.2"/>
    <n v="-127.37200000000001"/>
  </r>
  <r>
    <n v="3513"/>
    <s v="CA-2014-140326"/>
    <x v="3"/>
    <x v="507"/>
    <d v="2014-09-07T00:00:00"/>
    <s v="First Class"/>
    <s v="HW-14935"/>
    <s v="Helen Wasserman"/>
    <x v="1"/>
    <x v="0"/>
    <x v="22"/>
    <x v="10"/>
    <n v="60653"/>
    <x v="2"/>
    <x v="1545"/>
    <x v="0"/>
    <x v="0"/>
    <x v="1524"/>
    <x v="2787"/>
    <n v="9"/>
    <n v="0.3"/>
    <n v="-117.88199999999998"/>
  </r>
  <r>
    <n v="3514"/>
    <s v="CA-2014-140326"/>
    <x v="3"/>
    <x v="507"/>
    <d v="2014-09-07T00:00:00"/>
    <s v="First Class"/>
    <s v="HW-14935"/>
    <s v="Helen Wasserman"/>
    <x v="1"/>
    <x v="0"/>
    <x v="22"/>
    <x v="10"/>
    <n v="60653"/>
    <x v="2"/>
    <x v="956"/>
    <x v="1"/>
    <x v="10"/>
    <x v="940"/>
    <x v="2788"/>
    <n v="3"/>
    <n v="0.2"/>
    <n v="5.55"/>
  </r>
  <r>
    <n v="3515"/>
    <s v="CA-2014-140326"/>
    <x v="3"/>
    <x v="507"/>
    <d v="2014-09-07T00:00:00"/>
    <s v="First Class"/>
    <s v="HW-14935"/>
    <s v="Helen Wasserman"/>
    <x v="1"/>
    <x v="0"/>
    <x v="22"/>
    <x v="10"/>
    <n v="60653"/>
    <x v="2"/>
    <x v="130"/>
    <x v="1"/>
    <x v="6"/>
    <x v="130"/>
    <x v="2789"/>
    <n v="3"/>
    <n v="0.2"/>
    <n v="0.86399999999999988"/>
  </r>
  <r>
    <n v="3516"/>
    <s v="CA-2013-168536"/>
    <x v="0"/>
    <x v="887"/>
    <d v="2013-12-25T00:00:00"/>
    <s v="Standard Class"/>
    <s v="SC-20800"/>
    <s v="Stuart Calhoun"/>
    <x v="0"/>
    <x v="0"/>
    <x v="25"/>
    <x v="35"/>
    <n v="39212"/>
    <x v="0"/>
    <x v="176"/>
    <x v="2"/>
    <x v="11"/>
    <x v="175"/>
    <x v="2790"/>
    <n v="3"/>
    <n v="0"/>
    <n v="8.6190000000000033"/>
  </r>
  <r>
    <n v="3517"/>
    <s v="US-2013-113649"/>
    <x v="0"/>
    <x v="888"/>
    <d v="2013-08-13T00:00:00"/>
    <s v="First Class"/>
    <s v="HA-14920"/>
    <s v="Helen Andreada"/>
    <x v="0"/>
    <x v="0"/>
    <x v="115"/>
    <x v="3"/>
    <n v="28314"/>
    <x v="0"/>
    <x v="1012"/>
    <x v="1"/>
    <x v="10"/>
    <x v="995"/>
    <x v="2791"/>
    <n v="9"/>
    <n v="0.2"/>
    <n v="9.6299999999999955"/>
  </r>
  <r>
    <n v="3518"/>
    <s v="US-2013-113649"/>
    <x v="0"/>
    <x v="888"/>
    <d v="2013-08-13T00:00:00"/>
    <s v="First Class"/>
    <s v="HA-14920"/>
    <s v="Helen Andreada"/>
    <x v="0"/>
    <x v="0"/>
    <x v="115"/>
    <x v="3"/>
    <n v="28314"/>
    <x v="0"/>
    <x v="1480"/>
    <x v="2"/>
    <x v="7"/>
    <x v="1458"/>
    <x v="2542"/>
    <n v="2"/>
    <n v="0.2"/>
    <n v="4.4783999999999988"/>
  </r>
  <r>
    <n v="3519"/>
    <s v="US-2013-113649"/>
    <x v="0"/>
    <x v="888"/>
    <d v="2013-08-13T00:00:00"/>
    <s v="First Class"/>
    <s v="HA-14920"/>
    <s v="Helen Andreada"/>
    <x v="0"/>
    <x v="0"/>
    <x v="115"/>
    <x v="3"/>
    <n v="28314"/>
    <x v="0"/>
    <x v="159"/>
    <x v="1"/>
    <x v="9"/>
    <x v="158"/>
    <x v="2792"/>
    <n v="4"/>
    <n v="0.2"/>
    <n v="64.072799999999944"/>
  </r>
  <r>
    <n v="3520"/>
    <s v="CA-2012-124975"/>
    <x v="1"/>
    <x v="137"/>
    <d v="2012-06-25T00:00:00"/>
    <s v="First Class"/>
    <s v="MG-17875"/>
    <s v="Michael Grace"/>
    <x v="2"/>
    <x v="0"/>
    <x v="34"/>
    <x v="10"/>
    <n v="60505"/>
    <x v="2"/>
    <x v="1337"/>
    <x v="0"/>
    <x v="3"/>
    <x v="1313"/>
    <x v="2793"/>
    <n v="7"/>
    <n v="0.5"/>
    <n v="-525.6405000000002"/>
  </r>
  <r>
    <n v="3521"/>
    <s v="CA-2012-168767"/>
    <x v="1"/>
    <x v="889"/>
    <d v="2012-04-15T00:00:00"/>
    <s v="Standard Class"/>
    <s v="DM-12955"/>
    <s v="Dario Medina"/>
    <x v="1"/>
    <x v="0"/>
    <x v="301"/>
    <x v="1"/>
    <n v="95823"/>
    <x v="1"/>
    <x v="385"/>
    <x v="1"/>
    <x v="8"/>
    <x v="381"/>
    <x v="2794"/>
    <n v="2"/>
    <n v="0.2"/>
    <n v="4.3307999999999982"/>
  </r>
  <r>
    <n v="3522"/>
    <s v="CA-2013-114482"/>
    <x v="0"/>
    <x v="831"/>
    <d v="2013-11-26T00:00:00"/>
    <s v="Second Class"/>
    <s v="DM-13345"/>
    <s v="Denise Monton"/>
    <x v="1"/>
    <x v="0"/>
    <x v="96"/>
    <x v="23"/>
    <n v="50315"/>
    <x v="2"/>
    <x v="371"/>
    <x v="1"/>
    <x v="10"/>
    <x v="367"/>
    <x v="1319"/>
    <n v="7"/>
    <n v="0"/>
    <n v="19.825400000000002"/>
  </r>
  <r>
    <n v="3523"/>
    <s v="CA-2013-114482"/>
    <x v="0"/>
    <x v="831"/>
    <d v="2013-11-26T00:00:00"/>
    <s v="Second Class"/>
    <s v="DM-13345"/>
    <s v="Denise Monton"/>
    <x v="1"/>
    <x v="0"/>
    <x v="96"/>
    <x v="23"/>
    <n v="50315"/>
    <x v="2"/>
    <x v="233"/>
    <x v="2"/>
    <x v="7"/>
    <x v="231"/>
    <x v="2795"/>
    <n v="3"/>
    <n v="0"/>
    <n v="109.33379999999998"/>
  </r>
  <r>
    <n v="3524"/>
    <s v="CA-2013-137673"/>
    <x v="0"/>
    <x v="64"/>
    <d v="2013-09-11T00:00:00"/>
    <s v="Standard Class"/>
    <s v="ML-17395"/>
    <s v="Marina Lichtenstein"/>
    <x v="1"/>
    <x v="0"/>
    <x v="70"/>
    <x v="1"/>
    <n v="92105"/>
    <x v="1"/>
    <x v="174"/>
    <x v="2"/>
    <x v="11"/>
    <x v="173"/>
    <x v="2796"/>
    <n v="8"/>
    <n v="0"/>
    <n v="29"/>
  </r>
  <r>
    <n v="3525"/>
    <s v="CA-2013-132731"/>
    <x v="0"/>
    <x v="390"/>
    <d v="2013-11-29T00:00:00"/>
    <s v="Standard Class"/>
    <s v="GA-14515"/>
    <s v="George Ashbrook"/>
    <x v="0"/>
    <x v="0"/>
    <x v="61"/>
    <x v="5"/>
    <n v="75081"/>
    <x v="2"/>
    <x v="1546"/>
    <x v="2"/>
    <x v="7"/>
    <x v="1525"/>
    <x v="2797"/>
    <n v="6"/>
    <n v="0.2"/>
    <n v="49.316399999999987"/>
  </r>
  <r>
    <n v="3526"/>
    <s v="CA-2014-148922"/>
    <x v="3"/>
    <x v="389"/>
    <d v="2014-12-16T00:00:00"/>
    <s v="Second Class"/>
    <s v="SU-20665"/>
    <s v="Stephanie Ulpright"/>
    <x v="2"/>
    <x v="0"/>
    <x v="25"/>
    <x v="35"/>
    <n v="39212"/>
    <x v="0"/>
    <x v="651"/>
    <x v="2"/>
    <x v="11"/>
    <x v="645"/>
    <x v="2798"/>
    <n v="3"/>
    <n v="0"/>
    <n v="257.98710000000005"/>
  </r>
  <r>
    <n v="3527"/>
    <s v="CA-2014-148922"/>
    <x v="3"/>
    <x v="389"/>
    <d v="2014-12-16T00:00:00"/>
    <s v="Second Class"/>
    <s v="SU-20665"/>
    <s v="Stephanie Ulpright"/>
    <x v="2"/>
    <x v="0"/>
    <x v="25"/>
    <x v="35"/>
    <n v="39212"/>
    <x v="0"/>
    <x v="780"/>
    <x v="2"/>
    <x v="7"/>
    <x v="771"/>
    <x v="2799"/>
    <n v="3"/>
    <n v="0"/>
    <n v="0.77940000000000076"/>
  </r>
  <r>
    <n v="3528"/>
    <s v="CA-2014-148922"/>
    <x v="3"/>
    <x v="389"/>
    <d v="2014-12-16T00:00:00"/>
    <s v="Second Class"/>
    <s v="SU-20665"/>
    <s v="Stephanie Ulpright"/>
    <x v="2"/>
    <x v="0"/>
    <x v="25"/>
    <x v="35"/>
    <n v="39212"/>
    <x v="0"/>
    <x v="1547"/>
    <x v="1"/>
    <x v="8"/>
    <x v="1526"/>
    <x v="2800"/>
    <n v="8"/>
    <n v="0"/>
    <n v="22.0032"/>
  </r>
  <r>
    <n v="3529"/>
    <s v="CA-2013-130680"/>
    <x v="0"/>
    <x v="890"/>
    <d v="2013-06-30T00:00:00"/>
    <s v="Standard Class"/>
    <s v="BD-11320"/>
    <s v="Bill Donatelli"/>
    <x v="0"/>
    <x v="0"/>
    <x v="70"/>
    <x v="1"/>
    <n v="92024"/>
    <x v="1"/>
    <x v="1378"/>
    <x v="2"/>
    <x v="7"/>
    <x v="1354"/>
    <x v="2801"/>
    <n v="4"/>
    <n v="0.2"/>
    <n v="-9.56"/>
  </r>
  <r>
    <n v="3530"/>
    <s v="CA-2012-141145"/>
    <x v="1"/>
    <x v="14"/>
    <d v="2012-09-23T00:00:00"/>
    <s v="Standard Class"/>
    <s v="DB-13405"/>
    <s v="Denny Blanton"/>
    <x v="0"/>
    <x v="0"/>
    <x v="333"/>
    <x v="2"/>
    <n v="32839"/>
    <x v="0"/>
    <x v="477"/>
    <x v="2"/>
    <x v="11"/>
    <x v="473"/>
    <x v="2802"/>
    <n v="3"/>
    <n v="0.2"/>
    <n v="10.895999999999987"/>
  </r>
  <r>
    <n v="3531"/>
    <s v="US-2013-152835"/>
    <x v="0"/>
    <x v="288"/>
    <d v="2013-05-24T00:00:00"/>
    <s v="Standard Class"/>
    <s v="RP-19855"/>
    <s v="Roy Phan"/>
    <x v="1"/>
    <x v="0"/>
    <x v="240"/>
    <x v="14"/>
    <n v="47905"/>
    <x v="2"/>
    <x v="18"/>
    <x v="1"/>
    <x v="6"/>
    <x v="18"/>
    <x v="1591"/>
    <n v="5"/>
    <n v="0"/>
    <n v="6.2059999999999977"/>
  </r>
  <r>
    <n v="3532"/>
    <s v="CA-2013-155565"/>
    <x v="0"/>
    <x v="316"/>
    <d v="2013-05-29T00:00:00"/>
    <s v="Same Day"/>
    <s v="EH-13765"/>
    <s v="Edward Hooks"/>
    <x v="1"/>
    <x v="0"/>
    <x v="20"/>
    <x v="15"/>
    <n v="10035"/>
    <x v="3"/>
    <x v="133"/>
    <x v="1"/>
    <x v="14"/>
    <x v="133"/>
    <x v="2803"/>
    <n v="5"/>
    <n v="0"/>
    <n v="15.372000000000003"/>
  </r>
  <r>
    <n v="3533"/>
    <s v="CA-2011-110849"/>
    <x v="2"/>
    <x v="891"/>
    <d v="2011-04-23T00:00:00"/>
    <s v="Standard Class"/>
    <s v="JL-15835"/>
    <s v="John Lee"/>
    <x v="0"/>
    <x v="0"/>
    <x v="1"/>
    <x v="1"/>
    <n v="90049"/>
    <x v="1"/>
    <x v="1548"/>
    <x v="2"/>
    <x v="15"/>
    <x v="1527"/>
    <x v="2804"/>
    <n v="4"/>
    <n v="0.2"/>
    <n v="97.189199999999985"/>
  </r>
  <r>
    <n v="3534"/>
    <s v="CA-2011-110849"/>
    <x v="2"/>
    <x v="891"/>
    <d v="2011-04-23T00:00:00"/>
    <s v="Standard Class"/>
    <s v="JL-15835"/>
    <s v="John Lee"/>
    <x v="0"/>
    <x v="0"/>
    <x v="1"/>
    <x v="1"/>
    <n v="90049"/>
    <x v="1"/>
    <x v="836"/>
    <x v="1"/>
    <x v="6"/>
    <x v="823"/>
    <x v="2805"/>
    <n v="4"/>
    <n v="0"/>
    <n v="3.8047999999999984"/>
  </r>
  <r>
    <n v="3535"/>
    <s v="CA-2011-110849"/>
    <x v="2"/>
    <x v="891"/>
    <d v="2011-04-23T00:00:00"/>
    <s v="Standard Class"/>
    <s v="JL-15835"/>
    <s v="John Lee"/>
    <x v="0"/>
    <x v="0"/>
    <x v="1"/>
    <x v="1"/>
    <n v="90049"/>
    <x v="1"/>
    <x v="1539"/>
    <x v="1"/>
    <x v="6"/>
    <x v="1518"/>
    <x v="2806"/>
    <n v="5"/>
    <n v="0"/>
    <n v="3.547499999999999"/>
  </r>
  <r>
    <n v="3536"/>
    <s v="CA-2011-110849"/>
    <x v="2"/>
    <x v="891"/>
    <d v="2011-04-23T00:00:00"/>
    <s v="Standard Class"/>
    <s v="JL-15835"/>
    <s v="John Lee"/>
    <x v="0"/>
    <x v="0"/>
    <x v="1"/>
    <x v="1"/>
    <n v="90049"/>
    <x v="1"/>
    <x v="195"/>
    <x v="1"/>
    <x v="13"/>
    <x v="194"/>
    <x v="2807"/>
    <n v="2"/>
    <n v="0"/>
    <n v="3.6021999999999998"/>
  </r>
  <r>
    <n v="3537"/>
    <s v="CA-2013-145842"/>
    <x v="0"/>
    <x v="26"/>
    <d v="2013-06-21T00:00:00"/>
    <s v="Second Class"/>
    <s v="FM-14380"/>
    <s v="Fred McMath"/>
    <x v="0"/>
    <x v="0"/>
    <x v="20"/>
    <x v="15"/>
    <n v="10024"/>
    <x v="3"/>
    <x v="1033"/>
    <x v="1"/>
    <x v="4"/>
    <x v="1015"/>
    <x v="1360"/>
    <n v="3"/>
    <n v="0"/>
    <n v="0.4073999999999991"/>
  </r>
  <r>
    <n v="3538"/>
    <s v="CA-2011-158771"/>
    <x v="2"/>
    <x v="309"/>
    <d v="2011-05-09T00:00:00"/>
    <s v="Same Day"/>
    <s v="SB-20290"/>
    <s v="Sean Braxton"/>
    <x v="1"/>
    <x v="0"/>
    <x v="0"/>
    <x v="0"/>
    <n v="42420"/>
    <x v="0"/>
    <x v="17"/>
    <x v="1"/>
    <x v="4"/>
    <x v="17"/>
    <x v="2808"/>
    <n v="3"/>
    <n v="0"/>
    <n v="14.984999999999992"/>
  </r>
  <r>
    <n v="3539"/>
    <s v="CA-2011-158771"/>
    <x v="2"/>
    <x v="309"/>
    <d v="2011-05-09T00:00:00"/>
    <s v="Same Day"/>
    <s v="SB-20290"/>
    <s v="Sean Braxton"/>
    <x v="1"/>
    <x v="0"/>
    <x v="0"/>
    <x v="0"/>
    <n v="42420"/>
    <x v="0"/>
    <x v="1042"/>
    <x v="1"/>
    <x v="2"/>
    <x v="1022"/>
    <x v="1242"/>
    <n v="3"/>
    <n v="0"/>
    <n v="4.5359999999999996"/>
  </r>
  <r>
    <n v="3540"/>
    <s v="CA-2011-158771"/>
    <x v="2"/>
    <x v="309"/>
    <d v="2011-05-09T00:00:00"/>
    <s v="Same Day"/>
    <s v="SB-20290"/>
    <s v="Sean Braxton"/>
    <x v="1"/>
    <x v="0"/>
    <x v="0"/>
    <x v="0"/>
    <n v="42420"/>
    <x v="0"/>
    <x v="1008"/>
    <x v="1"/>
    <x v="2"/>
    <x v="991"/>
    <x v="2809"/>
    <n v="5"/>
    <n v="0"/>
    <n v="9.4989999999999988"/>
  </r>
  <r>
    <n v="3541"/>
    <s v="CA-2011-158771"/>
    <x v="2"/>
    <x v="309"/>
    <d v="2011-05-09T00:00:00"/>
    <s v="Same Day"/>
    <s v="SB-20290"/>
    <s v="Sean Braxton"/>
    <x v="1"/>
    <x v="0"/>
    <x v="0"/>
    <x v="0"/>
    <n v="42420"/>
    <x v="0"/>
    <x v="1076"/>
    <x v="1"/>
    <x v="10"/>
    <x v="1057"/>
    <x v="1568"/>
    <n v="7"/>
    <n v="0"/>
    <n v="21.772800000000004"/>
  </r>
  <r>
    <n v="3542"/>
    <s v="CA-2013-157511"/>
    <x v="0"/>
    <x v="31"/>
    <d v="2013-09-21T00:00:00"/>
    <s v="First Class"/>
    <s v="SV-20365"/>
    <s v="Seth Vernon"/>
    <x v="0"/>
    <x v="0"/>
    <x v="38"/>
    <x v="24"/>
    <n v="43229"/>
    <x v="3"/>
    <x v="1348"/>
    <x v="0"/>
    <x v="5"/>
    <x v="1324"/>
    <x v="2810"/>
    <n v="3"/>
    <n v="0.2"/>
    <n v="1.6055999999999999"/>
  </r>
  <r>
    <n v="3543"/>
    <s v="CA-2013-157511"/>
    <x v="0"/>
    <x v="31"/>
    <d v="2013-09-21T00:00:00"/>
    <s v="First Class"/>
    <s v="SV-20365"/>
    <s v="Seth Vernon"/>
    <x v="0"/>
    <x v="0"/>
    <x v="38"/>
    <x v="24"/>
    <n v="43229"/>
    <x v="3"/>
    <x v="474"/>
    <x v="0"/>
    <x v="1"/>
    <x v="470"/>
    <x v="2811"/>
    <n v="2"/>
    <n v="0.3"/>
    <n v="-7.0979999999999919"/>
  </r>
  <r>
    <n v="3544"/>
    <s v="CA-2013-157511"/>
    <x v="0"/>
    <x v="31"/>
    <d v="2013-09-21T00:00:00"/>
    <s v="First Class"/>
    <s v="SV-20365"/>
    <s v="Seth Vernon"/>
    <x v="0"/>
    <x v="0"/>
    <x v="38"/>
    <x v="24"/>
    <n v="43229"/>
    <x v="3"/>
    <x v="1216"/>
    <x v="1"/>
    <x v="6"/>
    <x v="1191"/>
    <x v="2812"/>
    <n v="1"/>
    <n v="0.2"/>
    <n v="0.36739999999999962"/>
  </r>
  <r>
    <n v="3545"/>
    <s v="CA-2014-121216"/>
    <x v="3"/>
    <x v="331"/>
    <d v="2014-12-26T00:00:00"/>
    <s v="Second Class"/>
    <s v="MM-17920"/>
    <s v="Michael Moore"/>
    <x v="0"/>
    <x v="0"/>
    <x v="284"/>
    <x v="5"/>
    <n v="77840"/>
    <x v="2"/>
    <x v="1056"/>
    <x v="1"/>
    <x v="10"/>
    <x v="1036"/>
    <x v="2813"/>
    <n v="8"/>
    <n v="0.2"/>
    <n v="10.393600000000001"/>
  </r>
  <r>
    <n v="3546"/>
    <s v="CA-2014-121216"/>
    <x v="3"/>
    <x v="331"/>
    <d v="2014-12-26T00:00:00"/>
    <s v="Second Class"/>
    <s v="MM-17920"/>
    <s v="Michael Moore"/>
    <x v="0"/>
    <x v="0"/>
    <x v="284"/>
    <x v="5"/>
    <n v="77840"/>
    <x v="2"/>
    <x v="1549"/>
    <x v="1"/>
    <x v="9"/>
    <x v="1528"/>
    <x v="2814"/>
    <n v="8"/>
    <n v="0.8"/>
    <n v="-74.74560000000001"/>
  </r>
  <r>
    <n v="3547"/>
    <s v="CA-2014-155292"/>
    <x v="3"/>
    <x v="505"/>
    <d v="2014-11-02T00:00:00"/>
    <s v="First Class"/>
    <s v="RD-19810"/>
    <s v="Ross DeVincentis"/>
    <x v="2"/>
    <x v="0"/>
    <x v="102"/>
    <x v="0"/>
    <n v="40475"/>
    <x v="0"/>
    <x v="464"/>
    <x v="1"/>
    <x v="4"/>
    <x v="460"/>
    <x v="2815"/>
    <n v="7"/>
    <n v="0"/>
    <n v="4.2391999999999932"/>
  </r>
  <r>
    <n v="3548"/>
    <s v="CA-2014-155292"/>
    <x v="3"/>
    <x v="505"/>
    <d v="2014-11-02T00:00:00"/>
    <s v="First Class"/>
    <s v="RD-19810"/>
    <s v="Ross DeVincentis"/>
    <x v="2"/>
    <x v="0"/>
    <x v="102"/>
    <x v="0"/>
    <n v="40475"/>
    <x v="0"/>
    <x v="354"/>
    <x v="1"/>
    <x v="14"/>
    <x v="350"/>
    <x v="1530"/>
    <n v="2"/>
    <n v="0"/>
    <n v="10.517999999999997"/>
  </r>
  <r>
    <n v="3549"/>
    <s v="CA-2014-155292"/>
    <x v="3"/>
    <x v="505"/>
    <d v="2014-11-02T00:00:00"/>
    <s v="First Class"/>
    <s v="RD-19810"/>
    <s v="Ross DeVincentis"/>
    <x v="2"/>
    <x v="0"/>
    <x v="102"/>
    <x v="0"/>
    <n v="40475"/>
    <x v="0"/>
    <x v="1272"/>
    <x v="0"/>
    <x v="1"/>
    <x v="1248"/>
    <x v="2816"/>
    <n v="1"/>
    <n v="0"/>
    <n v="9.1637999999999984"/>
  </r>
  <r>
    <n v="3550"/>
    <s v="CA-2014-155292"/>
    <x v="3"/>
    <x v="505"/>
    <d v="2014-11-02T00:00:00"/>
    <s v="First Class"/>
    <s v="RD-19810"/>
    <s v="Ross DeVincentis"/>
    <x v="2"/>
    <x v="0"/>
    <x v="102"/>
    <x v="0"/>
    <n v="40475"/>
    <x v="0"/>
    <x v="1550"/>
    <x v="1"/>
    <x v="2"/>
    <x v="1529"/>
    <x v="59"/>
    <n v="8"/>
    <n v="0"/>
    <n v="14.399999999999999"/>
  </r>
  <r>
    <n v="3551"/>
    <s v="CA-2013-152555"/>
    <x v="0"/>
    <x v="892"/>
    <d v="2013-04-03T00:00:00"/>
    <s v="Second Class"/>
    <s v="ME-17320"/>
    <s v="Maria Etezadi"/>
    <x v="2"/>
    <x v="0"/>
    <x v="22"/>
    <x v="10"/>
    <n v="60653"/>
    <x v="2"/>
    <x v="1237"/>
    <x v="1"/>
    <x v="10"/>
    <x v="1211"/>
    <x v="2817"/>
    <n v="3"/>
    <n v="0.2"/>
    <n v="15.934799999999997"/>
  </r>
  <r>
    <n v="3552"/>
    <s v="CA-2013-152555"/>
    <x v="0"/>
    <x v="892"/>
    <d v="2013-04-03T00:00:00"/>
    <s v="Second Class"/>
    <s v="ME-17320"/>
    <s v="Maria Etezadi"/>
    <x v="2"/>
    <x v="0"/>
    <x v="22"/>
    <x v="10"/>
    <n v="60653"/>
    <x v="2"/>
    <x v="228"/>
    <x v="0"/>
    <x v="1"/>
    <x v="226"/>
    <x v="2818"/>
    <n v="6"/>
    <n v="0.3"/>
    <n v="-36.176400000000001"/>
  </r>
  <r>
    <n v="3553"/>
    <s v="CA-2013-152555"/>
    <x v="0"/>
    <x v="892"/>
    <d v="2013-04-03T00:00:00"/>
    <s v="Second Class"/>
    <s v="ME-17320"/>
    <s v="Maria Etezadi"/>
    <x v="2"/>
    <x v="0"/>
    <x v="22"/>
    <x v="10"/>
    <n v="60653"/>
    <x v="2"/>
    <x v="143"/>
    <x v="2"/>
    <x v="7"/>
    <x v="143"/>
    <x v="2819"/>
    <n v="8"/>
    <n v="0.2"/>
    <n v="60.955199999999962"/>
  </r>
  <r>
    <n v="3554"/>
    <s v="CA-2014-107832"/>
    <x v="3"/>
    <x v="51"/>
    <d v="2014-11-27T00:00:00"/>
    <s v="Second Class"/>
    <s v="FH-14275"/>
    <s v="Frank Hawley"/>
    <x v="1"/>
    <x v="0"/>
    <x v="10"/>
    <x v="9"/>
    <n v="19120"/>
    <x v="3"/>
    <x v="444"/>
    <x v="1"/>
    <x v="8"/>
    <x v="439"/>
    <x v="2820"/>
    <n v="1"/>
    <n v="0.7"/>
    <n v="-5.9807999999999986"/>
  </r>
  <r>
    <n v="3555"/>
    <s v="CA-2011-120838"/>
    <x v="2"/>
    <x v="893"/>
    <d v="2011-03-26T00:00:00"/>
    <s v="Second Class"/>
    <s v="PO-18865"/>
    <s v="Patrick O'Donnell"/>
    <x v="0"/>
    <x v="0"/>
    <x v="1"/>
    <x v="1"/>
    <n v="90036"/>
    <x v="1"/>
    <x v="546"/>
    <x v="1"/>
    <x v="4"/>
    <x v="541"/>
    <x v="610"/>
    <n v="2"/>
    <n v="0"/>
    <n v="85.903999999999996"/>
  </r>
  <r>
    <n v="3556"/>
    <s v="CA-2011-120838"/>
    <x v="2"/>
    <x v="893"/>
    <d v="2011-03-26T00:00:00"/>
    <s v="Second Class"/>
    <s v="PO-18865"/>
    <s v="Patrick O'Donnell"/>
    <x v="0"/>
    <x v="0"/>
    <x v="1"/>
    <x v="1"/>
    <n v="90036"/>
    <x v="1"/>
    <x v="1551"/>
    <x v="2"/>
    <x v="7"/>
    <x v="1530"/>
    <x v="2821"/>
    <n v="6"/>
    <n v="0.2"/>
    <n v="37.797000000000025"/>
  </r>
  <r>
    <n v="3557"/>
    <s v="CA-2014-118542"/>
    <x v="3"/>
    <x v="96"/>
    <d v="2014-12-06T00:00:00"/>
    <s v="Standard Class"/>
    <s v="CC-12550"/>
    <s v="Clay Cheatham"/>
    <x v="0"/>
    <x v="0"/>
    <x v="1"/>
    <x v="1"/>
    <n v="90008"/>
    <x v="1"/>
    <x v="832"/>
    <x v="1"/>
    <x v="10"/>
    <x v="819"/>
    <x v="1568"/>
    <n v="7"/>
    <n v="0"/>
    <n v="21.772800000000004"/>
  </r>
  <r>
    <n v="3558"/>
    <s v="CA-2014-118542"/>
    <x v="3"/>
    <x v="96"/>
    <d v="2014-12-06T00:00:00"/>
    <s v="Standard Class"/>
    <s v="CC-12550"/>
    <s v="Clay Cheatham"/>
    <x v="0"/>
    <x v="0"/>
    <x v="1"/>
    <x v="1"/>
    <n v="90008"/>
    <x v="1"/>
    <x v="858"/>
    <x v="1"/>
    <x v="8"/>
    <x v="844"/>
    <x v="2822"/>
    <n v="2"/>
    <n v="0.2"/>
    <n v="3.6714000000000002"/>
  </r>
  <r>
    <n v="3559"/>
    <s v="CA-2014-152737"/>
    <x v="3"/>
    <x v="659"/>
    <d v="2014-11-13T00:00:00"/>
    <s v="Standard Class"/>
    <s v="TS-21505"/>
    <s v="Tony Sayre"/>
    <x v="0"/>
    <x v="0"/>
    <x v="8"/>
    <x v="1"/>
    <n v="94122"/>
    <x v="1"/>
    <x v="1282"/>
    <x v="1"/>
    <x v="8"/>
    <x v="1258"/>
    <x v="2823"/>
    <n v="4"/>
    <n v="0.2"/>
    <n v="7.6271999999999984"/>
  </r>
  <r>
    <n v="3560"/>
    <s v="CA-2014-152737"/>
    <x v="3"/>
    <x v="659"/>
    <d v="2014-11-13T00:00:00"/>
    <s v="Standard Class"/>
    <s v="TS-21505"/>
    <s v="Tony Sayre"/>
    <x v="0"/>
    <x v="0"/>
    <x v="8"/>
    <x v="1"/>
    <n v="94122"/>
    <x v="1"/>
    <x v="989"/>
    <x v="2"/>
    <x v="11"/>
    <x v="973"/>
    <x v="2824"/>
    <n v="4"/>
    <n v="0"/>
    <n v="145.13400000000001"/>
  </r>
  <r>
    <n v="3561"/>
    <s v="CA-2014-109757"/>
    <x v="3"/>
    <x v="507"/>
    <d v="2014-09-10T00:00:00"/>
    <s v="Second Class"/>
    <s v="MD-17350"/>
    <s v="Maribeth Dona"/>
    <x v="0"/>
    <x v="0"/>
    <x v="59"/>
    <x v="24"/>
    <n v="44312"/>
    <x v="3"/>
    <x v="679"/>
    <x v="1"/>
    <x v="6"/>
    <x v="673"/>
    <x v="2825"/>
    <n v="4"/>
    <n v="0.2"/>
    <n v="0.61920000000000019"/>
  </r>
  <r>
    <n v="3562"/>
    <s v="CA-2014-109757"/>
    <x v="3"/>
    <x v="507"/>
    <d v="2014-09-10T00:00:00"/>
    <s v="Second Class"/>
    <s v="MD-17350"/>
    <s v="Maribeth Dona"/>
    <x v="0"/>
    <x v="0"/>
    <x v="59"/>
    <x v="24"/>
    <n v="44312"/>
    <x v="3"/>
    <x v="822"/>
    <x v="1"/>
    <x v="8"/>
    <x v="810"/>
    <x v="2826"/>
    <n v="5"/>
    <n v="0.7"/>
    <n v="-20.448"/>
  </r>
  <r>
    <n v="3563"/>
    <s v="CA-2014-109757"/>
    <x v="3"/>
    <x v="507"/>
    <d v="2014-09-10T00:00:00"/>
    <s v="Second Class"/>
    <s v="MD-17350"/>
    <s v="Maribeth Dona"/>
    <x v="0"/>
    <x v="0"/>
    <x v="59"/>
    <x v="24"/>
    <n v="44312"/>
    <x v="3"/>
    <x v="24"/>
    <x v="1"/>
    <x v="8"/>
    <x v="24"/>
    <x v="2827"/>
    <n v="2"/>
    <n v="0.7"/>
    <n v="-3.0575999999999999"/>
  </r>
  <r>
    <n v="3564"/>
    <s v="CA-2014-109757"/>
    <x v="3"/>
    <x v="507"/>
    <d v="2014-09-10T00:00:00"/>
    <s v="Second Class"/>
    <s v="MD-17350"/>
    <s v="Maribeth Dona"/>
    <x v="0"/>
    <x v="0"/>
    <x v="59"/>
    <x v="24"/>
    <n v="44312"/>
    <x v="3"/>
    <x v="1552"/>
    <x v="1"/>
    <x v="10"/>
    <x v="1531"/>
    <x v="2828"/>
    <n v="4"/>
    <n v="0.2"/>
    <n v="3.7439999999999993"/>
  </r>
  <r>
    <n v="3565"/>
    <s v="CA-2013-130029"/>
    <x v="0"/>
    <x v="894"/>
    <d v="2013-07-07T00:00:00"/>
    <s v="First Class"/>
    <s v="GT-14755"/>
    <s v="Guy Thornton"/>
    <x v="0"/>
    <x v="0"/>
    <x v="1"/>
    <x v="1"/>
    <n v="90049"/>
    <x v="1"/>
    <x v="1553"/>
    <x v="1"/>
    <x v="10"/>
    <x v="1532"/>
    <x v="91"/>
    <n v="2"/>
    <n v="0"/>
    <n v="6.2208000000000006"/>
  </r>
  <r>
    <n v="3566"/>
    <s v="CA-2013-130029"/>
    <x v="0"/>
    <x v="894"/>
    <d v="2013-07-07T00:00:00"/>
    <s v="First Class"/>
    <s v="GT-14755"/>
    <s v="Guy Thornton"/>
    <x v="0"/>
    <x v="0"/>
    <x v="1"/>
    <x v="1"/>
    <n v="90049"/>
    <x v="1"/>
    <x v="1079"/>
    <x v="1"/>
    <x v="13"/>
    <x v="1060"/>
    <x v="536"/>
    <n v="2"/>
    <n v="0"/>
    <n v="7.9200000000000159E-2"/>
  </r>
  <r>
    <n v="3567"/>
    <s v="CA-2014-103877"/>
    <x v="3"/>
    <x v="210"/>
    <d v="2014-09-15T00:00:00"/>
    <s v="Standard Class"/>
    <s v="RD-19660"/>
    <s v="Robert Dilbeck"/>
    <x v="2"/>
    <x v="0"/>
    <x v="44"/>
    <x v="25"/>
    <n v="64055"/>
    <x v="2"/>
    <x v="115"/>
    <x v="1"/>
    <x v="8"/>
    <x v="115"/>
    <x v="2829"/>
    <n v="3"/>
    <n v="0"/>
    <n v="757.41120000000001"/>
  </r>
  <r>
    <n v="3568"/>
    <s v="CA-2013-137176"/>
    <x v="0"/>
    <x v="369"/>
    <d v="2013-09-15T00:00:00"/>
    <s v="Second Class"/>
    <s v="DB-12910"/>
    <s v="Daniel Byrd"/>
    <x v="2"/>
    <x v="0"/>
    <x v="61"/>
    <x v="5"/>
    <n v="75220"/>
    <x v="2"/>
    <x v="1441"/>
    <x v="0"/>
    <x v="5"/>
    <x v="1420"/>
    <x v="1660"/>
    <n v="4"/>
    <n v="0.6"/>
    <n v="-12.006399999999999"/>
  </r>
  <r>
    <n v="3569"/>
    <s v="CA-2014-168109"/>
    <x v="3"/>
    <x v="445"/>
    <d v="2014-07-04T00:00:00"/>
    <s v="Same Day"/>
    <s v="JK-15640"/>
    <s v="Jim Kriz"/>
    <x v="2"/>
    <x v="0"/>
    <x v="4"/>
    <x v="4"/>
    <n v="98105"/>
    <x v="1"/>
    <x v="246"/>
    <x v="2"/>
    <x v="11"/>
    <x v="244"/>
    <x v="2830"/>
    <n v="2"/>
    <n v="0"/>
    <n v="26.391200000000005"/>
  </r>
  <r>
    <n v="3570"/>
    <s v="CA-2014-168109"/>
    <x v="3"/>
    <x v="445"/>
    <d v="2014-07-04T00:00:00"/>
    <s v="Same Day"/>
    <s v="JK-15640"/>
    <s v="Jim Kriz"/>
    <x v="2"/>
    <x v="0"/>
    <x v="4"/>
    <x v="4"/>
    <n v="98105"/>
    <x v="1"/>
    <x v="206"/>
    <x v="2"/>
    <x v="15"/>
    <x v="1533"/>
    <x v="2831"/>
    <n v="6"/>
    <n v="0.2"/>
    <n v="209.58000000000004"/>
  </r>
  <r>
    <n v="3571"/>
    <s v="CA-2014-168109"/>
    <x v="3"/>
    <x v="445"/>
    <d v="2014-07-04T00:00:00"/>
    <s v="Same Day"/>
    <s v="JK-15640"/>
    <s v="Jim Kriz"/>
    <x v="2"/>
    <x v="0"/>
    <x v="4"/>
    <x v="4"/>
    <n v="98105"/>
    <x v="1"/>
    <x v="695"/>
    <x v="2"/>
    <x v="11"/>
    <x v="1053"/>
    <x v="2832"/>
    <n v="4"/>
    <n v="0"/>
    <n v="742.63200000000006"/>
  </r>
  <r>
    <n v="3572"/>
    <s v="CA-2014-168109"/>
    <x v="3"/>
    <x v="445"/>
    <d v="2014-07-04T00:00:00"/>
    <s v="Same Day"/>
    <s v="JK-15640"/>
    <s v="Jim Kriz"/>
    <x v="2"/>
    <x v="0"/>
    <x v="4"/>
    <x v="4"/>
    <n v="98105"/>
    <x v="1"/>
    <x v="312"/>
    <x v="2"/>
    <x v="7"/>
    <x v="309"/>
    <x v="465"/>
    <n v="1"/>
    <n v="0.2"/>
    <n v="2.6972999999999994"/>
  </r>
  <r>
    <n v="3573"/>
    <s v="US-2014-126081"/>
    <x v="3"/>
    <x v="222"/>
    <d v="2014-07-05T00:00:00"/>
    <s v="Standard Class"/>
    <s v="FC-14335"/>
    <s v="Fred Chung"/>
    <x v="1"/>
    <x v="0"/>
    <x v="279"/>
    <x v="5"/>
    <n v="75150"/>
    <x v="2"/>
    <x v="644"/>
    <x v="1"/>
    <x v="10"/>
    <x v="638"/>
    <x v="1182"/>
    <n v="1"/>
    <n v="0.2"/>
    <n v="1.8144"/>
  </r>
  <r>
    <n v="3574"/>
    <s v="CA-2014-117023"/>
    <x v="3"/>
    <x v="783"/>
    <d v="2014-08-13T00:00:00"/>
    <s v="Standard Class"/>
    <s v="JW-15955"/>
    <s v="Joni Wasserman"/>
    <x v="0"/>
    <x v="0"/>
    <x v="85"/>
    <x v="15"/>
    <n v="11561"/>
    <x v="3"/>
    <x v="241"/>
    <x v="1"/>
    <x v="6"/>
    <x v="239"/>
    <x v="2643"/>
    <n v="2"/>
    <n v="0"/>
    <n v="5.4895999999999994"/>
  </r>
  <r>
    <n v="3575"/>
    <s v="CA-2014-117023"/>
    <x v="3"/>
    <x v="783"/>
    <d v="2014-08-13T00:00:00"/>
    <s v="Standard Class"/>
    <s v="JW-15955"/>
    <s v="Joni Wasserman"/>
    <x v="0"/>
    <x v="0"/>
    <x v="85"/>
    <x v="15"/>
    <n v="11561"/>
    <x v="3"/>
    <x v="1554"/>
    <x v="1"/>
    <x v="6"/>
    <x v="33"/>
    <x v="2833"/>
    <n v="10"/>
    <n v="0"/>
    <n v="26.200000000000003"/>
  </r>
  <r>
    <n v="3576"/>
    <s v="CA-2012-143532"/>
    <x v="1"/>
    <x v="531"/>
    <d v="2012-03-24T00:00:00"/>
    <s v="Standard Class"/>
    <s v="DC-12850"/>
    <s v="Dan Campbell"/>
    <x v="0"/>
    <x v="0"/>
    <x v="368"/>
    <x v="2"/>
    <n v="33161"/>
    <x v="0"/>
    <x v="670"/>
    <x v="1"/>
    <x v="10"/>
    <x v="664"/>
    <x v="2834"/>
    <n v="3"/>
    <n v="0.2"/>
    <n v="4.8924000000000003"/>
  </r>
  <r>
    <n v="3577"/>
    <s v="CA-2013-103163"/>
    <x v="0"/>
    <x v="843"/>
    <d v="2013-06-12T00:00:00"/>
    <s v="Standard Class"/>
    <s v="FM-14290"/>
    <s v="Frank Merwin"/>
    <x v="2"/>
    <x v="0"/>
    <x v="329"/>
    <x v="1"/>
    <n v="93309"/>
    <x v="1"/>
    <x v="570"/>
    <x v="1"/>
    <x v="8"/>
    <x v="565"/>
    <x v="2835"/>
    <n v="1"/>
    <n v="0.2"/>
    <n v="1.5547999999999997"/>
  </r>
  <r>
    <n v="3578"/>
    <s v="CA-2013-103163"/>
    <x v="0"/>
    <x v="843"/>
    <d v="2013-06-12T00:00:00"/>
    <s v="Standard Class"/>
    <s v="FM-14290"/>
    <s v="Frank Merwin"/>
    <x v="2"/>
    <x v="0"/>
    <x v="329"/>
    <x v="1"/>
    <n v="93309"/>
    <x v="1"/>
    <x v="204"/>
    <x v="1"/>
    <x v="10"/>
    <x v="203"/>
    <x v="2836"/>
    <n v="1"/>
    <n v="0"/>
    <n v="2.3177000000000003"/>
  </r>
  <r>
    <n v="3579"/>
    <s v="CA-2013-104157"/>
    <x v="0"/>
    <x v="197"/>
    <d v="2013-07-30T00:00:00"/>
    <s v="Standard Class"/>
    <s v="MT-17815"/>
    <s v="Meg Tillman"/>
    <x v="0"/>
    <x v="0"/>
    <x v="25"/>
    <x v="35"/>
    <n v="39212"/>
    <x v="0"/>
    <x v="1555"/>
    <x v="1"/>
    <x v="4"/>
    <x v="1534"/>
    <x v="2837"/>
    <n v="1"/>
    <n v="0"/>
    <n v="0.31559999999999899"/>
  </r>
  <r>
    <n v="3580"/>
    <s v="CA-2013-104157"/>
    <x v="0"/>
    <x v="197"/>
    <d v="2013-07-30T00:00:00"/>
    <s v="Standard Class"/>
    <s v="MT-17815"/>
    <s v="Meg Tillman"/>
    <x v="0"/>
    <x v="0"/>
    <x v="25"/>
    <x v="35"/>
    <n v="39212"/>
    <x v="0"/>
    <x v="1402"/>
    <x v="1"/>
    <x v="10"/>
    <x v="1380"/>
    <x v="2838"/>
    <n v="5"/>
    <n v="0"/>
    <n v="32.094999999999999"/>
  </r>
  <r>
    <n v="3581"/>
    <s v="CA-2013-104157"/>
    <x v="0"/>
    <x v="197"/>
    <d v="2013-07-30T00:00:00"/>
    <s v="Standard Class"/>
    <s v="MT-17815"/>
    <s v="Meg Tillman"/>
    <x v="0"/>
    <x v="0"/>
    <x v="25"/>
    <x v="35"/>
    <n v="39212"/>
    <x v="0"/>
    <x v="335"/>
    <x v="0"/>
    <x v="3"/>
    <x v="331"/>
    <x v="2839"/>
    <n v="8"/>
    <n v="0"/>
    <n v="388.81280000000015"/>
  </r>
  <r>
    <n v="3582"/>
    <s v="CA-2014-117807"/>
    <x v="3"/>
    <x v="172"/>
    <d v="2014-10-08T00:00:00"/>
    <s v="Standard Class"/>
    <s v="DK-13090"/>
    <s v="Dave Kipp"/>
    <x v="0"/>
    <x v="0"/>
    <x v="9"/>
    <x v="8"/>
    <n v="68025"/>
    <x v="2"/>
    <x v="921"/>
    <x v="1"/>
    <x v="10"/>
    <x v="904"/>
    <x v="2840"/>
    <n v="1"/>
    <n v="0"/>
    <n v="50.327999999999996"/>
  </r>
  <r>
    <n v="3583"/>
    <s v="CA-2012-121650"/>
    <x v="1"/>
    <x v="895"/>
    <d v="2012-12-16T00:00:00"/>
    <s v="Standard Class"/>
    <s v="KD-16495"/>
    <s v="Keith Dawkins"/>
    <x v="1"/>
    <x v="0"/>
    <x v="25"/>
    <x v="12"/>
    <n v="49201"/>
    <x v="2"/>
    <x v="130"/>
    <x v="1"/>
    <x v="6"/>
    <x v="1535"/>
    <x v="2841"/>
    <n v="2"/>
    <n v="0"/>
    <n v="1.5209999999999999"/>
  </r>
  <r>
    <n v="3584"/>
    <s v="CA-2012-121650"/>
    <x v="1"/>
    <x v="895"/>
    <d v="2012-12-16T00:00:00"/>
    <s v="Standard Class"/>
    <s v="KD-16495"/>
    <s v="Keith Dawkins"/>
    <x v="1"/>
    <x v="0"/>
    <x v="25"/>
    <x v="12"/>
    <n v="49201"/>
    <x v="2"/>
    <x v="1382"/>
    <x v="0"/>
    <x v="3"/>
    <x v="1358"/>
    <x v="2842"/>
    <n v="2"/>
    <n v="0"/>
    <n v="200.49"/>
  </r>
  <r>
    <n v="3585"/>
    <s v="CA-2012-121650"/>
    <x v="1"/>
    <x v="895"/>
    <d v="2012-12-16T00:00:00"/>
    <s v="Standard Class"/>
    <s v="KD-16495"/>
    <s v="Keith Dawkins"/>
    <x v="1"/>
    <x v="0"/>
    <x v="25"/>
    <x v="12"/>
    <n v="49201"/>
    <x v="2"/>
    <x v="992"/>
    <x v="0"/>
    <x v="1"/>
    <x v="975"/>
    <x v="2843"/>
    <n v="2"/>
    <n v="0"/>
    <n v="32.633199999999988"/>
  </r>
  <r>
    <n v="3586"/>
    <s v="CA-2012-121650"/>
    <x v="1"/>
    <x v="895"/>
    <d v="2012-12-16T00:00:00"/>
    <s v="Standard Class"/>
    <s v="KD-16495"/>
    <s v="Keith Dawkins"/>
    <x v="1"/>
    <x v="0"/>
    <x v="25"/>
    <x v="12"/>
    <n v="49201"/>
    <x v="2"/>
    <x v="709"/>
    <x v="1"/>
    <x v="2"/>
    <x v="701"/>
    <x v="537"/>
    <n v="1"/>
    <n v="0"/>
    <n v="1.2005999999999999"/>
  </r>
  <r>
    <n v="3587"/>
    <s v="CA-2014-161823"/>
    <x v="3"/>
    <x v="213"/>
    <d v="2014-09-09T00:00:00"/>
    <s v="Standard Class"/>
    <s v="AG-10300"/>
    <s v="Aleksandra Gannaway"/>
    <x v="1"/>
    <x v="0"/>
    <x v="8"/>
    <x v="1"/>
    <n v="94122"/>
    <x v="1"/>
    <x v="79"/>
    <x v="1"/>
    <x v="6"/>
    <x v="79"/>
    <x v="459"/>
    <n v="2"/>
    <n v="0"/>
    <n v="1.6688000000000001"/>
  </r>
  <r>
    <n v="3588"/>
    <s v="CA-2014-121839"/>
    <x v="3"/>
    <x v="241"/>
    <d v="2014-09-29T00:00:00"/>
    <s v="Standard Class"/>
    <s v="MH-18115"/>
    <s v="Mick Hernandez"/>
    <x v="2"/>
    <x v="0"/>
    <x v="152"/>
    <x v="24"/>
    <n v="43130"/>
    <x v="3"/>
    <x v="1148"/>
    <x v="2"/>
    <x v="7"/>
    <x v="1127"/>
    <x v="2844"/>
    <n v="3"/>
    <n v="0.4"/>
    <n v="-253.43369999999993"/>
  </r>
  <r>
    <n v="3589"/>
    <s v="CA-2014-158729"/>
    <x v="3"/>
    <x v="484"/>
    <d v="2014-12-22T00:00:00"/>
    <s v="First Class"/>
    <s v="AC-10450"/>
    <s v="Amy Cox"/>
    <x v="0"/>
    <x v="0"/>
    <x v="240"/>
    <x v="28"/>
    <n v="70506"/>
    <x v="0"/>
    <x v="465"/>
    <x v="1"/>
    <x v="14"/>
    <x v="461"/>
    <x v="2845"/>
    <n v="2"/>
    <n v="0"/>
    <n v="33.312400000000025"/>
  </r>
  <r>
    <n v="3590"/>
    <s v="CA-2014-146535"/>
    <x v="3"/>
    <x v="221"/>
    <d v="2014-12-01T00:00:00"/>
    <s v="Standard Class"/>
    <s v="FM-14290"/>
    <s v="Frank Merwin"/>
    <x v="2"/>
    <x v="0"/>
    <x v="102"/>
    <x v="0"/>
    <n v="40475"/>
    <x v="0"/>
    <x v="614"/>
    <x v="1"/>
    <x v="8"/>
    <x v="609"/>
    <x v="709"/>
    <n v="1"/>
    <n v="0"/>
    <n v="1.4112"/>
  </r>
  <r>
    <n v="3591"/>
    <s v="CA-2014-146535"/>
    <x v="3"/>
    <x v="221"/>
    <d v="2014-12-01T00:00:00"/>
    <s v="Standard Class"/>
    <s v="FM-14290"/>
    <s v="Frank Merwin"/>
    <x v="2"/>
    <x v="0"/>
    <x v="102"/>
    <x v="0"/>
    <n v="40475"/>
    <x v="0"/>
    <x v="772"/>
    <x v="1"/>
    <x v="4"/>
    <x v="764"/>
    <x v="2846"/>
    <n v="12"/>
    <n v="0"/>
    <n v="375.42959999999994"/>
  </r>
  <r>
    <n v="3592"/>
    <s v="CA-2011-154186"/>
    <x v="2"/>
    <x v="736"/>
    <d v="2011-12-15T00:00:00"/>
    <s v="Second Class"/>
    <s v="RA-19285"/>
    <s v="Ralph Arnett"/>
    <x v="0"/>
    <x v="0"/>
    <x v="12"/>
    <x v="5"/>
    <n v="77070"/>
    <x v="2"/>
    <x v="503"/>
    <x v="1"/>
    <x v="14"/>
    <x v="498"/>
    <x v="2847"/>
    <n v="1"/>
    <n v="0.2"/>
    <n v="0.36499999999999977"/>
  </r>
  <r>
    <n v="3593"/>
    <s v="CA-2013-108434"/>
    <x v="0"/>
    <x v="5"/>
    <d v="2013-12-08T00:00:00"/>
    <s v="Second Class"/>
    <s v="JG-15160"/>
    <s v="James Galang"/>
    <x v="0"/>
    <x v="0"/>
    <x v="20"/>
    <x v="15"/>
    <n v="10024"/>
    <x v="3"/>
    <x v="1449"/>
    <x v="1"/>
    <x v="4"/>
    <x v="1427"/>
    <x v="2848"/>
    <n v="3"/>
    <n v="0"/>
    <n v="120.94680000000001"/>
  </r>
  <r>
    <n v="3594"/>
    <s v="CA-2013-164154"/>
    <x v="0"/>
    <x v="108"/>
    <d v="2013-09-18T00:00:00"/>
    <s v="Standard Class"/>
    <s v="NZ-18565"/>
    <s v="Nick Zandusky"/>
    <x v="2"/>
    <x v="0"/>
    <x v="167"/>
    <x v="24"/>
    <n v="43615"/>
    <x v="3"/>
    <x v="444"/>
    <x v="1"/>
    <x v="8"/>
    <x v="439"/>
    <x v="2849"/>
    <n v="3"/>
    <n v="0.7"/>
    <n v="-17.942399999999992"/>
  </r>
  <r>
    <n v="3595"/>
    <s v="CA-2013-164154"/>
    <x v="0"/>
    <x v="108"/>
    <d v="2013-09-18T00:00:00"/>
    <s v="Standard Class"/>
    <s v="NZ-18565"/>
    <s v="Nick Zandusky"/>
    <x v="2"/>
    <x v="0"/>
    <x v="167"/>
    <x v="24"/>
    <n v="43615"/>
    <x v="3"/>
    <x v="1190"/>
    <x v="1"/>
    <x v="4"/>
    <x v="33"/>
    <x v="2850"/>
    <n v="5"/>
    <n v="0.2"/>
    <n v="3.7519999999999989"/>
  </r>
  <r>
    <n v="3596"/>
    <s v="CA-2014-148012"/>
    <x v="3"/>
    <x v="34"/>
    <d v="2014-12-16T00:00:00"/>
    <s v="Standard Class"/>
    <s v="KM-16225"/>
    <s v="Kalyca Meade"/>
    <x v="1"/>
    <x v="0"/>
    <x v="10"/>
    <x v="9"/>
    <n v="19143"/>
    <x v="3"/>
    <x v="346"/>
    <x v="1"/>
    <x v="6"/>
    <x v="342"/>
    <x v="370"/>
    <n v="1"/>
    <n v="0.2"/>
    <n v="0.42639999999999978"/>
  </r>
  <r>
    <n v="3597"/>
    <s v="CA-2011-102869"/>
    <x v="2"/>
    <x v="340"/>
    <d v="2011-09-14T00:00:00"/>
    <s v="Second Class"/>
    <s v="LC-17140"/>
    <s v="Logan Currie"/>
    <x v="0"/>
    <x v="0"/>
    <x v="10"/>
    <x v="9"/>
    <n v="19140"/>
    <x v="3"/>
    <x v="739"/>
    <x v="1"/>
    <x v="10"/>
    <x v="731"/>
    <x v="12"/>
    <n v="3"/>
    <n v="0.2"/>
    <n v="5.4432"/>
  </r>
  <r>
    <n v="3598"/>
    <s v="CA-2011-102869"/>
    <x v="2"/>
    <x v="340"/>
    <d v="2011-09-14T00:00:00"/>
    <s v="Second Class"/>
    <s v="LC-17140"/>
    <s v="Logan Currie"/>
    <x v="0"/>
    <x v="0"/>
    <x v="10"/>
    <x v="9"/>
    <n v="19140"/>
    <x v="3"/>
    <x v="1556"/>
    <x v="2"/>
    <x v="11"/>
    <x v="1536"/>
    <x v="2851"/>
    <n v="6"/>
    <n v="0.2"/>
    <n v="-4.852800000000002"/>
  </r>
  <r>
    <n v="3599"/>
    <s v="CA-2011-102869"/>
    <x v="2"/>
    <x v="340"/>
    <d v="2011-09-14T00:00:00"/>
    <s v="Second Class"/>
    <s v="LC-17140"/>
    <s v="Logan Currie"/>
    <x v="0"/>
    <x v="0"/>
    <x v="10"/>
    <x v="9"/>
    <n v="19140"/>
    <x v="3"/>
    <x v="1027"/>
    <x v="0"/>
    <x v="5"/>
    <x v="1009"/>
    <x v="1133"/>
    <n v="3"/>
    <n v="0.2"/>
    <n v="5.023200000000001"/>
  </r>
  <r>
    <n v="3600"/>
    <s v="CA-2011-102869"/>
    <x v="2"/>
    <x v="340"/>
    <d v="2011-09-14T00:00:00"/>
    <s v="Second Class"/>
    <s v="LC-17140"/>
    <s v="Logan Currie"/>
    <x v="0"/>
    <x v="0"/>
    <x v="10"/>
    <x v="9"/>
    <n v="19140"/>
    <x v="3"/>
    <x v="944"/>
    <x v="2"/>
    <x v="7"/>
    <x v="928"/>
    <x v="2852"/>
    <n v="1"/>
    <n v="0.4"/>
    <n v="-31.620400000000004"/>
  </r>
  <r>
    <n v="3601"/>
    <s v="CA-2014-138310"/>
    <x v="3"/>
    <x v="335"/>
    <d v="2014-07-01T00:00:00"/>
    <s v="Standard Class"/>
    <s v="NP-18700"/>
    <s v="Nora Preis"/>
    <x v="0"/>
    <x v="0"/>
    <x v="60"/>
    <x v="22"/>
    <n v="80219"/>
    <x v="1"/>
    <x v="876"/>
    <x v="2"/>
    <x v="11"/>
    <x v="861"/>
    <x v="1074"/>
    <n v="9"/>
    <n v="0.2"/>
    <n v="64.789199999999951"/>
  </r>
  <r>
    <n v="3602"/>
    <s v="CA-2011-159835"/>
    <x v="2"/>
    <x v="664"/>
    <d v="2011-11-24T00:00:00"/>
    <s v="Standard Class"/>
    <s v="RB-19330"/>
    <s v="Randy Bradley"/>
    <x v="0"/>
    <x v="0"/>
    <x v="10"/>
    <x v="9"/>
    <n v="19143"/>
    <x v="3"/>
    <x v="565"/>
    <x v="1"/>
    <x v="10"/>
    <x v="560"/>
    <x v="2853"/>
    <n v="2"/>
    <n v="0.2"/>
    <n v="3.8899999999999988"/>
  </r>
  <r>
    <n v="3603"/>
    <s v="CA-2011-159835"/>
    <x v="2"/>
    <x v="664"/>
    <d v="2011-11-24T00:00:00"/>
    <s v="Standard Class"/>
    <s v="RB-19330"/>
    <s v="Randy Bradley"/>
    <x v="0"/>
    <x v="0"/>
    <x v="10"/>
    <x v="9"/>
    <n v="19143"/>
    <x v="3"/>
    <x v="499"/>
    <x v="0"/>
    <x v="1"/>
    <x v="494"/>
    <x v="2854"/>
    <n v="5"/>
    <n v="0.3"/>
    <n v="-93.989999999999952"/>
  </r>
  <r>
    <n v="3604"/>
    <s v="CA-2014-112956"/>
    <x v="3"/>
    <x v="170"/>
    <d v="2014-08-28T00:00:00"/>
    <s v="Standard Class"/>
    <s v="TH-21550"/>
    <s v="Tracy Hopkins"/>
    <x v="2"/>
    <x v="0"/>
    <x v="29"/>
    <x v="39"/>
    <n v="21044"/>
    <x v="3"/>
    <x v="447"/>
    <x v="1"/>
    <x v="10"/>
    <x v="1219"/>
    <x v="1959"/>
    <n v="5"/>
    <n v="0"/>
    <n v="133.15199999999999"/>
  </r>
  <r>
    <n v="3605"/>
    <s v="CA-2014-112956"/>
    <x v="3"/>
    <x v="170"/>
    <d v="2014-08-28T00:00:00"/>
    <s v="Standard Class"/>
    <s v="TH-21550"/>
    <s v="Tracy Hopkins"/>
    <x v="2"/>
    <x v="0"/>
    <x v="29"/>
    <x v="39"/>
    <n v="21044"/>
    <x v="3"/>
    <x v="980"/>
    <x v="0"/>
    <x v="5"/>
    <x v="964"/>
    <x v="2855"/>
    <n v="2"/>
    <n v="0"/>
    <n v="8.5543999999999976"/>
  </r>
  <r>
    <n v="3606"/>
    <s v="CA-2014-112956"/>
    <x v="3"/>
    <x v="170"/>
    <d v="2014-08-28T00:00:00"/>
    <s v="Standard Class"/>
    <s v="TH-21550"/>
    <s v="Tracy Hopkins"/>
    <x v="2"/>
    <x v="0"/>
    <x v="29"/>
    <x v="39"/>
    <n v="21044"/>
    <x v="3"/>
    <x v="935"/>
    <x v="0"/>
    <x v="5"/>
    <x v="919"/>
    <x v="2856"/>
    <n v="4"/>
    <n v="0"/>
    <n v="31.252800000000001"/>
  </r>
  <r>
    <n v="3607"/>
    <s v="CA-2013-119683"/>
    <x v="0"/>
    <x v="299"/>
    <d v="2013-03-17T00:00:00"/>
    <s v="Second Class"/>
    <s v="CK-12595"/>
    <s v="Clytie Kelty"/>
    <x v="0"/>
    <x v="0"/>
    <x v="20"/>
    <x v="15"/>
    <n v="10024"/>
    <x v="3"/>
    <x v="706"/>
    <x v="1"/>
    <x v="12"/>
    <x v="33"/>
    <x v="1624"/>
    <n v="3"/>
    <n v="0"/>
    <n v="13.496399999999998"/>
  </r>
  <r>
    <n v="3608"/>
    <s v="CA-2011-163559"/>
    <x v="2"/>
    <x v="865"/>
    <d v="2011-09-28T00:00:00"/>
    <s v="Second Class"/>
    <s v="ST-20530"/>
    <s v="Shui Tom"/>
    <x v="0"/>
    <x v="0"/>
    <x v="20"/>
    <x v="15"/>
    <n v="10035"/>
    <x v="3"/>
    <x v="920"/>
    <x v="1"/>
    <x v="8"/>
    <x v="903"/>
    <x v="2857"/>
    <n v="3"/>
    <n v="0.2"/>
    <n v="47.060999999999993"/>
  </r>
  <r>
    <n v="3609"/>
    <s v="CA-2011-140228"/>
    <x v="2"/>
    <x v="582"/>
    <d v="2011-05-03T00:00:00"/>
    <s v="Standard Class"/>
    <s v="GB-14530"/>
    <s v="George Bell"/>
    <x v="1"/>
    <x v="0"/>
    <x v="46"/>
    <x v="24"/>
    <n v="43055"/>
    <x v="3"/>
    <x v="745"/>
    <x v="1"/>
    <x v="2"/>
    <x v="736"/>
    <x v="2789"/>
    <n v="3"/>
    <n v="0.2"/>
    <n v="2.5056000000000003"/>
  </r>
  <r>
    <n v="3610"/>
    <s v="CA-2011-140228"/>
    <x v="2"/>
    <x v="582"/>
    <d v="2011-05-03T00:00:00"/>
    <s v="Standard Class"/>
    <s v="GB-14530"/>
    <s v="George Bell"/>
    <x v="1"/>
    <x v="0"/>
    <x v="46"/>
    <x v="24"/>
    <n v="43055"/>
    <x v="3"/>
    <x v="1011"/>
    <x v="1"/>
    <x v="4"/>
    <x v="994"/>
    <x v="2858"/>
    <n v="3"/>
    <n v="0.2"/>
    <n v="2.0321999999999987"/>
  </r>
  <r>
    <n v="3611"/>
    <s v="CA-2011-140228"/>
    <x v="2"/>
    <x v="582"/>
    <d v="2011-05-03T00:00:00"/>
    <s v="Standard Class"/>
    <s v="GB-14530"/>
    <s v="George Bell"/>
    <x v="1"/>
    <x v="0"/>
    <x v="46"/>
    <x v="24"/>
    <n v="43055"/>
    <x v="3"/>
    <x v="1439"/>
    <x v="1"/>
    <x v="4"/>
    <x v="1418"/>
    <x v="2859"/>
    <n v="2"/>
    <n v="0.2"/>
    <n v="-37.733199999999989"/>
  </r>
  <r>
    <n v="3612"/>
    <s v="US-2013-131674"/>
    <x v="0"/>
    <x v="896"/>
    <d v="2013-12-02T00:00:00"/>
    <s v="Second Class"/>
    <s v="NC-18535"/>
    <s v="Nick Crebassa"/>
    <x v="1"/>
    <x v="0"/>
    <x v="61"/>
    <x v="5"/>
    <n v="75217"/>
    <x v="2"/>
    <x v="1312"/>
    <x v="2"/>
    <x v="11"/>
    <x v="1289"/>
    <x v="2860"/>
    <n v="2"/>
    <n v="0.2"/>
    <n v="16.794600000000003"/>
  </r>
  <r>
    <n v="3613"/>
    <s v="CA-2012-110093"/>
    <x v="1"/>
    <x v="155"/>
    <d v="2012-12-08T00:00:00"/>
    <s v="Standard Class"/>
    <s v="AB-10255"/>
    <s v="Alejandro Ballentine"/>
    <x v="2"/>
    <x v="0"/>
    <x v="10"/>
    <x v="9"/>
    <n v="19134"/>
    <x v="3"/>
    <x v="1536"/>
    <x v="1"/>
    <x v="10"/>
    <x v="1515"/>
    <x v="2861"/>
    <n v="2"/>
    <n v="0.2"/>
    <n v="5.5511999999999979"/>
  </r>
  <r>
    <n v="3614"/>
    <s v="CA-2012-110093"/>
    <x v="1"/>
    <x v="155"/>
    <d v="2012-12-08T00:00:00"/>
    <s v="Standard Class"/>
    <s v="AB-10255"/>
    <s v="Alejandro Ballentine"/>
    <x v="2"/>
    <x v="0"/>
    <x v="10"/>
    <x v="9"/>
    <n v="19134"/>
    <x v="3"/>
    <x v="43"/>
    <x v="2"/>
    <x v="11"/>
    <x v="43"/>
    <x v="2862"/>
    <n v="2"/>
    <n v="0.2"/>
    <n v="10.5754"/>
  </r>
  <r>
    <n v="3615"/>
    <s v="CA-2014-112529"/>
    <x v="3"/>
    <x v="123"/>
    <d v="2014-11-22T00:00:00"/>
    <s v="First Class"/>
    <s v="SC-20770"/>
    <s v="Stewart Carmichael"/>
    <x v="1"/>
    <x v="0"/>
    <x v="52"/>
    <x v="5"/>
    <n v="78207"/>
    <x v="2"/>
    <x v="975"/>
    <x v="0"/>
    <x v="3"/>
    <x v="960"/>
    <x v="2863"/>
    <n v="6"/>
    <n v="0.3"/>
    <n v="-71.811599999999999"/>
  </r>
  <r>
    <n v="3616"/>
    <s v="CA-2014-112529"/>
    <x v="3"/>
    <x v="123"/>
    <d v="2014-11-22T00:00:00"/>
    <s v="First Class"/>
    <s v="SC-20770"/>
    <s v="Stewart Carmichael"/>
    <x v="1"/>
    <x v="0"/>
    <x v="52"/>
    <x v="5"/>
    <n v="78207"/>
    <x v="2"/>
    <x v="1068"/>
    <x v="1"/>
    <x v="6"/>
    <x v="1048"/>
    <x v="2864"/>
    <n v="4"/>
    <n v="0.2"/>
    <n v="8.7384000000000022"/>
  </r>
  <r>
    <n v="3617"/>
    <s v="CA-2013-154536"/>
    <x v="0"/>
    <x v="64"/>
    <d v="2013-09-10T00:00:00"/>
    <s v="Standard Class"/>
    <s v="JC-15340"/>
    <s v="Jasper Cacioppo"/>
    <x v="0"/>
    <x v="0"/>
    <x v="10"/>
    <x v="9"/>
    <n v="19120"/>
    <x v="3"/>
    <x v="48"/>
    <x v="1"/>
    <x v="8"/>
    <x v="48"/>
    <x v="2865"/>
    <n v="5"/>
    <n v="0.7"/>
    <n v="-7.3254999999999981"/>
  </r>
  <r>
    <n v="3618"/>
    <s v="CA-2014-141929"/>
    <x v="3"/>
    <x v="507"/>
    <d v="2014-09-09T00:00:00"/>
    <s v="Standard Class"/>
    <s v="RA-19285"/>
    <s v="Ralph Arnett"/>
    <x v="0"/>
    <x v="0"/>
    <x v="1"/>
    <x v="1"/>
    <n v="90004"/>
    <x v="1"/>
    <x v="569"/>
    <x v="1"/>
    <x v="8"/>
    <x v="564"/>
    <x v="1638"/>
    <n v="2"/>
    <n v="0.2"/>
    <n v="152.49499999999998"/>
  </r>
  <r>
    <n v="3619"/>
    <s v="CA-2014-141929"/>
    <x v="3"/>
    <x v="507"/>
    <d v="2014-09-09T00:00:00"/>
    <s v="Standard Class"/>
    <s v="RA-19285"/>
    <s v="Ralph Arnett"/>
    <x v="0"/>
    <x v="0"/>
    <x v="1"/>
    <x v="1"/>
    <n v="90004"/>
    <x v="1"/>
    <x v="1091"/>
    <x v="2"/>
    <x v="7"/>
    <x v="1072"/>
    <x v="2866"/>
    <n v="1"/>
    <n v="0.2"/>
    <n v="1.7374999999999998"/>
  </r>
  <r>
    <n v="3620"/>
    <s v="CA-2014-141929"/>
    <x v="3"/>
    <x v="507"/>
    <d v="2014-09-09T00:00:00"/>
    <s v="Standard Class"/>
    <s v="RA-19285"/>
    <s v="Ralph Arnett"/>
    <x v="0"/>
    <x v="0"/>
    <x v="1"/>
    <x v="1"/>
    <n v="90004"/>
    <x v="1"/>
    <x v="123"/>
    <x v="1"/>
    <x v="4"/>
    <x v="123"/>
    <x v="2867"/>
    <n v="5"/>
    <n v="0"/>
    <n v="65.35499999999999"/>
  </r>
  <r>
    <n v="3621"/>
    <s v="CA-2013-109743"/>
    <x v="0"/>
    <x v="897"/>
    <d v="2013-09-30T00:00:00"/>
    <s v="Standard Class"/>
    <s v="SH-19975"/>
    <s v="Sally Hughsby"/>
    <x v="1"/>
    <x v="0"/>
    <x v="214"/>
    <x v="18"/>
    <n v="37167"/>
    <x v="0"/>
    <x v="1385"/>
    <x v="1"/>
    <x v="6"/>
    <x v="1362"/>
    <x v="2868"/>
    <n v="3"/>
    <n v="0.2"/>
    <n v="4.5872999999999937"/>
  </r>
  <r>
    <n v="3622"/>
    <s v="CA-2013-109743"/>
    <x v="0"/>
    <x v="897"/>
    <d v="2013-09-30T00:00:00"/>
    <s v="Standard Class"/>
    <s v="SH-19975"/>
    <s v="Sally Hughsby"/>
    <x v="1"/>
    <x v="0"/>
    <x v="214"/>
    <x v="18"/>
    <n v="37167"/>
    <x v="0"/>
    <x v="1557"/>
    <x v="2"/>
    <x v="7"/>
    <x v="1537"/>
    <x v="2869"/>
    <n v="8"/>
    <n v="0.2"/>
    <n v="5.5944000000000003"/>
  </r>
  <r>
    <n v="3623"/>
    <s v="CA-2011-159184"/>
    <x v="2"/>
    <x v="80"/>
    <d v="2011-09-19T00:00:00"/>
    <s v="Standard Class"/>
    <s v="JC-15775"/>
    <s v="John Castell"/>
    <x v="0"/>
    <x v="0"/>
    <x v="203"/>
    <x v="32"/>
    <n v="31204"/>
    <x v="0"/>
    <x v="1146"/>
    <x v="0"/>
    <x v="5"/>
    <x v="1125"/>
    <x v="2870"/>
    <n v="5"/>
    <n v="0"/>
    <n v="52.688000000000002"/>
  </r>
  <r>
    <n v="3624"/>
    <s v="CA-2011-159184"/>
    <x v="2"/>
    <x v="80"/>
    <d v="2011-09-19T00:00:00"/>
    <s v="Standard Class"/>
    <s v="JC-15775"/>
    <s v="John Castell"/>
    <x v="0"/>
    <x v="0"/>
    <x v="203"/>
    <x v="32"/>
    <n v="31204"/>
    <x v="0"/>
    <x v="175"/>
    <x v="1"/>
    <x v="8"/>
    <x v="174"/>
    <x v="181"/>
    <n v="2"/>
    <n v="0"/>
    <n v="3.4367999999999999"/>
  </r>
  <r>
    <n v="3625"/>
    <s v="CA-2014-113530"/>
    <x v="3"/>
    <x v="240"/>
    <d v="2014-05-22T00:00:00"/>
    <s v="Second Class"/>
    <s v="BC-11125"/>
    <s v="Becky Castell"/>
    <x v="2"/>
    <x v="0"/>
    <x v="8"/>
    <x v="1"/>
    <n v="94109"/>
    <x v="1"/>
    <x v="474"/>
    <x v="0"/>
    <x v="1"/>
    <x v="470"/>
    <x v="2871"/>
    <n v="12"/>
    <n v="0.2"/>
    <n v="42.588000000000022"/>
  </r>
  <r>
    <n v="3626"/>
    <s v="CA-2014-113530"/>
    <x v="3"/>
    <x v="240"/>
    <d v="2014-05-22T00:00:00"/>
    <s v="Second Class"/>
    <s v="BC-11125"/>
    <s v="Becky Castell"/>
    <x v="2"/>
    <x v="0"/>
    <x v="8"/>
    <x v="1"/>
    <n v="94109"/>
    <x v="1"/>
    <x v="1039"/>
    <x v="1"/>
    <x v="6"/>
    <x v="1020"/>
    <x v="2872"/>
    <n v="2"/>
    <n v="0"/>
    <n v="1.0207999999999999"/>
  </r>
  <r>
    <n v="3627"/>
    <s v="CA-2014-113530"/>
    <x v="3"/>
    <x v="240"/>
    <d v="2014-05-22T00:00:00"/>
    <s v="Second Class"/>
    <s v="BC-11125"/>
    <s v="Becky Castell"/>
    <x v="2"/>
    <x v="0"/>
    <x v="8"/>
    <x v="1"/>
    <n v="94109"/>
    <x v="1"/>
    <x v="311"/>
    <x v="1"/>
    <x v="6"/>
    <x v="308"/>
    <x v="2271"/>
    <n v="1"/>
    <n v="0"/>
    <n v="1.3949999999999996"/>
  </r>
  <r>
    <n v="3628"/>
    <s v="CA-2014-113530"/>
    <x v="3"/>
    <x v="240"/>
    <d v="2014-05-22T00:00:00"/>
    <s v="Second Class"/>
    <s v="BC-11125"/>
    <s v="Becky Castell"/>
    <x v="2"/>
    <x v="0"/>
    <x v="8"/>
    <x v="1"/>
    <n v="94109"/>
    <x v="1"/>
    <x v="477"/>
    <x v="2"/>
    <x v="11"/>
    <x v="473"/>
    <x v="2873"/>
    <n v="1"/>
    <n v="0"/>
    <n v="10.895999999999997"/>
  </r>
  <r>
    <n v="3629"/>
    <s v="CA-2011-169726"/>
    <x v="2"/>
    <x v="128"/>
    <d v="2011-08-13T00:00:00"/>
    <s v="Standard Class"/>
    <s v="JH-15985"/>
    <s v="Joseph Holt"/>
    <x v="0"/>
    <x v="0"/>
    <x v="4"/>
    <x v="4"/>
    <n v="98103"/>
    <x v="1"/>
    <x v="1498"/>
    <x v="1"/>
    <x v="8"/>
    <x v="1477"/>
    <x v="2874"/>
    <n v="7"/>
    <n v="0.2"/>
    <n v="643.98249999999996"/>
  </r>
  <r>
    <n v="3630"/>
    <s v="CA-2014-155957"/>
    <x v="3"/>
    <x v="200"/>
    <d v="2014-12-01T00:00:00"/>
    <s v="Standard Class"/>
    <s v="CC-12610"/>
    <s v="Corey Catlett"/>
    <x v="1"/>
    <x v="0"/>
    <x v="38"/>
    <x v="24"/>
    <n v="43229"/>
    <x v="3"/>
    <x v="1112"/>
    <x v="1"/>
    <x v="9"/>
    <x v="1092"/>
    <x v="2464"/>
    <n v="3"/>
    <n v="0.2"/>
    <n v="9.8009999999999984"/>
  </r>
  <r>
    <n v="3631"/>
    <s v="CA-2014-155957"/>
    <x v="3"/>
    <x v="200"/>
    <d v="2014-12-01T00:00:00"/>
    <s v="Standard Class"/>
    <s v="CC-12610"/>
    <s v="Corey Catlett"/>
    <x v="1"/>
    <x v="0"/>
    <x v="38"/>
    <x v="24"/>
    <n v="43229"/>
    <x v="3"/>
    <x v="513"/>
    <x v="1"/>
    <x v="9"/>
    <x v="508"/>
    <x v="2875"/>
    <n v="7"/>
    <n v="0.2"/>
    <n v="23.977799999999988"/>
  </r>
  <r>
    <n v="3632"/>
    <s v="CA-2014-132178"/>
    <x v="3"/>
    <x v="898"/>
    <d v="2014-05-09T00:00:00"/>
    <s v="Second Class"/>
    <s v="DB-12970"/>
    <s v="Darren Budd"/>
    <x v="1"/>
    <x v="0"/>
    <x v="1"/>
    <x v="1"/>
    <n v="90004"/>
    <x v="1"/>
    <x v="1156"/>
    <x v="1"/>
    <x v="4"/>
    <x v="1135"/>
    <x v="2876"/>
    <n v="2"/>
    <n v="0"/>
    <n v="19.465600000000002"/>
  </r>
  <r>
    <n v="3633"/>
    <s v="CA-2014-132178"/>
    <x v="3"/>
    <x v="898"/>
    <d v="2014-05-09T00:00:00"/>
    <s v="Second Class"/>
    <s v="DB-12970"/>
    <s v="Darren Budd"/>
    <x v="1"/>
    <x v="0"/>
    <x v="1"/>
    <x v="1"/>
    <n v="90004"/>
    <x v="1"/>
    <x v="621"/>
    <x v="1"/>
    <x v="4"/>
    <x v="615"/>
    <x v="2877"/>
    <n v="8"/>
    <n v="0"/>
    <n v="45.80639999999994"/>
  </r>
  <r>
    <n v="3634"/>
    <s v="CA-2013-145177"/>
    <x v="0"/>
    <x v="338"/>
    <d v="2013-11-15T00:00:00"/>
    <s v="Standard Class"/>
    <s v="PP-18955"/>
    <s v="Paul Prost"/>
    <x v="2"/>
    <x v="0"/>
    <x v="24"/>
    <x v="24"/>
    <n v="45503"/>
    <x v="3"/>
    <x v="745"/>
    <x v="1"/>
    <x v="2"/>
    <x v="736"/>
    <x v="2145"/>
    <n v="4"/>
    <n v="0.2"/>
    <n v="3.3408000000000002"/>
  </r>
  <r>
    <n v="3635"/>
    <s v="CA-2013-145177"/>
    <x v="0"/>
    <x v="338"/>
    <d v="2013-11-15T00:00:00"/>
    <s v="Standard Class"/>
    <s v="PP-18955"/>
    <s v="Paul Prost"/>
    <x v="2"/>
    <x v="0"/>
    <x v="24"/>
    <x v="24"/>
    <n v="45503"/>
    <x v="3"/>
    <x v="433"/>
    <x v="2"/>
    <x v="7"/>
    <x v="428"/>
    <x v="2878"/>
    <n v="7"/>
    <n v="0.4"/>
    <n v="-9.7901999999999987"/>
  </r>
  <r>
    <n v="3636"/>
    <s v="CA-2013-145177"/>
    <x v="0"/>
    <x v="338"/>
    <d v="2013-11-15T00:00:00"/>
    <s v="Standard Class"/>
    <s v="PP-18955"/>
    <s v="Paul Prost"/>
    <x v="2"/>
    <x v="0"/>
    <x v="24"/>
    <x v="24"/>
    <n v="45503"/>
    <x v="3"/>
    <x v="1558"/>
    <x v="1"/>
    <x v="10"/>
    <x v="1538"/>
    <x v="2879"/>
    <n v="2"/>
    <n v="0.2"/>
    <n v="32.468400000000003"/>
  </r>
  <r>
    <n v="3637"/>
    <s v="CA-2013-145177"/>
    <x v="0"/>
    <x v="338"/>
    <d v="2013-11-15T00:00:00"/>
    <s v="Standard Class"/>
    <s v="PP-18955"/>
    <s v="Paul Prost"/>
    <x v="2"/>
    <x v="0"/>
    <x v="24"/>
    <x v="24"/>
    <n v="45503"/>
    <x v="3"/>
    <x v="1286"/>
    <x v="1"/>
    <x v="10"/>
    <x v="1263"/>
    <x v="2880"/>
    <n v="3"/>
    <n v="0.2"/>
    <n v="7.5086999999999984"/>
  </r>
  <r>
    <n v="3638"/>
    <s v="CA-2013-145177"/>
    <x v="0"/>
    <x v="338"/>
    <d v="2013-11-15T00:00:00"/>
    <s v="Standard Class"/>
    <s v="PP-18955"/>
    <s v="Paul Prost"/>
    <x v="2"/>
    <x v="0"/>
    <x v="24"/>
    <x v="24"/>
    <n v="45503"/>
    <x v="3"/>
    <x v="549"/>
    <x v="1"/>
    <x v="9"/>
    <x v="544"/>
    <x v="2881"/>
    <n v="4"/>
    <n v="0.2"/>
    <n v="29.301999999999978"/>
  </r>
  <r>
    <n v="3639"/>
    <s v="CA-2013-145177"/>
    <x v="0"/>
    <x v="338"/>
    <d v="2013-11-15T00:00:00"/>
    <s v="Standard Class"/>
    <s v="PP-18955"/>
    <s v="Paul Prost"/>
    <x v="2"/>
    <x v="0"/>
    <x v="24"/>
    <x v="24"/>
    <n v="45503"/>
    <x v="3"/>
    <x v="1092"/>
    <x v="0"/>
    <x v="5"/>
    <x v="1073"/>
    <x v="2882"/>
    <n v="7"/>
    <n v="0.2"/>
    <n v="29.657599999999988"/>
  </r>
  <r>
    <n v="3640"/>
    <s v="CA-2013-145177"/>
    <x v="0"/>
    <x v="338"/>
    <d v="2013-11-15T00:00:00"/>
    <s v="Standard Class"/>
    <s v="PP-18955"/>
    <s v="Paul Prost"/>
    <x v="2"/>
    <x v="0"/>
    <x v="24"/>
    <x v="24"/>
    <n v="45503"/>
    <x v="3"/>
    <x v="874"/>
    <x v="1"/>
    <x v="10"/>
    <x v="859"/>
    <x v="701"/>
    <n v="1"/>
    <n v="0.2"/>
    <n v="1.6762000000000001"/>
  </r>
  <r>
    <n v="3641"/>
    <s v="CA-2013-145177"/>
    <x v="0"/>
    <x v="338"/>
    <d v="2013-11-15T00:00:00"/>
    <s v="Standard Class"/>
    <s v="PP-18955"/>
    <s v="Paul Prost"/>
    <x v="2"/>
    <x v="0"/>
    <x v="24"/>
    <x v="24"/>
    <n v="45503"/>
    <x v="3"/>
    <x v="1365"/>
    <x v="2"/>
    <x v="11"/>
    <x v="1539"/>
    <x v="2883"/>
    <n v="7"/>
    <n v="0.2"/>
    <n v="-29.074500000000008"/>
  </r>
  <r>
    <n v="3642"/>
    <s v="CA-2013-145177"/>
    <x v="0"/>
    <x v="338"/>
    <d v="2013-11-15T00:00:00"/>
    <s v="Standard Class"/>
    <s v="PP-18955"/>
    <s v="Paul Prost"/>
    <x v="2"/>
    <x v="0"/>
    <x v="24"/>
    <x v="24"/>
    <n v="45503"/>
    <x v="3"/>
    <x v="1197"/>
    <x v="1"/>
    <x v="8"/>
    <x v="1173"/>
    <x v="2884"/>
    <n v="7"/>
    <n v="0.7"/>
    <n v="-46.591999999999999"/>
  </r>
  <r>
    <n v="3643"/>
    <s v="CA-2011-156594"/>
    <x v="2"/>
    <x v="414"/>
    <d v="2011-12-23T00:00:00"/>
    <s v="Second Class"/>
    <s v="MC-17845"/>
    <s v="Michael Chen"/>
    <x v="0"/>
    <x v="0"/>
    <x v="1"/>
    <x v="1"/>
    <n v="90008"/>
    <x v="1"/>
    <x v="569"/>
    <x v="1"/>
    <x v="8"/>
    <x v="564"/>
    <x v="1638"/>
    <n v="2"/>
    <n v="0.2"/>
    <n v="152.49499999999998"/>
  </r>
  <r>
    <n v="3644"/>
    <s v="CA-2011-156594"/>
    <x v="2"/>
    <x v="414"/>
    <d v="2011-12-23T00:00:00"/>
    <s v="Second Class"/>
    <s v="MC-17845"/>
    <s v="Michael Chen"/>
    <x v="0"/>
    <x v="0"/>
    <x v="1"/>
    <x v="1"/>
    <n v="90008"/>
    <x v="1"/>
    <x v="1559"/>
    <x v="1"/>
    <x v="6"/>
    <x v="1540"/>
    <x v="2885"/>
    <n v="2"/>
    <n v="0"/>
    <n v="12.298000000000002"/>
  </r>
  <r>
    <n v="3645"/>
    <s v="CA-2011-156594"/>
    <x v="2"/>
    <x v="414"/>
    <d v="2011-12-23T00:00:00"/>
    <s v="Second Class"/>
    <s v="MC-17845"/>
    <s v="Michael Chen"/>
    <x v="0"/>
    <x v="0"/>
    <x v="1"/>
    <x v="1"/>
    <n v="90008"/>
    <x v="1"/>
    <x v="1560"/>
    <x v="1"/>
    <x v="6"/>
    <x v="1541"/>
    <x v="1531"/>
    <n v="1"/>
    <n v="0"/>
    <n v="1.1564000000000001"/>
  </r>
  <r>
    <n v="3646"/>
    <s v="CA-2011-156594"/>
    <x v="2"/>
    <x v="414"/>
    <d v="2011-12-23T00:00:00"/>
    <s v="Second Class"/>
    <s v="MC-17845"/>
    <s v="Michael Chen"/>
    <x v="0"/>
    <x v="0"/>
    <x v="1"/>
    <x v="1"/>
    <n v="90008"/>
    <x v="1"/>
    <x v="1561"/>
    <x v="1"/>
    <x v="8"/>
    <x v="1542"/>
    <x v="2886"/>
    <n v="5"/>
    <n v="0.2"/>
    <n v="50.413999999999987"/>
  </r>
  <r>
    <n v="3647"/>
    <s v="CA-2011-146528"/>
    <x v="2"/>
    <x v="739"/>
    <d v="2011-07-27T00:00:00"/>
    <s v="Second Class"/>
    <s v="VF-21715"/>
    <s v="Vicky Freymann"/>
    <x v="2"/>
    <x v="0"/>
    <x v="1"/>
    <x v="1"/>
    <n v="90045"/>
    <x v="1"/>
    <x v="727"/>
    <x v="1"/>
    <x v="10"/>
    <x v="1543"/>
    <x v="90"/>
    <n v="1"/>
    <n v="0"/>
    <n v="3.1752000000000002"/>
  </r>
  <r>
    <n v="3648"/>
    <s v="CA-2011-146528"/>
    <x v="2"/>
    <x v="739"/>
    <d v="2011-07-27T00:00:00"/>
    <s v="Second Class"/>
    <s v="VF-21715"/>
    <s v="Vicky Freymann"/>
    <x v="2"/>
    <x v="0"/>
    <x v="1"/>
    <x v="1"/>
    <n v="90045"/>
    <x v="1"/>
    <x v="1562"/>
    <x v="1"/>
    <x v="14"/>
    <x v="1544"/>
    <x v="2887"/>
    <n v="4"/>
    <n v="0"/>
    <n v="4.5007999999999981"/>
  </r>
  <r>
    <n v="3649"/>
    <s v="CA-2012-168459"/>
    <x v="1"/>
    <x v="6"/>
    <d v="2012-11-27T00:00:00"/>
    <s v="Standard Class"/>
    <s v="MC-17275"/>
    <s v="Marc Crier"/>
    <x v="0"/>
    <x v="0"/>
    <x v="26"/>
    <x v="18"/>
    <n v="38109"/>
    <x v="0"/>
    <x v="696"/>
    <x v="1"/>
    <x v="8"/>
    <x v="689"/>
    <x v="194"/>
    <n v="2"/>
    <n v="0.7"/>
    <n v="-2.0621999999999998"/>
  </r>
  <r>
    <n v="3650"/>
    <s v="CA-2012-168459"/>
    <x v="1"/>
    <x v="6"/>
    <d v="2012-11-27T00:00:00"/>
    <s v="Standard Class"/>
    <s v="MC-17275"/>
    <s v="Marc Crier"/>
    <x v="0"/>
    <x v="0"/>
    <x v="26"/>
    <x v="18"/>
    <n v="38109"/>
    <x v="0"/>
    <x v="271"/>
    <x v="1"/>
    <x v="13"/>
    <x v="268"/>
    <x v="2888"/>
    <n v="6"/>
    <n v="0.2"/>
    <n v="18.597599999999993"/>
  </r>
  <r>
    <n v="3651"/>
    <s v="CA-2014-109960"/>
    <x v="3"/>
    <x v="34"/>
    <d v="2014-12-12T00:00:00"/>
    <s v="Second Class"/>
    <s v="DB-13210"/>
    <s v="Dean Braden"/>
    <x v="0"/>
    <x v="0"/>
    <x v="66"/>
    <x v="12"/>
    <n v="48234"/>
    <x v="2"/>
    <x v="1563"/>
    <x v="2"/>
    <x v="11"/>
    <x v="1545"/>
    <x v="2889"/>
    <n v="6"/>
    <n v="0"/>
    <n v="41.952000000000005"/>
  </r>
  <r>
    <n v="3652"/>
    <s v="CA-2014-109960"/>
    <x v="3"/>
    <x v="34"/>
    <d v="2014-12-12T00:00:00"/>
    <s v="Second Class"/>
    <s v="DB-13210"/>
    <s v="Dean Braden"/>
    <x v="0"/>
    <x v="0"/>
    <x v="66"/>
    <x v="12"/>
    <n v="48234"/>
    <x v="2"/>
    <x v="924"/>
    <x v="1"/>
    <x v="6"/>
    <x v="907"/>
    <x v="2890"/>
    <n v="5"/>
    <n v="0"/>
    <n v="12.492000000000001"/>
  </r>
  <r>
    <n v="3653"/>
    <s v="CA-2014-109960"/>
    <x v="3"/>
    <x v="34"/>
    <d v="2014-12-12T00:00:00"/>
    <s v="Second Class"/>
    <s v="DB-13210"/>
    <s v="Dean Braden"/>
    <x v="0"/>
    <x v="0"/>
    <x v="66"/>
    <x v="12"/>
    <n v="48234"/>
    <x v="2"/>
    <x v="674"/>
    <x v="1"/>
    <x v="8"/>
    <x v="668"/>
    <x v="2891"/>
    <n v="4"/>
    <n v="0"/>
    <n v="15.511199999999999"/>
  </r>
  <r>
    <n v="3654"/>
    <s v="CA-2014-109960"/>
    <x v="3"/>
    <x v="34"/>
    <d v="2014-12-12T00:00:00"/>
    <s v="Second Class"/>
    <s v="DB-13210"/>
    <s v="Dean Braden"/>
    <x v="0"/>
    <x v="0"/>
    <x v="66"/>
    <x v="12"/>
    <n v="48234"/>
    <x v="2"/>
    <x v="811"/>
    <x v="1"/>
    <x v="10"/>
    <x v="33"/>
    <x v="1830"/>
    <n v="3"/>
    <n v="0"/>
    <n v="7.0218000000000007"/>
  </r>
  <r>
    <n v="3655"/>
    <s v="CA-2014-133004"/>
    <x v="3"/>
    <x v="515"/>
    <d v="2014-09-06T00:00:00"/>
    <s v="Standard Class"/>
    <s v="AJ-10945"/>
    <s v="Ashley Jarboe"/>
    <x v="0"/>
    <x v="0"/>
    <x v="104"/>
    <x v="14"/>
    <n v="46226"/>
    <x v="2"/>
    <x v="554"/>
    <x v="1"/>
    <x v="9"/>
    <x v="548"/>
    <x v="2892"/>
    <n v="9"/>
    <n v="0"/>
    <n v="166.06979999999999"/>
  </r>
  <r>
    <n v="3656"/>
    <s v="CA-2014-168102"/>
    <x v="3"/>
    <x v="558"/>
    <d v="2014-05-01T00:00:00"/>
    <s v="Standard Class"/>
    <s v="CP-12340"/>
    <s v="Christine Phan"/>
    <x v="1"/>
    <x v="0"/>
    <x v="108"/>
    <x v="2"/>
    <n v="32216"/>
    <x v="0"/>
    <x v="1043"/>
    <x v="1"/>
    <x v="4"/>
    <x v="1023"/>
    <x v="394"/>
    <n v="2"/>
    <n v="0.2"/>
    <n v="-21.294000000000018"/>
  </r>
  <r>
    <n v="3657"/>
    <s v="CA-2014-158036"/>
    <x v="3"/>
    <x v="565"/>
    <d v="2014-09-15T00:00:00"/>
    <s v="Standard Class"/>
    <s v="DB-13555"/>
    <s v="Dorothy Badders"/>
    <x v="1"/>
    <x v="0"/>
    <x v="65"/>
    <x v="24"/>
    <n v="43017"/>
    <x v="3"/>
    <x v="1564"/>
    <x v="2"/>
    <x v="11"/>
    <x v="1546"/>
    <x v="2893"/>
    <n v="1"/>
    <n v="0.2"/>
    <n v="1.7054999999999998"/>
  </r>
  <r>
    <n v="3658"/>
    <s v="CA-2012-128083"/>
    <x v="1"/>
    <x v="899"/>
    <d v="2012-03-17T00:00:00"/>
    <s v="Standard Class"/>
    <s v="EB-13750"/>
    <s v="Edward Becker"/>
    <x v="1"/>
    <x v="0"/>
    <x v="369"/>
    <x v="2"/>
    <n v="33317"/>
    <x v="0"/>
    <x v="135"/>
    <x v="1"/>
    <x v="12"/>
    <x v="135"/>
    <x v="2894"/>
    <n v="3"/>
    <n v="0.2"/>
    <n v="2.9322000000000004"/>
  </r>
  <r>
    <n v="3659"/>
    <s v="CA-2012-128083"/>
    <x v="1"/>
    <x v="899"/>
    <d v="2012-03-17T00:00:00"/>
    <s v="Standard Class"/>
    <s v="EB-13750"/>
    <s v="Edward Becker"/>
    <x v="1"/>
    <x v="0"/>
    <x v="369"/>
    <x v="2"/>
    <n v="33317"/>
    <x v="0"/>
    <x v="76"/>
    <x v="0"/>
    <x v="5"/>
    <x v="76"/>
    <x v="2895"/>
    <n v="4"/>
    <n v="0.2"/>
    <n v="3.8599999999999977"/>
  </r>
  <r>
    <n v="3660"/>
    <s v="CA-2012-128083"/>
    <x v="1"/>
    <x v="899"/>
    <d v="2012-03-17T00:00:00"/>
    <s v="Standard Class"/>
    <s v="EB-13750"/>
    <s v="Edward Becker"/>
    <x v="1"/>
    <x v="0"/>
    <x v="369"/>
    <x v="2"/>
    <n v="33317"/>
    <x v="0"/>
    <x v="1565"/>
    <x v="0"/>
    <x v="5"/>
    <x v="1547"/>
    <x v="1697"/>
    <n v="3"/>
    <n v="0.2"/>
    <n v="1.4418"/>
  </r>
  <r>
    <n v="3661"/>
    <s v="CA-2013-161676"/>
    <x v="0"/>
    <x v="427"/>
    <d v="2013-07-24T00:00:00"/>
    <s v="Standard Class"/>
    <s v="JP-15460"/>
    <s v="Jennifer Patt"/>
    <x v="1"/>
    <x v="0"/>
    <x v="220"/>
    <x v="16"/>
    <n v="85301"/>
    <x v="1"/>
    <x v="1566"/>
    <x v="1"/>
    <x v="14"/>
    <x v="1548"/>
    <x v="2896"/>
    <n v="5"/>
    <n v="0.2"/>
    <n v="4.2249999999999979"/>
  </r>
  <r>
    <n v="3662"/>
    <s v="CA-2013-155005"/>
    <x v="0"/>
    <x v="900"/>
    <d v="2013-06-16T00:00:00"/>
    <s v="Second Class"/>
    <s v="SC-20050"/>
    <s v="Sample Company A"/>
    <x v="2"/>
    <x v="0"/>
    <x v="25"/>
    <x v="12"/>
    <n v="49201"/>
    <x v="2"/>
    <x v="1551"/>
    <x v="2"/>
    <x v="7"/>
    <x v="1530"/>
    <x v="2258"/>
    <n v="3"/>
    <n v="0"/>
    <n v="94.492500000000007"/>
  </r>
  <r>
    <n v="3663"/>
    <s v="US-2014-129777"/>
    <x v="3"/>
    <x v="445"/>
    <d v="2014-07-10T00:00:00"/>
    <s v="Standard Class"/>
    <s v="FM-14290"/>
    <s v="Frank Merwin"/>
    <x v="2"/>
    <x v="0"/>
    <x v="94"/>
    <x v="31"/>
    <n v="2169"/>
    <x v="3"/>
    <x v="1113"/>
    <x v="2"/>
    <x v="11"/>
    <x v="1093"/>
    <x v="2897"/>
    <n v="10"/>
    <n v="0"/>
    <n v="93.203999999999994"/>
  </r>
  <r>
    <n v="3664"/>
    <s v="US-2014-129777"/>
    <x v="3"/>
    <x v="445"/>
    <d v="2014-07-10T00:00:00"/>
    <s v="Standard Class"/>
    <s v="FM-14290"/>
    <s v="Frank Merwin"/>
    <x v="2"/>
    <x v="0"/>
    <x v="94"/>
    <x v="31"/>
    <n v="2169"/>
    <x v="3"/>
    <x v="314"/>
    <x v="1"/>
    <x v="10"/>
    <x v="311"/>
    <x v="335"/>
    <n v="2"/>
    <n v="0"/>
    <n v="11.543199999999999"/>
  </r>
  <r>
    <n v="3665"/>
    <s v="CA-2011-129364"/>
    <x v="2"/>
    <x v="589"/>
    <d v="2011-12-13T00:00:00"/>
    <s v="Standard Class"/>
    <s v="TB-21250"/>
    <s v="Tim Brockman"/>
    <x v="0"/>
    <x v="0"/>
    <x v="127"/>
    <x v="21"/>
    <n v="97301"/>
    <x v="1"/>
    <x v="639"/>
    <x v="1"/>
    <x v="2"/>
    <x v="633"/>
    <x v="2898"/>
    <n v="7"/>
    <n v="0.2"/>
    <n v="9.0635999999999974"/>
  </r>
  <r>
    <n v="3666"/>
    <s v="CA-2011-129364"/>
    <x v="2"/>
    <x v="589"/>
    <d v="2011-12-13T00:00:00"/>
    <s v="Standard Class"/>
    <s v="TB-21250"/>
    <s v="Tim Brockman"/>
    <x v="0"/>
    <x v="0"/>
    <x v="127"/>
    <x v="21"/>
    <n v="97301"/>
    <x v="1"/>
    <x v="636"/>
    <x v="1"/>
    <x v="8"/>
    <x v="630"/>
    <x v="2899"/>
    <n v="4"/>
    <n v="0.7"/>
    <n v="-4.5191999999999979"/>
  </r>
  <r>
    <n v="3667"/>
    <s v="CA-2011-129364"/>
    <x v="2"/>
    <x v="589"/>
    <d v="2011-12-13T00:00:00"/>
    <s v="Standard Class"/>
    <s v="TB-21250"/>
    <s v="Tim Brockman"/>
    <x v="0"/>
    <x v="0"/>
    <x v="127"/>
    <x v="21"/>
    <n v="97301"/>
    <x v="1"/>
    <x v="1513"/>
    <x v="2"/>
    <x v="7"/>
    <x v="1491"/>
    <x v="2672"/>
    <n v="3"/>
    <n v="0.2"/>
    <n v="19.754999999999999"/>
  </r>
  <r>
    <n v="3668"/>
    <s v="CA-2011-129364"/>
    <x v="2"/>
    <x v="589"/>
    <d v="2011-12-13T00:00:00"/>
    <s v="Standard Class"/>
    <s v="TB-21250"/>
    <s v="Tim Brockman"/>
    <x v="0"/>
    <x v="0"/>
    <x v="127"/>
    <x v="21"/>
    <n v="97301"/>
    <x v="1"/>
    <x v="1567"/>
    <x v="1"/>
    <x v="14"/>
    <x v="1549"/>
    <x v="2900"/>
    <n v="5"/>
    <n v="0.2"/>
    <n v="-2.6025000000000014"/>
  </r>
  <r>
    <n v="3669"/>
    <s v="CA-2011-129364"/>
    <x v="2"/>
    <x v="589"/>
    <d v="2011-12-13T00:00:00"/>
    <s v="Standard Class"/>
    <s v="TB-21250"/>
    <s v="Tim Brockman"/>
    <x v="0"/>
    <x v="0"/>
    <x v="127"/>
    <x v="21"/>
    <n v="97301"/>
    <x v="1"/>
    <x v="1421"/>
    <x v="2"/>
    <x v="11"/>
    <x v="1400"/>
    <x v="2901"/>
    <n v="10"/>
    <n v="0.2"/>
    <n v="-18.186000000000014"/>
  </r>
  <r>
    <n v="3670"/>
    <s v="CA-2011-129364"/>
    <x v="2"/>
    <x v="589"/>
    <d v="2011-12-13T00:00:00"/>
    <s v="Standard Class"/>
    <s v="TB-21250"/>
    <s v="Tim Brockman"/>
    <x v="0"/>
    <x v="0"/>
    <x v="127"/>
    <x v="21"/>
    <n v="97301"/>
    <x v="1"/>
    <x v="1568"/>
    <x v="1"/>
    <x v="2"/>
    <x v="1550"/>
    <x v="132"/>
    <n v="5"/>
    <n v="0.2"/>
    <n v="3.7439999999999989"/>
  </r>
  <r>
    <n v="3671"/>
    <s v="CA-2011-129364"/>
    <x v="2"/>
    <x v="589"/>
    <d v="2011-12-13T00:00:00"/>
    <s v="Standard Class"/>
    <s v="TB-21250"/>
    <s v="Tim Brockman"/>
    <x v="0"/>
    <x v="0"/>
    <x v="127"/>
    <x v="21"/>
    <n v="97301"/>
    <x v="1"/>
    <x v="55"/>
    <x v="1"/>
    <x v="10"/>
    <x v="55"/>
    <x v="563"/>
    <n v="2"/>
    <n v="0.2"/>
    <n v="3.6288"/>
  </r>
  <r>
    <n v="3672"/>
    <s v="CA-2011-129364"/>
    <x v="2"/>
    <x v="589"/>
    <d v="2011-12-13T00:00:00"/>
    <s v="Standard Class"/>
    <s v="TB-21250"/>
    <s v="Tim Brockman"/>
    <x v="0"/>
    <x v="0"/>
    <x v="127"/>
    <x v="21"/>
    <n v="97301"/>
    <x v="1"/>
    <x v="1569"/>
    <x v="1"/>
    <x v="4"/>
    <x v="1551"/>
    <x v="384"/>
    <n v="3"/>
    <n v="0.2"/>
    <n v="2.9304000000000023"/>
  </r>
  <r>
    <n v="3673"/>
    <s v="CA-2013-104969"/>
    <x v="0"/>
    <x v="143"/>
    <d v="2013-04-15T00:00:00"/>
    <s v="Standard Class"/>
    <s v="EH-14125"/>
    <s v="Eugene Hildebrand"/>
    <x v="2"/>
    <x v="0"/>
    <x v="21"/>
    <x v="24"/>
    <n v="45373"/>
    <x v="3"/>
    <x v="1475"/>
    <x v="1"/>
    <x v="12"/>
    <x v="1453"/>
    <x v="2902"/>
    <n v="1"/>
    <n v="0.2"/>
    <n v="3.2161"/>
  </r>
  <r>
    <n v="3674"/>
    <s v="CA-2013-104969"/>
    <x v="0"/>
    <x v="143"/>
    <d v="2013-04-15T00:00:00"/>
    <s v="Standard Class"/>
    <s v="EH-14125"/>
    <s v="Eugene Hildebrand"/>
    <x v="2"/>
    <x v="0"/>
    <x v="21"/>
    <x v="24"/>
    <n v="45373"/>
    <x v="3"/>
    <x v="1080"/>
    <x v="1"/>
    <x v="8"/>
    <x v="1061"/>
    <x v="1444"/>
    <n v="6"/>
    <n v="0.7"/>
    <n v="-100.91999999999999"/>
  </r>
  <r>
    <n v="3675"/>
    <s v="CA-2014-154109"/>
    <x v="3"/>
    <x v="44"/>
    <d v="2014-11-12T00:00:00"/>
    <s v="Standard Class"/>
    <s v="ML-17410"/>
    <s v="Maris LaWare"/>
    <x v="0"/>
    <x v="0"/>
    <x v="10"/>
    <x v="9"/>
    <n v="19143"/>
    <x v="3"/>
    <x v="1209"/>
    <x v="0"/>
    <x v="1"/>
    <x v="1185"/>
    <x v="2903"/>
    <n v="2"/>
    <n v="0.3"/>
    <n v="-30.933200000000006"/>
  </r>
  <r>
    <n v="3676"/>
    <s v="CA-2014-154109"/>
    <x v="3"/>
    <x v="44"/>
    <d v="2014-11-12T00:00:00"/>
    <s v="Standard Class"/>
    <s v="ML-17410"/>
    <s v="Maris LaWare"/>
    <x v="0"/>
    <x v="0"/>
    <x v="10"/>
    <x v="9"/>
    <n v="19143"/>
    <x v="3"/>
    <x v="368"/>
    <x v="1"/>
    <x v="10"/>
    <x v="364"/>
    <x v="1107"/>
    <n v="3"/>
    <n v="0.2"/>
    <n v="16.183799999999998"/>
  </r>
  <r>
    <n v="3677"/>
    <s v="CA-2012-156440"/>
    <x v="1"/>
    <x v="901"/>
    <d v="2012-12-09T00:00:00"/>
    <s v="Standard Class"/>
    <s v="MH-17620"/>
    <s v="Matt Hagelstein"/>
    <x v="1"/>
    <x v="0"/>
    <x v="70"/>
    <x v="1"/>
    <n v="92105"/>
    <x v="1"/>
    <x v="642"/>
    <x v="0"/>
    <x v="5"/>
    <x v="636"/>
    <x v="791"/>
    <n v="2"/>
    <n v="0"/>
    <n v="14.671799999999998"/>
  </r>
  <r>
    <n v="3678"/>
    <s v="CA-2012-132626"/>
    <x v="1"/>
    <x v="584"/>
    <d v="2012-07-14T00:00:00"/>
    <s v="Standard Class"/>
    <s v="BT-11680"/>
    <s v="Brian Thompson"/>
    <x v="0"/>
    <x v="0"/>
    <x v="183"/>
    <x v="39"/>
    <n v="20735"/>
    <x v="3"/>
    <x v="1432"/>
    <x v="1"/>
    <x v="13"/>
    <x v="1411"/>
    <x v="2394"/>
    <n v="4"/>
    <n v="0"/>
    <n v="5.0559999999999992"/>
  </r>
  <r>
    <n v="3679"/>
    <s v="CA-2012-132626"/>
    <x v="1"/>
    <x v="584"/>
    <d v="2012-07-14T00:00:00"/>
    <s v="Standard Class"/>
    <s v="BT-11680"/>
    <s v="Brian Thompson"/>
    <x v="0"/>
    <x v="0"/>
    <x v="183"/>
    <x v="39"/>
    <n v="20735"/>
    <x v="3"/>
    <x v="1520"/>
    <x v="2"/>
    <x v="15"/>
    <x v="1498"/>
    <x v="2904"/>
    <n v="3"/>
    <n v="0"/>
    <n v="209.23649999999998"/>
  </r>
  <r>
    <n v="3680"/>
    <s v="CA-2012-132626"/>
    <x v="1"/>
    <x v="584"/>
    <d v="2012-07-14T00:00:00"/>
    <s v="Standard Class"/>
    <s v="BT-11680"/>
    <s v="Brian Thompson"/>
    <x v="0"/>
    <x v="0"/>
    <x v="183"/>
    <x v="39"/>
    <n v="20735"/>
    <x v="3"/>
    <x v="269"/>
    <x v="0"/>
    <x v="5"/>
    <x v="266"/>
    <x v="2905"/>
    <n v="2"/>
    <n v="0"/>
    <n v="20.015600000000006"/>
  </r>
  <r>
    <n v="3681"/>
    <s v="CA-2012-132626"/>
    <x v="1"/>
    <x v="584"/>
    <d v="2012-07-14T00:00:00"/>
    <s v="Standard Class"/>
    <s v="BT-11680"/>
    <s v="Brian Thompson"/>
    <x v="0"/>
    <x v="0"/>
    <x v="183"/>
    <x v="39"/>
    <n v="20735"/>
    <x v="3"/>
    <x v="1570"/>
    <x v="1"/>
    <x v="2"/>
    <x v="1552"/>
    <x v="714"/>
    <n v="3"/>
    <n v="0"/>
    <n v="5.6993999999999998"/>
  </r>
  <r>
    <n v="3682"/>
    <s v="CA-2012-132626"/>
    <x v="1"/>
    <x v="584"/>
    <d v="2012-07-14T00:00:00"/>
    <s v="Standard Class"/>
    <s v="BT-11680"/>
    <s v="Brian Thompson"/>
    <x v="0"/>
    <x v="0"/>
    <x v="183"/>
    <x v="39"/>
    <n v="20735"/>
    <x v="3"/>
    <x v="912"/>
    <x v="1"/>
    <x v="8"/>
    <x v="895"/>
    <x v="2906"/>
    <n v="3"/>
    <n v="0"/>
    <n v="42.045000000000002"/>
  </r>
  <r>
    <n v="3683"/>
    <s v="CA-2012-132626"/>
    <x v="1"/>
    <x v="584"/>
    <d v="2012-07-14T00:00:00"/>
    <s v="Standard Class"/>
    <s v="BT-11680"/>
    <s v="Brian Thompson"/>
    <x v="0"/>
    <x v="0"/>
    <x v="183"/>
    <x v="39"/>
    <n v="20735"/>
    <x v="3"/>
    <x v="1571"/>
    <x v="1"/>
    <x v="6"/>
    <x v="1553"/>
    <x v="1378"/>
    <n v="4"/>
    <n v="0"/>
    <n v="32.537600000000005"/>
  </r>
  <r>
    <n v="3684"/>
    <s v="CA-2012-132626"/>
    <x v="1"/>
    <x v="584"/>
    <d v="2012-07-14T00:00:00"/>
    <s v="Standard Class"/>
    <s v="BT-11680"/>
    <s v="Brian Thompson"/>
    <x v="0"/>
    <x v="0"/>
    <x v="183"/>
    <x v="39"/>
    <n v="20735"/>
    <x v="3"/>
    <x v="822"/>
    <x v="1"/>
    <x v="8"/>
    <x v="810"/>
    <x v="2907"/>
    <n v="9"/>
    <n v="0"/>
    <n v="70.545599999999979"/>
  </r>
  <r>
    <n v="3685"/>
    <s v="CA-2012-132626"/>
    <x v="1"/>
    <x v="584"/>
    <d v="2012-07-14T00:00:00"/>
    <s v="Standard Class"/>
    <s v="BT-11680"/>
    <s v="Brian Thompson"/>
    <x v="0"/>
    <x v="0"/>
    <x v="183"/>
    <x v="39"/>
    <n v="20735"/>
    <x v="3"/>
    <x v="24"/>
    <x v="1"/>
    <x v="8"/>
    <x v="24"/>
    <x v="2908"/>
    <n v="6"/>
    <n v="0"/>
    <n v="21.403200000000002"/>
  </r>
  <r>
    <n v="3686"/>
    <s v="CA-2012-132626"/>
    <x v="1"/>
    <x v="584"/>
    <d v="2012-07-14T00:00:00"/>
    <s v="Standard Class"/>
    <s v="BT-11680"/>
    <s v="Brian Thompson"/>
    <x v="0"/>
    <x v="0"/>
    <x v="183"/>
    <x v="39"/>
    <n v="20735"/>
    <x v="3"/>
    <x v="768"/>
    <x v="1"/>
    <x v="4"/>
    <x v="760"/>
    <x v="2909"/>
    <n v="7"/>
    <n v="0"/>
    <n v="28.480899999999984"/>
  </r>
  <r>
    <n v="3687"/>
    <s v="CA-2013-102792"/>
    <x v="0"/>
    <x v="180"/>
    <d v="2013-12-20T00:00:00"/>
    <s v="Standard Class"/>
    <s v="JC-15340"/>
    <s v="Jasper Cacioppo"/>
    <x v="0"/>
    <x v="0"/>
    <x v="169"/>
    <x v="1"/>
    <n v="92503"/>
    <x v="1"/>
    <x v="346"/>
    <x v="1"/>
    <x v="6"/>
    <x v="342"/>
    <x v="296"/>
    <n v="3"/>
    <n v="0"/>
    <n v="3.2471999999999994"/>
  </r>
  <r>
    <n v="3688"/>
    <s v="CA-2013-108567"/>
    <x v="0"/>
    <x v="244"/>
    <d v="2013-05-25T00:00:00"/>
    <s v="Standard Class"/>
    <s v="DB-13210"/>
    <s v="Dean Braden"/>
    <x v="0"/>
    <x v="0"/>
    <x v="370"/>
    <x v="2"/>
    <n v="34952"/>
    <x v="0"/>
    <x v="307"/>
    <x v="1"/>
    <x v="8"/>
    <x v="304"/>
    <x v="2910"/>
    <n v="2"/>
    <n v="0.7"/>
    <n v="-2.2450000000000001"/>
  </r>
  <r>
    <n v="3689"/>
    <s v="CA-2014-140760"/>
    <x v="3"/>
    <x v="455"/>
    <d v="2014-06-06T00:00:00"/>
    <s v="Second Class"/>
    <s v="DO-13435"/>
    <s v="Denny Ordway"/>
    <x v="0"/>
    <x v="0"/>
    <x v="123"/>
    <x v="16"/>
    <n v="85204"/>
    <x v="1"/>
    <x v="218"/>
    <x v="1"/>
    <x v="10"/>
    <x v="217"/>
    <x v="869"/>
    <n v="6"/>
    <n v="0.2"/>
    <n v="7.92"/>
  </r>
  <r>
    <n v="3690"/>
    <s v="CA-2014-140760"/>
    <x v="3"/>
    <x v="455"/>
    <d v="2014-06-06T00:00:00"/>
    <s v="Second Class"/>
    <s v="DO-13435"/>
    <s v="Denny Ordway"/>
    <x v="0"/>
    <x v="0"/>
    <x v="123"/>
    <x v="16"/>
    <n v="85204"/>
    <x v="1"/>
    <x v="598"/>
    <x v="1"/>
    <x v="12"/>
    <x v="593"/>
    <x v="2911"/>
    <n v="5"/>
    <n v="0.2"/>
    <n v="15.921000000000003"/>
  </r>
  <r>
    <n v="3691"/>
    <s v="US-2012-131359"/>
    <x v="1"/>
    <x v="628"/>
    <d v="2012-11-02T00:00:00"/>
    <s v="Second Class"/>
    <s v="FA-14230"/>
    <s v="Frank Atkinson"/>
    <x v="1"/>
    <x v="0"/>
    <x v="60"/>
    <x v="22"/>
    <n v="80219"/>
    <x v="1"/>
    <x v="1313"/>
    <x v="2"/>
    <x v="15"/>
    <x v="1290"/>
    <x v="2912"/>
    <n v="2"/>
    <n v="0.7"/>
    <n v="-45.995400000000004"/>
  </r>
  <r>
    <n v="3692"/>
    <s v="US-2012-131359"/>
    <x v="1"/>
    <x v="628"/>
    <d v="2012-11-02T00:00:00"/>
    <s v="Second Class"/>
    <s v="FA-14230"/>
    <s v="Frank Atkinson"/>
    <x v="1"/>
    <x v="0"/>
    <x v="60"/>
    <x v="22"/>
    <n v="80219"/>
    <x v="1"/>
    <x v="1572"/>
    <x v="2"/>
    <x v="16"/>
    <x v="1554"/>
    <x v="2913"/>
    <n v="1"/>
    <n v="0.2"/>
    <n v="164.99700000000001"/>
  </r>
  <r>
    <n v="3693"/>
    <s v="US-2012-131359"/>
    <x v="1"/>
    <x v="628"/>
    <d v="2012-11-02T00:00:00"/>
    <s v="Second Class"/>
    <s v="FA-14230"/>
    <s v="Frank Atkinson"/>
    <x v="1"/>
    <x v="0"/>
    <x v="60"/>
    <x v="22"/>
    <n v="80219"/>
    <x v="1"/>
    <x v="722"/>
    <x v="2"/>
    <x v="7"/>
    <x v="714"/>
    <x v="2914"/>
    <n v="5"/>
    <n v="0.2"/>
    <n v="30.785999999999998"/>
  </r>
  <r>
    <n v="3694"/>
    <s v="US-2012-131359"/>
    <x v="1"/>
    <x v="628"/>
    <d v="2012-11-02T00:00:00"/>
    <s v="Second Class"/>
    <s v="FA-14230"/>
    <s v="Frank Atkinson"/>
    <x v="1"/>
    <x v="0"/>
    <x v="60"/>
    <x v="22"/>
    <n v="80219"/>
    <x v="1"/>
    <x v="1573"/>
    <x v="0"/>
    <x v="5"/>
    <x v="1555"/>
    <x v="2915"/>
    <n v="4"/>
    <n v="0.2"/>
    <n v="3.6783999999999999"/>
  </r>
  <r>
    <n v="3695"/>
    <s v="CA-2013-142097"/>
    <x v="0"/>
    <x v="680"/>
    <d v="2013-10-21T00:00:00"/>
    <s v="Standard Class"/>
    <s v="QJ-19255"/>
    <s v="Quincy Jones"/>
    <x v="1"/>
    <x v="0"/>
    <x v="24"/>
    <x v="17"/>
    <n v="22153"/>
    <x v="0"/>
    <x v="1197"/>
    <x v="1"/>
    <x v="8"/>
    <x v="1173"/>
    <x v="2916"/>
    <n v="7"/>
    <n v="0"/>
    <n v="116.48"/>
  </r>
  <r>
    <n v="3696"/>
    <s v="CA-2013-142097"/>
    <x v="0"/>
    <x v="680"/>
    <d v="2013-10-21T00:00:00"/>
    <s v="Standard Class"/>
    <s v="QJ-19255"/>
    <s v="Quincy Jones"/>
    <x v="1"/>
    <x v="0"/>
    <x v="24"/>
    <x v="17"/>
    <n v="22153"/>
    <x v="0"/>
    <x v="1475"/>
    <x v="1"/>
    <x v="12"/>
    <x v="1453"/>
    <x v="2917"/>
    <n v="6"/>
    <n v="0"/>
    <n v="32.604599999999998"/>
  </r>
  <r>
    <n v="3697"/>
    <s v="CA-2013-142097"/>
    <x v="0"/>
    <x v="680"/>
    <d v="2013-10-21T00:00:00"/>
    <s v="Standard Class"/>
    <s v="QJ-19255"/>
    <s v="Quincy Jones"/>
    <x v="1"/>
    <x v="0"/>
    <x v="24"/>
    <x v="17"/>
    <n v="22153"/>
    <x v="0"/>
    <x v="336"/>
    <x v="1"/>
    <x v="9"/>
    <x v="332"/>
    <x v="1905"/>
    <n v="3"/>
    <n v="0"/>
    <n v="14.275799999999998"/>
  </r>
  <r>
    <n v="3698"/>
    <s v="CA-2012-151680"/>
    <x v="1"/>
    <x v="902"/>
    <d v="2012-11-21T00:00:00"/>
    <s v="Second Class"/>
    <s v="TC-21475"/>
    <s v="Tony Chapman"/>
    <x v="2"/>
    <x v="0"/>
    <x v="4"/>
    <x v="4"/>
    <n v="98115"/>
    <x v="1"/>
    <x v="1460"/>
    <x v="0"/>
    <x v="5"/>
    <x v="1437"/>
    <x v="1741"/>
    <n v="2"/>
    <n v="0"/>
    <n v="22.7136"/>
  </r>
  <r>
    <n v="3699"/>
    <s v="CA-2011-140039"/>
    <x v="2"/>
    <x v="103"/>
    <d v="2011-09-17T00:00:00"/>
    <s v="Standard Class"/>
    <s v="ON-18715"/>
    <s v="Odella Nelson"/>
    <x v="1"/>
    <x v="0"/>
    <x v="228"/>
    <x v="16"/>
    <n v="85281"/>
    <x v="1"/>
    <x v="1574"/>
    <x v="1"/>
    <x v="4"/>
    <x v="1556"/>
    <x v="2918"/>
    <n v="5"/>
    <n v="0.2"/>
    <n v="5.9550000000000054"/>
  </r>
  <r>
    <n v="3700"/>
    <s v="CA-2014-160416"/>
    <x v="3"/>
    <x v="38"/>
    <d v="2014-11-19T00:00:00"/>
    <s v="Second Class"/>
    <s v="AD-10180"/>
    <s v="Alan Dominguez"/>
    <x v="2"/>
    <x v="0"/>
    <x v="181"/>
    <x v="15"/>
    <n v="10701"/>
    <x v="3"/>
    <x v="374"/>
    <x v="2"/>
    <x v="11"/>
    <x v="370"/>
    <x v="2919"/>
    <n v="4"/>
    <n v="0"/>
    <n v="70.502800000000008"/>
  </r>
  <r>
    <n v="3701"/>
    <s v="CA-2014-169411"/>
    <x v="3"/>
    <x v="165"/>
    <d v="2014-12-30T00:00:00"/>
    <s v="Standard Class"/>
    <s v="AC-10615"/>
    <s v="Ann Chong"/>
    <x v="1"/>
    <x v="0"/>
    <x v="30"/>
    <x v="15"/>
    <n v="14609"/>
    <x v="3"/>
    <x v="767"/>
    <x v="0"/>
    <x v="5"/>
    <x v="759"/>
    <x v="2920"/>
    <n v="1"/>
    <n v="0"/>
    <n v="6.8273999999999972"/>
  </r>
  <r>
    <n v="3702"/>
    <s v="CA-2013-126543"/>
    <x v="0"/>
    <x v="850"/>
    <d v="2013-01-13T00:00:00"/>
    <s v="Second Class"/>
    <s v="MF-17665"/>
    <s v="Maureen Fritzler"/>
    <x v="1"/>
    <x v="0"/>
    <x v="167"/>
    <x v="24"/>
    <n v="43615"/>
    <x v="3"/>
    <x v="1462"/>
    <x v="0"/>
    <x v="5"/>
    <x v="1439"/>
    <x v="2921"/>
    <n v="2"/>
    <n v="0.2"/>
    <n v="3.7920000000000011"/>
  </r>
  <r>
    <n v="3703"/>
    <s v="CA-2012-104941"/>
    <x v="1"/>
    <x v="385"/>
    <d v="2012-06-19T00:00:00"/>
    <s v="Standard Class"/>
    <s v="DH-13075"/>
    <s v="Dave Hallsten"/>
    <x v="1"/>
    <x v="0"/>
    <x v="27"/>
    <x v="19"/>
    <n v="35601"/>
    <x v="0"/>
    <x v="1560"/>
    <x v="1"/>
    <x v="6"/>
    <x v="1541"/>
    <x v="2922"/>
    <n v="6"/>
    <n v="0"/>
    <n v="6.9384000000000006"/>
  </r>
  <r>
    <n v="3704"/>
    <s v="CA-2012-104941"/>
    <x v="1"/>
    <x v="385"/>
    <d v="2012-06-19T00:00:00"/>
    <s v="Standard Class"/>
    <s v="DH-13075"/>
    <s v="Dave Hallsten"/>
    <x v="1"/>
    <x v="0"/>
    <x v="27"/>
    <x v="19"/>
    <n v="35601"/>
    <x v="0"/>
    <x v="1206"/>
    <x v="1"/>
    <x v="8"/>
    <x v="1182"/>
    <x v="2923"/>
    <n v="3"/>
    <n v="0"/>
    <n v="8.8043999999999993"/>
  </r>
  <r>
    <n v="3705"/>
    <s v="CA-2012-104941"/>
    <x v="1"/>
    <x v="385"/>
    <d v="2012-06-19T00:00:00"/>
    <s v="Standard Class"/>
    <s v="DH-13075"/>
    <s v="Dave Hallsten"/>
    <x v="1"/>
    <x v="0"/>
    <x v="27"/>
    <x v="19"/>
    <n v="35601"/>
    <x v="0"/>
    <x v="851"/>
    <x v="2"/>
    <x v="16"/>
    <x v="836"/>
    <x v="2924"/>
    <n v="3"/>
    <n v="0"/>
    <n v="314.98950000000002"/>
  </r>
  <r>
    <n v="3706"/>
    <s v="CA-2012-104941"/>
    <x v="1"/>
    <x v="385"/>
    <d v="2012-06-19T00:00:00"/>
    <s v="Standard Class"/>
    <s v="DH-13075"/>
    <s v="Dave Hallsten"/>
    <x v="1"/>
    <x v="0"/>
    <x v="27"/>
    <x v="19"/>
    <n v="35601"/>
    <x v="0"/>
    <x v="1541"/>
    <x v="1"/>
    <x v="10"/>
    <x v="1520"/>
    <x v="56"/>
    <n v="5"/>
    <n v="0"/>
    <n v="15.552000000000001"/>
  </r>
  <r>
    <n v="3707"/>
    <s v="CA-2014-160087"/>
    <x v="3"/>
    <x v="257"/>
    <d v="2014-03-23T00:00:00"/>
    <s v="Standard Class"/>
    <s v="EN-13780"/>
    <s v="Edward Nazzal"/>
    <x v="0"/>
    <x v="0"/>
    <x v="61"/>
    <x v="5"/>
    <n v="75220"/>
    <x v="2"/>
    <x v="1068"/>
    <x v="1"/>
    <x v="6"/>
    <x v="1048"/>
    <x v="361"/>
    <n v="3"/>
    <n v="0.2"/>
    <n v="6.5538000000000007"/>
  </r>
  <r>
    <n v="3708"/>
    <s v="CA-2011-120544"/>
    <x v="2"/>
    <x v="533"/>
    <d v="2011-11-27T00:00:00"/>
    <s v="Standard Class"/>
    <s v="SS-20140"/>
    <s v="Saphhira Shifley"/>
    <x v="1"/>
    <x v="0"/>
    <x v="279"/>
    <x v="5"/>
    <n v="75150"/>
    <x v="2"/>
    <x v="740"/>
    <x v="0"/>
    <x v="5"/>
    <x v="33"/>
    <x v="2925"/>
    <n v="2"/>
    <n v="0.6"/>
    <n v="-2.5471999999999984"/>
  </r>
  <r>
    <n v="3709"/>
    <s v="CA-2011-120544"/>
    <x v="2"/>
    <x v="533"/>
    <d v="2011-11-27T00:00:00"/>
    <s v="Standard Class"/>
    <s v="SS-20140"/>
    <s v="Saphhira Shifley"/>
    <x v="1"/>
    <x v="0"/>
    <x v="279"/>
    <x v="5"/>
    <n v="75150"/>
    <x v="2"/>
    <x v="1051"/>
    <x v="1"/>
    <x v="9"/>
    <x v="1031"/>
    <x v="2926"/>
    <n v="3"/>
    <n v="0.8"/>
    <n v="-87.148800000000023"/>
  </r>
  <r>
    <n v="3710"/>
    <s v="CA-2011-120544"/>
    <x v="2"/>
    <x v="533"/>
    <d v="2011-11-27T00:00:00"/>
    <s v="Standard Class"/>
    <s v="SS-20140"/>
    <s v="Saphhira Shifley"/>
    <x v="1"/>
    <x v="0"/>
    <x v="279"/>
    <x v="5"/>
    <n v="75150"/>
    <x v="2"/>
    <x v="1425"/>
    <x v="2"/>
    <x v="11"/>
    <x v="1404"/>
    <x v="2927"/>
    <n v="7"/>
    <n v="0.2"/>
    <n v="1.6632000000000007"/>
  </r>
  <r>
    <n v="3711"/>
    <s v="CA-2014-113670"/>
    <x v="3"/>
    <x v="453"/>
    <d v="2014-10-18T00:00:00"/>
    <s v="First Class"/>
    <s v="RS-19765"/>
    <s v="Roland Schwarz"/>
    <x v="1"/>
    <x v="0"/>
    <x v="1"/>
    <x v="1"/>
    <n v="90045"/>
    <x v="1"/>
    <x v="214"/>
    <x v="0"/>
    <x v="3"/>
    <x v="213"/>
    <x v="2928"/>
    <n v="3"/>
    <n v="0.2"/>
    <n v="6.3779999999999575"/>
  </r>
  <r>
    <n v="3712"/>
    <s v="CA-2014-113670"/>
    <x v="3"/>
    <x v="453"/>
    <d v="2014-10-18T00:00:00"/>
    <s v="First Class"/>
    <s v="RS-19765"/>
    <s v="Roland Schwarz"/>
    <x v="1"/>
    <x v="0"/>
    <x v="1"/>
    <x v="1"/>
    <n v="90045"/>
    <x v="1"/>
    <x v="1127"/>
    <x v="1"/>
    <x v="10"/>
    <x v="1106"/>
    <x v="2929"/>
    <n v="5"/>
    <n v="0"/>
    <n v="100.4255"/>
  </r>
  <r>
    <n v="3713"/>
    <s v="CA-2014-166198"/>
    <x v="3"/>
    <x v="81"/>
    <d v="2014-04-25T00:00:00"/>
    <s v="First Class"/>
    <s v="JW-15955"/>
    <s v="Joni Wasserman"/>
    <x v="0"/>
    <x v="0"/>
    <x v="4"/>
    <x v="4"/>
    <n v="98103"/>
    <x v="1"/>
    <x v="1575"/>
    <x v="2"/>
    <x v="11"/>
    <x v="1557"/>
    <x v="1042"/>
    <n v="1"/>
    <n v="0"/>
    <n v="3.4619999999999997"/>
  </r>
  <r>
    <n v="3714"/>
    <s v="CA-2014-166198"/>
    <x v="3"/>
    <x v="81"/>
    <d v="2014-04-25T00:00:00"/>
    <s v="First Class"/>
    <s v="JW-15955"/>
    <s v="Joni Wasserman"/>
    <x v="0"/>
    <x v="0"/>
    <x v="4"/>
    <x v="4"/>
    <n v="98103"/>
    <x v="1"/>
    <x v="797"/>
    <x v="0"/>
    <x v="5"/>
    <x v="787"/>
    <x v="2930"/>
    <n v="3"/>
    <n v="0"/>
    <n v="34.145999999999994"/>
  </r>
  <r>
    <n v="3715"/>
    <s v="CA-2011-135608"/>
    <x v="2"/>
    <x v="589"/>
    <d v="2011-12-10T00:00:00"/>
    <s v="Second Class"/>
    <s v="JK-15625"/>
    <s v="Jim Karlsson"/>
    <x v="0"/>
    <x v="0"/>
    <x v="175"/>
    <x v="4"/>
    <n v="98502"/>
    <x v="1"/>
    <x v="600"/>
    <x v="1"/>
    <x v="10"/>
    <x v="595"/>
    <x v="1846"/>
    <n v="2"/>
    <n v="0"/>
    <n v="21.012799999999999"/>
  </r>
  <r>
    <n v="3716"/>
    <s v="CA-2011-135608"/>
    <x v="2"/>
    <x v="589"/>
    <d v="2011-12-10T00:00:00"/>
    <s v="Second Class"/>
    <s v="JK-15625"/>
    <s v="Jim Karlsson"/>
    <x v="0"/>
    <x v="0"/>
    <x v="175"/>
    <x v="4"/>
    <n v="98502"/>
    <x v="1"/>
    <x v="291"/>
    <x v="0"/>
    <x v="1"/>
    <x v="288"/>
    <x v="891"/>
    <n v="5"/>
    <n v="0.2"/>
    <n v="45.294000000000011"/>
  </r>
  <r>
    <n v="3717"/>
    <s v="CA-2014-144568"/>
    <x v="3"/>
    <x v="148"/>
    <d v="2014-06-03T00:00:00"/>
    <s v="Standard Class"/>
    <s v="JO-15550"/>
    <s v="Jesus Ocampo"/>
    <x v="2"/>
    <x v="0"/>
    <x v="155"/>
    <x v="8"/>
    <n v="68104"/>
    <x v="2"/>
    <x v="1217"/>
    <x v="1"/>
    <x v="13"/>
    <x v="1192"/>
    <x v="2931"/>
    <n v="5"/>
    <n v="0"/>
    <n v="1.1775000000000002"/>
  </r>
  <r>
    <n v="3718"/>
    <s v="CA-2013-142370"/>
    <x v="0"/>
    <x v="251"/>
    <d v="2013-09-24T00:00:00"/>
    <s v="Standard Class"/>
    <s v="TP-21130"/>
    <s v="Theone Pippenger"/>
    <x v="0"/>
    <x v="0"/>
    <x v="38"/>
    <x v="32"/>
    <n v="31907"/>
    <x v="0"/>
    <x v="1576"/>
    <x v="1"/>
    <x v="14"/>
    <x v="1558"/>
    <x v="1325"/>
    <n v="2"/>
    <n v="0"/>
    <n v="0.15120000000000022"/>
  </r>
  <r>
    <n v="3719"/>
    <s v="CA-2013-142370"/>
    <x v="0"/>
    <x v="251"/>
    <d v="2013-09-24T00:00:00"/>
    <s v="Standard Class"/>
    <s v="TP-21130"/>
    <s v="Theone Pippenger"/>
    <x v="0"/>
    <x v="0"/>
    <x v="38"/>
    <x v="32"/>
    <n v="31907"/>
    <x v="0"/>
    <x v="1135"/>
    <x v="2"/>
    <x v="11"/>
    <x v="1114"/>
    <x v="2932"/>
    <n v="5"/>
    <n v="0"/>
    <n v="107.47850000000001"/>
  </r>
  <r>
    <n v="3720"/>
    <s v="CA-2013-105900"/>
    <x v="0"/>
    <x v="42"/>
    <d v="2013-09-24T00:00:00"/>
    <s v="Standard Class"/>
    <s v="BS-11590"/>
    <s v="Brendan Sweed"/>
    <x v="1"/>
    <x v="0"/>
    <x v="38"/>
    <x v="14"/>
    <n v="47201"/>
    <x v="2"/>
    <x v="158"/>
    <x v="1"/>
    <x v="6"/>
    <x v="157"/>
    <x v="657"/>
    <n v="5"/>
    <n v="0"/>
    <n v="12.357999999999997"/>
  </r>
  <r>
    <n v="3721"/>
    <s v="CA-2013-151155"/>
    <x v="0"/>
    <x v="887"/>
    <d v="2013-12-25T00:00:00"/>
    <s v="Standard Class"/>
    <s v="AB-10255"/>
    <s v="Alejandro Ballentine"/>
    <x v="2"/>
    <x v="0"/>
    <x v="25"/>
    <x v="35"/>
    <n v="39212"/>
    <x v="0"/>
    <x v="283"/>
    <x v="0"/>
    <x v="5"/>
    <x v="280"/>
    <x v="2933"/>
    <n v="4"/>
    <n v="0"/>
    <n v="7.3788000000000018"/>
  </r>
  <r>
    <n v="3722"/>
    <s v="CA-2013-151155"/>
    <x v="0"/>
    <x v="887"/>
    <d v="2013-12-25T00:00:00"/>
    <s v="Standard Class"/>
    <s v="AB-10255"/>
    <s v="Alejandro Ballentine"/>
    <x v="2"/>
    <x v="0"/>
    <x v="25"/>
    <x v="35"/>
    <n v="39212"/>
    <x v="0"/>
    <x v="8"/>
    <x v="1"/>
    <x v="8"/>
    <x v="8"/>
    <x v="741"/>
    <n v="2"/>
    <n v="0"/>
    <n v="6.9390000000000001"/>
  </r>
  <r>
    <n v="3723"/>
    <s v="CA-2014-144036"/>
    <x v="3"/>
    <x v="903"/>
    <d v="2014-11-27T00:00:00"/>
    <s v="Standard Class"/>
    <s v="FO-14305"/>
    <s v="Frank Olsen"/>
    <x v="0"/>
    <x v="0"/>
    <x v="12"/>
    <x v="5"/>
    <n v="77070"/>
    <x v="2"/>
    <x v="311"/>
    <x v="1"/>
    <x v="6"/>
    <x v="308"/>
    <x v="2934"/>
    <n v="8"/>
    <n v="0.2"/>
    <n v="2.2319999999999958"/>
  </r>
  <r>
    <n v="3724"/>
    <s v="US-2011-169789"/>
    <x v="2"/>
    <x v="125"/>
    <d v="2012-01-04T00:00:00"/>
    <s v="Standard Class"/>
    <s v="MF-17665"/>
    <s v="Maureen Fritzler"/>
    <x v="1"/>
    <x v="0"/>
    <x v="42"/>
    <x v="16"/>
    <n v="85023"/>
    <x v="1"/>
    <x v="1498"/>
    <x v="1"/>
    <x v="8"/>
    <x v="1477"/>
    <x v="2935"/>
    <n v="5"/>
    <n v="0.7"/>
    <n v="-459.98750000000018"/>
  </r>
  <r>
    <n v="3725"/>
    <s v="CA-2014-127264"/>
    <x v="3"/>
    <x v="355"/>
    <d v="2014-04-06T00:00:00"/>
    <s v="First Class"/>
    <s v="SA-20830"/>
    <s v="Sue Ann Reed"/>
    <x v="0"/>
    <x v="0"/>
    <x v="22"/>
    <x v="10"/>
    <n v="60653"/>
    <x v="2"/>
    <x v="425"/>
    <x v="1"/>
    <x v="6"/>
    <x v="420"/>
    <x v="2617"/>
    <n v="3"/>
    <n v="0.2"/>
    <n v="2.2050000000000001"/>
  </r>
  <r>
    <n v="3726"/>
    <s v="CA-2013-151512"/>
    <x v="0"/>
    <x v="482"/>
    <d v="2014-01-03T00:00:00"/>
    <s v="Standard Class"/>
    <s v="SH-19975"/>
    <s v="Sally Hughsby"/>
    <x v="1"/>
    <x v="0"/>
    <x v="60"/>
    <x v="22"/>
    <n v="80219"/>
    <x v="1"/>
    <x v="1267"/>
    <x v="1"/>
    <x v="9"/>
    <x v="1242"/>
    <x v="694"/>
    <n v="2"/>
    <n v="0.2"/>
    <n v="3.51"/>
  </r>
  <r>
    <n v="3727"/>
    <s v="CA-2013-165169"/>
    <x v="0"/>
    <x v="410"/>
    <d v="2013-06-12T00:00:00"/>
    <s v="Standard Class"/>
    <s v="JL-15235"/>
    <s v="Janet Lee"/>
    <x v="0"/>
    <x v="0"/>
    <x v="46"/>
    <x v="13"/>
    <n v="19711"/>
    <x v="3"/>
    <x v="734"/>
    <x v="1"/>
    <x v="4"/>
    <x v="726"/>
    <x v="2936"/>
    <n v="2"/>
    <n v="0"/>
    <n v="93.698800000000006"/>
  </r>
  <r>
    <n v="3728"/>
    <s v="CA-2013-165169"/>
    <x v="0"/>
    <x v="410"/>
    <d v="2013-06-12T00:00:00"/>
    <s v="Standard Class"/>
    <s v="JL-15235"/>
    <s v="Janet Lee"/>
    <x v="0"/>
    <x v="0"/>
    <x v="46"/>
    <x v="13"/>
    <n v="19711"/>
    <x v="3"/>
    <x v="311"/>
    <x v="1"/>
    <x v="6"/>
    <x v="308"/>
    <x v="954"/>
    <n v="2"/>
    <n v="0"/>
    <n v="2.7899999999999991"/>
  </r>
  <r>
    <n v="3729"/>
    <s v="CA-2013-165169"/>
    <x v="0"/>
    <x v="410"/>
    <d v="2013-06-12T00:00:00"/>
    <s v="Standard Class"/>
    <s v="JL-15235"/>
    <s v="Janet Lee"/>
    <x v="0"/>
    <x v="0"/>
    <x v="46"/>
    <x v="13"/>
    <n v="19711"/>
    <x v="3"/>
    <x v="1508"/>
    <x v="1"/>
    <x v="2"/>
    <x v="1486"/>
    <x v="1830"/>
    <n v="3"/>
    <n v="0"/>
    <n v="6.8723999999999998"/>
  </r>
  <r>
    <n v="3730"/>
    <s v="CA-2012-109575"/>
    <x v="1"/>
    <x v="227"/>
    <d v="2012-09-23T00:00:00"/>
    <s v="Standard Class"/>
    <s v="KH-16630"/>
    <s v="Ken Heidel"/>
    <x v="1"/>
    <x v="0"/>
    <x v="183"/>
    <x v="39"/>
    <n v="20735"/>
    <x v="3"/>
    <x v="1018"/>
    <x v="1"/>
    <x v="4"/>
    <x v="1000"/>
    <x v="108"/>
    <n v="2"/>
    <n v="0"/>
    <n v="7.9724000000000004"/>
  </r>
  <r>
    <n v="3731"/>
    <s v="CA-2012-109575"/>
    <x v="1"/>
    <x v="227"/>
    <d v="2012-09-23T00:00:00"/>
    <s v="Standard Class"/>
    <s v="KH-16630"/>
    <s v="Ken Heidel"/>
    <x v="1"/>
    <x v="0"/>
    <x v="183"/>
    <x v="39"/>
    <n v="20735"/>
    <x v="3"/>
    <x v="72"/>
    <x v="1"/>
    <x v="4"/>
    <x v="72"/>
    <x v="2937"/>
    <n v="7"/>
    <n v="0"/>
    <n v="0"/>
  </r>
  <r>
    <n v="3732"/>
    <s v="CA-2012-109575"/>
    <x v="1"/>
    <x v="227"/>
    <d v="2012-09-23T00:00:00"/>
    <s v="Standard Class"/>
    <s v="KH-16630"/>
    <s v="Ken Heidel"/>
    <x v="1"/>
    <x v="0"/>
    <x v="183"/>
    <x v="39"/>
    <n v="20735"/>
    <x v="3"/>
    <x v="1577"/>
    <x v="2"/>
    <x v="7"/>
    <x v="1559"/>
    <x v="2938"/>
    <n v="1"/>
    <n v="0"/>
    <n v="129.99740000000003"/>
  </r>
  <r>
    <n v="3733"/>
    <s v="CA-2012-109575"/>
    <x v="1"/>
    <x v="227"/>
    <d v="2012-09-23T00:00:00"/>
    <s v="Standard Class"/>
    <s v="KH-16630"/>
    <s v="Ken Heidel"/>
    <x v="1"/>
    <x v="0"/>
    <x v="183"/>
    <x v="39"/>
    <n v="20735"/>
    <x v="3"/>
    <x v="1149"/>
    <x v="2"/>
    <x v="7"/>
    <x v="1128"/>
    <x v="2939"/>
    <n v="7"/>
    <n v="0"/>
    <n v="327.58180000000004"/>
  </r>
  <r>
    <n v="3734"/>
    <s v="CA-2012-109575"/>
    <x v="1"/>
    <x v="227"/>
    <d v="2012-09-23T00:00:00"/>
    <s v="Standard Class"/>
    <s v="KH-16630"/>
    <s v="Ken Heidel"/>
    <x v="1"/>
    <x v="0"/>
    <x v="183"/>
    <x v="39"/>
    <n v="20735"/>
    <x v="3"/>
    <x v="1526"/>
    <x v="1"/>
    <x v="8"/>
    <x v="1504"/>
    <x v="2940"/>
    <n v="4"/>
    <n v="0"/>
    <n v="31.889199999999995"/>
  </r>
  <r>
    <n v="3735"/>
    <s v="CA-2014-168193"/>
    <x v="3"/>
    <x v="904"/>
    <d v="2014-03-12T00:00:00"/>
    <s v="Second Class"/>
    <s v="RM-19750"/>
    <s v="Roland Murray"/>
    <x v="0"/>
    <x v="0"/>
    <x v="20"/>
    <x v="15"/>
    <n v="10011"/>
    <x v="3"/>
    <x v="145"/>
    <x v="1"/>
    <x v="10"/>
    <x v="145"/>
    <x v="978"/>
    <n v="1"/>
    <n v="0"/>
    <n v="12.134799999999998"/>
  </r>
  <r>
    <n v="3736"/>
    <s v="CA-2014-168193"/>
    <x v="3"/>
    <x v="904"/>
    <d v="2014-03-12T00:00:00"/>
    <s v="Second Class"/>
    <s v="RM-19750"/>
    <s v="Roland Murray"/>
    <x v="0"/>
    <x v="0"/>
    <x v="20"/>
    <x v="15"/>
    <n v="10011"/>
    <x v="3"/>
    <x v="928"/>
    <x v="0"/>
    <x v="5"/>
    <x v="912"/>
    <x v="2941"/>
    <n v="3"/>
    <n v="0"/>
    <n v="16.553099999999993"/>
  </r>
  <r>
    <n v="3737"/>
    <s v="CA-2013-115476"/>
    <x v="0"/>
    <x v="716"/>
    <d v="2013-03-18T00:00:00"/>
    <s v="Same Day"/>
    <s v="VM-21835"/>
    <s v="Vivian Mathis"/>
    <x v="0"/>
    <x v="0"/>
    <x v="46"/>
    <x v="13"/>
    <n v="19711"/>
    <x v="3"/>
    <x v="1417"/>
    <x v="2"/>
    <x v="7"/>
    <x v="1396"/>
    <x v="2256"/>
    <n v="2"/>
    <n v="0"/>
    <n v="62.3904"/>
  </r>
  <r>
    <n v="3738"/>
    <s v="CA-2013-115476"/>
    <x v="0"/>
    <x v="716"/>
    <d v="2013-03-18T00:00:00"/>
    <s v="Same Day"/>
    <s v="VM-21835"/>
    <s v="Vivian Mathis"/>
    <x v="0"/>
    <x v="0"/>
    <x v="46"/>
    <x v="13"/>
    <n v="19711"/>
    <x v="3"/>
    <x v="1526"/>
    <x v="1"/>
    <x v="8"/>
    <x v="1504"/>
    <x v="2942"/>
    <n v="2"/>
    <n v="0"/>
    <n v="15.944599999999998"/>
  </r>
  <r>
    <n v="3739"/>
    <s v="CA-2013-133340"/>
    <x v="0"/>
    <x v="10"/>
    <d v="2013-12-14T00:00:00"/>
    <s v="Standard Class"/>
    <s v="LH-17155"/>
    <s v="Logan Haushalter"/>
    <x v="0"/>
    <x v="0"/>
    <x v="25"/>
    <x v="12"/>
    <n v="49201"/>
    <x v="2"/>
    <x v="47"/>
    <x v="2"/>
    <x v="7"/>
    <x v="47"/>
    <x v="2943"/>
    <n v="1"/>
    <n v="0"/>
    <n v="3.0520000000000005"/>
  </r>
  <r>
    <n v="3740"/>
    <s v="CA-2013-133340"/>
    <x v="0"/>
    <x v="10"/>
    <d v="2013-12-14T00:00:00"/>
    <s v="Standard Class"/>
    <s v="LH-17155"/>
    <s v="Logan Haushalter"/>
    <x v="0"/>
    <x v="0"/>
    <x v="25"/>
    <x v="12"/>
    <n v="49201"/>
    <x v="2"/>
    <x v="1016"/>
    <x v="2"/>
    <x v="11"/>
    <x v="998"/>
    <x v="2830"/>
    <n v="2"/>
    <n v="0"/>
    <n v="25.191600000000001"/>
  </r>
  <r>
    <n v="3741"/>
    <s v="CA-2013-133340"/>
    <x v="0"/>
    <x v="10"/>
    <d v="2013-12-14T00:00:00"/>
    <s v="Standard Class"/>
    <s v="LH-17155"/>
    <s v="Logan Haushalter"/>
    <x v="0"/>
    <x v="0"/>
    <x v="25"/>
    <x v="12"/>
    <n v="49201"/>
    <x v="2"/>
    <x v="14"/>
    <x v="1"/>
    <x v="9"/>
    <x v="14"/>
    <x v="2944"/>
    <n v="1"/>
    <n v="0.1"/>
    <n v="23.395400000000002"/>
  </r>
  <r>
    <n v="3742"/>
    <s v="CA-2013-137848"/>
    <x v="0"/>
    <x v="804"/>
    <d v="2013-01-21T00:00:00"/>
    <s v="Standard Class"/>
    <s v="WB-21850"/>
    <s v="William Brown"/>
    <x v="0"/>
    <x v="0"/>
    <x v="20"/>
    <x v="15"/>
    <n v="10011"/>
    <x v="3"/>
    <x v="318"/>
    <x v="1"/>
    <x v="12"/>
    <x v="315"/>
    <x v="1873"/>
    <n v="4"/>
    <n v="0"/>
    <n v="7.5991999999999997"/>
  </r>
  <r>
    <n v="3743"/>
    <s v="CA-2013-137848"/>
    <x v="0"/>
    <x v="804"/>
    <d v="2013-01-21T00:00:00"/>
    <s v="Standard Class"/>
    <s v="WB-21850"/>
    <s v="William Brown"/>
    <x v="0"/>
    <x v="0"/>
    <x v="20"/>
    <x v="15"/>
    <n v="10011"/>
    <x v="3"/>
    <x v="1283"/>
    <x v="1"/>
    <x v="10"/>
    <x v="1259"/>
    <x v="1847"/>
    <n v="9"/>
    <n v="0"/>
    <n v="28.857599999999998"/>
  </r>
  <r>
    <n v="3744"/>
    <s v="CA-2013-137848"/>
    <x v="0"/>
    <x v="804"/>
    <d v="2013-01-21T00:00:00"/>
    <s v="Standard Class"/>
    <s v="WB-21850"/>
    <s v="William Brown"/>
    <x v="0"/>
    <x v="0"/>
    <x v="20"/>
    <x v="15"/>
    <n v="10011"/>
    <x v="3"/>
    <x v="340"/>
    <x v="1"/>
    <x v="8"/>
    <x v="336"/>
    <x v="364"/>
    <n v="3"/>
    <n v="0.2"/>
    <n v="17.337599999999998"/>
  </r>
  <r>
    <n v="3745"/>
    <s v="CA-2011-113047"/>
    <x v="2"/>
    <x v="745"/>
    <d v="2011-10-24T00:00:00"/>
    <s v="Same Day"/>
    <s v="AP-10915"/>
    <s v="Arthur Prichep"/>
    <x v="0"/>
    <x v="0"/>
    <x v="371"/>
    <x v="20"/>
    <n v="29730"/>
    <x v="0"/>
    <x v="1432"/>
    <x v="1"/>
    <x v="13"/>
    <x v="1411"/>
    <x v="2945"/>
    <n v="3"/>
    <n v="0"/>
    <n v="3.7919999999999994"/>
  </r>
  <r>
    <n v="3746"/>
    <s v="CA-2013-149979"/>
    <x v="0"/>
    <x v="713"/>
    <d v="2013-09-29T00:00:00"/>
    <s v="Second Class"/>
    <s v="RA-19915"/>
    <s v="Russell Applegate"/>
    <x v="0"/>
    <x v="0"/>
    <x v="38"/>
    <x v="32"/>
    <n v="31907"/>
    <x v="0"/>
    <x v="392"/>
    <x v="1"/>
    <x v="4"/>
    <x v="388"/>
    <x v="2946"/>
    <n v="5"/>
    <n v="0"/>
    <n v="34.292499999999997"/>
  </r>
  <r>
    <n v="3747"/>
    <s v="CA-2013-149979"/>
    <x v="0"/>
    <x v="713"/>
    <d v="2013-09-29T00:00:00"/>
    <s v="Second Class"/>
    <s v="RA-19915"/>
    <s v="Russell Applegate"/>
    <x v="0"/>
    <x v="0"/>
    <x v="38"/>
    <x v="32"/>
    <n v="31907"/>
    <x v="0"/>
    <x v="1265"/>
    <x v="0"/>
    <x v="1"/>
    <x v="1240"/>
    <x v="2411"/>
    <n v="3"/>
    <n v="0"/>
    <n v="81.173400000000001"/>
  </r>
  <r>
    <n v="3748"/>
    <s v="CA-2014-161956"/>
    <x v="3"/>
    <x v="151"/>
    <d v="2014-08-30T00:00:00"/>
    <s v="Second Class"/>
    <s v="DR-12880"/>
    <s v="Dan Reichenbach"/>
    <x v="1"/>
    <x v="0"/>
    <x v="75"/>
    <x v="1"/>
    <n v="90301"/>
    <x v="1"/>
    <x v="1071"/>
    <x v="0"/>
    <x v="5"/>
    <x v="1051"/>
    <x v="1421"/>
    <n v="2"/>
    <n v="0"/>
    <n v="99.23"/>
  </r>
  <r>
    <n v="3749"/>
    <s v="CA-2014-161956"/>
    <x v="3"/>
    <x v="151"/>
    <d v="2014-08-30T00:00:00"/>
    <s v="Second Class"/>
    <s v="DR-12880"/>
    <s v="Dan Reichenbach"/>
    <x v="1"/>
    <x v="0"/>
    <x v="75"/>
    <x v="1"/>
    <n v="90301"/>
    <x v="1"/>
    <x v="1429"/>
    <x v="1"/>
    <x v="9"/>
    <x v="1408"/>
    <x v="2947"/>
    <n v="4"/>
    <n v="0"/>
    <n v="96.575999999999993"/>
  </r>
  <r>
    <n v="3750"/>
    <s v="CA-2014-161956"/>
    <x v="3"/>
    <x v="151"/>
    <d v="2014-08-30T00:00:00"/>
    <s v="Second Class"/>
    <s v="DR-12880"/>
    <s v="Dan Reichenbach"/>
    <x v="1"/>
    <x v="0"/>
    <x v="75"/>
    <x v="1"/>
    <n v="90301"/>
    <x v="1"/>
    <x v="1572"/>
    <x v="2"/>
    <x v="16"/>
    <x v="1554"/>
    <x v="2948"/>
    <n v="2"/>
    <n v="0.2"/>
    <n v="329.99400000000003"/>
  </r>
  <r>
    <n v="3751"/>
    <s v="CA-2014-161956"/>
    <x v="3"/>
    <x v="151"/>
    <d v="2014-08-30T00:00:00"/>
    <s v="Second Class"/>
    <s v="DR-12880"/>
    <s v="Dan Reichenbach"/>
    <x v="1"/>
    <x v="0"/>
    <x v="75"/>
    <x v="1"/>
    <n v="90301"/>
    <x v="1"/>
    <x v="675"/>
    <x v="1"/>
    <x v="14"/>
    <x v="669"/>
    <x v="158"/>
    <n v="5"/>
    <n v="0"/>
    <n v="8.2359999999999989"/>
  </r>
  <r>
    <n v="3752"/>
    <s v="CA-2014-161956"/>
    <x v="3"/>
    <x v="151"/>
    <d v="2014-08-30T00:00:00"/>
    <s v="Second Class"/>
    <s v="DR-12880"/>
    <s v="Dan Reichenbach"/>
    <x v="1"/>
    <x v="0"/>
    <x v="75"/>
    <x v="1"/>
    <n v="90301"/>
    <x v="1"/>
    <x v="370"/>
    <x v="0"/>
    <x v="1"/>
    <x v="366"/>
    <x v="2186"/>
    <n v="3"/>
    <n v="0.2"/>
    <n v="23.027999999999992"/>
  </r>
  <r>
    <n v="3753"/>
    <s v="CA-2014-161956"/>
    <x v="3"/>
    <x v="151"/>
    <d v="2014-08-30T00:00:00"/>
    <s v="Second Class"/>
    <s v="DR-12880"/>
    <s v="Dan Reichenbach"/>
    <x v="1"/>
    <x v="0"/>
    <x v="75"/>
    <x v="1"/>
    <n v="90301"/>
    <x v="1"/>
    <x v="968"/>
    <x v="1"/>
    <x v="10"/>
    <x v="952"/>
    <x v="2248"/>
    <n v="3"/>
    <n v="0"/>
    <n v="56.977199999999996"/>
  </r>
  <r>
    <n v="3754"/>
    <s v="CA-2014-161956"/>
    <x v="3"/>
    <x v="151"/>
    <d v="2014-08-30T00:00:00"/>
    <s v="Second Class"/>
    <s v="DR-12880"/>
    <s v="Dan Reichenbach"/>
    <x v="1"/>
    <x v="0"/>
    <x v="75"/>
    <x v="1"/>
    <n v="90301"/>
    <x v="1"/>
    <x v="115"/>
    <x v="1"/>
    <x v="8"/>
    <x v="115"/>
    <x v="847"/>
    <n v="2"/>
    <n v="0.2"/>
    <n v="294.54879999999991"/>
  </r>
  <r>
    <n v="3755"/>
    <s v="CA-2014-161956"/>
    <x v="3"/>
    <x v="151"/>
    <d v="2014-08-30T00:00:00"/>
    <s v="Second Class"/>
    <s v="DR-12880"/>
    <s v="Dan Reichenbach"/>
    <x v="1"/>
    <x v="0"/>
    <x v="75"/>
    <x v="1"/>
    <n v="90301"/>
    <x v="1"/>
    <x v="1043"/>
    <x v="1"/>
    <x v="4"/>
    <x v="1023"/>
    <x v="1383"/>
    <n v="5"/>
    <n v="0"/>
    <n v="17.744999999999962"/>
  </r>
  <r>
    <n v="3756"/>
    <s v="CA-2013-116799"/>
    <x v="0"/>
    <x v="840"/>
    <d v="2013-03-07T00:00:00"/>
    <s v="First Class"/>
    <s v="JG-15310"/>
    <s v="Jason Gross"/>
    <x v="1"/>
    <x v="0"/>
    <x v="372"/>
    <x v="5"/>
    <n v="79762"/>
    <x v="2"/>
    <x v="827"/>
    <x v="1"/>
    <x v="10"/>
    <x v="815"/>
    <x v="2949"/>
    <n v="7"/>
    <n v="0.2"/>
    <n v="15.509199999999998"/>
  </r>
  <r>
    <n v="3757"/>
    <s v="CA-2013-116799"/>
    <x v="0"/>
    <x v="840"/>
    <d v="2013-03-07T00:00:00"/>
    <s v="First Class"/>
    <s v="JG-15310"/>
    <s v="Jason Gross"/>
    <x v="1"/>
    <x v="0"/>
    <x v="372"/>
    <x v="5"/>
    <n v="79762"/>
    <x v="2"/>
    <x v="1578"/>
    <x v="0"/>
    <x v="1"/>
    <x v="1560"/>
    <x v="2950"/>
    <n v="5"/>
    <n v="0.3"/>
    <n v="-56.343000000000018"/>
  </r>
  <r>
    <n v="3758"/>
    <s v="CA-2013-111283"/>
    <x v="0"/>
    <x v="905"/>
    <d v="2013-03-05T00:00:00"/>
    <s v="Standard Class"/>
    <s v="LC-16870"/>
    <s v="Lena Cacioppo"/>
    <x v="0"/>
    <x v="0"/>
    <x v="46"/>
    <x v="24"/>
    <n v="43055"/>
    <x v="3"/>
    <x v="1500"/>
    <x v="1"/>
    <x v="6"/>
    <x v="1479"/>
    <x v="2951"/>
    <n v="7"/>
    <n v="0.2"/>
    <n v="8.3328000000000024"/>
  </r>
  <r>
    <n v="3759"/>
    <s v="CA-2012-167745"/>
    <x v="1"/>
    <x v="227"/>
    <d v="2012-09-23T00:00:00"/>
    <s v="Standard Class"/>
    <s v="GB-14530"/>
    <s v="George Bell"/>
    <x v="1"/>
    <x v="0"/>
    <x v="1"/>
    <x v="1"/>
    <n v="90049"/>
    <x v="1"/>
    <x v="241"/>
    <x v="1"/>
    <x v="6"/>
    <x v="239"/>
    <x v="2643"/>
    <n v="2"/>
    <n v="0"/>
    <n v="5.4895999999999994"/>
  </r>
  <r>
    <n v="3760"/>
    <s v="CA-2012-167745"/>
    <x v="1"/>
    <x v="227"/>
    <d v="2012-09-23T00:00:00"/>
    <s v="Standard Class"/>
    <s v="GB-14530"/>
    <s v="George Bell"/>
    <x v="1"/>
    <x v="0"/>
    <x v="1"/>
    <x v="1"/>
    <n v="90049"/>
    <x v="1"/>
    <x v="1566"/>
    <x v="1"/>
    <x v="14"/>
    <x v="1548"/>
    <x v="2952"/>
    <n v="2"/>
    <n v="0"/>
    <n v="5.0699999999999985"/>
  </r>
  <r>
    <n v="3761"/>
    <s v="CA-2012-167745"/>
    <x v="1"/>
    <x v="227"/>
    <d v="2012-09-23T00:00:00"/>
    <s v="Standard Class"/>
    <s v="GB-14530"/>
    <s v="George Bell"/>
    <x v="1"/>
    <x v="0"/>
    <x v="1"/>
    <x v="1"/>
    <n v="90049"/>
    <x v="1"/>
    <x v="1122"/>
    <x v="0"/>
    <x v="5"/>
    <x v="1101"/>
    <x v="2953"/>
    <n v="2"/>
    <n v="0"/>
    <n v="10.248000000000001"/>
  </r>
  <r>
    <n v="3762"/>
    <s v="CA-2014-104577"/>
    <x v="3"/>
    <x v="605"/>
    <d v="2014-05-18T00:00:00"/>
    <s v="Standard Class"/>
    <s v="CK-12205"/>
    <s v="Chloris Kastensmidt"/>
    <x v="0"/>
    <x v="0"/>
    <x v="231"/>
    <x v="31"/>
    <n v="2149"/>
    <x v="3"/>
    <x v="161"/>
    <x v="1"/>
    <x v="10"/>
    <x v="1286"/>
    <x v="2954"/>
    <n v="5"/>
    <n v="0"/>
    <n v="42.047999999999995"/>
  </r>
  <r>
    <n v="3763"/>
    <s v="CA-2013-156251"/>
    <x v="0"/>
    <x v="572"/>
    <d v="2013-08-19T00:00:00"/>
    <s v="Second Class"/>
    <s v="TS-21160"/>
    <s v="Theresa Swint"/>
    <x v="1"/>
    <x v="0"/>
    <x v="373"/>
    <x v="6"/>
    <n v="53214"/>
    <x v="2"/>
    <x v="430"/>
    <x v="0"/>
    <x v="0"/>
    <x v="425"/>
    <x v="1805"/>
    <n v="2"/>
    <n v="0"/>
    <n v="24.195999999999998"/>
  </r>
  <r>
    <n v="3764"/>
    <s v="CA-2013-156251"/>
    <x v="0"/>
    <x v="572"/>
    <d v="2013-08-19T00:00:00"/>
    <s v="Second Class"/>
    <s v="TS-21160"/>
    <s v="Theresa Swint"/>
    <x v="1"/>
    <x v="0"/>
    <x v="373"/>
    <x v="6"/>
    <n v="53214"/>
    <x v="2"/>
    <x v="798"/>
    <x v="1"/>
    <x v="8"/>
    <x v="788"/>
    <x v="2955"/>
    <n v="3"/>
    <n v="0"/>
    <n v="4.1747999999999994"/>
  </r>
  <r>
    <n v="3765"/>
    <s v="CA-2014-125878"/>
    <x v="3"/>
    <x v="906"/>
    <d v="2014-03-03T00:00:00"/>
    <s v="Standard Class"/>
    <s v="MH-18025"/>
    <s v="Michelle Huthwaite"/>
    <x v="0"/>
    <x v="0"/>
    <x v="22"/>
    <x v="10"/>
    <n v="60623"/>
    <x v="2"/>
    <x v="98"/>
    <x v="1"/>
    <x v="8"/>
    <x v="98"/>
    <x v="99"/>
    <n v="3"/>
    <n v="0.8"/>
    <n v="-3.0396000000000001"/>
  </r>
  <r>
    <n v="3766"/>
    <s v="CA-2013-163153"/>
    <x v="0"/>
    <x v="844"/>
    <d v="2013-03-26T00:00:00"/>
    <s v="Standard Class"/>
    <s v="DM-12955"/>
    <s v="Dario Medina"/>
    <x v="1"/>
    <x v="0"/>
    <x v="12"/>
    <x v="5"/>
    <n v="77036"/>
    <x v="2"/>
    <x v="1169"/>
    <x v="0"/>
    <x v="3"/>
    <x v="1147"/>
    <x v="2811"/>
    <n v="2"/>
    <n v="0.3"/>
    <n v="-1.4196000000000097"/>
  </r>
  <r>
    <n v="3767"/>
    <s v="CA-2013-163153"/>
    <x v="0"/>
    <x v="844"/>
    <d v="2013-03-26T00:00:00"/>
    <s v="Standard Class"/>
    <s v="DM-12955"/>
    <s v="Dario Medina"/>
    <x v="1"/>
    <x v="0"/>
    <x v="12"/>
    <x v="5"/>
    <n v="77036"/>
    <x v="2"/>
    <x v="59"/>
    <x v="1"/>
    <x v="6"/>
    <x v="59"/>
    <x v="2956"/>
    <n v="1"/>
    <n v="0.2"/>
    <n v="0.504"/>
  </r>
  <r>
    <n v="3768"/>
    <s v="CA-2012-103205"/>
    <x v="1"/>
    <x v="575"/>
    <d v="2012-12-10T00:00:00"/>
    <s v="Second Class"/>
    <s v="JJ-15760"/>
    <s v="Joel Jenkins"/>
    <x v="2"/>
    <x v="0"/>
    <x v="12"/>
    <x v="5"/>
    <n v="77036"/>
    <x v="2"/>
    <x v="173"/>
    <x v="2"/>
    <x v="7"/>
    <x v="172"/>
    <x v="2546"/>
    <n v="5"/>
    <n v="0.2"/>
    <n v="11.996000000000002"/>
  </r>
  <r>
    <n v="3769"/>
    <s v="CA-2011-153913"/>
    <x v="2"/>
    <x v="757"/>
    <d v="2011-12-20T00:00:00"/>
    <s v="Second Class"/>
    <s v="KB-16585"/>
    <s v="Ken Black"/>
    <x v="1"/>
    <x v="0"/>
    <x v="146"/>
    <x v="2"/>
    <n v="33012"/>
    <x v="0"/>
    <x v="1153"/>
    <x v="0"/>
    <x v="1"/>
    <x v="1132"/>
    <x v="2957"/>
    <n v="9"/>
    <n v="0.2"/>
    <n v="101.38319999999999"/>
  </r>
  <r>
    <n v="3770"/>
    <s v="CA-2011-153913"/>
    <x v="2"/>
    <x v="757"/>
    <d v="2011-12-20T00:00:00"/>
    <s v="Second Class"/>
    <s v="KB-16585"/>
    <s v="Ken Black"/>
    <x v="1"/>
    <x v="0"/>
    <x v="146"/>
    <x v="2"/>
    <n v="33012"/>
    <x v="0"/>
    <x v="310"/>
    <x v="1"/>
    <x v="13"/>
    <x v="307"/>
    <x v="2958"/>
    <n v="2"/>
    <n v="0.2"/>
    <n v="0.66959999999999997"/>
  </r>
  <r>
    <n v="3771"/>
    <s v="CA-2013-155530"/>
    <x v="0"/>
    <x v="907"/>
    <d v="2013-12-22T00:00:00"/>
    <s v="Standard Class"/>
    <s v="CM-12160"/>
    <s v="Charles McCrossin"/>
    <x v="0"/>
    <x v="0"/>
    <x v="8"/>
    <x v="1"/>
    <n v="94122"/>
    <x v="1"/>
    <x v="489"/>
    <x v="0"/>
    <x v="3"/>
    <x v="484"/>
    <x v="2959"/>
    <n v="6"/>
    <n v="0.2"/>
    <n v="-325.57200000000023"/>
  </r>
  <r>
    <n v="3772"/>
    <s v="US-2013-101196"/>
    <x v="0"/>
    <x v="536"/>
    <d v="2013-05-18T00:00:00"/>
    <s v="Standard Class"/>
    <s v="FM-14215"/>
    <s v="Filia McAdams"/>
    <x v="1"/>
    <x v="0"/>
    <x v="10"/>
    <x v="9"/>
    <n v="19140"/>
    <x v="3"/>
    <x v="232"/>
    <x v="1"/>
    <x v="4"/>
    <x v="230"/>
    <x v="250"/>
    <n v="2"/>
    <n v="0.2"/>
    <n v="-19.562399999999997"/>
  </r>
  <r>
    <n v="3773"/>
    <s v="CA-2011-115357"/>
    <x v="2"/>
    <x v="908"/>
    <d v="2011-08-11T00:00:00"/>
    <s v="Second Class"/>
    <s v="RF-19735"/>
    <s v="Roland Fjeld"/>
    <x v="0"/>
    <x v="0"/>
    <x v="29"/>
    <x v="20"/>
    <n v="29203"/>
    <x v="0"/>
    <x v="917"/>
    <x v="2"/>
    <x v="11"/>
    <x v="900"/>
    <x v="2960"/>
    <n v="3"/>
    <n v="0"/>
    <n v="22.647599999999997"/>
  </r>
  <r>
    <n v="3774"/>
    <s v="US-2011-102715"/>
    <x v="2"/>
    <x v="909"/>
    <d v="2011-04-13T00:00:00"/>
    <s v="Second Class"/>
    <s v="JK-15370"/>
    <s v="Jay Kimmel"/>
    <x v="0"/>
    <x v="0"/>
    <x v="100"/>
    <x v="2"/>
    <n v="33180"/>
    <x v="0"/>
    <x v="1579"/>
    <x v="1"/>
    <x v="13"/>
    <x v="1561"/>
    <x v="2789"/>
    <n v="3"/>
    <n v="0.2"/>
    <n v="2.3327999999999998"/>
  </r>
  <r>
    <n v="3775"/>
    <s v="US-2011-102715"/>
    <x v="2"/>
    <x v="909"/>
    <d v="2011-04-13T00:00:00"/>
    <s v="Second Class"/>
    <s v="JK-15370"/>
    <s v="Jay Kimmel"/>
    <x v="0"/>
    <x v="0"/>
    <x v="100"/>
    <x v="2"/>
    <n v="33180"/>
    <x v="0"/>
    <x v="265"/>
    <x v="2"/>
    <x v="11"/>
    <x v="262"/>
    <x v="2961"/>
    <n v="3"/>
    <n v="0.2"/>
    <n v="81.59490000000001"/>
  </r>
  <r>
    <n v="3776"/>
    <s v="US-2011-102715"/>
    <x v="2"/>
    <x v="909"/>
    <d v="2011-04-13T00:00:00"/>
    <s v="Second Class"/>
    <s v="JK-15370"/>
    <s v="Jay Kimmel"/>
    <x v="0"/>
    <x v="0"/>
    <x v="100"/>
    <x v="2"/>
    <n v="33180"/>
    <x v="0"/>
    <x v="815"/>
    <x v="1"/>
    <x v="10"/>
    <x v="803"/>
    <x v="563"/>
    <n v="2"/>
    <n v="0.2"/>
    <n v="3.6288"/>
  </r>
  <r>
    <n v="3777"/>
    <s v="US-2011-102715"/>
    <x v="2"/>
    <x v="909"/>
    <d v="2011-04-13T00:00:00"/>
    <s v="Second Class"/>
    <s v="JK-15370"/>
    <s v="Jay Kimmel"/>
    <x v="0"/>
    <x v="0"/>
    <x v="100"/>
    <x v="2"/>
    <n v="33180"/>
    <x v="0"/>
    <x v="1580"/>
    <x v="2"/>
    <x v="11"/>
    <x v="1562"/>
    <x v="2962"/>
    <n v="7"/>
    <n v="0.2"/>
    <n v="41.992999999999995"/>
  </r>
  <r>
    <n v="3778"/>
    <s v="CA-2012-107937"/>
    <x v="1"/>
    <x v="910"/>
    <d v="2012-05-08T00:00:00"/>
    <s v="Standard Class"/>
    <s v="JB-16045"/>
    <s v="Julia Barnett"/>
    <x v="2"/>
    <x v="0"/>
    <x v="374"/>
    <x v="1"/>
    <n v="91911"/>
    <x v="1"/>
    <x v="1319"/>
    <x v="0"/>
    <x v="5"/>
    <x v="1296"/>
    <x v="16"/>
    <n v="6"/>
    <n v="0"/>
    <n v="106.54079999999999"/>
  </r>
  <r>
    <n v="3779"/>
    <s v="US-2014-148768"/>
    <x v="3"/>
    <x v="329"/>
    <d v="2014-12-03T00:00:00"/>
    <s v="Second Class"/>
    <s v="PN-18775"/>
    <s v="Parhena Norris"/>
    <x v="2"/>
    <x v="0"/>
    <x v="100"/>
    <x v="2"/>
    <n v="33180"/>
    <x v="0"/>
    <x v="993"/>
    <x v="2"/>
    <x v="7"/>
    <x v="976"/>
    <x v="981"/>
    <n v="3"/>
    <n v="0.2"/>
    <n v="8.9969999999999892"/>
  </r>
  <r>
    <n v="3780"/>
    <s v="CA-2014-118521"/>
    <x v="3"/>
    <x v="911"/>
    <d v="2014-02-21T00:00:00"/>
    <s v="Standard Class"/>
    <s v="LF-17185"/>
    <s v="Luke Foster"/>
    <x v="0"/>
    <x v="0"/>
    <x v="20"/>
    <x v="15"/>
    <n v="10035"/>
    <x v="3"/>
    <x v="423"/>
    <x v="1"/>
    <x v="10"/>
    <x v="418"/>
    <x v="2479"/>
    <n v="2"/>
    <n v="0"/>
    <n v="18.211199999999998"/>
  </r>
  <r>
    <n v="3781"/>
    <s v="CA-2011-149643"/>
    <x v="2"/>
    <x v="912"/>
    <d v="2011-11-20T00:00:00"/>
    <s v="Standard Class"/>
    <s v="RH-19510"/>
    <s v="Rick Huthwaite"/>
    <x v="2"/>
    <x v="0"/>
    <x v="375"/>
    <x v="41"/>
    <n v="66502"/>
    <x v="2"/>
    <x v="1075"/>
    <x v="2"/>
    <x v="7"/>
    <x v="1056"/>
    <x v="2963"/>
    <n v="2"/>
    <n v="0"/>
    <n v="10.958399999999983"/>
  </r>
  <r>
    <n v="3782"/>
    <s v="CA-2012-135314"/>
    <x v="1"/>
    <x v="584"/>
    <d v="2012-07-14T00:00:00"/>
    <s v="Second Class"/>
    <s v="MC-17575"/>
    <s v="Matt Collins"/>
    <x v="0"/>
    <x v="0"/>
    <x v="10"/>
    <x v="9"/>
    <n v="19120"/>
    <x v="3"/>
    <x v="1334"/>
    <x v="2"/>
    <x v="7"/>
    <x v="1310"/>
    <x v="2964"/>
    <n v="3"/>
    <n v="0.4"/>
    <n v="40.497299999999996"/>
  </r>
  <r>
    <n v="3783"/>
    <s v="CA-2014-165204"/>
    <x v="3"/>
    <x v="38"/>
    <d v="2014-11-17T00:00:00"/>
    <s v="Second Class"/>
    <s v="MN-17935"/>
    <s v="Michael Nguyen"/>
    <x v="0"/>
    <x v="0"/>
    <x v="26"/>
    <x v="18"/>
    <n v="38109"/>
    <x v="0"/>
    <x v="1101"/>
    <x v="1"/>
    <x v="10"/>
    <x v="1081"/>
    <x v="2965"/>
    <n v="3"/>
    <n v="0.2"/>
    <n v="3.3389999999999995"/>
  </r>
  <r>
    <n v="3784"/>
    <s v="CA-2014-165204"/>
    <x v="3"/>
    <x v="38"/>
    <d v="2014-11-17T00:00:00"/>
    <s v="Second Class"/>
    <s v="MN-17935"/>
    <s v="Michael Nguyen"/>
    <x v="0"/>
    <x v="0"/>
    <x v="26"/>
    <x v="18"/>
    <n v="38109"/>
    <x v="0"/>
    <x v="906"/>
    <x v="1"/>
    <x v="4"/>
    <x v="889"/>
    <x v="2966"/>
    <n v="4"/>
    <n v="0.2"/>
    <n v="-63.005600000000015"/>
  </r>
  <r>
    <n v="3785"/>
    <s v="CA-2014-125752"/>
    <x v="3"/>
    <x v="689"/>
    <d v="2014-08-05T00:00:00"/>
    <s v="Standard Class"/>
    <s v="EH-14125"/>
    <s v="Eugene Hildebrand"/>
    <x v="2"/>
    <x v="0"/>
    <x v="2"/>
    <x v="2"/>
    <n v="33311"/>
    <x v="0"/>
    <x v="1113"/>
    <x v="2"/>
    <x v="11"/>
    <x v="1093"/>
    <x v="2967"/>
    <n v="2"/>
    <n v="0.2"/>
    <n v="8.2847999999999971"/>
  </r>
  <r>
    <n v="3786"/>
    <s v="CA-2014-112487"/>
    <x v="3"/>
    <x v="377"/>
    <d v="2014-12-31T00:00:00"/>
    <s v="Standard Class"/>
    <s v="TC-21535"/>
    <s v="Tracy Collins"/>
    <x v="2"/>
    <x v="0"/>
    <x v="38"/>
    <x v="24"/>
    <n v="43229"/>
    <x v="3"/>
    <x v="1581"/>
    <x v="1"/>
    <x v="8"/>
    <x v="1563"/>
    <x v="2968"/>
    <n v="2"/>
    <n v="0.7"/>
    <n v="-2.6099999999999994"/>
  </r>
  <r>
    <n v="3787"/>
    <s v="CA-2013-144218"/>
    <x v="0"/>
    <x v="731"/>
    <d v="2013-11-05T00:00:00"/>
    <s v="Standard Class"/>
    <s v="JD-15895"/>
    <s v="Jonathan Doherty"/>
    <x v="1"/>
    <x v="0"/>
    <x v="1"/>
    <x v="1"/>
    <n v="90045"/>
    <x v="1"/>
    <x v="1449"/>
    <x v="1"/>
    <x v="4"/>
    <x v="1427"/>
    <x v="2969"/>
    <n v="7"/>
    <n v="0"/>
    <n v="282.20920000000001"/>
  </r>
  <r>
    <n v="3788"/>
    <s v="CA-2013-169971"/>
    <x v="0"/>
    <x v="913"/>
    <d v="2013-09-10T00:00:00"/>
    <s v="Standard Class"/>
    <s v="IL-15100"/>
    <s v="Ivan Liston"/>
    <x v="0"/>
    <x v="0"/>
    <x v="12"/>
    <x v="5"/>
    <n v="77041"/>
    <x v="2"/>
    <x v="282"/>
    <x v="1"/>
    <x v="6"/>
    <x v="279"/>
    <x v="2970"/>
    <n v="1"/>
    <n v="0.2"/>
    <n v="1.0269000000000001"/>
  </r>
  <r>
    <n v="3789"/>
    <s v="CA-2013-169971"/>
    <x v="0"/>
    <x v="913"/>
    <d v="2013-09-10T00:00:00"/>
    <s v="Standard Class"/>
    <s v="IL-15100"/>
    <s v="Ivan Liston"/>
    <x v="0"/>
    <x v="0"/>
    <x v="12"/>
    <x v="5"/>
    <n v="77041"/>
    <x v="2"/>
    <x v="1062"/>
    <x v="1"/>
    <x v="6"/>
    <x v="1042"/>
    <x v="2971"/>
    <n v="3"/>
    <n v="0.2"/>
    <n v="7.0172999999999952"/>
  </r>
  <r>
    <n v="3790"/>
    <s v="US-2013-133508"/>
    <x v="0"/>
    <x v="764"/>
    <d v="2013-04-22T00:00:00"/>
    <s v="Standard Class"/>
    <s v="SW-20350"/>
    <s v="Sean Wendt"/>
    <x v="2"/>
    <x v="0"/>
    <x v="155"/>
    <x v="8"/>
    <n v="68104"/>
    <x v="2"/>
    <x v="195"/>
    <x v="1"/>
    <x v="13"/>
    <x v="194"/>
    <x v="2972"/>
    <n v="5"/>
    <n v="0"/>
    <n v="9.0054999999999996"/>
  </r>
  <r>
    <n v="3791"/>
    <s v="CA-2011-107139"/>
    <x v="2"/>
    <x v="260"/>
    <d v="2011-07-11T00:00:00"/>
    <s v="Standard Class"/>
    <s v="DP-13390"/>
    <s v="Dennis Pardue"/>
    <x v="2"/>
    <x v="0"/>
    <x v="1"/>
    <x v="1"/>
    <n v="90004"/>
    <x v="1"/>
    <x v="443"/>
    <x v="1"/>
    <x v="8"/>
    <x v="438"/>
    <x v="2973"/>
    <n v="6"/>
    <n v="0.2"/>
    <n v="67.86"/>
  </r>
  <r>
    <n v="3792"/>
    <s v="CA-2012-111325"/>
    <x v="1"/>
    <x v="914"/>
    <d v="2012-02-28T00:00:00"/>
    <s v="First Class"/>
    <s v="BT-11395"/>
    <s v="Bill Tyler"/>
    <x v="1"/>
    <x v="0"/>
    <x v="376"/>
    <x v="9"/>
    <n v="16602"/>
    <x v="3"/>
    <x v="185"/>
    <x v="1"/>
    <x v="8"/>
    <x v="184"/>
    <x v="2974"/>
    <n v="3"/>
    <n v="0.7"/>
    <n v="-3.3879000000000001"/>
  </r>
  <r>
    <n v="3793"/>
    <s v="CA-2012-111325"/>
    <x v="1"/>
    <x v="914"/>
    <d v="2012-02-28T00:00:00"/>
    <s v="First Class"/>
    <s v="BT-11395"/>
    <s v="Bill Tyler"/>
    <x v="1"/>
    <x v="0"/>
    <x v="376"/>
    <x v="9"/>
    <n v="16602"/>
    <x v="3"/>
    <x v="1216"/>
    <x v="1"/>
    <x v="6"/>
    <x v="1191"/>
    <x v="2975"/>
    <n v="6"/>
    <n v="0.2"/>
    <n v="2.2043999999999979"/>
  </r>
  <r>
    <n v="3794"/>
    <s v="CA-2012-163762"/>
    <x v="1"/>
    <x v="154"/>
    <d v="2012-12-01T00:00:00"/>
    <s v="Standard Class"/>
    <s v="JE-15475"/>
    <s v="Jeremy Ellison"/>
    <x v="0"/>
    <x v="0"/>
    <x v="20"/>
    <x v="15"/>
    <n v="10024"/>
    <x v="3"/>
    <x v="1068"/>
    <x v="1"/>
    <x v="6"/>
    <x v="1048"/>
    <x v="1418"/>
    <n v="3"/>
    <n v="0"/>
    <n v="12.511800000000001"/>
  </r>
  <r>
    <n v="3795"/>
    <s v="US-2011-117163"/>
    <x v="2"/>
    <x v="915"/>
    <d v="2011-02-03T00:00:00"/>
    <s v="Standard Class"/>
    <s v="EJ-13720"/>
    <s v="Ed Jacobs"/>
    <x v="0"/>
    <x v="0"/>
    <x v="70"/>
    <x v="1"/>
    <n v="92037"/>
    <x v="1"/>
    <x v="1277"/>
    <x v="1"/>
    <x v="4"/>
    <x v="1253"/>
    <x v="2976"/>
    <n v="1"/>
    <n v="0"/>
    <n v="14.307499999999997"/>
  </r>
  <r>
    <n v="3796"/>
    <s v="US-2011-117163"/>
    <x v="2"/>
    <x v="915"/>
    <d v="2011-02-03T00:00:00"/>
    <s v="Standard Class"/>
    <s v="EJ-13720"/>
    <s v="Ed Jacobs"/>
    <x v="0"/>
    <x v="0"/>
    <x v="70"/>
    <x v="1"/>
    <n v="92037"/>
    <x v="1"/>
    <x v="1582"/>
    <x v="0"/>
    <x v="3"/>
    <x v="1564"/>
    <x v="2977"/>
    <n v="3"/>
    <n v="0.2"/>
    <n v="-16.649999999999991"/>
  </r>
  <r>
    <n v="3797"/>
    <s v="US-2011-117163"/>
    <x v="2"/>
    <x v="915"/>
    <d v="2011-02-03T00:00:00"/>
    <s v="Standard Class"/>
    <s v="EJ-13720"/>
    <s v="Ed Jacobs"/>
    <x v="0"/>
    <x v="0"/>
    <x v="70"/>
    <x v="1"/>
    <n v="92037"/>
    <x v="1"/>
    <x v="1583"/>
    <x v="1"/>
    <x v="6"/>
    <x v="1565"/>
    <x v="2978"/>
    <n v="4"/>
    <n v="0"/>
    <n v="12.025199999999998"/>
  </r>
  <r>
    <n v="3798"/>
    <s v="CA-2014-121314"/>
    <x v="3"/>
    <x v="397"/>
    <d v="2014-09-27T00:00:00"/>
    <s v="First Class"/>
    <s v="BE-11410"/>
    <s v="Bobby Elias"/>
    <x v="0"/>
    <x v="0"/>
    <x v="100"/>
    <x v="2"/>
    <n v="33178"/>
    <x v="0"/>
    <x v="656"/>
    <x v="1"/>
    <x v="10"/>
    <x v="650"/>
    <x v="1152"/>
    <n v="3"/>
    <n v="0.2"/>
    <n v="88.073999999999984"/>
  </r>
  <r>
    <n v="3799"/>
    <s v="CA-2014-147760"/>
    <x v="3"/>
    <x v="259"/>
    <d v="2014-11-06T00:00:00"/>
    <s v="First Class"/>
    <s v="KL-16555"/>
    <s v="Kelly Lampkin"/>
    <x v="1"/>
    <x v="0"/>
    <x v="247"/>
    <x v="3"/>
    <n v="27405"/>
    <x v="0"/>
    <x v="309"/>
    <x v="0"/>
    <x v="3"/>
    <x v="306"/>
    <x v="2979"/>
    <n v="3"/>
    <n v="0.4"/>
    <n v="-192.04680000000008"/>
  </r>
  <r>
    <n v="3800"/>
    <s v="CA-2014-147760"/>
    <x v="3"/>
    <x v="259"/>
    <d v="2014-11-06T00:00:00"/>
    <s v="First Class"/>
    <s v="KL-16555"/>
    <s v="Kelly Lampkin"/>
    <x v="1"/>
    <x v="0"/>
    <x v="247"/>
    <x v="3"/>
    <n v="27405"/>
    <x v="0"/>
    <x v="1194"/>
    <x v="2"/>
    <x v="7"/>
    <x v="1170"/>
    <x v="2980"/>
    <n v="5"/>
    <n v="0.2"/>
    <n v="118.99650000000003"/>
  </r>
  <r>
    <n v="3801"/>
    <s v="CA-2013-156503"/>
    <x v="0"/>
    <x v="500"/>
    <d v="2013-10-21T00:00:00"/>
    <s v="Standard Class"/>
    <s v="NC-18415"/>
    <s v="Nathan Cano"/>
    <x v="0"/>
    <x v="0"/>
    <x v="108"/>
    <x v="3"/>
    <n v="28540"/>
    <x v="0"/>
    <x v="1584"/>
    <x v="0"/>
    <x v="1"/>
    <x v="1566"/>
    <x v="2981"/>
    <n v="1"/>
    <n v="0.2"/>
    <n v="10.2592"/>
  </r>
  <r>
    <n v="3802"/>
    <s v="CA-2013-156503"/>
    <x v="0"/>
    <x v="500"/>
    <d v="2013-10-21T00:00:00"/>
    <s v="Standard Class"/>
    <s v="NC-18415"/>
    <s v="Nathan Cano"/>
    <x v="0"/>
    <x v="0"/>
    <x v="108"/>
    <x v="3"/>
    <n v="28540"/>
    <x v="0"/>
    <x v="721"/>
    <x v="2"/>
    <x v="11"/>
    <x v="713"/>
    <x v="2982"/>
    <n v="1"/>
    <n v="0.2"/>
    <n v="5.9597999999999995"/>
  </r>
  <r>
    <n v="3803"/>
    <s v="CA-2013-156503"/>
    <x v="0"/>
    <x v="500"/>
    <d v="2013-10-21T00:00:00"/>
    <s v="Standard Class"/>
    <s v="NC-18415"/>
    <s v="Nathan Cano"/>
    <x v="0"/>
    <x v="0"/>
    <x v="108"/>
    <x v="3"/>
    <n v="28540"/>
    <x v="0"/>
    <x v="1413"/>
    <x v="1"/>
    <x v="10"/>
    <x v="1391"/>
    <x v="2557"/>
    <n v="3"/>
    <n v="0.2"/>
    <n v="33.721199999999996"/>
  </r>
  <r>
    <n v="3804"/>
    <s v="CA-2013-156503"/>
    <x v="0"/>
    <x v="500"/>
    <d v="2013-10-21T00:00:00"/>
    <s v="Standard Class"/>
    <s v="NC-18415"/>
    <s v="Nathan Cano"/>
    <x v="0"/>
    <x v="0"/>
    <x v="108"/>
    <x v="3"/>
    <n v="28540"/>
    <x v="0"/>
    <x v="1444"/>
    <x v="1"/>
    <x v="14"/>
    <x v="33"/>
    <x v="2600"/>
    <n v="2"/>
    <n v="0.2"/>
    <n v="1.436399999999999"/>
  </r>
  <r>
    <n v="3805"/>
    <s v="CA-2013-156503"/>
    <x v="0"/>
    <x v="500"/>
    <d v="2013-10-21T00:00:00"/>
    <s v="Standard Class"/>
    <s v="NC-18415"/>
    <s v="Nathan Cano"/>
    <x v="0"/>
    <x v="0"/>
    <x v="108"/>
    <x v="3"/>
    <n v="28540"/>
    <x v="0"/>
    <x v="466"/>
    <x v="1"/>
    <x v="12"/>
    <x v="462"/>
    <x v="2983"/>
    <n v="4"/>
    <n v="0.2"/>
    <n v="13.127999999999998"/>
  </r>
  <r>
    <n v="3806"/>
    <s v="CA-2013-156503"/>
    <x v="0"/>
    <x v="500"/>
    <d v="2013-10-21T00:00:00"/>
    <s v="Standard Class"/>
    <s v="NC-18415"/>
    <s v="Nathan Cano"/>
    <x v="0"/>
    <x v="0"/>
    <x v="108"/>
    <x v="3"/>
    <n v="28540"/>
    <x v="0"/>
    <x v="126"/>
    <x v="1"/>
    <x v="10"/>
    <x v="127"/>
    <x v="2984"/>
    <n v="1"/>
    <n v="0.2"/>
    <n v="14.681999999999999"/>
  </r>
  <r>
    <n v="3807"/>
    <s v="CA-2012-113628"/>
    <x v="1"/>
    <x v="768"/>
    <d v="2012-11-19T00:00:00"/>
    <s v="Standard Class"/>
    <s v="AH-10690"/>
    <s v="Anna Häberlin"/>
    <x v="1"/>
    <x v="0"/>
    <x v="369"/>
    <x v="2"/>
    <n v="33317"/>
    <x v="0"/>
    <x v="454"/>
    <x v="1"/>
    <x v="6"/>
    <x v="450"/>
    <x v="2722"/>
    <n v="5"/>
    <n v="0.2"/>
    <n v="1.3229999999999991"/>
  </r>
  <r>
    <n v="3808"/>
    <s v="CA-2012-113628"/>
    <x v="1"/>
    <x v="768"/>
    <d v="2012-11-19T00:00:00"/>
    <s v="Standard Class"/>
    <s v="AH-10690"/>
    <s v="Anna Häberlin"/>
    <x v="1"/>
    <x v="0"/>
    <x v="369"/>
    <x v="2"/>
    <n v="33317"/>
    <x v="0"/>
    <x v="44"/>
    <x v="1"/>
    <x v="8"/>
    <x v="44"/>
    <x v="2985"/>
    <n v="2"/>
    <n v="0.7"/>
    <n v="-4.0158000000000005"/>
  </r>
  <r>
    <n v="3809"/>
    <s v="CA-2012-113628"/>
    <x v="1"/>
    <x v="768"/>
    <d v="2012-11-19T00:00:00"/>
    <s v="Standard Class"/>
    <s v="AH-10690"/>
    <s v="Anna Häberlin"/>
    <x v="1"/>
    <x v="0"/>
    <x v="369"/>
    <x v="2"/>
    <n v="33317"/>
    <x v="0"/>
    <x v="1472"/>
    <x v="1"/>
    <x v="8"/>
    <x v="1450"/>
    <x v="2986"/>
    <n v="3"/>
    <n v="0.7"/>
    <n v="-3.7295999999999996"/>
  </r>
  <r>
    <n v="3810"/>
    <s v="CA-2012-113628"/>
    <x v="1"/>
    <x v="768"/>
    <d v="2012-11-19T00:00:00"/>
    <s v="Standard Class"/>
    <s v="AH-10690"/>
    <s v="Anna Häberlin"/>
    <x v="1"/>
    <x v="0"/>
    <x v="369"/>
    <x v="2"/>
    <n v="33317"/>
    <x v="0"/>
    <x v="1585"/>
    <x v="0"/>
    <x v="1"/>
    <x v="1567"/>
    <x v="2987"/>
    <n v="5"/>
    <n v="0.2"/>
    <n v="-72.039000000000044"/>
  </r>
  <r>
    <n v="3811"/>
    <s v="CA-2012-113628"/>
    <x v="1"/>
    <x v="768"/>
    <d v="2012-11-19T00:00:00"/>
    <s v="Standard Class"/>
    <s v="AH-10690"/>
    <s v="Anna Häberlin"/>
    <x v="1"/>
    <x v="0"/>
    <x v="369"/>
    <x v="2"/>
    <n v="33317"/>
    <x v="0"/>
    <x v="1066"/>
    <x v="2"/>
    <x v="7"/>
    <x v="1046"/>
    <x v="519"/>
    <n v="1"/>
    <n v="0.2"/>
    <n v="10.079200000000007"/>
  </r>
  <r>
    <n v="3812"/>
    <s v="CA-2012-113628"/>
    <x v="1"/>
    <x v="768"/>
    <d v="2012-11-19T00:00:00"/>
    <s v="Standard Class"/>
    <s v="AH-10690"/>
    <s v="Anna Häberlin"/>
    <x v="1"/>
    <x v="0"/>
    <x v="369"/>
    <x v="2"/>
    <n v="33317"/>
    <x v="0"/>
    <x v="212"/>
    <x v="0"/>
    <x v="1"/>
    <x v="211"/>
    <x v="2988"/>
    <n v="3"/>
    <n v="0.2"/>
    <n v="16.440299999999986"/>
  </r>
  <r>
    <n v="3813"/>
    <s v="CA-2014-147753"/>
    <x v="3"/>
    <x v="916"/>
    <d v="2014-03-06T00:00:00"/>
    <s v="Same Day"/>
    <s v="PK-19075"/>
    <s v="Pete Kriz"/>
    <x v="0"/>
    <x v="0"/>
    <x v="158"/>
    <x v="6"/>
    <n v="53209"/>
    <x v="2"/>
    <x v="1586"/>
    <x v="1"/>
    <x v="2"/>
    <x v="1568"/>
    <x v="2989"/>
    <n v="2"/>
    <n v="0"/>
    <n v="11.778199999999998"/>
  </r>
  <r>
    <n v="3814"/>
    <s v="CA-2012-103961"/>
    <x v="1"/>
    <x v="599"/>
    <d v="2012-11-09T00:00:00"/>
    <s v="Standard Class"/>
    <s v="NG-18430"/>
    <s v="Nathan Gelder"/>
    <x v="0"/>
    <x v="0"/>
    <x v="94"/>
    <x v="10"/>
    <n v="62301"/>
    <x v="2"/>
    <x v="617"/>
    <x v="1"/>
    <x v="2"/>
    <x v="612"/>
    <x v="2990"/>
    <n v="6"/>
    <n v="0.2"/>
    <n v="6.4427999999999992"/>
  </r>
  <r>
    <n v="3815"/>
    <s v="CA-2013-152471"/>
    <x v="0"/>
    <x v="630"/>
    <d v="2013-07-09T00:00:00"/>
    <s v="Same Day"/>
    <s v="ZD-21925"/>
    <s v="Zuschuss Donatelli"/>
    <x v="0"/>
    <x v="0"/>
    <x v="108"/>
    <x v="2"/>
    <n v="32216"/>
    <x v="0"/>
    <x v="1164"/>
    <x v="2"/>
    <x v="7"/>
    <x v="1142"/>
    <x v="2991"/>
    <n v="5"/>
    <n v="0.2"/>
    <n v="51.497499999999974"/>
  </r>
  <r>
    <n v="3816"/>
    <s v="CA-2013-152471"/>
    <x v="0"/>
    <x v="630"/>
    <d v="2013-07-09T00:00:00"/>
    <s v="Same Day"/>
    <s v="ZD-21925"/>
    <s v="Zuschuss Donatelli"/>
    <x v="0"/>
    <x v="0"/>
    <x v="108"/>
    <x v="2"/>
    <n v="32216"/>
    <x v="0"/>
    <x v="112"/>
    <x v="1"/>
    <x v="10"/>
    <x v="112"/>
    <x v="2992"/>
    <n v="2"/>
    <n v="0.2"/>
    <n v="4.9949999999999992"/>
  </r>
  <r>
    <n v="3817"/>
    <s v="CA-2012-102582"/>
    <x v="1"/>
    <x v="426"/>
    <d v="2012-09-19T00:00:00"/>
    <s v="Standard Class"/>
    <s v="NW-18400"/>
    <s v="Natalie Webber"/>
    <x v="0"/>
    <x v="0"/>
    <x v="216"/>
    <x v="19"/>
    <n v="36608"/>
    <x v="0"/>
    <x v="1382"/>
    <x v="0"/>
    <x v="3"/>
    <x v="1358"/>
    <x v="2842"/>
    <n v="2"/>
    <n v="0"/>
    <n v="200.49"/>
  </r>
  <r>
    <n v="3818"/>
    <s v="CA-2012-102582"/>
    <x v="1"/>
    <x v="426"/>
    <d v="2012-09-19T00:00:00"/>
    <s v="Standard Class"/>
    <s v="NW-18400"/>
    <s v="Natalie Webber"/>
    <x v="0"/>
    <x v="0"/>
    <x v="216"/>
    <x v="19"/>
    <n v="36608"/>
    <x v="0"/>
    <x v="1431"/>
    <x v="2"/>
    <x v="7"/>
    <x v="1410"/>
    <x v="1543"/>
    <n v="3"/>
    <n v="0"/>
    <n v="0"/>
  </r>
  <r>
    <n v="3819"/>
    <s v="CA-2012-102582"/>
    <x v="1"/>
    <x v="426"/>
    <d v="2012-09-19T00:00:00"/>
    <s v="Standard Class"/>
    <s v="NW-18400"/>
    <s v="Natalie Webber"/>
    <x v="0"/>
    <x v="0"/>
    <x v="216"/>
    <x v="19"/>
    <n v="36608"/>
    <x v="0"/>
    <x v="531"/>
    <x v="0"/>
    <x v="1"/>
    <x v="526"/>
    <x v="2993"/>
    <n v="7"/>
    <n v="0"/>
    <n v="306.48939999999988"/>
  </r>
  <r>
    <n v="3820"/>
    <s v="CA-2014-141873"/>
    <x v="3"/>
    <x v="449"/>
    <d v="2014-10-15T00:00:00"/>
    <s v="Standard Class"/>
    <s v="HG-14845"/>
    <s v="Harry Greene"/>
    <x v="0"/>
    <x v="0"/>
    <x v="20"/>
    <x v="15"/>
    <n v="10024"/>
    <x v="3"/>
    <x v="880"/>
    <x v="1"/>
    <x v="8"/>
    <x v="865"/>
    <x v="2994"/>
    <n v="3"/>
    <n v="0.2"/>
    <n v="4.3253999999999984"/>
  </r>
  <r>
    <n v="3821"/>
    <s v="CA-2014-141873"/>
    <x v="3"/>
    <x v="449"/>
    <d v="2014-10-15T00:00:00"/>
    <s v="Standard Class"/>
    <s v="HG-14845"/>
    <s v="Harry Greene"/>
    <x v="0"/>
    <x v="0"/>
    <x v="20"/>
    <x v="15"/>
    <n v="10024"/>
    <x v="3"/>
    <x v="1219"/>
    <x v="0"/>
    <x v="0"/>
    <x v="1194"/>
    <x v="2361"/>
    <n v="3"/>
    <n v="0.2"/>
    <n v="-15.71759999999999"/>
  </r>
  <r>
    <n v="3822"/>
    <s v="CA-2014-141873"/>
    <x v="3"/>
    <x v="449"/>
    <d v="2014-10-15T00:00:00"/>
    <s v="Standard Class"/>
    <s v="HG-14845"/>
    <s v="Harry Greene"/>
    <x v="0"/>
    <x v="0"/>
    <x v="20"/>
    <x v="15"/>
    <n v="10024"/>
    <x v="3"/>
    <x v="1587"/>
    <x v="1"/>
    <x v="10"/>
    <x v="1569"/>
    <x v="2995"/>
    <n v="2"/>
    <n v="0"/>
    <n v="8.9206000000000003"/>
  </r>
  <r>
    <n v="3823"/>
    <s v="CA-2014-141873"/>
    <x v="3"/>
    <x v="449"/>
    <d v="2014-10-15T00:00:00"/>
    <s v="Standard Class"/>
    <s v="HG-14845"/>
    <s v="Harry Greene"/>
    <x v="0"/>
    <x v="0"/>
    <x v="20"/>
    <x v="15"/>
    <n v="10024"/>
    <x v="3"/>
    <x v="1469"/>
    <x v="1"/>
    <x v="8"/>
    <x v="1447"/>
    <x v="2614"/>
    <n v="6"/>
    <n v="0.2"/>
    <n v="6.1560000000000006"/>
  </r>
  <r>
    <n v="3824"/>
    <s v="CA-2012-140984"/>
    <x v="1"/>
    <x v="471"/>
    <d v="2012-09-18T00:00:00"/>
    <s v="Standard Class"/>
    <s v="CC-12685"/>
    <s v="Craig Carroll"/>
    <x v="0"/>
    <x v="0"/>
    <x v="20"/>
    <x v="15"/>
    <n v="10011"/>
    <x v="3"/>
    <x v="546"/>
    <x v="1"/>
    <x v="4"/>
    <x v="541"/>
    <x v="2996"/>
    <n v="6"/>
    <n v="0"/>
    <n v="257.71199999999999"/>
  </r>
  <r>
    <n v="3825"/>
    <s v="CA-2012-140984"/>
    <x v="1"/>
    <x v="471"/>
    <d v="2012-09-18T00:00:00"/>
    <s v="Standard Class"/>
    <s v="CC-12685"/>
    <s v="Craig Carroll"/>
    <x v="0"/>
    <x v="0"/>
    <x v="20"/>
    <x v="15"/>
    <n v="10011"/>
    <x v="3"/>
    <x v="1572"/>
    <x v="2"/>
    <x v="16"/>
    <x v="1554"/>
    <x v="2948"/>
    <n v="2"/>
    <n v="0.2"/>
    <n v="329.99400000000003"/>
  </r>
  <r>
    <n v="3826"/>
    <s v="CA-2012-140984"/>
    <x v="1"/>
    <x v="471"/>
    <d v="2012-09-18T00:00:00"/>
    <s v="Standard Class"/>
    <s v="CC-12685"/>
    <s v="Craig Carroll"/>
    <x v="0"/>
    <x v="0"/>
    <x v="20"/>
    <x v="15"/>
    <n v="10011"/>
    <x v="3"/>
    <x v="751"/>
    <x v="1"/>
    <x v="8"/>
    <x v="742"/>
    <x v="91"/>
    <n v="9"/>
    <n v="0.2"/>
    <n v="4.5359999999999996"/>
  </r>
  <r>
    <n v="3827"/>
    <s v="CA-2011-132801"/>
    <x v="2"/>
    <x v="273"/>
    <d v="2011-10-12T00:00:00"/>
    <s v="Standard Class"/>
    <s v="JG-15805"/>
    <s v="John Grady"/>
    <x v="1"/>
    <x v="0"/>
    <x v="61"/>
    <x v="5"/>
    <n v="75217"/>
    <x v="2"/>
    <x v="230"/>
    <x v="1"/>
    <x v="4"/>
    <x v="228"/>
    <x v="2060"/>
    <n v="10"/>
    <n v="0.2"/>
    <n v="10.744000000000007"/>
  </r>
  <r>
    <n v="3828"/>
    <s v="CA-2014-141733"/>
    <x v="3"/>
    <x v="917"/>
    <d v="2014-05-12T00:00:00"/>
    <s v="Standard Class"/>
    <s v="RW-19540"/>
    <s v="Rick Wilson"/>
    <x v="1"/>
    <x v="0"/>
    <x v="66"/>
    <x v="12"/>
    <n v="48234"/>
    <x v="2"/>
    <x v="284"/>
    <x v="0"/>
    <x v="1"/>
    <x v="281"/>
    <x v="2997"/>
    <n v="5"/>
    <n v="0"/>
    <n v="423.00849999999997"/>
  </r>
  <r>
    <n v="3829"/>
    <s v="CA-2014-141733"/>
    <x v="3"/>
    <x v="917"/>
    <d v="2014-05-12T00:00:00"/>
    <s v="Standard Class"/>
    <s v="RW-19540"/>
    <s v="Rick Wilson"/>
    <x v="1"/>
    <x v="0"/>
    <x v="66"/>
    <x v="12"/>
    <n v="48234"/>
    <x v="2"/>
    <x v="1391"/>
    <x v="0"/>
    <x v="1"/>
    <x v="1368"/>
    <x v="2998"/>
    <n v="1"/>
    <n v="0"/>
    <n v="7.4591999999999992"/>
  </r>
  <r>
    <n v="3830"/>
    <s v="CA-2014-141733"/>
    <x v="3"/>
    <x v="917"/>
    <d v="2014-05-12T00:00:00"/>
    <s v="Standard Class"/>
    <s v="RW-19540"/>
    <s v="Rick Wilson"/>
    <x v="1"/>
    <x v="0"/>
    <x v="66"/>
    <x v="12"/>
    <n v="48234"/>
    <x v="2"/>
    <x v="467"/>
    <x v="0"/>
    <x v="1"/>
    <x v="463"/>
    <x v="2999"/>
    <n v="2"/>
    <n v="0"/>
    <n v="119.19999999999999"/>
  </r>
  <r>
    <n v="3831"/>
    <s v="CA-2014-141733"/>
    <x v="3"/>
    <x v="917"/>
    <d v="2014-05-12T00:00:00"/>
    <s v="Standard Class"/>
    <s v="RW-19540"/>
    <s v="Rick Wilson"/>
    <x v="1"/>
    <x v="0"/>
    <x v="66"/>
    <x v="12"/>
    <n v="48234"/>
    <x v="2"/>
    <x v="535"/>
    <x v="1"/>
    <x v="9"/>
    <x v="530"/>
    <x v="3000"/>
    <n v="2"/>
    <n v="0.1"/>
    <n v="18.460399999999986"/>
  </r>
  <r>
    <n v="3832"/>
    <s v="US-2012-111927"/>
    <x v="1"/>
    <x v="717"/>
    <d v="2012-11-19T00:00:00"/>
    <s v="Standard Class"/>
    <s v="LS-17230"/>
    <s v="Lycoris Saunders"/>
    <x v="0"/>
    <x v="0"/>
    <x v="18"/>
    <x v="13"/>
    <n v="19901"/>
    <x v="3"/>
    <x v="216"/>
    <x v="0"/>
    <x v="5"/>
    <x v="1570"/>
    <x v="3001"/>
    <n v="3"/>
    <n v="0"/>
    <n v="26.648999999999997"/>
  </r>
  <r>
    <n v="3833"/>
    <s v="US-2012-111927"/>
    <x v="1"/>
    <x v="717"/>
    <d v="2012-11-19T00:00:00"/>
    <s v="Standard Class"/>
    <s v="LS-17230"/>
    <s v="Lycoris Saunders"/>
    <x v="0"/>
    <x v="0"/>
    <x v="18"/>
    <x v="13"/>
    <n v="19901"/>
    <x v="3"/>
    <x v="1230"/>
    <x v="1"/>
    <x v="8"/>
    <x v="1204"/>
    <x v="3002"/>
    <n v="2"/>
    <n v="0"/>
    <n v="9.3811999999999998"/>
  </r>
  <r>
    <n v="3834"/>
    <s v="CA-2011-105984"/>
    <x v="2"/>
    <x v="156"/>
    <d v="2011-11-24T00:00:00"/>
    <s v="Same Day"/>
    <s v="MY-18295"/>
    <s v="Muhammed Yedwab"/>
    <x v="1"/>
    <x v="0"/>
    <x v="38"/>
    <x v="24"/>
    <n v="43229"/>
    <x v="3"/>
    <x v="754"/>
    <x v="2"/>
    <x v="7"/>
    <x v="745"/>
    <x v="3003"/>
    <n v="5"/>
    <n v="0.4"/>
    <n v="-209.99399999999991"/>
  </r>
  <r>
    <n v="3835"/>
    <s v="CA-2011-105984"/>
    <x v="2"/>
    <x v="156"/>
    <d v="2011-11-24T00:00:00"/>
    <s v="Same Day"/>
    <s v="MY-18295"/>
    <s v="Muhammed Yedwab"/>
    <x v="1"/>
    <x v="0"/>
    <x v="38"/>
    <x v="24"/>
    <n v="43229"/>
    <x v="3"/>
    <x v="1003"/>
    <x v="0"/>
    <x v="1"/>
    <x v="986"/>
    <x v="3004"/>
    <n v="3"/>
    <n v="0.3"/>
    <n v="-34.917600000000022"/>
  </r>
  <r>
    <n v="3836"/>
    <s v="CA-2011-100363"/>
    <x v="2"/>
    <x v="918"/>
    <d v="2011-04-15T00:00:00"/>
    <s v="Standard Class"/>
    <s v="JM-15655"/>
    <s v="Jim Mitchum"/>
    <x v="1"/>
    <x v="0"/>
    <x v="220"/>
    <x v="16"/>
    <n v="85301"/>
    <x v="1"/>
    <x v="1084"/>
    <x v="1"/>
    <x v="13"/>
    <x v="1065"/>
    <x v="3005"/>
    <n v="2"/>
    <n v="0.2"/>
    <n v="0.82879999999999987"/>
  </r>
  <r>
    <n v="3837"/>
    <s v="CA-2011-100363"/>
    <x v="2"/>
    <x v="918"/>
    <d v="2011-04-15T00:00:00"/>
    <s v="Standard Class"/>
    <s v="JM-15655"/>
    <s v="Jim Mitchum"/>
    <x v="1"/>
    <x v="0"/>
    <x v="220"/>
    <x v="16"/>
    <n v="85301"/>
    <x v="1"/>
    <x v="1588"/>
    <x v="1"/>
    <x v="10"/>
    <x v="1571"/>
    <x v="3006"/>
    <n v="3"/>
    <n v="0.2"/>
    <n v="6.8903999999999979"/>
  </r>
  <r>
    <n v="3838"/>
    <s v="CA-2011-126760"/>
    <x v="2"/>
    <x v="711"/>
    <d v="2011-08-02T00:00:00"/>
    <s v="Standard Class"/>
    <s v="KM-16720"/>
    <s v="Kunst Miller"/>
    <x v="0"/>
    <x v="0"/>
    <x v="226"/>
    <x v="33"/>
    <n v="89031"/>
    <x v="1"/>
    <x v="432"/>
    <x v="2"/>
    <x v="7"/>
    <x v="427"/>
    <x v="3007"/>
    <n v="2"/>
    <n v="0.2"/>
    <n v="113.99799999999991"/>
  </r>
  <r>
    <n v="3839"/>
    <s v="CA-2011-126760"/>
    <x v="2"/>
    <x v="711"/>
    <d v="2011-08-02T00:00:00"/>
    <s v="Standard Class"/>
    <s v="KM-16720"/>
    <s v="Kunst Miller"/>
    <x v="0"/>
    <x v="0"/>
    <x v="226"/>
    <x v="33"/>
    <n v="89031"/>
    <x v="1"/>
    <x v="299"/>
    <x v="0"/>
    <x v="1"/>
    <x v="296"/>
    <x v="3008"/>
    <n v="3"/>
    <n v="0.2"/>
    <n v="-109.58220000000011"/>
  </r>
  <r>
    <n v="3840"/>
    <s v="CA-2011-126760"/>
    <x v="2"/>
    <x v="711"/>
    <d v="2011-08-02T00:00:00"/>
    <s v="Standard Class"/>
    <s v="KM-16720"/>
    <s v="Kunst Miller"/>
    <x v="0"/>
    <x v="0"/>
    <x v="226"/>
    <x v="33"/>
    <n v="89031"/>
    <x v="1"/>
    <x v="943"/>
    <x v="0"/>
    <x v="5"/>
    <x v="927"/>
    <x v="3009"/>
    <n v="9"/>
    <n v="0"/>
    <n v="36.182700000000004"/>
  </r>
  <r>
    <n v="3841"/>
    <s v="CA-2011-126760"/>
    <x v="2"/>
    <x v="711"/>
    <d v="2011-08-02T00:00:00"/>
    <s v="Standard Class"/>
    <s v="KM-16720"/>
    <s v="Kunst Miller"/>
    <x v="0"/>
    <x v="0"/>
    <x v="226"/>
    <x v="33"/>
    <n v="89031"/>
    <x v="1"/>
    <x v="1589"/>
    <x v="2"/>
    <x v="11"/>
    <x v="1572"/>
    <x v="3010"/>
    <n v="3"/>
    <n v="0"/>
    <n v="70.097700000000003"/>
  </r>
  <r>
    <n v="3842"/>
    <s v="US-2011-109162"/>
    <x v="2"/>
    <x v="785"/>
    <d v="2011-06-12T00:00:00"/>
    <s v="Standard Class"/>
    <s v="KE-16420"/>
    <s v="Katrina Edelman"/>
    <x v="1"/>
    <x v="0"/>
    <x v="39"/>
    <x v="18"/>
    <n v="37620"/>
    <x v="0"/>
    <x v="474"/>
    <x v="0"/>
    <x v="1"/>
    <x v="470"/>
    <x v="3011"/>
    <n v="3"/>
    <n v="0.2"/>
    <n v="10.647000000000006"/>
  </r>
  <r>
    <n v="3843"/>
    <s v="CA-2011-101931"/>
    <x v="2"/>
    <x v="919"/>
    <d v="2011-10-31T00:00:00"/>
    <s v="First Class"/>
    <s v="TS-21370"/>
    <s v="Todd Sumrall"/>
    <x v="1"/>
    <x v="0"/>
    <x v="1"/>
    <x v="1"/>
    <n v="90049"/>
    <x v="1"/>
    <x v="307"/>
    <x v="1"/>
    <x v="8"/>
    <x v="304"/>
    <x v="1600"/>
    <n v="2"/>
    <n v="0.2"/>
    <n v="2.2449999999999992"/>
  </r>
  <r>
    <n v="3844"/>
    <s v="CA-2011-101931"/>
    <x v="2"/>
    <x v="919"/>
    <d v="2011-10-31T00:00:00"/>
    <s v="First Class"/>
    <s v="TS-21370"/>
    <s v="Todd Sumrall"/>
    <x v="1"/>
    <x v="0"/>
    <x v="1"/>
    <x v="1"/>
    <n v="90049"/>
    <x v="1"/>
    <x v="1590"/>
    <x v="1"/>
    <x v="14"/>
    <x v="1573"/>
    <x v="3012"/>
    <n v="2"/>
    <n v="0"/>
    <n v="6.2800000000000189E-2"/>
  </r>
  <r>
    <n v="3845"/>
    <s v="CA-2011-101931"/>
    <x v="2"/>
    <x v="919"/>
    <d v="2011-10-31T00:00:00"/>
    <s v="First Class"/>
    <s v="TS-21370"/>
    <s v="Todd Sumrall"/>
    <x v="1"/>
    <x v="0"/>
    <x v="1"/>
    <x v="1"/>
    <n v="90049"/>
    <x v="1"/>
    <x v="262"/>
    <x v="1"/>
    <x v="14"/>
    <x v="259"/>
    <x v="3013"/>
    <n v="2"/>
    <n v="0"/>
    <n v="14.422200000000032"/>
  </r>
  <r>
    <n v="3846"/>
    <s v="CA-2011-101931"/>
    <x v="2"/>
    <x v="919"/>
    <d v="2011-10-31T00:00:00"/>
    <s v="First Class"/>
    <s v="TS-21370"/>
    <s v="Todd Sumrall"/>
    <x v="1"/>
    <x v="0"/>
    <x v="1"/>
    <x v="1"/>
    <n v="90049"/>
    <x v="1"/>
    <x v="430"/>
    <x v="0"/>
    <x v="0"/>
    <x v="425"/>
    <x v="3014"/>
    <n v="6"/>
    <n v="0.15"/>
    <n v="-36.293999999999997"/>
  </r>
  <r>
    <n v="3847"/>
    <s v="CA-2011-101931"/>
    <x v="2"/>
    <x v="919"/>
    <d v="2011-10-31T00:00:00"/>
    <s v="First Class"/>
    <s v="TS-21370"/>
    <s v="Todd Sumrall"/>
    <x v="1"/>
    <x v="0"/>
    <x v="1"/>
    <x v="1"/>
    <n v="90049"/>
    <x v="1"/>
    <x v="86"/>
    <x v="1"/>
    <x v="4"/>
    <x v="86"/>
    <x v="1605"/>
    <n v="5"/>
    <n v="0"/>
    <n v="38.177999999999997"/>
  </r>
  <r>
    <n v="3848"/>
    <s v="CA-2014-129000"/>
    <x v="3"/>
    <x v="920"/>
    <d v="2014-11-28T00:00:00"/>
    <s v="Second Class"/>
    <s v="SZ-20035"/>
    <s v="Sam Zeldin"/>
    <x v="2"/>
    <x v="0"/>
    <x v="105"/>
    <x v="12"/>
    <n v="48187"/>
    <x v="2"/>
    <x v="749"/>
    <x v="1"/>
    <x v="4"/>
    <x v="740"/>
    <x v="881"/>
    <n v="3"/>
    <n v="0"/>
    <n v="0"/>
  </r>
  <r>
    <n v="3849"/>
    <s v="CA-2014-161053"/>
    <x v="3"/>
    <x v="585"/>
    <d v="2014-09-24T00:00:00"/>
    <s v="First Class"/>
    <s v="JE-15745"/>
    <s v="Joel Eaton"/>
    <x v="0"/>
    <x v="0"/>
    <x v="115"/>
    <x v="36"/>
    <n v="72701"/>
    <x v="0"/>
    <x v="1591"/>
    <x v="1"/>
    <x v="8"/>
    <x v="1574"/>
    <x v="3015"/>
    <n v="4"/>
    <n v="0"/>
    <n v="318.30160000000001"/>
  </r>
  <r>
    <n v="3850"/>
    <s v="CA-2014-161053"/>
    <x v="3"/>
    <x v="585"/>
    <d v="2014-09-24T00:00:00"/>
    <s v="First Class"/>
    <s v="JE-15745"/>
    <s v="Joel Eaton"/>
    <x v="0"/>
    <x v="0"/>
    <x v="115"/>
    <x v="36"/>
    <n v="72701"/>
    <x v="0"/>
    <x v="60"/>
    <x v="2"/>
    <x v="11"/>
    <x v="60"/>
    <x v="2765"/>
    <n v="5"/>
    <n v="0"/>
    <n v="15.378000000000004"/>
  </r>
  <r>
    <n v="3851"/>
    <s v="CA-2012-142377"/>
    <x v="1"/>
    <x v="784"/>
    <d v="2012-12-09T00:00:00"/>
    <s v="Standard Class"/>
    <s v="MS-17980"/>
    <s v="Michael Stewart"/>
    <x v="1"/>
    <x v="0"/>
    <x v="24"/>
    <x v="25"/>
    <n v="65807"/>
    <x v="2"/>
    <x v="314"/>
    <x v="1"/>
    <x v="10"/>
    <x v="311"/>
    <x v="3016"/>
    <n v="7"/>
    <n v="0"/>
    <n v="40.401199999999996"/>
  </r>
  <r>
    <n v="3852"/>
    <s v="CA-2012-127593"/>
    <x v="1"/>
    <x v="481"/>
    <d v="2012-09-21T00:00:00"/>
    <s v="Same Day"/>
    <s v="DH-13675"/>
    <s v="Duane Huffman"/>
    <x v="2"/>
    <x v="0"/>
    <x v="94"/>
    <x v="31"/>
    <n v="2169"/>
    <x v="3"/>
    <x v="101"/>
    <x v="0"/>
    <x v="5"/>
    <x v="101"/>
    <x v="3017"/>
    <n v="2"/>
    <n v="0"/>
    <n v="14.500999999999991"/>
  </r>
  <r>
    <n v="3853"/>
    <s v="CA-2014-130526"/>
    <x v="3"/>
    <x v="200"/>
    <d v="2014-11-30T00:00:00"/>
    <s v="First Class"/>
    <s v="GT-14755"/>
    <s v="Guy Thornton"/>
    <x v="0"/>
    <x v="0"/>
    <x v="179"/>
    <x v="10"/>
    <n v="61107"/>
    <x v="2"/>
    <x v="301"/>
    <x v="1"/>
    <x v="8"/>
    <x v="298"/>
    <x v="3018"/>
    <n v="8"/>
    <n v="0.8"/>
    <n v="-53.708800000000025"/>
  </r>
  <r>
    <n v="3854"/>
    <s v="US-2014-131849"/>
    <x v="3"/>
    <x v="921"/>
    <d v="2014-06-11T00:00:00"/>
    <s v="Standard Class"/>
    <s v="GH-14410"/>
    <s v="Gary Hansen"/>
    <x v="2"/>
    <x v="0"/>
    <x v="8"/>
    <x v="1"/>
    <n v="94122"/>
    <x v="1"/>
    <x v="1592"/>
    <x v="0"/>
    <x v="5"/>
    <x v="1575"/>
    <x v="1931"/>
    <n v="1"/>
    <n v="0"/>
    <n v="2.1780000000000004"/>
  </r>
  <r>
    <n v="3855"/>
    <s v="US-2014-131849"/>
    <x v="3"/>
    <x v="921"/>
    <d v="2014-06-11T00:00:00"/>
    <s v="Standard Class"/>
    <s v="GH-14410"/>
    <s v="Gary Hansen"/>
    <x v="2"/>
    <x v="0"/>
    <x v="8"/>
    <x v="1"/>
    <n v="94122"/>
    <x v="1"/>
    <x v="1505"/>
    <x v="1"/>
    <x v="4"/>
    <x v="1483"/>
    <x v="1603"/>
    <n v="5"/>
    <n v="0"/>
    <n v="0"/>
  </r>
  <r>
    <n v="3856"/>
    <s v="US-2014-105389"/>
    <x v="3"/>
    <x v="436"/>
    <d v="2014-10-29T00:00:00"/>
    <s v="Second Class"/>
    <s v="DM-13015"/>
    <s v="Darrin Martin"/>
    <x v="0"/>
    <x v="0"/>
    <x v="52"/>
    <x v="5"/>
    <n v="78207"/>
    <x v="2"/>
    <x v="990"/>
    <x v="1"/>
    <x v="8"/>
    <x v="302"/>
    <x v="3019"/>
    <n v="3"/>
    <n v="0.8"/>
    <n v="-6.2370000000000019"/>
  </r>
  <r>
    <n v="3857"/>
    <s v="US-2014-105389"/>
    <x v="3"/>
    <x v="436"/>
    <d v="2014-10-29T00:00:00"/>
    <s v="Second Class"/>
    <s v="DM-13015"/>
    <s v="Darrin Martin"/>
    <x v="0"/>
    <x v="0"/>
    <x v="52"/>
    <x v="5"/>
    <n v="78207"/>
    <x v="2"/>
    <x v="1164"/>
    <x v="2"/>
    <x v="7"/>
    <x v="1142"/>
    <x v="2991"/>
    <n v="5"/>
    <n v="0.2"/>
    <n v="51.497499999999974"/>
  </r>
  <r>
    <n v="3858"/>
    <s v="US-2014-105389"/>
    <x v="3"/>
    <x v="436"/>
    <d v="2014-10-29T00:00:00"/>
    <s v="Second Class"/>
    <s v="DM-13015"/>
    <s v="Darrin Martin"/>
    <x v="0"/>
    <x v="0"/>
    <x v="52"/>
    <x v="5"/>
    <n v="78207"/>
    <x v="2"/>
    <x v="1005"/>
    <x v="1"/>
    <x v="6"/>
    <x v="988"/>
    <x v="1518"/>
    <n v="3"/>
    <n v="0.2"/>
    <n v="0.89880000000000004"/>
  </r>
  <r>
    <n v="3859"/>
    <s v="CA-2011-140816"/>
    <x v="2"/>
    <x v="414"/>
    <d v="2011-12-20T00:00:00"/>
    <s v="Same Day"/>
    <s v="TC-21295"/>
    <s v="Toby Carlisle"/>
    <x v="0"/>
    <x v="0"/>
    <x v="377"/>
    <x v="22"/>
    <n v="80229"/>
    <x v="1"/>
    <x v="1593"/>
    <x v="2"/>
    <x v="11"/>
    <x v="1576"/>
    <x v="3020"/>
    <n v="7"/>
    <n v="0.2"/>
    <n v="89.588799999999992"/>
  </r>
  <r>
    <n v="3860"/>
    <s v="CA-2014-154039"/>
    <x v="3"/>
    <x v="922"/>
    <d v="2014-02-23T00:00:00"/>
    <s v="Standard Class"/>
    <s v="JK-16120"/>
    <s v="Julie Kriz"/>
    <x v="2"/>
    <x v="0"/>
    <x v="22"/>
    <x v="10"/>
    <n v="60653"/>
    <x v="2"/>
    <x v="855"/>
    <x v="0"/>
    <x v="3"/>
    <x v="840"/>
    <x v="3021"/>
    <n v="3"/>
    <n v="0.5"/>
    <n v="-269.33760000000001"/>
  </r>
  <r>
    <n v="3861"/>
    <s v="CA-2014-154039"/>
    <x v="3"/>
    <x v="922"/>
    <d v="2014-02-23T00:00:00"/>
    <s v="Standard Class"/>
    <s v="JK-16120"/>
    <s v="Julie Kriz"/>
    <x v="2"/>
    <x v="0"/>
    <x v="22"/>
    <x v="10"/>
    <n v="60653"/>
    <x v="2"/>
    <x v="1594"/>
    <x v="2"/>
    <x v="7"/>
    <x v="1577"/>
    <x v="1889"/>
    <n v="1"/>
    <n v="0.2"/>
    <n v="10.919299999999996"/>
  </r>
  <r>
    <n v="3862"/>
    <s v="CA-2011-135755"/>
    <x v="2"/>
    <x v="523"/>
    <d v="2011-05-10T00:00:00"/>
    <s v="Standard Class"/>
    <s v="NC-18415"/>
    <s v="Nathan Cano"/>
    <x v="0"/>
    <x v="0"/>
    <x v="181"/>
    <x v="15"/>
    <n v="10701"/>
    <x v="3"/>
    <x v="1595"/>
    <x v="1"/>
    <x v="8"/>
    <x v="1578"/>
    <x v="3022"/>
    <n v="3"/>
    <n v="0.2"/>
    <n v="14.563799999999997"/>
  </r>
  <r>
    <n v="3863"/>
    <s v="CA-2011-135755"/>
    <x v="2"/>
    <x v="523"/>
    <d v="2011-05-10T00:00:00"/>
    <s v="Standard Class"/>
    <s v="NC-18415"/>
    <s v="Nathan Cano"/>
    <x v="0"/>
    <x v="0"/>
    <x v="181"/>
    <x v="15"/>
    <n v="10701"/>
    <x v="3"/>
    <x v="109"/>
    <x v="1"/>
    <x v="8"/>
    <x v="109"/>
    <x v="3023"/>
    <n v="3"/>
    <n v="0.2"/>
    <n v="3.9497999999999998"/>
  </r>
  <r>
    <n v="3864"/>
    <s v="CA-2014-123246"/>
    <x v="3"/>
    <x v="161"/>
    <d v="2014-10-20T00:00:00"/>
    <s v="Second Class"/>
    <s v="AJ-10960"/>
    <s v="Astrea Jones"/>
    <x v="0"/>
    <x v="0"/>
    <x v="70"/>
    <x v="1"/>
    <n v="92037"/>
    <x v="1"/>
    <x v="1596"/>
    <x v="1"/>
    <x v="6"/>
    <x v="1579"/>
    <x v="3024"/>
    <n v="4"/>
    <n v="0"/>
    <n v="2.7664"/>
  </r>
  <r>
    <n v="3865"/>
    <s v="CA-2012-157133"/>
    <x v="1"/>
    <x v="109"/>
    <d v="2012-12-03T00:00:00"/>
    <s v="Standard Class"/>
    <s v="LC-16885"/>
    <s v="Lena Creighton"/>
    <x v="0"/>
    <x v="0"/>
    <x v="378"/>
    <x v="10"/>
    <n v="61821"/>
    <x v="2"/>
    <x v="1597"/>
    <x v="0"/>
    <x v="5"/>
    <x v="1580"/>
    <x v="3025"/>
    <n v="5"/>
    <n v="0.6"/>
    <n v="-182.35200000000003"/>
  </r>
  <r>
    <n v="3866"/>
    <s v="CA-2011-124709"/>
    <x v="2"/>
    <x v="923"/>
    <d v="2011-07-29T00:00:00"/>
    <s v="Second Class"/>
    <s v="GW-14605"/>
    <s v="Giulietta Weimer"/>
    <x v="0"/>
    <x v="0"/>
    <x v="8"/>
    <x v="1"/>
    <n v="94122"/>
    <x v="1"/>
    <x v="1200"/>
    <x v="2"/>
    <x v="11"/>
    <x v="1176"/>
    <x v="1685"/>
    <n v="2"/>
    <n v="0"/>
    <n v="38.080000000000013"/>
  </r>
  <r>
    <n v="3867"/>
    <s v="CA-2014-146360"/>
    <x v="3"/>
    <x v="756"/>
    <d v="2014-04-26T00:00:00"/>
    <s v="Second Class"/>
    <s v="SC-20305"/>
    <s v="Sean Christensen"/>
    <x v="0"/>
    <x v="0"/>
    <x v="104"/>
    <x v="14"/>
    <n v="46226"/>
    <x v="2"/>
    <x v="1113"/>
    <x v="2"/>
    <x v="11"/>
    <x v="1093"/>
    <x v="3026"/>
    <n v="6"/>
    <n v="0"/>
    <n v="55.922399999999996"/>
  </r>
  <r>
    <n v="3868"/>
    <s v="CA-2012-132486"/>
    <x v="1"/>
    <x v="924"/>
    <d v="2012-10-27T00:00:00"/>
    <s v="Second Class"/>
    <s v="JF-15355"/>
    <s v="Jay Fein"/>
    <x v="0"/>
    <x v="0"/>
    <x v="70"/>
    <x v="1"/>
    <n v="92105"/>
    <x v="1"/>
    <x v="678"/>
    <x v="2"/>
    <x v="11"/>
    <x v="672"/>
    <x v="3027"/>
    <n v="9"/>
    <n v="0"/>
    <n v="63.777600000000007"/>
  </r>
  <r>
    <n v="3869"/>
    <s v="CA-2012-132486"/>
    <x v="1"/>
    <x v="924"/>
    <d v="2012-10-27T00:00:00"/>
    <s v="Second Class"/>
    <s v="JF-15355"/>
    <s v="Jay Fein"/>
    <x v="0"/>
    <x v="0"/>
    <x v="70"/>
    <x v="1"/>
    <n v="92105"/>
    <x v="1"/>
    <x v="1496"/>
    <x v="0"/>
    <x v="1"/>
    <x v="1475"/>
    <x v="3028"/>
    <n v="1"/>
    <n v="0.2"/>
    <n v="27.088199999999965"/>
  </r>
  <r>
    <n v="3870"/>
    <s v="CA-2012-132486"/>
    <x v="1"/>
    <x v="924"/>
    <d v="2012-10-27T00:00:00"/>
    <s v="Second Class"/>
    <s v="JF-15355"/>
    <s v="Jay Fein"/>
    <x v="0"/>
    <x v="0"/>
    <x v="70"/>
    <x v="1"/>
    <n v="92105"/>
    <x v="1"/>
    <x v="877"/>
    <x v="0"/>
    <x v="1"/>
    <x v="862"/>
    <x v="3029"/>
    <n v="7"/>
    <n v="0.2"/>
    <n v="16.797200000000004"/>
  </r>
  <r>
    <n v="3871"/>
    <s v="CA-2012-132486"/>
    <x v="1"/>
    <x v="924"/>
    <d v="2012-10-27T00:00:00"/>
    <s v="Second Class"/>
    <s v="JF-15355"/>
    <s v="Jay Fein"/>
    <x v="0"/>
    <x v="0"/>
    <x v="70"/>
    <x v="1"/>
    <n v="92105"/>
    <x v="1"/>
    <x v="609"/>
    <x v="1"/>
    <x v="10"/>
    <x v="604"/>
    <x v="1057"/>
    <n v="2"/>
    <n v="0"/>
    <n v="5.6644000000000005"/>
  </r>
  <r>
    <n v="3872"/>
    <s v="CA-2012-132486"/>
    <x v="1"/>
    <x v="924"/>
    <d v="2012-10-27T00:00:00"/>
    <s v="Second Class"/>
    <s v="JF-15355"/>
    <s v="Jay Fein"/>
    <x v="0"/>
    <x v="0"/>
    <x v="70"/>
    <x v="1"/>
    <n v="92105"/>
    <x v="1"/>
    <x v="111"/>
    <x v="1"/>
    <x v="12"/>
    <x v="111"/>
    <x v="3030"/>
    <n v="4"/>
    <n v="0"/>
    <n v="5.6639999999999997"/>
  </r>
  <r>
    <n v="3873"/>
    <s v="CA-2012-132486"/>
    <x v="1"/>
    <x v="924"/>
    <d v="2012-10-27T00:00:00"/>
    <s v="Second Class"/>
    <s v="JF-15355"/>
    <s v="Jay Fein"/>
    <x v="0"/>
    <x v="0"/>
    <x v="70"/>
    <x v="1"/>
    <n v="92105"/>
    <x v="1"/>
    <x v="1131"/>
    <x v="0"/>
    <x v="1"/>
    <x v="1110"/>
    <x v="3031"/>
    <n v="3"/>
    <n v="0.2"/>
    <n v="42.117600000000039"/>
  </r>
  <r>
    <n v="3874"/>
    <s v="CA-2013-136231"/>
    <x v="0"/>
    <x v="64"/>
    <d v="2013-09-08T00:00:00"/>
    <s v="Second Class"/>
    <s v="DM-13015"/>
    <s v="Darrin Martin"/>
    <x v="0"/>
    <x v="0"/>
    <x v="271"/>
    <x v="18"/>
    <n v="37604"/>
    <x v="0"/>
    <x v="706"/>
    <x v="1"/>
    <x v="12"/>
    <x v="33"/>
    <x v="3032"/>
    <n v="3"/>
    <n v="0.2"/>
    <n v="7.6283999999999974"/>
  </r>
  <r>
    <n v="3875"/>
    <s v="CA-2013-136231"/>
    <x v="0"/>
    <x v="64"/>
    <d v="2013-09-08T00:00:00"/>
    <s v="Second Class"/>
    <s v="DM-13015"/>
    <s v="Darrin Martin"/>
    <x v="0"/>
    <x v="0"/>
    <x v="271"/>
    <x v="18"/>
    <n v="37604"/>
    <x v="0"/>
    <x v="800"/>
    <x v="1"/>
    <x v="8"/>
    <x v="790"/>
    <x v="3033"/>
    <n v="7"/>
    <n v="0.7"/>
    <n v="-63.109199999999987"/>
  </r>
  <r>
    <n v="3876"/>
    <s v="CA-2013-136231"/>
    <x v="0"/>
    <x v="64"/>
    <d v="2013-09-08T00:00:00"/>
    <s v="Second Class"/>
    <s v="DM-13015"/>
    <s v="Darrin Martin"/>
    <x v="0"/>
    <x v="0"/>
    <x v="271"/>
    <x v="18"/>
    <n v="37604"/>
    <x v="0"/>
    <x v="704"/>
    <x v="2"/>
    <x v="7"/>
    <x v="697"/>
    <x v="3034"/>
    <n v="2"/>
    <n v="0.2"/>
    <n v="6.7990000000000066"/>
  </r>
  <r>
    <n v="3877"/>
    <s v="CA-2013-136231"/>
    <x v="0"/>
    <x v="64"/>
    <d v="2013-09-08T00:00:00"/>
    <s v="Second Class"/>
    <s v="DM-13015"/>
    <s v="Darrin Martin"/>
    <x v="0"/>
    <x v="0"/>
    <x v="271"/>
    <x v="18"/>
    <n v="37604"/>
    <x v="0"/>
    <x v="1450"/>
    <x v="1"/>
    <x v="10"/>
    <x v="1428"/>
    <x v="1518"/>
    <n v="3"/>
    <n v="0.2"/>
    <n v="3.2099999999999982"/>
  </r>
  <r>
    <n v="3878"/>
    <s v="CA-2013-140641"/>
    <x v="0"/>
    <x v="99"/>
    <d v="2013-11-03T00:00:00"/>
    <s v="Standard Class"/>
    <s v="EP-13915"/>
    <s v="Emily Phan"/>
    <x v="0"/>
    <x v="0"/>
    <x v="67"/>
    <x v="2"/>
    <n v="33614"/>
    <x v="0"/>
    <x v="986"/>
    <x v="1"/>
    <x v="8"/>
    <x v="970"/>
    <x v="3035"/>
    <n v="5"/>
    <n v="0.7"/>
    <n v="-26.732999999999997"/>
  </r>
  <r>
    <n v="3879"/>
    <s v="CA-2011-151001"/>
    <x v="2"/>
    <x v="267"/>
    <d v="2011-04-07T00:00:00"/>
    <s v="First Class"/>
    <s v="JG-15805"/>
    <s v="John Grady"/>
    <x v="1"/>
    <x v="0"/>
    <x v="27"/>
    <x v="10"/>
    <n v="62521"/>
    <x v="2"/>
    <x v="170"/>
    <x v="1"/>
    <x v="4"/>
    <x v="169"/>
    <x v="1612"/>
    <n v="4"/>
    <n v="0.2"/>
    <n v="3.7224000000000004"/>
  </r>
  <r>
    <n v="3880"/>
    <s v="CA-2011-151001"/>
    <x v="2"/>
    <x v="267"/>
    <d v="2011-04-07T00:00:00"/>
    <s v="First Class"/>
    <s v="JG-15805"/>
    <s v="John Grady"/>
    <x v="1"/>
    <x v="0"/>
    <x v="27"/>
    <x v="10"/>
    <n v="62521"/>
    <x v="2"/>
    <x v="1569"/>
    <x v="1"/>
    <x v="4"/>
    <x v="1551"/>
    <x v="3036"/>
    <n v="4"/>
    <n v="0.2"/>
    <n v="3.9072000000000031"/>
  </r>
  <r>
    <n v="3881"/>
    <s v="CA-2012-129896"/>
    <x v="1"/>
    <x v="925"/>
    <d v="2012-06-20T00:00:00"/>
    <s v="Standard Class"/>
    <s v="PF-19120"/>
    <s v="Peter Fuller"/>
    <x v="0"/>
    <x v="0"/>
    <x v="23"/>
    <x v="16"/>
    <n v="85234"/>
    <x v="1"/>
    <x v="1357"/>
    <x v="1"/>
    <x v="10"/>
    <x v="1334"/>
    <x v="383"/>
    <n v="2"/>
    <n v="0.2"/>
    <n v="2.9899999999999993"/>
  </r>
  <r>
    <n v="3882"/>
    <s v="CA-2012-129896"/>
    <x v="1"/>
    <x v="925"/>
    <d v="2012-06-20T00:00:00"/>
    <s v="Standard Class"/>
    <s v="PF-19120"/>
    <s v="Peter Fuller"/>
    <x v="0"/>
    <x v="0"/>
    <x v="23"/>
    <x v="16"/>
    <n v="85234"/>
    <x v="1"/>
    <x v="232"/>
    <x v="1"/>
    <x v="4"/>
    <x v="230"/>
    <x v="250"/>
    <n v="2"/>
    <n v="0.2"/>
    <n v="-19.562399999999997"/>
  </r>
  <r>
    <n v="3883"/>
    <s v="CA-2012-129896"/>
    <x v="1"/>
    <x v="925"/>
    <d v="2012-06-20T00:00:00"/>
    <s v="Standard Class"/>
    <s v="PF-19120"/>
    <s v="Peter Fuller"/>
    <x v="0"/>
    <x v="0"/>
    <x v="23"/>
    <x v="16"/>
    <n v="85234"/>
    <x v="1"/>
    <x v="1597"/>
    <x v="0"/>
    <x v="5"/>
    <x v="1580"/>
    <x v="3037"/>
    <n v="6"/>
    <n v="0.2"/>
    <n v="-36.470400000000041"/>
  </r>
  <r>
    <n v="3884"/>
    <s v="CA-2012-129896"/>
    <x v="1"/>
    <x v="925"/>
    <d v="2012-06-20T00:00:00"/>
    <s v="Standard Class"/>
    <s v="PF-19120"/>
    <s v="Peter Fuller"/>
    <x v="0"/>
    <x v="0"/>
    <x v="23"/>
    <x v="16"/>
    <n v="85234"/>
    <x v="1"/>
    <x v="1598"/>
    <x v="0"/>
    <x v="5"/>
    <x v="1581"/>
    <x v="3038"/>
    <n v="4"/>
    <n v="0.2"/>
    <n v="11.070400000000003"/>
  </r>
  <r>
    <n v="3885"/>
    <s v="CA-2011-152849"/>
    <x v="2"/>
    <x v="260"/>
    <d v="2011-07-12T00:00:00"/>
    <s v="Standard Class"/>
    <s v="DW-13195"/>
    <s v="David Wiener"/>
    <x v="1"/>
    <x v="0"/>
    <x v="289"/>
    <x v="18"/>
    <n v="37918"/>
    <x v="0"/>
    <x v="6"/>
    <x v="1"/>
    <x v="6"/>
    <x v="6"/>
    <x v="972"/>
    <n v="3"/>
    <n v="0.2"/>
    <n v="0.3822000000000001"/>
  </r>
  <r>
    <n v="3886"/>
    <s v="US-2014-127341"/>
    <x v="3"/>
    <x v="926"/>
    <d v="2014-02-03T00:00:00"/>
    <s v="Standard Class"/>
    <s v="CK-12595"/>
    <s v="Clytie Kelty"/>
    <x v="0"/>
    <x v="0"/>
    <x v="22"/>
    <x v="10"/>
    <n v="60653"/>
    <x v="2"/>
    <x v="280"/>
    <x v="1"/>
    <x v="8"/>
    <x v="277"/>
    <x v="3039"/>
    <n v="4"/>
    <n v="0.8"/>
    <n v="-20.617600000000003"/>
  </r>
  <r>
    <n v="3887"/>
    <s v="CA-2013-167759"/>
    <x v="0"/>
    <x v="840"/>
    <d v="2013-03-09T00:00:00"/>
    <s v="Second Class"/>
    <s v="CC-12670"/>
    <s v="Craig Carreira"/>
    <x v="0"/>
    <x v="0"/>
    <x v="41"/>
    <x v="14"/>
    <n v="47401"/>
    <x v="2"/>
    <x v="1517"/>
    <x v="2"/>
    <x v="7"/>
    <x v="1495"/>
    <x v="3040"/>
    <n v="3"/>
    <n v="0"/>
    <n v="37.757999999999996"/>
  </r>
  <r>
    <n v="3888"/>
    <s v="CA-2011-100895"/>
    <x v="2"/>
    <x v="270"/>
    <d v="2011-06-06T00:00:00"/>
    <s v="Standard Class"/>
    <s v="SV-20785"/>
    <s v="Stewart Visinsky"/>
    <x v="0"/>
    <x v="0"/>
    <x v="185"/>
    <x v="32"/>
    <n v="30076"/>
    <x v="0"/>
    <x v="1253"/>
    <x v="1"/>
    <x v="6"/>
    <x v="1228"/>
    <x v="18"/>
    <n v="2"/>
    <n v="0"/>
    <n v="2.6536"/>
  </r>
  <r>
    <n v="3889"/>
    <s v="CA-2011-100895"/>
    <x v="2"/>
    <x v="270"/>
    <d v="2011-06-06T00:00:00"/>
    <s v="Standard Class"/>
    <s v="SV-20785"/>
    <s v="Stewart Visinsky"/>
    <x v="0"/>
    <x v="0"/>
    <x v="185"/>
    <x v="32"/>
    <n v="30076"/>
    <x v="0"/>
    <x v="516"/>
    <x v="2"/>
    <x v="7"/>
    <x v="511"/>
    <x v="764"/>
    <n v="3"/>
    <n v="0"/>
    <n v="67.191599999999994"/>
  </r>
  <r>
    <n v="3890"/>
    <s v="CA-2011-100895"/>
    <x v="2"/>
    <x v="270"/>
    <d v="2011-06-06T00:00:00"/>
    <s v="Standard Class"/>
    <s v="SV-20785"/>
    <s v="Stewart Visinsky"/>
    <x v="0"/>
    <x v="0"/>
    <x v="185"/>
    <x v="32"/>
    <n v="30076"/>
    <x v="0"/>
    <x v="518"/>
    <x v="1"/>
    <x v="4"/>
    <x v="513"/>
    <x v="3041"/>
    <n v="2"/>
    <n v="0"/>
    <n v="107.08199999999997"/>
  </r>
  <r>
    <n v="3891"/>
    <s v="US-2013-163881"/>
    <x v="0"/>
    <x v="390"/>
    <d v="2013-12-01T00:00:00"/>
    <s v="Standard Class"/>
    <s v="SP-20860"/>
    <s v="Sung Pak"/>
    <x v="1"/>
    <x v="0"/>
    <x v="1"/>
    <x v="1"/>
    <n v="90036"/>
    <x v="1"/>
    <x v="764"/>
    <x v="2"/>
    <x v="11"/>
    <x v="756"/>
    <x v="3042"/>
    <n v="2"/>
    <n v="0"/>
    <n v="217.76699999999994"/>
  </r>
  <r>
    <n v="3892"/>
    <s v="US-2013-163881"/>
    <x v="0"/>
    <x v="390"/>
    <d v="2013-12-01T00:00:00"/>
    <s v="Standard Class"/>
    <s v="SP-20860"/>
    <s v="Sung Pak"/>
    <x v="1"/>
    <x v="0"/>
    <x v="1"/>
    <x v="1"/>
    <n v="90036"/>
    <x v="1"/>
    <x v="654"/>
    <x v="0"/>
    <x v="1"/>
    <x v="648"/>
    <x v="3043"/>
    <n v="6"/>
    <n v="0.2"/>
    <n v="210.59399999999977"/>
  </r>
  <r>
    <n v="3893"/>
    <s v="US-2013-163881"/>
    <x v="0"/>
    <x v="390"/>
    <d v="2013-12-01T00:00:00"/>
    <s v="Standard Class"/>
    <s v="SP-20860"/>
    <s v="Sung Pak"/>
    <x v="1"/>
    <x v="0"/>
    <x v="1"/>
    <x v="1"/>
    <n v="90036"/>
    <x v="1"/>
    <x v="1509"/>
    <x v="2"/>
    <x v="11"/>
    <x v="1487"/>
    <x v="3044"/>
    <n v="8"/>
    <n v="0"/>
    <n v="190.37279999999998"/>
  </r>
  <r>
    <n v="3894"/>
    <s v="US-2013-144547"/>
    <x v="0"/>
    <x v="338"/>
    <d v="2013-11-15T00:00:00"/>
    <s v="Standard Class"/>
    <s v="MS-17770"/>
    <s v="Maxwell Schwartz"/>
    <x v="0"/>
    <x v="0"/>
    <x v="12"/>
    <x v="5"/>
    <n v="77036"/>
    <x v="2"/>
    <x v="648"/>
    <x v="2"/>
    <x v="11"/>
    <x v="642"/>
    <x v="1790"/>
    <n v="7"/>
    <n v="0.2"/>
    <n v="48.990200000000002"/>
  </r>
  <r>
    <n v="3895"/>
    <s v="US-2011-112200"/>
    <x v="2"/>
    <x v="754"/>
    <d v="2011-11-28T00:00:00"/>
    <s v="Standard Class"/>
    <s v="TC-21475"/>
    <s v="Tony Chapman"/>
    <x v="2"/>
    <x v="0"/>
    <x v="348"/>
    <x v="10"/>
    <n v="60440"/>
    <x v="2"/>
    <x v="1230"/>
    <x v="1"/>
    <x v="8"/>
    <x v="1204"/>
    <x v="3045"/>
    <n v="5"/>
    <n v="0.8"/>
    <n v="-16.467000000000002"/>
  </r>
  <r>
    <n v="3896"/>
    <s v="CA-2014-110212"/>
    <x v="3"/>
    <x v="927"/>
    <d v="2014-05-06T00:00:00"/>
    <s v="Standard Class"/>
    <s v="SJ-20125"/>
    <s v="Sanjit Jacobs"/>
    <x v="2"/>
    <x v="0"/>
    <x v="379"/>
    <x v="36"/>
    <n v="71854"/>
    <x v="0"/>
    <x v="1599"/>
    <x v="2"/>
    <x v="11"/>
    <x v="1582"/>
    <x v="3046"/>
    <n v="5"/>
    <n v="0"/>
    <n v="18.093"/>
  </r>
  <r>
    <n v="3897"/>
    <s v="CA-2014-134285"/>
    <x v="3"/>
    <x v="226"/>
    <d v="2014-12-13T00:00:00"/>
    <s v="Standard Class"/>
    <s v="DS-13180"/>
    <s v="David Smith"/>
    <x v="1"/>
    <x v="0"/>
    <x v="52"/>
    <x v="5"/>
    <n v="78207"/>
    <x v="2"/>
    <x v="1084"/>
    <x v="1"/>
    <x v="13"/>
    <x v="1065"/>
    <x v="3047"/>
    <n v="3"/>
    <n v="0.2"/>
    <n v="1.2431999999999999"/>
  </r>
  <r>
    <n v="3898"/>
    <s v="CA-2014-134285"/>
    <x v="3"/>
    <x v="226"/>
    <d v="2014-12-13T00:00:00"/>
    <s v="Standard Class"/>
    <s v="DS-13180"/>
    <s v="David Smith"/>
    <x v="1"/>
    <x v="0"/>
    <x v="52"/>
    <x v="5"/>
    <n v="78207"/>
    <x v="2"/>
    <x v="88"/>
    <x v="1"/>
    <x v="10"/>
    <x v="88"/>
    <x v="12"/>
    <n v="3"/>
    <n v="0.2"/>
    <n v="5.4432"/>
  </r>
  <r>
    <n v="3899"/>
    <s v="CA-2014-102267"/>
    <x v="3"/>
    <x v="329"/>
    <d v="2014-12-05T00:00:00"/>
    <s v="Standard Class"/>
    <s v="SC-20800"/>
    <s v="Stuart Calhoun"/>
    <x v="0"/>
    <x v="0"/>
    <x v="380"/>
    <x v="5"/>
    <n v="78539"/>
    <x v="2"/>
    <x v="1084"/>
    <x v="1"/>
    <x v="13"/>
    <x v="1065"/>
    <x v="3005"/>
    <n v="2"/>
    <n v="0.2"/>
    <n v="0.82879999999999987"/>
  </r>
  <r>
    <n v="3900"/>
    <s v="CA-2014-157980"/>
    <x v="3"/>
    <x v="226"/>
    <d v="2014-12-10T00:00:00"/>
    <s v="First Class"/>
    <s v="SH-20395"/>
    <s v="Shahid Hopkins"/>
    <x v="0"/>
    <x v="0"/>
    <x v="167"/>
    <x v="24"/>
    <n v="43615"/>
    <x v="3"/>
    <x v="428"/>
    <x v="2"/>
    <x v="11"/>
    <x v="423"/>
    <x v="2506"/>
    <n v="2"/>
    <n v="0.2"/>
    <n v="25.596799999999998"/>
  </r>
  <r>
    <n v="3901"/>
    <s v="CA-2012-121097"/>
    <x v="1"/>
    <x v="928"/>
    <d v="2012-01-08T00:00:00"/>
    <s v="Standard Class"/>
    <s v="SF-20965"/>
    <s v="Sylvia Foulston"/>
    <x v="1"/>
    <x v="0"/>
    <x v="381"/>
    <x v="5"/>
    <n v="77520"/>
    <x v="2"/>
    <x v="289"/>
    <x v="1"/>
    <x v="10"/>
    <x v="286"/>
    <x v="563"/>
    <n v="2"/>
    <n v="0.2"/>
    <n v="3.6288"/>
  </r>
  <r>
    <n v="3902"/>
    <s v="CA-2012-151043"/>
    <x v="1"/>
    <x v="717"/>
    <d v="2012-11-20T00:00:00"/>
    <s v="Standard Class"/>
    <s v="MG-17680"/>
    <s v="Maureen Gastineau"/>
    <x v="2"/>
    <x v="0"/>
    <x v="10"/>
    <x v="9"/>
    <n v="19143"/>
    <x v="3"/>
    <x v="1600"/>
    <x v="2"/>
    <x v="11"/>
    <x v="1583"/>
    <x v="736"/>
    <n v="2"/>
    <n v="0.2"/>
    <n v="-1.199600000000002"/>
  </r>
  <r>
    <n v="3903"/>
    <s v="US-2012-119312"/>
    <x v="1"/>
    <x v="653"/>
    <d v="2012-10-07T00:00:00"/>
    <s v="Second Class"/>
    <s v="CS-12400"/>
    <s v="Christopher Schild"/>
    <x v="2"/>
    <x v="0"/>
    <x v="1"/>
    <x v="1"/>
    <n v="90045"/>
    <x v="1"/>
    <x v="1220"/>
    <x v="1"/>
    <x v="4"/>
    <x v="1195"/>
    <x v="3048"/>
    <n v="14"/>
    <n v="0"/>
    <n v="75.6952"/>
  </r>
  <r>
    <n v="3904"/>
    <s v="CA-2012-167010"/>
    <x v="1"/>
    <x v="57"/>
    <d v="2012-04-10T00:00:00"/>
    <s v="Standard Class"/>
    <s v="VT-21700"/>
    <s v="Valerie Takahito"/>
    <x v="2"/>
    <x v="0"/>
    <x v="10"/>
    <x v="9"/>
    <n v="19143"/>
    <x v="3"/>
    <x v="1297"/>
    <x v="1"/>
    <x v="9"/>
    <x v="1273"/>
    <x v="3049"/>
    <n v="7"/>
    <n v="0.2"/>
    <n v="18.396000000000001"/>
  </r>
  <r>
    <n v="3905"/>
    <s v="CA-2012-167010"/>
    <x v="1"/>
    <x v="57"/>
    <d v="2012-04-10T00:00:00"/>
    <s v="Standard Class"/>
    <s v="VT-21700"/>
    <s v="Valerie Takahito"/>
    <x v="2"/>
    <x v="0"/>
    <x v="10"/>
    <x v="9"/>
    <n v="19143"/>
    <x v="3"/>
    <x v="718"/>
    <x v="1"/>
    <x v="4"/>
    <x v="710"/>
    <x v="2533"/>
    <n v="4"/>
    <n v="0.2"/>
    <n v="21.142799999999966"/>
  </r>
  <r>
    <n v="3906"/>
    <s v="CA-2012-167010"/>
    <x v="1"/>
    <x v="57"/>
    <d v="2012-04-10T00:00:00"/>
    <s v="Standard Class"/>
    <s v="VT-21700"/>
    <s v="Valerie Takahito"/>
    <x v="2"/>
    <x v="0"/>
    <x v="10"/>
    <x v="9"/>
    <n v="19143"/>
    <x v="3"/>
    <x v="844"/>
    <x v="1"/>
    <x v="8"/>
    <x v="830"/>
    <x v="3050"/>
    <n v="4"/>
    <n v="0.7"/>
    <n v="-6.9519999999999982"/>
  </r>
  <r>
    <n v="3907"/>
    <s v="CA-2012-167010"/>
    <x v="1"/>
    <x v="57"/>
    <d v="2012-04-10T00:00:00"/>
    <s v="Standard Class"/>
    <s v="VT-21700"/>
    <s v="Valerie Takahito"/>
    <x v="2"/>
    <x v="0"/>
    <x v="10"/>
    <x v="9"/>
    <n v="19143"/>
    <x v="3"/>
    <x v="1304"/>
    <x v="0"/>
    <x v="5"/>
    <x v="1280"/>
    <x v="1957"/>
    <n v="4"/>
    <n v="0.2"/>
    <n v="-68.392000000000053"/>
  </r>
  <r>
    <n v="3908"/>
    <s v="CA-2012-167010"/>
    <x v="1"/>
    <x v="57"/>
    <d v="2012-04-10T00:00:00"/>
    <s v="Standard Class"/>
    <s v="VT-21700"/>
    <s v="Valerie Takahito"/>
    <x v="2"/>
    <x v="0"/>
    <x v="10"/>
    <x v="9"/>
    <n v="19143"/>
    <x v="3"/>
    <x v="500"/>
    <x v="2"/>
    <x v="7"/>
    <x v="495"/>
    <x v="546"/>
    <n v="5"/>
    <n v="0.4"/>
    <n v="-3.2175000000000002"/>
  </r>
  <r>
    <n v="3909"/>
    <s v="CA-2012-167010"/>
    <x v="1"/>
    <x v="57"/>
    <d v="2012-04-10T00:00:00"/>
    <s v="Standard Class"/>
    <s v="VT-21700"/>
    <s v="Valerie Takahito"/>
    <x v="2"/>
    <x v="0"/>
    <x v="10"/>
    <x v="9"/>
    <n v="19143"/>
    <x v="3"/>
    <x v="104"/>
    <x v="2"/>
    <x v="7"/>
    <x v="104"/>
    <x v="3051"/>
    <n v="2"/>
    <n v="0.4"/>
    <n v="-9.7972000000000037"/>
  </r>
  <r>
    <n v="3910"/>
    <s v="CA-2012-167010"/>
    <x v="1"/>
    <x v="57"/>
    <d v="2012-04-10T00:00:00"/>
    <s v="Standard Class"/>
    <s v="VT-21700"/>
    <s v="Valerie Takahito"/>
    <x v="2"/>
    <x v="0"/>
    <x v="10"/>
    <x v="9"/>
    <n v="19143"/>
    <x v="3"/>
    <x v="1183"/>
    <x v="0"/>
    <x v="5"/>
    <x v="1160"/>
    <x v="3052"/>
    <n v="1"/>
    <n v="0.2"/>
    <n v="2.37"/>
  </r>
  <r>
    <n v="3911"/>
    <s v="CA-2012-167010"/>
    <x v="1"/>
    <x v="57"/>
    <d v="2012-04-10T00:00:00"/>
    <s v="Standard Class"/>
    <s v="VT-21700"/>
    <s v="Valerie Takahito"/>
    <x v="2"/>
    <x v="0"/>
    <x v="10"/>
    <x v="9"/>
    <n v="19143"/>
    <x v="3"/>
    <x v="1601"/>
    <x v="0"/>
    <x v="0"/>
    <x v="1584"/>
    <x v="3053"/>
    <n v="5"/>
    <n v="0.5"/>
    <n v="-211.47"/>
  </r>
  <r>
    <n v="3912"/>
    <s v="CA-2014-126788"/>
    <x v="3"/>
    <x v="929"/>
    <d v="2014-06-07T00:00:00"/>
    <s v="First Class"/>
    <s v="AB-10105"/>
    <s v="Adrian Barton"/>
    <x v="0"/>
    <x v="0"/>
    <x v="352"/>
    <x v="5"/>
    <n v="77581"/>
    <x v="2"/>
    <x v="1602"/>
    <x v="2"/>
    <x v="7"/>
    <x v="1585"/>
    <x v="553"/>
    <n v="3"/>
    <n v="0.2"/>
    <n v="52.917299999999955"/>
  </r>
  <r>
    <n v="3913"/>
    <s v="CA-2014-148068"/>
    <x v="3"/>
    <x v="65"/>
    <d v="2014-09-26T00:00:00"/>
    <s v="Standard Class"/>
    <s v="MM-18280"/>
    <s v="Muhammed MacIntyre"/>
    <x v="1"/>
    <x v="0"/>
    <x v="20"/>
    <x v="15"/>
    <n v="10035"/>
    <x v="3"/>
    <x v="988"/>
    <x v="1"/>
    <x v="10"/>
    <x v="972"/>
    <x v="541"/>
    <n v="3"/>
    <n v="0"/>
    <n v="9.3312000000000008"/>
  </r>
  <r>
    <n v="3914"/>
    <s v="CA-2014-148068"/>
    <x v="3"/>
    <x v="65"/>
    <d v="2014-09-26T00:00:00"/>
    <s v="Standard Class"/>
    <s v="MM-18280"/>
    <s v="Muhammed MacIntyre"/>
    <x v="1"/>
    <x v="0"/>
    <x v="20"/>
    <x v="15"/>
    <n v="10035"/>
    <x v="3"/>
    <x v="875"/>
    <x v="0"/>
    <x v="5"/>
    <x v="860"/>
    <x v="765"/>
    <n v="2"/>
    <n v="0"/>
    <n v="3.2405999999999997"/>
  </r>
  <r>
    <n v="3915"/>
    <s v="US-2014-142573"/>
    <x v="3"/>
    <x v="930"/>
    <d v="2014-07-24T00:00:00"/>
    <s v="Standard Class"/>
    <s v="ML-17410"/>
    <s v="Maris LaWare"/>
    <x v="0"/>
    <x v="0"/>
    <x v="42"/>
    <x v="16"/>
    <n v="85023"/>
    <x v="1"/>
    <x v="855"/>
    <x v="0"/>
    <x v="3"/>
    <x v="840"/>
    <x v="3054"/>
    <n v="5"/>
    <n v="0.5"/>
    <n v="-448.89599999999996"/>
  </r>
  <r>
    <n v="3916"/>
    <s v="US-2014-142573"/>
    <x v="3"/>
    <x v="930"/>
    <d v="2014-07-24T00:00:00"/>
    <s v="Standard Class"/>
    <s v="ML-17410"/>
    <s v="Maris LaWare"/>
    <x v="0"/>
    <x v="0"/>
    <x v="42"/>
    <x v="16"/>
    <n v="85023"/>
    <x v="1"/>
    <x v="38"/>
    <x v="0"/>
    <x v="1"/>
    <x v="38"/>
    <x v="224"/>
    <n v="2"/>
    <n v="0.2"/>
    <n v="10.098000000000006"/>
  </r>
  <r>
    <n v="3917"/>
    <s v="US-2014-142573"/>
    <x v="3"/>
    <x v="930"/>
    <d v="2014-07-24T00:00:00"/>
    <s v="Standard Class"/>
    <s v="ML-17410"/>
    <s v="Maris LaWare"/>
    <x v="0"/>
    <x v="0"/>
    <x v="42"/>
    <x v="16"/>
    <n v="85023"/>
    <x v="1"/>
    <x v="1603"/>
    <x v="1"/>
    <x v="10"/>
    <x v="1586"/>
    <x v="3055"/>
    <n v="2"/>
    <n v="0.2"/>
    <n v="5.2312000000000003"/>
  </r>
  <r>
    <n v="3918"/>
    <s v="US-2014-142573"/>
    <x v="3"/>
    <x v="930"/>
    <d v="2014-07-24T00:00:00"/>
    <s v="Standard Class"/>
    <s v="ML-17410"/>
    <s v="Maris LaWare"/>
    <x v="0"/>
    <x v="0"/>
    <x v="42"/>
    <x v="16"/>
    <n v="85023"/>
    <x v="1"/>
    <x v="849"/>
    <x v="1"/>
    <x v="8"/>
    <x v="834"/>
    <x v="3056"/>
    <n v="4"/>
    <n v="0.7"/>
    <n v="-6.1247999999999987"/>
  </r>
  <r>
    <n v="3919"/>
    <s v="US-2014-142573"/>
    <x v="3"/>
    <x v="930"/>
    <d v="2014-07-24T00:00:00"/>
    <s v="Standard Class"/>
    <s v="ML-17410"/>
    <s v="Maris LaWare"/>
    <x v="0"/>
    <x v="0"/>
    <x v="42"/>
    <x v="16"/>
    <n v="85023"/>
    <x v="1"/>
    <x v="70"/>
    <x v="0"/>
    <x v="1"/>
    <x v="70"/>
    <x v="3057"/>
    <n v="3"/>
    <n v="0.2"/>
    <n v="-42.89670000000001"/>
  </r>
  <r>
    <n v="3920"/>
    <s v="US-2012-148817"/>
    <x v="1"/>
    <x v="494"/>
    <d v="2012-12-07T00:00:00"/>
    <s v="Standard Class"/>
    <s v="KD-16495"/>
    <s v="Keith Dawkins"/>
    <x v="1"/>
    <x v="0"/>
    <x v="269"/>
    <x v="17"/>
    <n v="23320"/>
    <x v="0"/>
    <x v="421"/>
    <x v="1"/>
    <x v="4"/>
    <x v="416"/>
    <x v="3058"/>
    <n v="4"/>
    <n v="0"/>
    <n v="16.653600000000004"/>
  </r>
  <r>
    <n v="3921"/>
    <s v="US-2012-148817"/>
    <x v="1"/>
    <x v="494"/>
    <d v="2012-12-07T00:00:00"/>
    <s v="Standard Class"/>
    <s v="KD-16495"/>
    <s v="Keith Dawkins"/>
    <x v="1"/>
    <x v="0"/>
    <x v="269"/>
    <x v="17"/>
    <n v="23320"/>
    <x v="0"/>
    <x v="1399"/>
    <x v="1"/>
    <x v="8"/>
    <x v="1377"/>
    <x v="1480"/>
    <n v="4"/>
    <n v="0"/>
    <n v="30.700800000000001"/>
  </r>
  <r>
    <n v="3922"/>
    <s v="CA-2013-110044"/>
    <x v="0"/>
    <x v="931"/>
    <d v="2013-07-03T00:00:00"/>
    <s v="Second Class"/>
    <s v="RF-19735"/>
    <s v="Roland Fjeld"/>
    <x v="0"/>
    <x v="0"/>
    <x v="22"/>
    <x v="10"/>
    <n v="60610"/>
    <x v="2"/>
    <x v="1501"/>
    <x v="2"/>
    <x v="7"/>
    <x v="1480"/>
    <x v="2022"/>
    <n v="3"/>
    <n v="0.2"/>
    <n v="35.997600000000006"/>
  </r>
  <r>
    <n v="3923"/>
    <s v="CA-2014-146920"/>
    <x v="3"/>
    <x v="735"/>
    <d v="2014-09-02T00:00:00"/>
    <s v="Standard Class"/>
    <s v="SC-20305"/>
    <s v="Sean Christensen"/>
    <x v="0"/>
    <x v="0"/>
    <x v="22"/>
    <x v="10"/>
    <n v="60623"/>
    <x v="2"/>
    <x v="218"/>
    <x v="1"/>
    <x v="10"/>
    <x v="217"/>
    <x v="869"/>
    <n v="6"/>
    <n v="0.2"/>
    <n v="7.92"/>
  </r>
  <r>
    <n v="3924"/>
    <s v="CA-2014-146920"/>
    <x v="3"/>
    <x v="735"/>
    <d v="2014-09-02T00:00:00"/>
    <s v="Standard Class"/>
    <s v="SC-20305"/>
    <s v="Sean Christensen"/>
    <x v="0"/>
    <x v="0"/>
    <x v="22"/>
    <x v="10"/>
    <n v="60623"/>
    <x v="2"/>
    <x v="1604"/>
    <x v="1"/>
    <x v="10"/>
    <x v="1587"/>
    <x v="3059"/>
    <n v="5"/>
    <n v="0.2"/>
    <n v="9.3520000000000003"/>
  </r>
  <r>
    <n v="3925"/>
    <s v="CA-2011-103940"/>
    <x v="2"/>
    <x v="328"/>
    <d v="2011-09-21T00:00:00"/>
    <s v="Standard Class"/>
    <s v="BN-11515"/>
    <s v="Bradley Nguyen"/>
    <x v="0"/>
    <x v="0"/>
    <x v="4"/>
    <x v="4"/>
    <n v="98103"/>
    <x v="1"/>
    <x v="464"/>
    <x v="1"/>
    <x v="4"/>
    <x v="460"/>
    <x v="3060"/>
    <n v="2"/>
    <n v="0"/>
    <n v="1.2111999999999981"/>
  </r>
  <r>
    <n v="3926"/>
    <s v="CA-2011-103940"/>
    <x v="2"/>
    <x v="328"/>
    <d v="2011-09-21T00:00:00"/>
    <s v="Standard Class"/>
    <s v="BN-11515"/>
    <s v="Bradley Nguyen"/>
    <x v="0"/>
    <x v="0"/>
    <x v="4"/>
    <x v="4"/>
    <n v="98103"/>
    <x v="1"/>
    <x v="1220"/>
    <x v="1"/>
    <x v="4"/>
    <x v="1195"/>
    <x v="3061"/>
    <n v="3"/>
    <n v="0"/>
    <n v="16.220400000000001"/>
  </r>
  <r>
    <n v="3927"/>
    <s v="CA-2011-103940"/>
    <x v="2"/>
    <x v="328"/>
    <d v="2011-09-21T00:00:00"/>
    <s v="Standard Class"/>
    <s v="BN-11515"/>
    <s v="Bradley Nguyen"/>
    <x v="0"/>
    <x v="0"/>
    <x v="4"/>
    <x v="4"/>
    <n v="98103"/>
    <x v="1"/>
    <x v="1381"/>
    <x v="0"/>
    <x v="5"/>
    <x v="1357"/>
    <x v="2276"/>
    <n v="2"/>
    <n v="0"/>
    <n v="13.429200000000002"/>
  </r>
  <r>
    <n v="3928"/>
    <s v="CA-2011-103940"/>
    <x v="2"/>
    <x v="328"/>
    <d v="2011-09-21T00:00:00"/>
    <s v="Standard Class"/>
    <s v="BN-11515"/>
    <s v="Bradley Nguyen"/>
    <x v="0"/>
    <x v="0"/>
    <x v="4"/>
    <x v="4"/>
    <n v="98103"/>
    <x v="1"/>
    <x v="141"/>
    <x v="1"/>
    <x v="8"/>
    <x v="141"/>
    <x v="1975"/>
    <n v="5"/>
    <n v="0.2"/>
    <n v="46.3185"/>
  </r>
  <r>
    <n v="3929"/>
    <s v="CA-2013-162082"/>
    <x v="0"/>
    <x v="560"/>
    <d v="2013-03-18T00:00:00"/>
    <s v="First Class"/>
    <s v="JS-15880"/>
    <s v="John Stevenson"/>
    <x v="0"/>
    <x v="0"/>
    <x v="92"/>
    <x v="5"/>
    <n v="78550"/>
    <x v="2"/>
    <x v="631"/>
    <x v="0"/>
    <x v="0"/>
    <x v="625"/>
    <x v="3062"/>
    <n v="5"/>
    <n v="0.32"/>
    <n v="-14.195999999999998"/>
  </r>
  <r>
    <n v="3930"/>
    <s v="CA-2013-162082"/>
    <x v="0"/>
    <x v="560"/>
    <d v="2013-03-18T00:00:00"/>
    <s v="First Class"/>
    <s v="JS-15880"/>
    <s v="John Stevenson"/>
    <x v="0"/>
    <x v="0"/>
    <x v="92"/>
    <x v="5"/>
    <n v="78550"/>
    <x v="2"/>
    <x v="548"/>
    <x v="1"/>
    <x v="10"/>
    <x v="543"/>
    <x v="1182"/>
    <n v="1"/>
    <n v="0.2"/>
    <n v="1.8792"/>
  </r>
  <r>
    <n v="3931"/>
    <s v="CA-2013-162082"/>
    <x v="0"/>
    <x v="560"/>
    <d v="2013-03-18T00:00:00"/>
    <s v="First Class"/>
    <s v="JS-15880"/>
    <s v="John Stevenson"/>
    <x v="0"/>
    <x v="0"/>
    <x v="92"/>
    <x v="5"/>
    <n v="78550"/>
    <x v="2"/>
    <x v="1062"/>
    <x v="1"/>
    <x v="6"/>
    <x v="1042"/>
    <x v="3063"/>
    <n v="7"/>
    <n v="0.2"/>
    <n v="16.373699999999992"/>
  </r>
  <r>
    <n v="3932"/>
    <s v="CA-2013-132094"/>
    <x v="0"/>
    <x v="370"/>
    <d v="2013-09-03T00:00:00"/>
    <s v="Standard Class"/>
    <s v="VG-21805"/>
    <s v="Vivek Grady"/>
    <x v="1"/>
    <x v="0"/>
    <x v="10"/>
    <x v="9"/>
    <n v="19140"/>
    <x v="3"/>
    <x v="1605"/>
    <x v="1"/>
    <x v="6"/>
    <x v="1588"/>
    <x v="3064"/>
    <n v="3"/>
    <n v="0.2"/>
    <n v="1.6416000000000004"/>
  </r>
  <r>
    <n v="3933"/>
    <s v="CA-2013-132094"/>
    <x v="0"/>
    <x v="370"/>
    <d v="2013-09-03T00:00:00"/>
    <s v="Standard Class"/>
    <s v="VG-21805"/>
    <s v="Vivek Grady"/>
    <x v="1"/>
    <x v="0"/>
    <x v="10"/>
    <x v="9"/>
    <n v="19140"/>
    <x v="3"/>
    <x v="1016"/>
    <x v="2"/>
    <x v="11"/>
    <x v="998"/>
    <x v="736"/>
    <n v="2"/>
    <n v="0.2"/>
    <n v="13.195600000000001"/>
  </r>
  <r>
    <n v="3934"/>
    <s v="CA-2014-123001"/>
    <x v="3"/>
    <x v="264"/>
    <d v="2014-09-09T00:00:00"/>
    <s v="Standard Class"/>
    <s v="AW-10840"/>
    <s v="Anthony Witt"/>
    <x v="0"/>
    <x v="0"/>
    <x v="329"/>
    <x v="1"/>
    <n v="93309"/>
    <x v="1"/>
    <x v="868"/>
    <x v="1"/>
    <x v="6"/>
    <x v="853"/>
    <x v="3065"/>
    <n v="5"/>
    <n v="0"/>
    <n v="2.7259999999999995"/>
  </r>
  <r>
    <n v="3935"/>
    <s v="CA-2014-123001"/>
    <x v="3"/>
    <x v="264"/>
    <d v="2014-09-09T00:00:00"/>
    <s v="Standard Class"/>
    <s v="AW-10840"/>
    <s v="Anthony Witt"/>
    <x v="0"/>
    <x v="0"/>
    <x v="329"/>
    <x v="1"/>
    <n v="93309"/>
    <x v="1"/>
    <x v="198"/>
    <x v="1"/>
    <x v="2"/>
    <x v="197"/>
    <x v="3066"/>
    <n v="5"/>
    <n v="0"/>
    <n v="37"/>
  </r>
  <r>
    <n v="3936"/>
    <s v="CA-2014-123001"/>
    <x v="3"/>
    <x v="264"/>
    <d v="2014-09-09T00:00:00"/>
    <s v="Standard Class"/>
    <s v="AW-10840"/>
    <s v="Anthony Witt"/>
    <x v="0"/>
    <x v="0"/>
    <x v="329"/>
    <x v="1"/>
    <n v="93309"/>
    <x v="1"/>
    <x v="1551"/>
    <x v="2"/>
    <x v="7"/>
    <x v="1530"/>
    <x v="1227"/>
    <n v="2"/>
    <n v="0.2"/>
    <n v="12.599000000000004"/>
  </r>
  <r>
    <n v="3937"/>
    <s v="CA-2012-118955"/>
    <x v="1"/>
    <x v="382"/>
    <d v="2012-06-20T00:00:00"/>
    <s v="Standard Class"/>
    <s v="LS-17230"/>
    <s v="Lycoris Saunders"/>
    <x v="0"/>
    <x v="0"/>
    <x v="55"/>
    <x v="5"/>
    <n v="75051"/>
    <x v="2"/>
    <x v="1606"/>
    <x v="1"/>
    <x v="12"/>
    <x v="33"/>
    <x v="1528"/>
    <n v="3"/>
    <n v="0.2"/>
    <n v="9.3443999999999985"/>
  </r>
  <r>
    <n v="3938"/>
    <s v="CA-2012-118955"/>
    <x v="1"/>
    <x v="382"/>
    <d v="2012-06-20T00:00:00"/>
    <s v="Standard Class"/>
    <s v="LS-17230"/>
    <s v="Lycoris Saunders"/>
    <x v="0"/>
    <x v="0"/>
    <x v="55"/>
    <x v="5"/>
    <n v="75051"/>
    <x v="2"/>
    <x v="752"/>
    <x v="1"/>
    <x v="10"/>
    <x v="743"/>
    <x v="1939"/>
    <n v="3"/>
    <n v="0.2"/>
    <n v="9.8657999999999983"/>
  </r>
  <r>
    <n v="3939"/>
    <s v="CA-2012-118955"/>
    <x v="1"/>
    <x v="382"/>
    <d v="2012-06-20T00:00:00"/>
    <s v="Standard Class"/>
    <s v="LS-17230"/>
    <s v="Lycoris Saunders"/>
    <x v="0"/>
    <x v="0"/>
    <x v="55"/>
    <x v="5"/>
    <n v="75051"/>
    <x v="2"/>
    <x v="901"/>
    <x v="0"/>
    <x v="1"/>
    <x v="884"/>
    <x v="3067"/>
    <n v="2"/>
    <n v="0.3"/>
    <n v="-25.376400000000018"/>
  </r>
  <r>
    <n v="3940"/>
    <s v="US-2013-143448"/>
    <x v="0"/>
    <x v="107"/>
    <d v="2013-12-11T00:00:00"/>
    <s v="Same Day"/>
    <s v="MH-17455"/>
    <s v="Mark Hamilton"/>
    <x v="0"/>
    <x v="0"/>
    <x v="382"/>
    <x v="14"/>
    <n v="46142"/>
    <x v="2"/>
    <x v="463"/>
    <x v="0"/>
    <x v="1"/>
    <x v="459"/>
    <x v="3068"/>
    <n v="5"/>
    <n v="0"/>
    <n v="356.22500000000002"/>
  </r>
  <r>
    <n v="3941"/>
    <s v="CA-2014-117863"/>
    <x v="3"/>
    <x v="796"/>
    <d v="2014-05-24T00:00:00"/>
    <s v="Standard Class"/>
    <s v="TS-21340"/>
    <s v="Toby Swindell"/>
    <x v="0"/>
    <x v="0"/>
    <x v="20"/>
    <x v="15"/>
    <n v="10024"/>
    <x v="3"/>
    <x v="1027"/>
    <x v="0"/>
    <x v="5"/>
    <x v="1009"/>
    <x v="58"/>
    <n v="2"/>
    <n v="0"/>
    <n v="6.2608000000000015"/>
  </r>
  <r>
    <n v="3942"/>
    <s v="CA-2014-117863"/>
    <x v="3"/>
    <x v="796"/>
    <d v="2014-05-24T00:00:00"/>
    <s v="Standard Class"/>
    <s v="TS-21340"/>
    <s v="Toby Swindell"/>
    <x v="0"/>
    <x v="0"/>
    <x v="20"/>
    <x v="15"/>
    <n v="10024"/>
    <x v="3"/>
    <x v="536"/>
    <x v="1"/>
    <x v="8"/>
    <x v="531"/>
    <x v="337"/>
    <n v="1"/>
    <n v="0.2"/>
    <n v="1.0286999999999997"/>
  </r>
  <r>
    <n v="3943"/>
    <s v="CA-2014-160458"/>
    <x v="3"/>
    <x v="837"/>
    <d v="2014-05-30T00:00:00"/>
    <s v="Second Class"/>
    <s v="EH-13945"/>
    <s v="Eric Hoffmann"/>
    <x v="0"/>
    <x v="0"/>
    <x v="26"/>
    <x v="18"/>
    <n v="38109"/>
    <x v="0"/>
    <x v="778"/>
    <x v="1"/>
    <x v="10"/>
    <x v="769"/>
    <x v="233"/>
    <n v="5"/>
    <n v="0.2"/>
    <n v="9.0719999999999992"/>
  </r>
  <r>
    <n v="3944"/>
    <s v="US-2013-142685"/>
    <x v="0"/>
    <x v="661"/>
    <d v="2013-07-01T00:00:00"/>
    <s v="Standard Class"/>
    <s v="MG-17695"/>
    <s v="Maureen Gnade"/>
    <x v="0"/>
    <x v="0"/>
    <x v="198"/>
    <x v="15"/>
    <n v="14215"/>
    <x v="3"/>
    <x v="1420"/>
    <x v="1"/>
    <x v="14"/>
    <x v="1399"/>
    <x v="3069"/>
    <n v="7"/>
    <n v="0"/>
    <n v="16.703400000000016"/>
  </r>
  <r>
    <n v="3945"/>
    <s v="CA-2013-133144"/>
    <x v="0"/>
    <x v="458"/>
    <d v="2013-05-22T00:00:00"/>
    <s v="Second Class"/>
    <s v="DO-13435"/>
    <s v="Denny Ordway"/>
    <x v="0"/>
    <x v="0"/>
    <x v="1"/>
    <x v="1"/>
    <n v="90036"/>
    <x v="1"/>
    <x v="609"/>
    <x v="1"/>
    <x v="10"/>
    <x v="604"/>
    <x v="1714"/>
    <n v="3"/>
    <n v="0"/>
    <n v="8.4966000000000008"/>
  </r>
  <r>
    <n v="3946"/>
    <s v="CA-2014-167871"/>
    <x v="3"/>
    <x v="551"/>
    <d v="2014-11-24T00:00:00"/>
    <s v="Standard Class"/>
    <s v="AF-10870"/>
    <s v="Art Ferguson"/>
    <x v="0"/>
    <x v="0"/>
    <x v="188"/>
    <x v="2"/>
    <n v="33030"/>
    <x v="0"/>
    <x v="1486"/>
    <x v="1"/>
    <x v="10"/>
    <x v="1464"/>
    <x v="3070"/>
    <n v="1"/>
    <n v="0.2"/>
    <n v="15.534399999999998"/>
  </r>
  <r>
    <n v="3947"/>
    <s v="CA-2014-167871"/>
    <x v="3"/>
    <x v="551"/>
    <d v="2014-11-24T00:00:00"/>
    <s v="Standard Class"/>
    <s v="AF-10870"/>
    <s v="Art Ferguson"/>
    <x v="0"/>
    <x v="0"/>
    <x v="188"/>
    <x v="2"/>
    <n v="33030"/>
    <x v="0"/>
    <x v="327"/>
    <x v="1"/>
    <x v="14"/>
    <x v="33"/>
    <x v="3071"/>
    <n v="1"/>
    <n v="0.2"/>
    <n v="-0.66240000000000021"/>
  </r>
  <r>
    <n v="3948"/>
    <s v="CA-2013-119963"/>
    <x v="0"/>
    <x v="741"/>
    <d v="2013-11-23T00:00:00"/>
    <s v="Standard Class"/>
    <s v="SN-20710"/>
    <s v="Steve Nguyen"/>
    <x v="2"/>
    <x v="0"/>
    <x v="45"/>
    <x v="5"/>
    <n v="77506"/>
    <x v="2"/>
    <x v="181"/>
    <x v="1"/>
    <x v="6"/>
    <x v="180"/>
    <x v="2925"/>
    <n v="2"/>
    <n v="0.2"/>
    <n v="1.0347999999999993"/>
  </r>
  <r>
    <n v="3949"/>
    <s v="CA-2013-119963"/>
    <x v="0"/>
    <x v="741"/>
    <d v="2013-11-23T00:00:00"/>
    <s v="Standard Class"/>
    <s v="SN-20710"/>
    <s v="Steve Nguyen"/>
    <x v="2"/>
    <x v="0"/>
    <x v="45"/>
    <x v="5"/>
    <n v="77506"/>
    <x v="2"/>
    <x v="580"/>
    <x v="1"/>
    <x v="2"/>
    <x v="575"/>
    <x v="3072"/>
    <n v="2"/>
    <n v="0.2"/>
    <n v="15.8756"/>
  </r>
  <r>
    <n v="3950"/>
    <s v="CA-2013-119963"/>
    <x v="0"/>
    <x v="741"/>
    <d v="2013-11-23T00:00:00"/>
    <s v="Standard Class"/>
    <s v="SN-20710"/>
    <s v="Steve Nguyen"/>
    <x v="2"/>
    <x v="0"/>
    <x v="45"/>
    <x v="5"/>
    <n v="77506"/>
    <x v="2"/>
    <x v="314"/>
    <x v="1"/>
    <x v="10"/>
    <x v="311"/>
    <x v="3073"/>
    <n v="2"/>
    <n v="0.2"/>
    <n v="6.6311999999999989"/>
  </r>
  <r>
    <n v="3951"/>
    <s v="CA-2013-119963"/>
    <x v="0"/>
    <x v="741"/>
    <d v="2013-11-23T00:00:00"/>
    <s v="Standard Class"/>
    <s v="SN-20710"/>
    <s v="Steve Nguyen"/>
    <x v="2"/>
    <x v="0"/>
    <x v="45"/>
    <x v="5"/>
    <n v="77506"/>
    <x v="2"/>
    <x v="163"/>
    <x v="0"/>
    <x v="1"/>
    <x v="162"/>
    <x v="3074"/>
    <n v="6"/>
    <n v="0.3"/>
    <n v="-18.221999999999994"/>
  </r>
  <r>
    <n v="3952"/>
    <s v="CA-2011-121167"/>
    <x v="2"/>
    <x v="683"/>
    <d v="2011-11-30T00:00:00"/>
    <s v="Second Class"/>
    <s v="MO-17500"/>
    <s v="Mary O'Rourke"/>
    <x v="0"/>
    <x v="0"/>
    <x v="210"/>
    <x v="15"/>
    <n v="11520"/>
    <x v="3"/>
    <x v="828"/>
    <x v="1"/>
    <x v="8"/>
    <x v="816"/>
    <x v="3075"/>
    <n v="2"/>
    <n v="0.2"/>
    <n v="6.0367999999999986"/>
  </r>
  <r>
    <n v="3953"/>
    <s v="US-2013-151862"/>
    <x v="0"/>
    <x v="398"/>
    <d v="2013-03-09T00:00:00"/>
    <s v="Standard Class"/>
    <s v="ON-18715"/>
    <s v="Odella Nelson"/>
    <x v="1"/>
    <x v="0"/>
    <x v="60"/>
    <x v="22"/>
    <n v="80219"/>
    <x v="1"/>
    <x v="1607"/>
    <x v="2"/>
    <x v="7"/>
    <x v="1589"/>
    <x v="1305"/>
    <n v="2"/>
    <n v="0.2"/>
    <n v="13.998599999999989"/>
  </r>
  <r>
    <n v="3954"/>
    <s v="CA-2014-152961"/>
    <x v="3"/>
    <x v="787"/>
    <d v="2014-01-20T00:00:00"/>
    <s v="Standard Class"/>
    <s v="SC-20095"/>
    <s v="Sanjit Chand"/>
    <x v="0"/>
    <x v="0"/>
    <x v="94"/>
    <x v="31"/>
    <n v="2169"/>
    <x v="3"/>
    <x v="69"/>
    <x v="1"/>
    <x v="10"/>
    <x v="69"/>
    <x v="1436"/>
    <n v="2"/>
    <n v="0"/>
    <n v="5.8419999999999996"/>
  </r>
  <r>
    <n v="3955"/>
    <s v="CA-2011-133228"/>
    <x v="2"/>
    <x v="527"/>
    <d v="2011-04-09T00:00:00"/>
    <s v="Standard Class"/>
    <s v="MS-17710"/>
    <s v="Maurice Satty"/>
    <x v="0"/>
    <x v="0"/>
    <x v="66"/>
    <x v="12"/>
    <n v="48205"/>
    <x v="2"/>
    <x v="493"/>
    <x v="0"/>
    <x v="5"/>
    <x v="488"/>
    <x v="3076"/>
    <n v="1"/>
    <n v="0"/>
    <n v="2.3521000000000001"/>
  </r>
  <r>
    <n v="3956"/>
    <s v="CA-2011-133228"/>
    <x v="2"/>
    <x v="527"/>
    <d v="2011-04-09T00:00:00"/>
    <s v="Standard Class"/>
    <s v="MS-17710"/>
    <s v="Maurice Satty"/>
    <x v="0"/>
    <x v="0"/>
    <x v="66"/>
    <x v="12"/>
    <n v="48205"/>
    <x v="2"/>
    <x v="1041"/>
    <x v="1"/>
    <x v="6"/>
    <x v="1021"/>
    <x v="1378"/>
    <n v="4"/>
    <n v="0"/>
    <n v="23.807999999999993"/>
  </r>
  <r>
    <n v="3957"/>
    <s v="CA-2013-114951"/>
    <x v="0"/>
    <x v="190"/>
    <d v="2013-07-04T00:00:00"/>
    <s v="Standard Class"/>
    <s v="DN-13690"/>
    <s v="Duane Noonan"/>
    <x v="0"/>
    <x v="0"/>
    <x v="8"/>
    <x v="1"/>
    <n v="94109"/>
    <x v="1"/>
    <x v="1256"/>
    <x v="0"/>
    <x v="5"/>
    <x v="1231"/>
    <x v="3077"/>
    <n v="3"/>
    <n v="0"/>
    <n v="6.4205999999999976"/>
  </r>
  <r>
    <n v="3958"/>
    <s v="CA-2013-156573"/>
    <x v="0"/>
    <x v="211"/>
    <d v="2013-06-03T00:00:00"/>
    <s v="Standard Class"/>
    <s v="RB-19360"/>
    <s v="Raymond Buch"/>
    <x v="0"/>
    <x v="0"/>
    <x v="316"/>
    <x v="18"/>
    <n v="37211"/>
    <x v="0"/>
    <x v="1095"/>
    <x v="1"/>
    <x v="8"/>
    <x v="1076"/>
    <x v="3078"/>
    <n v="3"/>
    <n v="0.7"/>
    <n v="-8.6456999999999979"/>
  </r>
  <r>
    <n v="3959"/>
    <s v="CA-2013-156573"/>
    <x v="0"/>
    <x v="211"/>
    <d v="2013-06-03T00:00:00"/>
    <s v="Standard Class"/>
    <s v="RB-19360"/>
    <s v="Raymond Buch"/>
    <x v="0"/>
    <x v="0"/>
    <x v="316"/>
    <x v="18"/>
    <n v="37211"/>
    <x v="0"/>
    <x v="324"/>
    <x v="1"/>
    <x v="6"/>
    <x v="321"/>
    <x v="3079"/>
    <n v="2"/>
    <n v="0.2"/>
    <n v="0.3335999999999999"/>
  </r>
  <r>
    <n v="3960"/>
    <s v="CA-2013-156573"/>
    <x v="0"/>
    <x v="211"/>
    <d v="2013-06-03T00:00:00"/>
    <s v="Standard Class"/>
    <s v="RB-19360"/>
    <s v="Raymond Buch"/>
    <x v="0"/>
    <x v="0"/>
    <x v="316"/>
    <x v="18"/>
    <n v="37211"/>
    <x v="0"/>
    <x v="1608"/>
    <x v="0"/>
    <x v="5"/>
    <x v="1590"/>
    <x v="3080"/>
    <n v="3"/>
    <n v="0.2"/>
    <n v="14.546999999999995"/>
  </r>
  <r>
    <n v="3961"/>
    <s v="CA-2012-113901"/>
    <x v="1"/>
    <x v="324"/>
    <d v="2012-10-24T00:00:00"/>
    <s v="Standard Class"/>
    <s v="NH-18610"/>
    <s v="Nicole Hansen"/>
    <x v="1"/>
    <x v="0"/>
    <x v="66"/>
    <x v="12"/>
    <n v="48227"/>
    <x v="2"/>
    <x v="1206"/>
    <x v="1"/>
    <x v="8"/>
    <x v="1182"/>
    <x v="3081"/>
    <n v="6"/>
    <n v="0"/>
    <n v="17.608799999999999"/>
  </r>
  <r>
    <n v="3962"/>
    <s v="CA-2012-113901"/>
    <x v="1"/>
    <x v="324"/>
    <d v="2012-10-24T00:00:00"/>
    <s v="Standard Class"/>
    <s v="NH-18610"/>
    <s v="Nicole Hansen"/>
    <x v="1"/>
    <x v="0"/>
    <x v="66"/>
    <x v="12"/>
    <n v="48227"/>
    <x v="2"/>
    <x v="993"/>
    <x v="2"/>
    <x v="7"/>
    <x v="976"/>
    <x v="179"/>
    <n v="5"/>
    <n v="0"/>
    <n v="44.984999999999985"/>
  </r>
  <r>
    <n v="3963"/>
    <s v="CA-2014-134838"/>
    <x v="3"/>
    <x v="600"/>
    <d v="2014-02-21T00:00:00"/>
    <s v="First Class"/>
    <s v="ED-13885"/>
    <s v="Emily Ducich"/>
    <x v="2"/>
    <x v="0"/>
    <x v="1"/>
    <x v="1"/>
    <n v="90045"/>
    <x v="1"/>
    <x v="1005"/>
    <x v="1"/>
    <x v="6"/>
    <x v="988"/>
    <x v="1387"/>
    <n v="3"/>
    <n v="0"/>
    <n v="3.4668000000000005"/>
  </r>
  <r>
    <n v="3964"/>
    <s v="CA-2014-134838"/>
    <x v="3"/>
    <x v="600"/>
    <d v="2014-02-21T00:00:00"/>
    <s v="First Class"/>
    <s v="ED-13885"/>
    <s v="Emily Ducich"/>
    <x v="2"/>
    <x v="0"/>
    <x v="1"/>
    <x v="1"/>
    <n v="90045"/>
    <x v="1"/>
    <x v="943"/>
    <x v="0"/>
    <x v="5"/>
    <x v="927"/>
    <x v="3082"/>
    <n v="3"/>
    <n v="0"/>
    <n v="12.060900000000002"/>
  </r>
  <r>
    <n v="3965"/>
    <s v="CA-2013-120257"/>
    <x v="0"/>
    <x v="897"/>
    <d v="2013-09-29T00:00:00"/>
    <s v="Standard Class"/>
    <s v="PW-19240"/>
    <s v="Pierre Wener"/>
    <x v="0"/>
    <x v="0"/>
    <x v="10"/>
    <x v="9"/>
    <n v="19140"/>
    <x v="3"/>
    <x v="1609"/>
    <x v="1"/>
    <x v="6"/>
    <x v="1591"/>
    <x v="964"/>
    <n v="3"/>
    <n v="0.2"/>
    <n v="0.88559999999999883"/>
  </r>
  <r>
    <n v="3966"/>
    <s v="CA-2011-164910"/>
    <x v="2"/>
    <x v="607"/>
    <d v="2011-11-17T00:00:00"/>
    <s v="Second Class"/>
    <s v="DM-13345"/>
    <s v="Denise Monton"/>
    <x v="1"/>
    <x v="0"/>
    <x v="153"/>
    <x v="3"/>
    <n v="28806"/>
    <x v="0"/>
    <x v="279"/>
    <x v="1"/>
    <x v="6"/>
    <x v="276"/>
    <x v="964"/>
    <n v="3"/>
    <n v="0.2"/>
    <n v="0.88559999999999883"/>
  </r>
  <r>
    <n v="3967"/>
    <s v="CA-2013-149902"/>
    <x v="0"/>
    <x v="178"/>
    <d v="2013-04-07T00:00:00"/>
    <s v="Standard Class"/>
    <s v="DW-13540"/>
    <s v="Don Weiss"/>
    <x v="0"/>
    <x v="0"/>
    <x v="20"/>
    <x v="15"/>
    <n v="10024"/>
    <x v="3"/>
    <x v="666"/>
    <x v="1"/>
    <x v="6"/>
    <x v="660"/>
    <x v="1943"/>
    <n v="4"/>
    <n v="0"/>
    <n v="22.8904"/>
  </r>
  <r>
    <n v="3968"/>
    <s v="CA-2013-146010"/>
    <x v="0"/>
    <x v="244"/>
    <d v="2013-05-24T00:00:00"/>
    <s v="First Class"/>
    <s v="EH-14125"/>
    <s v="Eugene Hildebrand"/>
    <x v="2"/>
    <x v="0"/>
    <x v="77"/>
    <x v="22"/>
    <n v="80906"/>
    <x v="1"/>
    <x v="612"/>
    <x v="1"/>
    <x v="8"/>
    <x v="607"/>
    <x v="3083"/>
    <n v="7"/>
    <n v="0.7"/>
    <n v="-32.507999999999996"/>
  </r>
  <r>
    <n v="3969"/>
    <s v="US-2012-163685"/>
    <x v="1"/>
    <x v="932"/>
    <d v="2012-06-05T00:00:00"/>
    <s v="Standard Class"/>
    <s v="KE-16420"/>
    <s v="Katrina Edelman"/>
    <x v="1"/>
    <x v="0"/>
    <x v="52"/>
    <x v="5"/>
    <n v="78207"/>
    <x v="2"/>
    <x v="175"/>
    <x v="1"/>
    <x v="8"/>
    <x v="174"/>
    <x v="3084"/>
    <n v="8"/>
    <n v="0.8"/>
    <n v="-9.1648000000000032"/>
  </r>
  <r>
    <n v="3970"/>
    <s v="US-2012-163685"/>
    <x v="1"/>
    <x v="932"/>
    <d v="2012-06-05T00:00:00"/>
    <s v="Standard Class"/>
    <s v="KE-16420"/>
    <s v="Katrina Edelman"/>
    <x v="1"/>
    <x v="0"/>
    <x v="52"/>
    <x v="5"/>
    <n v="78207"/>
    <x v="2"/>
    <x v="1610"/>
    <x v="1"/>
    <x v="10"/>
    <x v="1592"/>
    <x v="3085"/>
    <n v="10"/>
    <n v="0.2"/>
    <n v="13.199999999999998"/>
  </r>
  <r>
    <n v="3971"/>
    <s v="CA-2011-135090"/>
    <x v="2"/>
    <x v="754"/>
    <d v="2011-11-26T00:00:00"/>
    <s v="Standard Class"/>
    <s v="SP-20920"/>
    <s v="Susan Pistek"/>
    <x v="0"/>
    <x v="0"/>
    <x v="1"/>
    <x v="1"/>
    <n v="90036"/>
    <x v="1"/>
    <x v="1357"/>
    <x v="1"/>
    <x v="10"/>
    <x v="1334"/>
    <x v="3086"/>
    <n v="9"/>
    <n v="0"/>
    <n v="24.218999999999998"/>
  </r>
  <r>
    <n v="3972"/>
    <s v="CA-2012-132374"/>
    <x v="1"/>
    <x v="933"/>
    <d v="2012-02-24T00:00:00"/>
    <s v="Second Class"/>
    <s v="PS-19045"/>
    <s v="Penelope Sewall"/>
    <x v="2"/>
    <x v="0"/>
    <x v="341"/>
    <x v="12"/>
    <n v="48310"/>
    <x v="2"/>
    <x v="1500"/>
    <x v="1"/>
    <x v="6"/>
    <x v="1479"/>
    <x v="1378"/>
    <n v="4"/>
    <n v="0"/>
    <n v="20.633600000000001"/>
  </r>
  <r>
    <n v="3973"/>
    <s v="CA-2013-167556"/>
    <x v="0"/>
    <x v="892"/>
    <d v="2013-04-03T00:00:00"/>
    <s v="Standard Class"/>
    <s v="JM-15250"/>
    <s v="Janet Martin"/>
    <x v="0"/>
    <x v="0"/>
    <x v="20"/>
    <x v="15"/>
    <n v="10009"/>
    <x v="3"/>
    <x v="949"/>
    <x v="1"/>
    <x v="10"/>
    <x v="933"/>
    <x v="814"/>
    <n v="2"/>
    <n v="0"/>
    <n v="6.74"/>
  </r>
  <r>
    <n v="3974"/>
    <s v="CA-2013-167556"/>
    <x v="0"/>
    <x v="892"/>
    <d v="2013-04-03T00:00:00"/>
    <s v="Standard Class"/>
    <s v="JM-15250"/>
    <s v="Janet Martin"/>
    <x v="0"/>
    <x v="0"/>
    <x v="20"/>
    <x v="15"/>
    <n v="10009"/>
    <x v="3"/>
    <x v="985"/>
    <x v="1"/>
    <x v="8"/>
    <x v="969"/>
    <x v="1278"/>
    <n v="5"/>
    <n v="0.2"/>
    <n v="9.3124999999999982"/>
  </r>
  <r>
    <n v="3975"/>
    <s v="CA-2013-167556"/>
    <x v="0"/>
    <x v="892"/>
    <d v="2013-04-03T00:00:00"/>
    <s v="Standard Class"/>
    <s v="JM-15250"/>
    <s v="Janet Martin"/>
    <x v="0"/>
    <x v="0"/>
    <x v="20"/>
    <x v="15"/>
    <n v="10009"/>
    <x v="3"/>
    <x v="28"/>
    <x v="0"/>
    <x v="5"/>
    <x v="28"/>
    <x v="3087"/>
    <n v="8"/>
    <n v="0"/>
    <n v="124.19999999999999"/>
  </r>
  <r>
    <n v="3976"/>
    <s v="CA-2013-167556"/>
    <x v="0"/>
    <x v="892"/>
    <d v="2013-04-03T00:00:00"/>
    <s v="Standard Class"/>
    <s v="JM-15250"/>
    <s v="Janet Martin"/>
    <x v="0"/>
    <x v="0"/>
    <x v="20"/>
    <x v="15"/>
    <n v="10009"/>
    <x v="3"/>
    <x v="777"/>
    <x v="1"/>
    <x v="8"/>
    <x v="768"/>
    <x v="3088"/>
    <n v="7"/>
    <n v="0.2"/>
    <n v="14.981400000000001"/>
  </r>
  <r>
    <n v="3977"/>
    <s v="US-2013-116400"/>
    <x v="0"/>
    <x v="332"/>
    <d v="2013-10-25T00:00:00"/>
    <s v="First Class"/>
    <s v="EB-13930"/>
    <s v="Eric Barreto"/>
    <x v="0"/>
    <x v="0"/>
    <x v="102"/>
    <x v="17"/>
    <n v="23223"/>
    <x v="0"/>
    <x v="1611"/>
    <x v="0"/>
    <x v="5"/>
    <x v="1593"/>
    <x v="3089"/>
    <n v="4"/>
    <n v="0"/>
    <n v="11.177600000000002"/>
  </r>
  <r>
    <n v="3978"/>
    <s v="CA-2014-101308"/>
    <x v="3"/>
    <x v="280"/>
    <d v="2014-10-08T00:00:00"/>
    <s v="Standard Class"/>
    <s v="FG-14260"/>
    <s v="Frank Gastineau"/>
    <x v="2"/>
    <x v="0"/>
    <x v="4"/>
    <x v="4"/>
    <n v="98105"/>
    <x v="1"/>
    <x v="127"/>
    <x v="1"/>
    <x v="13"/>
    <x v="33"/>
    <x v="3090"/>
    <n v="3"/>
    <n v="0"/>
    <n v="4.1123999999999992"/>
  </r>
  <r>
    <n v="3979"/>
    <s v="CA-2014-101308"/>
    <x v="3"/>
    <x v="280"/>
    <d v="2014-10-08T00:00:00"/>
    <s v="Standard Class"/>
    <s v="FG-14260"/>
    <s v="Frank Gastineau"/>
    <x v="2"/>
    <x v="0"/>
    <x v="4"/>
    <x v="4"/>
    <n v="98105"/>
    <x v="1"/>
    <x v="509"/>
    <x v="2"/>
    <x v="7"/>
    <x v="504"/>
    <x v="560"/>
    <n v="2"/>
    <n v="0.2"/>
    <n v="-20.136200000000006"/>
  </r>
  <r>
    <n v="3980"/>
    <s v="CA-2011-114517"/>
    <x v="2"/>
    <x v="851"/>
    <d v="2011-12-27T00:00:00"/>
    <s v="Standard Class"/>
    <s v="TH-21235"/>
    <s v="Tiffany House"/>
    <x v="1"/>
    <x v="0"/>
    <x v="20"/>
    <x v="15"/>
    <n v="10024"/>
    <x v="3"/>
    <x v="972"/>
    <x v="0"/>
    <x v="3"/>
    <x v="957"/>
    <x v="3091"/>
    <n v="2"/>
    <n v="0.4"/>
    <n v="-19.549200000000006"/>
  </r>
  <r>
    <n v="3981"/>
    <s v="CA-2011-114517"/>
    <x v="2"/>
    <x v="851"/>
    <d v="2011-12-27T00:00:00"/>
    <s v="Standard Class"/>
    <s v="TH-21235"/>
    <s v="Tiffany House"/>
    <x v="1"/>
    <x v="0"/>
    <x v="20"/>
    <x v="15"/>
    <n v="10024"/>
    <x v="3"/>
    <x v="551"/>
    <x v="1"/>
    <x v="9"/>
    <x v="545"/>
    <x v="3092"/>
    <n v="3"/>
    <n v="0"/>
    <n v="15.8256"/>
  </r>
  <r>
    <n v="3982"/>
    <s v="CA-2014-119564"/>
    <x v="3"/>
    <x v="934"/>
    <d v="2014-12-21T00:00:00"/>
    <s v="Standard Class"/>
    <s v="PL-18925"/>
    <s v="Paul Lucas"/>
    <x v="2"/>
    <x v="0"/>
    <x v="4"/>
    <x v="4"/>
    <n v="98115"/>
    <x v="1"/>
    <x v="560"/>
    <x v="0"/>
    <x v="5"/>
    <x v="554"/>
    <x v="3093"/>
    <n v="3"/>
    <n v="0"/>
    <n v="9.7911000000000001"/>
  </r>
  <r>
    <n v="3983"/>
    <s v="CA-2013-135265"/>
    <x v="0"/>
    <x v="274"/>
    <d v="2013-07-10T00:00:00"/>
    <s v="Second Class"/>
    <s v="CC-12370"/>
    <s v="Christopher Conant"/>
    <x v="0"/>
    <x v="0"/>
    <x v="1"/>
    <x v="1"/>
    <n v="90045"/>
    <x v="1"/>
    <x v="51"/>
    <x v="0"/>
    <x v="1"/>
    <x v="51"/>
    <x v="2804"/>
    <n v="4"/>
    <n v="0.2"/>
    <n v="-3.5996000000000521"/>
  </r>
  <r>
    <n v="3984"/>
    <s v="CA-2013-135265"/>
    <x v="0"/>
    <x v="274"/>
    <d v="2013-07-10T00:00:00"/>
    <s v="Second Class"/>
    <s v="CC-12370"/>
    <s v="Christopher Conant"/>
    <x v="0"/>
    <x v="0"/>
    <x v="1"/>
    <x v="1"/>
    <n v="90045"/>
    <x v="1"/>
    <x v="1293"/>
    <x v="2"/>
    <x v="16"/>
    <x v="1270"/>
    <x v="2481"/>
    <n v="5"/>
    <n v="0.2"/>
    <n v="944.98649999999986"/>
  </r>
  <r>
    <n v="3985"/>
    <s v="CA-2013-135265"/>
    <x v="0"/>
    <x v="274"/>
    <d v="2013-07-10T00:00:00"/>
    <s v="Second Class"/>
    <s v="CC-12370"/>
    <s v="Christopher Conant"/>
    <x v="0"/>
    <x v="0"/>
    <x v="1"/>
    <x v="1"/>
    <n v="90045"/>
    <x v="1"/>
    <x v="1438"/>
    <x v="1"/>
    <x v="10"/>
    <x v="1417"/>
    <x v="1553"/>
    <n v="1"/>
    <n v="0"/>
    <n v="24.47"/>
  </r>
  <r>
    <n v="3986"/>
    <s v="CA-2013-108735"/>
    <x v="0"/>
    <x v="764"/>
    <d v="2013-04-22T00:00:00"/>
    <s v="Standard Class"/>
    <s v="JM-15535"/>
    <s v="Jessica Myrick"/>
    <x v="0"/>
    <x v="0"/>
    <x v="80"/>
    <x v="1"/>
    <n v="90712"/>
    <x v="1"/>
    <x v="713"/>
    <x v="0"/>
    <x v="0"/>
    <x v="705"/>
    <x v="3094"/>
    <n v="3"/>
    <n v="0.15"/>
    <n v="24.235199999999978"/>
  </r>
  <r>
    <n v="3987"/>
    <s v="CA-2014-112333"/>
    <x v="3"/>
    <x v="798"/>
    <d v="2014-04-15T00:00:00"/>
    <s v="Standard Class"/>
    <s v="KF-16285"/>
    <s v="Karen Ferguson"/>
    <x v="2"/>
    <x v="0"/>
    <x v="135"/>
    <x v="30"/>
    <n v="7060"/>
    <x v="3"/>
    <x v="486"/>
    <x v="1"/>
    <x v="4"/>
    <x v="481"/>
    <x v="3095"/>
    <n v="4"/>
    <n v="0"/>
    <n v="621.97440000000006"/>
  </r>
  <r>
    <n v="3988"/>
    <s v="CA-2014-112333"/>
    <x v="3"/>
    <x v="798"/>
    <d v="2014-04-15T00:00:00"/>
    <s v="Standard Class"/>
    <s v="KF-16285"/>
    <s v="Karen Ferguson"/>
    <x v="2"/>
    <x v="0"/>
    <x v="135"/>
    <x v="30"/>
    <n v="7060"/>
    <x v="3"/>
    <x v="1612"/>
    <x v="1"/>
    <x v="9"/>
    <x v="1594"/>
    <x v="3096"/>
    <n v="5"/>
    <n v="0"/>
    <n v="10.487500000000001"/>
  </r>
  <r>
    <n v="3989"/>
    <s v="US-2013-159415"/>
    <x v="0"/>
    <x v="764"/>
    <d v="2013-04-23T00:00:00"/>
    <s v="Standard Class"/>
    <s v="CS-12175"/>
    <s v="Charles Sheldon"/>
    <x v="1"/>
    <x v="0"/>
    <x v="29"/>
    <x v="18"/>
    <n v="38401"/>
    <x v="0"/>
    <x v="1613"/>
    <x v="0"/>
    <x v="5"/>
    <x v="1595"/>
    <x v="3097"/>
    <n v="5"/>
    <n v="0.2"/>
    <n v="13.845999999999997"/>
  </r>
  <r>
    <n v="3990"/>
    <s v="CA-2011-122588"/>
    <x v="2"/>
    <x v="641"/>
    <d v="2011-11-27T00:00:00"/>
    <s v="Second Class"/>
    <s v="AR-10540"/>
    <s v="Andy Reiter"/>
    <x v="0"/>
    <x v="0"/>
    <x v="383"/>
    <x v="34"/>
    <n v="2895"/>
    <x v="3"/>
    <x v="750"/>
    <x v="0"/>
    <x v="5"/>
    <x v="741"/>
    <x v="3098"/>
    <n v="2"/>
    <n v="0"/>
    <n v="20.1248"/>
  </r>
  <r>
    <n v="3991"/>
    <s v="CA-2011-137589"/>
    <x v="2"/>
    <x v="935"/>
    <d v="2011-11-08T00:00:00"/>
    <s v="Standard Class"/>
    <s v="MS-17770"/>
    <s v="Maxwell Schwartz"/>
    <x v="0"/>
    <x v="0"/>
    <x v="152"/>
    <x v="9"/>
    <n v="17602"/>
    <x v="3"/>
    <x v="1420"/>
    <x v="1"/>
    <x v="14"/>
    <x v="1399"/>
    <x v="3099"/>
    <n v="3"/>
    <n v="0.2"/>
    <n v="-64.427400000000006"/>
  </r>
  <r>
    <n v="3992"/>
    <s v="CA-2012-161998"/>
    <x v="1"/>
    <x v="489"/>
    <d v="2012-05-05T00:00:00"/>
    <s v="Standard Class"/>
    <s v="DB-13120"/>
    <s v="David Bremer"/>
    <x v="1"/>
    <x v="0"/>
    <x v="67"/>
    <x v="2"/>
    <n v="33614"/>
    <x v="0"/>
    <x v="750"/>
    <x v="0"/>
    <x v="5"/>
    <x v="741"/>
    <x v="3100"/>
    <n v="3"/>
    <n v="0.2"/>
    <n v="14.299199999999999"/>
  </r>
  <r>
    <n v="3993"/>
    <s v="CA-2012-161998"/>
    <x v="1"/>
    <x v="489"/>
    <d v="2012-05-05T00:00:00"/>
    <s v="Standard Class"/>
    <s v="DB-13120"/>
    <s v="David Bremer"/>
    <x v="1"/>
    <x v="0"/>
    <x v="67"/>
    <x v="2"/>
    <n v="33614"/>
    <x v="0"/>
    <x v="610"/>
    <x v="1"/>
    <x v="14"/>
    <x v="605"/>
    <x v="3101"/>
    <n v="3"/>
    <n v="0.2"/>
    <n v="4.6547999999999927"/>
  </r>
  <r>
    <n v="3994"/>
    <s v="CA-2012-161998"/>
    <x v="1"/>
    <x v="489"/>
    <d v="2012-05-05T00:00:00"/>
    <s v="Standard Class"/>
    <s v="DB-13120"/>
    <s v="David Bremer"/>
    <x v="1"/>
    <x v="0"/>
    <x v="67"/>
    <x v="2"/>
    <n v="33614"/>
    <x v="0"/>
    <x v="915"/>
    <x v="1"/>
    <x v="6"/>
    <x v="898"/>
    <x v="3102"/>
    <n v="6"/>
    <n v="0.2"/>
    <n v="10.793999999999983"/>
  </r>
  <r>
    <n v="3995"/>
    <s v="CA-2012-105627"/>
    <x v="1"/>
    <x v="936"/>
    <d v="2012-03-12T00:00:00"/>
    <s v="Standard Class"/>
    <s v="DK-12895"/>
    <s v="Dana Kaydos"/>
    <x v="0"/>
    <x v="0"/>
    <x v="249"/>
    <x v="6"/>
    <n v="53142"/>
    <x v="2"/>
    <x v="1528"/>
    <x v="0"/>
    <x v="0"/>
    <x v="1506"/>
    <x v="3103"/>
    <n v="3"/>
    <n v="0"/>
    <n v="97.45859999999999"/>
  </r>
  <r>
    <n v="3996"/>
    <s v="CA-2012-105627"/>
    <x v="1"/>
    <x v="936"/>
    <d v="2012-03-12T00:00:00"/>
    <s v="Standard Class"/>
    <s v="DK-12895"/>
    <s v="Dana Kaydos"/>
    <x v="0"/>
    <x v="0"/>
    <x v="249"/>
    <x v="6"/>
    <n v="53142"/>
    <x v="2"/>
    <x v="1265"/>
    <x v="0"/>
    <x v="1"/>
    <x v="1240"/>
    <x v="3104"/>
    <n v="7"/>
    <n v="0"/>
    <n v="189.40460000000002"/>
  </r>
  <r>
    <n v="3997"/>
    <s v="CA-2012-105627"/>
    <x v="1"/>
    <x v="936"/>
    <d v="2012-03-12T00:00:00"/>
    <s v="Standard Class"/>
    <s v="DK-12895"/>
    <s v="Dana Kaydos"/>
    <x v="0"/>
    <x v="0"/>
    <x v="249"/>
    <x v="6"/>
    <n v="53142"/>
    <x v="2"/>
    <x v="348"/>
    <x v="2"/>
    <x v="7"/>
    <x v="344"/>
    <x v="3105"/>
    <n v="5"/>
    <n v="0"/>
    <n v="223.28549999999993"/>
  </r>
  <r>
    <n v="3998"/>
    <s v="CA-2012-105627"/>
    <x v="1"/>
    <x v="936"/>
    <d v="2012-03-12T00:00:00"/>
    <s v="Standard Class"/>
    <s v="DK-12895"/>
    <s v="Dana Kaydos"/>
    <x v="0"/>
    <x v="0"/>
    <x v="249"/>
    <x v="6"/>
    <n v="53142"/>
    <x v="2"/>
    <x v="1614"/>
    <x v="1"/>
    <x v="6"/>
    <x v="1596"/>
    <x v="1883"/>
    <n v="1"/>
    <n v="0"/>
    <n v="4.4939999999999998"/>
  </r>
  <r>
    <n v="3999"/>
    <s v="CA-2012-105627"/>
    <x v="1"/>
    <x v="936"/>
    <d v="2012-03-12T00:00:00"/>
    <s v="Standard Class"/>
    <s v="DK-12895"/>
    <s v="Dana Kaydos"/>
    <x v="0"/>
    <x v="0"/>
    <x v="249"/>
    <x v="6"/>
    <n v="53142"/>
    <x v="2"/>
    <x v="1292"/>
    <x v="0"/>
    <x v="5"/>
    <x v="1269"/>
    <x v="3106"/>
    <n v="6"/>
    <n v="0"/>
    <n v="82.077600000000004"/>
  </r>
  <r>
    <n v="4000"/>
    <s v="US-2012-149629"/>
    <x v="1"/>
    <x v="789"/>
    <d v="2012-07-20T00:00:00"/>
    <s v="Second Class"/>
    <s v="MP-17965"/>
    <s v="Michael Paige"/>
    <x v="1"/>
    <x v="0"/>
    <x v="370"/>
    <x v="2"/>
    <n v="34952"/>
    <x v="0"/>
    <x v="266"/>
    <x v="0"/>
    <x v="0"/>
    <x v="263"/>
    <x v="3107"/>
    <n v="5"/>
    <n v="0.2"/>
    <n v="5.7980000000000018"/>
  </r>
  <r>
    <n v="4001"/>
    <s v="CA-2011-116834"/>
    <x v="2"/>
    <x v="856"/>
    <d v="2011-10-16T00:00:00"/>
    <s v="Standard Class"/>
    <s v="Dp-13240"/>
    <s v="Dean percer"/>
    <x v="2"/>
    <x v="0"/>
    <x v="4"/>
    <x v="4"/>
    <n v="98115"/>
    <x v="1"/>
    <x v="1137"/>
    <x v="0"/>
    <x v="5"/>
    <x v="1116"/>
    <x v="3108"/>
    <n v="11"/>
    <n v="0"/>
    <n v="19.040999999999997"/>
  </r>
  <r>
    <n v="4002"/>
    <s v="CA-2011-116834"/>
    <x v="2"/>
    <x v="856"/>
    <d v="2011-10-16T00:00:00"/>
    <s v="Standard Class"/>
    <s v="Dp-13240"/>
    <s v="Dean percer"/>
    <x v="2"/>
    <x v="0"/>
    <x v="4"/>
    <x v="4"/>
    <n v="98115"/>
    <x v="1"/>
    <x v="1615"/>
    <x v="2"/>
    <x v="11"/>
    <x v="1597"/>
    <x v="2047"/>
    <n v="5"/>
    <n v="0"/>
    <n v="58.649999999999984"/>
  </r>
  <r>
    <n v="4003"/>
    <s v="CA-2013-145730"/>
    <x v="0"/>
    <x v="840"/>
    <d v="2013-03-09T00:00:00"/>
    <s v="Standard Class"/>
    <s v="CC-12220"/>
    <s v="Chris Cortes"/>
    <x v="0"/>
    <x v="0"/>
    <x v="52"/>
    <x v="5"/>
    <n v="78207"/>
    <x v="2"/>
    <x v="335"/>
    <x v="0"/>
    <x v="3"/>
    <x v="331"/>
    <x v="3109"/>
    <n v="3"/>
    <n v="0.3"/>
    <n v="-127.57919999999996"/>
  </r>
  <r>
    <n v="4004"/>
    <s v="CA-2013-145730"/>
    <x v="0"/>
    <x v="840"/>
    <d v="2013-03-09T00:00:00"/>
    <s v="Standard Class"/>
    <s v="CC-12220"/>
    <s v="Chris Cortes"/>
    <x v="0"/>
    <x v="0"/>
    <x v="52"/>
    <x v="5"/>
    <n v="78207"/>
    <x v="2"/>
    <x v="1616"/>
    <x v="2"/>
    <x v="15"/>
    <x v="1598"/>
    <x v="3110"/>
    <n v="3"/>
    <n v="0.4"/>
    <n v="33.589499999999987"/>
  </r>
  <r>
    <n v="4005"/>
    <s v="CA-2013-145730"/>
    <x v="0"/>
    <x v="840"/>
    <d v="2013-03-09T00:00:00"/>
    <s v="Standard Class"/>
    <s v="CC-12220"/>
    <s v="Chris Cortes"/>
    <x v="0"/>
    <x v="0"/>
    <x v="52"/>
    <x v="5"/>
    <n v="78207"/>
    <x v="2"/>
    <x v="373"/>
    <x v="1"/>
    <x v="12"/>
    <x v="369"/>
    <x v="3111"/>
    <n v="3"/>
    <n v="0.2"/>
    <n v="11.894999999999994"/>
  </r>
  <r>
    <n v="4006"/>
    <s v="US-2012-168732"/>
    <x v="1"/>
    <x v="895"/>
    <d v="2012-12-16T00:00:00"/>
    <s v="Standard Class"/>
    <s v="KM-16660"/>
    <s v="Khloe Miller"/>
    <x v="0"/>
    <x v="0"/>
    <x v="185"/>
    <x v="32"/>
    <n v="30076"/>
    <x v="0"/>
    <x v="1325"/>
    <x v="1"/>
    <x v="6"/>
    <x v="33"/>
    <x v="3112"/>
    <n v="1"/>
    <n v="0"/>
    <n v="0.49839999999999995"/>
  </r>
  <r>
    <n v="4007"/>
    <s v="US-2012-168732"/>
    <x v="1"/>
    <x v="895"/>
    <d v="2012-12-16T00:00:00"/>
    <s v="Standard Class"/>
    <s v="KM-16660"/>
    <s v="Khloe Miller"/>
    <x v="0"/>
    <x v="0"/>
    <x v="185"/>
    <x v="32"/>
    <n v="30076"/>
    <x v="0"/>
    <x v="1440"/>
    <x v="1"/>
    <x v="10"/>
    <x v="1419"/>
    <x v="243"/>
    <n v="4"/>
    <n v="0"/>
    <n v="12.441600000000001"/>
  </r>
  <r>
    <n v="4008"/>
    <s v="US-2012-168732"/>
    <x v="1"/>
    <x v="895"/>
    <d v="2012-12-16T00:00:00"/>
    <s v="Standard Class"/>
    <s v="KM-16660"/>
    <s v="Khloe Miller"/>
    <x v="0"/>
    <x v="0"/>
    <x v="185"/>
    <x v="32"/>
    <n v="30076"/>
    <x v="0"/>
    <x v="1617"/>
    <x v="2"/>
    <x v="11"/>
    <x v="1599"/>
    <x v="3113"/>
    <n v="6"/>
    <n v="0"/>
    <n v="21.407399999999999"/>
  </r>
  <r>
    <n v="4009"/>
    <s v="CA-2012-107468"/>
    <x v="1"/>
    <x v="217"/>
    <d v="2012-12-22T00:00:00"/>
    <s v="Standard Class"/>
    <s v="MK-17905"/>
    <s v="Michael Kennedy"/>
    <x v="1"/>
    <x v="0"/>
    <x v="103"/>
    <x v="22"/>
    <n v="80027"/>
    <x v="1"/>
    <x v="1005"/>
    <x v="1"/>
    <x v="6"/>
    <x v="988"/>
    <x v="1312"/>
    <n v="2"/>
    <n v="0.2"/>
    <n v="0.59920000000000018"/>
  </r>
  <r>
    <n v="4010"/>
    <s v="CA-2014-144463"/>
    <x v="3"/>
    <x v="314"/>
    <d v="2014-01-06T00:00:00"/>
    <s v="Standard Class"/>
    <s v="SC-20725"/>
    <s v="Steven Cartwright"/>
    <x v="0"/>
    <x v="0"/>
    <x v="1"/>
    <x v="1"/>
    <n v="90036"/>
    <x v="1"/>
    <x v="1618"/>
    <x v="0"/>
    <x v="5"/>
    <x v="1600"/>
    <x v="3114"/>
    <n v="11"/>
    <n v="0"/>
    <n v="199.26060000000004"/>
  </r>
  <r>
    <n v="4011"/>
    <s v="CA-2014-100811"/>
    <x v="3"/>
    <x v="610"/>
    <d v="2014-11-25T00:00:00"/>
    <s v="First Class"/>
    <s v="CC-12475"/>
    <s v="Cindy Chapman"/>
    <x v="0"/>
    <x v="0"/>
    <x v="10"/>
    <x v="9"/>
    <n v="19143"/>
    <x v="3"/>
    <x v="523"/>
    <x v="1"/>
    <x v="10"/>
    <x v="518"/>
    <x v="582"/>
    <n v="2"/>
    <n v="0.2"/>
    <n v="2.6399999999999997"/>
  </r>
  <r>
    <n v="4012"/>
    <s v="CA-2014-100811"/>
    <x v="3"/>
    <x v="610"/>
    <d v="2014-11-25T00:00:00"/>
    <s v="First Class"/>
    <s v="CC-12475"/>
    <s v="Cindy Chapman"/>
    <x v="0"/>
    <x v="0"/>
    <x v="10"/>
    <x v="9"/>
    <n v="19143"/>
    <x v="3"/>
    <x v="576"/>
    <x v="1"/>
    <x v="4"/>
    <x v="571"/>
    <x v="3115"/>
    <n v="4"/>
    <n v="0.2"/>
    <n v="3.9295999999999989"/>
  </r>
  <r>
    <n v="4013"/>
    <s v="CA-2012-153612"/>
    <x v="1"/>
    <x v="937"/>
    <d v="2012-12-27T00:00:00"/>
    <s v="Standard Class"/>
    <s v="BT-11305"/>
    <s v="Beth Thompson"/>
    <x v="2"/>
    <x v="0"/>
    <x v="384"/>
    <x v="6"/>
    <n v="54880"/>
    <x v="2"/>
    <x v="786"/>
    <x v="1"/>
    <x v="6"/>
    <x v="777"/>
    <x v="860"/>
    <n v="4"/>
    <n v="0"/>
    <n v="4.9647999999999985"/>
  </r>
  <r>
    <n v="4014"/>
    <s v="CA-2012-165624"/>
    <x v="1"/>
    <x v="841"/>
    <d v="2012-08-28T00:00:00"/>
    <s v="Standard Class"/>
    <s v="FH-14350"/>
    <s v="Fred Harton"/>
    <x v="0"/>
    <x v="0"/>
    <x v="118"/>
    <x v="32"/>
    <n v="30318"/>
    <x v="0"/>
    <x v="1107"/>
    <x v="1"/>
    <x v="9"/>
    <x v="1087"/>
    <x v="3116"/>
    <n v="3"/>
    <n v="0"/>
    <n v="152.02319999999997"/>
  </r>
  <r>
    <n v="4015"/>
    <s v="CA-2012-165624"/>
    <x v="1"/>
    <x v="841"/>
    <d v="2012-08-28T00:00:00"/>
    <s v="Standard Class"/>
    <s v="FH-14350"/>
    <s v="Fred Harton"/>
    <x v="0"/>
    <x v="0"/>
    <x v="118"/>
    <x v="32"/>
    <n v="30318"/>
    <x v="0"/>
    <x v="1186"/>
    <x v="1"/>
    <x v="2"/>
    <x v="1163"/>
    <x v="880"/>
    <n v="3"/>
    <n v="0"/>
    <n v="4.2336"/>
  </r>
  <r>
    <n v="4016"/>
    <s v="CA-2012-165624"/>
    <x v="1"/>
    <x v="841"/>
    <d v="2012-08-28T00:00:00"/>
    <s v="Standard Class"/>
    <s v="FH-14350"/>
    <s v="Fred Harton"/>
    <x v="0"/>
    <x v="0"/>
    <x v="118"/>
    <x v="32"/>
    <n v="30318"/>
    <x v="0"/>
    <x v="1413"/>
    <x v="1"/>
    <x v="10"/>
    <x v="1391"/>
    <x v="3117"/>
    <n v="5"/>
    <n v="0"/>
    <n v="94.962000000000003"/>
  </r>
  <r>
    <n v="4017"/>
    <s v="CA-2012-165624"/>
    <x v="1"/>
    <x v="841"/>
    <d v="2012-08-28T00:00:00"/>
    <s v="Standard Class"/>
    <s v="FH-14350"/>
    <s v="Fred Harton"/>
    <x v="0"/>
    <x v="0"/>
    <x v="118"/>
    <x v="32"/>
    <n v="30318"/>
    <x v="0"/>
    <x v="1117"/>
    <x v="1"/>
    <x v="10"/>
    <x v="1096"/>
    <x v="1591"/>
    <n v="5"/>
    <n v="0"/>
    <n v="9.629999999999999"/>
  </r>
  <r>
    <n v="4018"/>
    <s v="CA-2012-165624"/>
    <x v="1"/>
    <x v="841"/>
    <d v="2012-08-28T00:00:00"/>
    <s v="Standard Class"/>
    <s v="FH-14350"/>
    <s v="Fred Harton"/>
    <x v="0"/>
    <x v="0"/>
    <x v="118"/>
    <x v="32"/>
    <n v="30318"/>
    <x v="0"/>
    <x v="1619"/>
    <x v="1"/>
    <x v="10"/>
    <x v="1601"/>
    <x v="3118"/>
    <n v="2"/>
    <n v="0"/>
    <n v="48.94"/>
  </r>
  <r>
    <n v="4019"/>
    <s v="CA-2012-165624"/>
    <x v="1"/>
    <x v="841"/>
    <d v="2012-08-28T00:00:00"/>
    <s v="Standard Class"/>
    <s v="FH-14350"/>
    <s v="Fred Harton"/>
    <x v="0"/>
    <x v="0"/>
    <x v="118"/>
    <x v="32"/>
    <n v="30318"/>
    <x v="0"/>
    <x v="1130"/>
    <x v="2"/>
    <x v="11"/>
    <x v="1109"/>
    <x v="1771"/>
    <n v="9"/>
    <n v="0"/>
    <n v="47.862899999999982"/>
  </r>
  <r>
    <n v="4020"/>
    <s v="CA-2012-165624"/>
    <x v="1"/>
    <x v="841"/>
    <d v="2012-08-28T00:00:00"/>
    <s v="Standard Class"/>
    <s v="FH-14350"/>
    <s v="Fred Harton"/>
    <x v="0"/>
    <x v="0"/>
    <x v="118"/>
    <x v="32"/>
    <n v="30318"/>
    <x v="0"/>
    <x v="22"/>
    <x v="1"/>
    <x v="9"/>
    <x v="22"/>
    <x v="3119"/>
    <n v="3"/>
    <n v="0"/>
    <n v="6.7236000000000002"/>
  </r>
  <r>
    <n v="4021"/>
    <s v="CA-2011-154963"/>
    <x v="2"/>
    <x v="169"/>
    <d v="2011-06-27T00:00:00"/>
    <s v="Standard Class"/>
    <s v="AA-10645"/>
    <s v="Anna Andreadi"/>
    <x v="0"/>
    <x v="0"/>
    <x v="142"/>
    <x v="9"/>
    <n v="19013"/>
    <x v="3"/>
    <x v="167"/>
    <x v="0"/>
    <x v="1"/>
    <x v="166"/>
    <x v="3120"/>
    <n v="3"/>
    <n v="0.3"/>
    <n v="-4.858799999999988"/>
  </r>
  <r>
    <n v="4022"/>
    <s v="CA-2011-154963"/>
    <x v="2"/>
    <x v="169"/>
    <d v="2011-06-27T00:00:00"/>
    <s v="Standard Class"/>
    <s v="AA-10645"/>
    <s v="Anna Andreadi"/>
    <x v="0"/>
    <x v="0"/>
    <x v="142"/>
    <x v="9"/>
    <n v="19013"/>
    <x v="3"/>
    <x v="40"/>
    <x v="2"/>
    <x v="7"/>
    <x v="40"/>
    <x v="3121"/>
    <n v="3"/>
    <n v="0.4"/>
    <n v="-15.176700000000004"/>
  </r>
  <r>
    <n v="4023"/>
    <s v="CA-2011-154963"/>
    <x v="2"/>
    <x v="169"/>
    <d v="2011-06-27T00:00:00"/>
    <s v="Standard Class"/>
    <s v="AA-10645"/>
    <s v="Anna Andreadi"/>
    <x v="0"/>
    <x v="0"/>
    <x v="142"/>
    <x v="9"/>
    <n v="19013"/>
    <x v="3"/>
    <x v="1"/>
    <x v="0"/>
    <x v="1"/>
    <x v="1"/>
    <x v="3122"/>
    <n v="5"/>
    <n v="0.3"/>
    <n v="0"/>
  </r>
  <r>
    <n v="4024"/>
    <s v="CA-2014-130764"/>
    <x v="3"/>
    <x v="855"/>
    <d v="2014-10-29T00:00:00"/>
    <s v="First Class"/>
    <s v="JO-15145"/>
    <s v="Jack O'Briant"/>
    <x v="1"/>
    <x v="0"/>
    <x v="8"/>
    <x v="1"/>
    <n v="94110"/>
    <x v="1"/>
    <x v="1219"/>
    <x v="0"/>
    <x v="0"/>
    <x v="1194"/>
    <x v="3123"/>
    <n v="5"/>
    <n v="0.15"/>
    <n v="6.5490000000000208"/>
  </r>
  <r>
    <n v="4025"/>
    <s v="CA-2014-130764"/>
    <x v="3"/>
    <x v="855"/>
    <d v="2014-10-29T00:00:00"/>
    <s v="First Class"/>
    <s v="JO-15145"/>
    <s v="Jack O'Briant"/>
    <x v="1"/>
    <x v="0"/>
    <x v="8"/>
    <x v="1"/>
    <n v="94110"/>
    <x v="1"/>
    <x v="1620"/>
    <x v="2"/>
    <x v="7"/>
    <x v="1602"/>
    <x v="3124"/>
    <n v="4"/>
    <n v="0.2"/>
    <n v="34.741999999999997"/>
  </r>
  <r>
    <n v="4026"/>
    <s v="CA-2014-139311"/>
    <x v="3"/>
    <x v="938"/>
    <d v="2014-08-14T00:00:00"/>
    <s v="First Class"/>
    <s v="SF-20965"/>
    <s v="Sylvia Foulston"/>
    <x v="1"/>
    <x v="0"/>
    <x v="385"/>
    <x v="5"/>
    <n v="76021"/>
    <x v="2"/>
    <x v="1286"/>
    <x v="1"/>
    <x v="10"/>
    <x v="1263"/>
    <x v="3125"/>
    <n v="4"/>
    <n v="0.2"/>
    <n v="10.011599999999998"/>
  </r>
  <r>
    <n v="4027"/>
    <s v="CA-2014-139311"/>
    <x v="3"/>
    <x v="938"/>
    <d v="2014-08-14T00:00:00"/>
    <s v="First Class"/>
    <s v="SF-20965"/>
    <s v="Sylvia Foulston"/>
    <x v="1"/>
    <x v="0"/>
    <x v="385"/>
    <x v="5"/>
    <n v="76021"/>
    <x v="2"/>
    <x v="1199"/>
    <x v="1"/>
    <x v="6"/>
    <x v="1175"/>
    <x v="1997"/>
    <n v="7"/>
    <n v="0.2"/>
    <n v="2.8699999999999992"/>
  </r>
  <r>
    <n v="4028"/>
    <s v="CA-2014-139311"/>
    <x v="3"/>
    <x v="938"/>
    <d v="2014-08-14T00:00:00"/>
    <s v="First Class"/>
    <s v="SF-20965"/>
    <s v="Sylvia Foulston"/>
    <x v="1"/>
    <x v="0"/>
    <x v="385"/>
    <x v="5"/>
    <n v="76021"/>
    <x v="2"/>
    <x v="664"/>
    <x v="2"/>
    <x v="7"/>
    <x v="658"/>
    <x v="2081"/>
    <n v="2"/>
    <n v="0.2"/>
    <n v="13.438599999999994"/>
  </r>
  <r>
    <n v="4029"/>
    <s v="CA-2014-139311"/>
    <x v="3"/>
    <x v="938"/>
    <d v="2014-08-14T00:00:00"/>
    <s v="First Class"/>
    <s v="SF-20965"/>
    <s v="Sylvia Foulston"/>
    <x v="1"/>
    <x v="0"/>
    <x v="385"/>
    <x v="5"/>
    <n v="76021"/>
    <x v="2"/>
    <x v="1232"/>
    <x v="1"/>
    <x v="8"/>
    <x v="1206"/>
    <x v="3126"/>
    <n v="8"/>
    <n v="0.8"/>
    <n v="-22.512"/>
  </r>
  <r>
    <n v="4030"/>
    <s v="CA-2014-124296"/>
    <x v="3"/>
    <x v="165"/>
    <d v="2014-12-29T00:00:00"/>
    <s v="Standard Class"/>
    <s v="CS-12355"/>
    <s v="Christine Sundaresam"/>
    <x v="0"/>
    <x v="0"/>
    <x v="240"/>
    <x v="28"/>
    <n v="70506"/>
    <x v="0"/>
    <x v="958"/>
    <x v="2"/>
    <x v="15"/>
    <x v="942"/>
    <x v="651"/>
    <n v="3"/>
    <n v="0"/>
    <n v="239.98500000000001"/>
  </r>
  <r>
    <n v="4031"/>
    <s v="CA-2014-124296"/>
    <x v="3"/>
    <x v="165"/>
    <d v="2014-12-29T00:00:00"/>
    <s v="Standard Class"/>
    <s v="CS-12355"/>
    <s v="Christine Sundaresam"/>
    <x v="0"/>
    <x v="0"/>
    <x v="240"/>
    <x v="28"/>
    <n v="70506"/>
    <x v="0"/>
    <x v="1340"/>
    <x v="0"/>
    <x v="1"/>
    <x v="1316"/>
    <x v="3127"/>
    <n v="4"/>
    <n v="0"/>
    <n v="60.5488"/>
  </r>
  <r>
    <n v="4032"/>
    <s v="CA-2013-169957"/>
    <x v="0"/>
    <x v="182"/>
    <d v="2013-10-01T00:00:00"/>
    <s v="Standard Class"/>
    <s v="SN-20710"/>
    <s v="Steve Nguyen"/>
    <x v="2"/>
    <x v="0"/>
    <x v="386"/>
    <x v="4"/>
    <n v="98042"/>
    <x v="1"/>
    <x v="643"/>
    <x v="1"/>
    <x v="9"/>
    <x v="637"/>
    <x v="3128"/>
    <n v="6"/>
    <n v="0"/>
    <n v="66.326400000000007"/>
  </r>
  <r>
    <n v="4033"/>
    <s v="CA-2013-169957"/>
    <x v="0"/>
    <x v="182"/>
    <d v="2013-10-01T00:00:00"/>
    <s v="Standard Class"/>
    <s v="SN-20710"/>
    <s v="Steve Nguyen"/>
    <x v="2"/>
    <x v="0"/>
    <x v="386"/>
    <x v="4"/>
    <n v="98042"/>
    <x v="1"/>
    <x v="99"/>
    <x v="1"/>
    <x v="10"/>
    <x v="99"/>
    <x v="2744"/>
    <n v="5"/>
    <n v="0"/>
    <n v="14.651"/>
  </r>
  <r>
    <n v="4034"/>
    <s v="CA-2013-169957"/>
    <x v="0"/>
    <x v="182"/>
    <d v="2013-10-01T00:00:00"/>
    <s v="Standard Class"/>
    <s v="SN-20710"/>
    <s v="Steve Nguyen"/>
    <x v="2"/>
    <x v="0"/>
    <x v="386"/>
    <x v="4"/>
    <n v="98042"/>
    <x v="1"/>
    <x v="1072"/>
    <x v="2"/>
    <x v="11"/>
    <x v="1052"/>
    <x v="1506"/>
    <n v="4"/>
    <n v="0"/>
    <n v="21"/>
  </r>
  <r>
    <n v="4035"/>
    <s v="US-2013-108777"/>
    <x v="0"/>
    <x v="939"/>
    <d v="2013-12-13T00:00:00"/>
    <s v="Same Day"/>
    <s v="JM-15655"/>
    <s v="Jim Mitchum"/>
    <x v="1"/>
    <x v="0"/>
    <x v="160"/>
    <x v="24"/>
    <n v="44052"/>
    <x v="3"/>
    <x v="350"/>
    <x v="1"/>
    <x v="8"/>
    <x v="346"/>
    <x v="3129"/>
    <n v="3"/>
    <n v="0.7"/>
    <n v="-14.331299999999992"/>
  </r>
  <r>
    <n v="4036"/>
    <s v="US-2013-108777"/>
    <x v="0"/>
    <x v="939"/>
    <d v="2013-12-13T00:00:00"/>
    <s v="Same Day"/>
    <s v="JM-15655"/>
    <s v="Jim Mitchum"/>
    <x v="1"/>
    <x v="0"/>
    <x v="160"/>
    <x v="24"/>
    <n v="44052"/>
    <x v="3"/>
    <x v="428"/>
    <x v="2"/>
    <x v="11"/>
    <x v="423"/>
    <x v="3130"/>
    <n v="6"/>
    <n v="0.2"/>
    <n v="76.790399999999977"/>
  </r>
  <r>
    <n v="4037"/>
    <s v="CA-2012-148859"/>
    <x v="1"/>
    <x v="75"/>
    <d v="2013-01-01T00:00:00"/>
    <s v="Standard Class"/>
    <s v="FH-14350"/>
    <s v="Fred Harton"/>
    <x v="0"/>
    <x v="0"/>
    <x v="22"/>
    <x v="10"/>
    <n v="60623"/>
    <x v="2"/>
    <x v="1018"/>
    <x v="1"/>
    <x v="4"/>
    <x v="1510"/>
    <x v="176"/>
    <n v="2"/>
    <n v="0.2"/>
    <n v="1.5509999999999984"/>
  </r>
  <r>
    <n v="4038"/>
    <s v="CA-2011-110786"/>
    <x v="2"/>
    <x v="282"/>
    <d v="2012-01-02T00:00:00"/>
    <s v="Standard Class"/>
    <s v="AJ-10795"/>
    <s v="Anthony Johnson"/>
    <x v="1"/>
    <x v="0"/>
    <x v="8"/>
    <x v="1"/>
    <n v="94110"/>
    <x v="1"/>
    <x v="1467"/>
    <x v="0"/>
    <x v="5"/>
    <x v="1445"/>
    <x v="1691"/>
    <n v="5"/>
    <n v="0"/>
    <n v="8.2169999999999987"/>
  </r>
  <r>
    <n v="4039"/>
    <s v="CA-2011-110786"/>
    <x v="2"/>
    <x v="282"/>
    <d v="2012-01-02T00:00:00"/>
    <s v="Standard Class"/>
    <s v="AJ-10795"/>
    <s v="Anthony Johnson"/>
    <x v="1"/>
    <x v="0"/>
    <x v="8"/>
    <x v="1"/>
    <n v="94110"/>
    <x v="1"/>
    <x v="1157"/>
    <x v="1"/>
    <x v="10"/>
    <x v="1136"/>
    <x v="3131"/>
    <n v="4"/>
    <n v="0"/>
    <n v="9.5039999999999996"/>
  </r>
  <r>
    <n v="4040"/>
    <s v="CA-2011-110786"/>
    <x v="2"/>
    <x v="282"/>
    <d v="2012-01-02T00:00:00"/>
    <s v="Standard Class"/>
    <s v="AJ-10795"/>
    <s v="Anthony Johnson"/>
    <x v="1"/>
    <x v="0"/>
    <x v="8"/>
    <x v="1"/>
    <n v="94110"/>
    <x v="1"/>
    <x v="958"/>
    <x v="2"/>
    <x v="15"/>
    <x v="942"/>
    <x v="3132"/>
    <n v="6"/>
    <n v="0.2"/>
    <n v="287.98199999999997"/>
  </r>
  <r>
    <n v="4041"/>
    <s v="CA-2011-110786"/>
    <x v="2"/>
    <x v="282"/>
    <d v="2012-01-02T00:00:00"/>
    <s v="Standard Class"/>
    <s v="AJ-10795"/>
    <s v="Anthony Johnson"/>
    <x v="1"/>
    <x v="0"/>
    <x v="8"/>
    <x v="1"/>
    <n v="94110"/>
    <x v="1"/>
    <x v="570"/>
    <x v="1"/>
    <x v="8"/>
    <x v="565"/>
    <x v="646"/>
    <n v="3"/>
    <n v="0.2"/>
    <n v="4.6643999999999988"/>
  </r>
  <r>
    <n v="4042"/>
    <s v="CA-2011-110786"/>
    <x v="2"/>
    <x v="282"/>
    <d v="2012-01-02T00:00:00"/>
    <s v="Standard Class"/>
    <s v="AJ-10795"/>
    <s v="Anthony Johnson"/>
    <x v="1"/>
    <x v="0"/>
    <x v="8"/>
    <x v="1"/>
    <n v="94110"/>
    <x v="1"/>
    <x v="516"/>
    <x v="2"/>
    <x v="7"/>
    <x v="511"/>
    <x v="1837"/>
    <n v="3"/>
    <n v="0.2"/>
    <n v="19.197599999999994"/>
  </r>
  <r>
    <n v="4043"/>
    <s v="CA-2011-110786"/>
    <x v="2"/>
    <x v="282"/>
    <d v="2012-01-02T00:00:00"/>
    <s v="Standard Class"/>
    <s v="AJ-10795"/>
    <s v="Anthony Johnson"/>
    <x v="1"/>
    <x v="0"/>
    <x v="8"/>
    <x v="1"/>
    <n v="94110"/>
    <x v="1"/>
    <x v="933"/>
    <x v="1"/>
    <x v="2"/>
    <x v="917"/>
    <x v="3133"/>
    <n v="9"/>
    <n v="0"/>
    <n v="126.39420000000001"/>
  </r>
  <r>
    <n v="4044"/>
    <s v="CA-2011-110786"/>
    <x v="2"/>
    <x v="282"/>
    <d v="2012-01-02T00:00:00"/>
    <s v="Standard Class"/>
    <s v="AJ-10795"/>
    <s v="Anthony Johnson"/>
    <x v="1"/>
    <x v="0"/>
    <x v="8"/>
    <x v="1"/>
    <n v="94110"/>
    <x v="1"/>
    <x v="1530"/>
    <x v="0"/>
    <x v="5"/>
    <x v="1508"/>
    <x v="3134"/>
    <n v="6"/>
    <n v="0"/>
    <n v="23.990399999999994"/>
  </r>
  <r>
    <n v="4045"/>
    <s v="CA-2012-137750"/>
    <x v="1"/>
    <x v="608"/>
    <d v="2012-06-30T00:00:00"/>
    <s v="Standard Class"/>
    <s v="JF-15565"/>
    <s v="Jill Fjeld"/>
    <x v="0"/>
    <x v="0"/>
    <x v="8"/>
    <x v="1"/>
    <n v="94110"/>
    <x v="1"/>
    <x v="514"/>
    <x v="0"/>
    <x v="5"/>
    <x v="509"/>
    <x v="3135"/>
    <n v="5"/>
    <n v="0"/>
    <n v="57.358000000000011"/>
  </r>
  <r>
    <n v="4046"/>
    <s v="CA-2012-136378"/>
    <x v="1"/>
    <x v="788"/>
    <d v="2012-04-07T00:00:00"/>
    <s v="Standard Class"/>
    <s v="CS-11845"/>
    <s v="Cari Sayre"/>
    <x v="1"/>
    <x v="0"/>
    <x v="12"/>
    <x v="5"/>
    <n v="77070"/>
    <x v="2"/>
    <x v="785"/>
    <x v="1"/>
    <x v="8"/>
    <x v="776"/>
    <x v="3136"/>
    <n v="3"/>
    <n v="0.8"/>
    <n v="-13.734000000000002"/>
  </r>
  <r>
    <n v="4047"/>
    <s v="CA-2014-100356"/>
    <x v="3"/>
    <x v="208"/>
    <d v="2014-10-26T00:00:00"/>
    <s v="Standard Class"/>
    <s v="SP-20920"/>
    <s v="Susan Pistek"/>
    <x v="0"/>
    <x v="0"/>
    <x v="22"/>
    <x v="10"/>
    <n v="60653"/>
    <x v="2"/>
    <x v="810"/>
    <x v="1"/>
    <x v="9"/>
    <x v="800"/>
    <x v="3137"/>
    <n v="2"/>
    <n v="0.8"/>
    <n v="-62.379199999999997"/>
  </r>
  <r>
    <n v="4048"/>
    <s v="US-2012-166520"/>
    <x v="1"/>
    <x v="747"/>
    <d v="2012-07-19T00:00:00"/>
    <s v="First Class"/>
    <s v="KE-16420"/>
    <s v="Katrina Edelman"/>
    <x v="1"/>
    <x v="0"/>
    <x v="20"/>
    <x v="15"/>
    <n v="10035"/>
    <x v="3"/>
    <x v="982"/>
    <x v="1"/>
    <x v="10"/>
    <x v="966"/>
    <x v="152"/>
    <n v="3"/>
    <n v="0"/>
    <n v="39.6312"/>
  </r>
  <r>
    <n v="4049"/>
    <s v="US-2012-166520"/>
    <x v="1"/>
    <x v="747"/>
    <d v="2012-07-19T00:00:00"/>
    <s v="First Class"/>
    <s v="KE-16420"/>
    <s v="Katrina Edelman"/>
    <x v="1"/>
    <x v="0"/>
    <x v="20"/>
    <x v="15"/>
    <n v="10035"/>
    <x v="3"/>
    <x v="876"/>
    <x v="2"/>
    <x v="11"/>
    <x v="861"/>
    <x v="3138"/>
    <n v="10"/>
    <n v="0"/>
    <n v="191.96799999999996"/>
  </r>
  <r>
    <n v="4050"/>
    <s v="CA-2014-136350"/>
    <x v="3"/>
    <x v="92"/>
    <d v="2014-06-27T00:00:00"/>
    <s v="Second Class"/>
    <s v="GA-14515"/>
    <s v="George Ashbrook"/>
    <x v="0"/>
    <x v="0"/>
    <x v="20"/>
    <x v="15"/>
    <n v="10011"/>
    <x v="3"/>
    <x v="737"/>
    <x v="0"/>
    <x v="5"/>
    <x v="729"/>
    <x v="3139"/>
    <n v="3"/>
    <n v="0"/>
    <n v="49.804199999999994"/>
  </r>
  <r>
    <n v="4051"/>
    <s v="CA-2014-136350"/>
    <x v="3"/>
    <x v="92"/>
    <d v="2014-06-27T00:00:00"/>
    <s v="Second Class"/>
    <s v="GA-14515"/>
    <s v="George Ashbrook"/>
    <x v="0"/>
    <x v="0"/>
    <x v="20"/>
    <x v="15"/>
    <n v="10011"/>
    <x v="3"/>
    <x v="268"/>
    <x v="0"/>
    <x v="1"/>
    <x v="265"/>
    <x v="3140"/>
    <n v="2"/>
    <n v="0.1"/>
    <n v="32.633200000000016"/>
  </r>
  <r>
    <n v="4052"/>
    <s v="CA-2011-122931"/>
    <x v="2"/>
    <x v="411"/>
    <d v="2011-10-03T00:00:00"/>
    <s v="Standard Class"/>
    <s v="SM-20950"/>
    <s v="Suzanne McNair"/>
    <x v="1"/>
    <x v="0"/>
    <x v="10"/>
    <x v="9"/>
    <n v="19134"/>
    <x v="3"/>
    <x v="1273"/>
    <x v="1"/>
    <x v="6"/>
    <x v="1249"/>
    <x v="1728"/>
    <n v="3"/>
    <n v="0.2"/>
    <n v="1.4783999999999997"/>
  </r>
  <r>
    <n v="4053"/>
    <s v="CA-2011-122931"/>
    <x v="2"/>
    <x v="411"/>
    <d v="2011-10-03T00:00:00"/>
    <s v="Standard Class"/>
    <s v="SM-20950"/>
    <s v="Suzanne McNair"/>
    <x v="1"/>
    <x v="0"/>
    <x v="10"/>
    <x v="9"/>
    <n v="19134"/>
    <x v="3"/>
    <x v="1168"/>
    <x v="0"/>
    <x v="3"/>
    <x v="1146"/>
    <x v="3141"/>
    <n v="2"/>
    <n v="0.4"/>
    <n v="-81.854399999999998"/>
  </r>
  <r>
    <n v="4054"/>
    <s v="CA-2011-122931"/>
    <x v="2"/>
    <x v="411"/>
    <d v="2011-10-03T00:00:00"/>
    <s v="Standard Class"/>
    <s v="SM-20950"/>
    <s v="Suzanne McNair"/>
    <x v="1"/>
    <x v="0"/>
    <x v="10"/>
    <x v="9"/>
    <n v="19134"/>
    <x v="3"/>
    <x v="1621"/>
    <x v="1"/>
    <x v="2"/>
    <x v="1603"/>
    <x v="3142"/>
    <n v="11"/>
    <n v="0.2"/>
    <n v="18.017999999999997"/>
  </r>
  <r>
    <n v="4055"/>
    <s v="CA-2011-122931"/>
    <x v="2"/>
    <x v="411"/>
    <d v="2011-10-03T00:00:00"/>
    <s v="Standard Class"/>
    <s v="SM-20950"/>
    <s v="Suzanne McNair"/>
    <x v="1"/>
    <x v="0"/>
    <x v="10"/>
    <x v="9"/>
    <n v="19134"/>
    <x v="3"/>
    <x v="1221"/>
    <x v="1"/>
    <x v="10"/>
    <x v="1196"/>
    <x v="2579"/>
    <n v="4"/>
    <n v="0.2"/>
    <n v="6.8015999999999996"/>
  </r>
  <r>
    <n v="4056"/>
    <s v="CA-2011-122931"/>
    <x v="2"/>
    <x v="411"/>
    <d v="2011-10-03T00:00:00"/>
    <s v="Standard Class"/>
    <s v="SM-20950"/>
    <s v="Suzanne McNair"/>
    <x v="1"/>
    <x v="0"/>
    <x v="10"/>
    <x v="9"/>
    <n v="19134"/>
    <x v="3"/>
    <x v="458"/>
    <x v="1"/>
    <x v="4"/>
    <x v="454"/>
    <x v="2122"/>
    <n v="6"/>
    <n v="0.2"/>
    <n v="-337.80600000000004"/>
  </r>
  <r>
    <n v="4057"/>
    <s v="CA-2011-122931"/>
    <x v="2"/>
    <x v="411"/>
    <d v="2011-10-03T00:00:00"/>
    <s v="Standard Class"/>
    <s v="SM-20950"/>
    <s v="Suzanne McNair"/>
    <x v="1"/>
    <x v="0"/>
    <x v="10"/>
    <x v="9"/>
    <n v="19134"/>
    <x v="3"/>
    <x v="823"/>
    <x v="0"/>
    <x v="3"/>
    <x v="811"/>
    <x v="3143"/>
    <n v="1"/>
    <n v="0.4"/>
    <n v="-20.152800000000006"/>
  </r>
  <r>
    <n v="4058"/>
    <s v="CA-2011-163034"/>
    <x v="2"/>
    <x v="156"/>
    <d v="2011-11-28T00:00:00"/>
    <s v="Standard Class"/>
    <s v="DK-12985"/>
    <s v="Darren Koutras"/>
    <x v="0"/>
    <x v="0"/>
    <x v="22"/>
    <x v="10"/>
    <n v="60610"/>
    <x v="2"/>
    <x v="765"/>
    <x v="1"/>
    <x v="4"/>
    <x v="757"/>
    <x v="3144"/>
    <n v="5"/>
    <n v="0.2"/>
    <n v="-8.0774999999999864"/>
  </r>
  <r>
    <n v="4059"/>
    <s v="CA-2012-124058"/>
    <x v="1"/>
    <x v="312"/>
    <d v="2012-11-24T00:00:00"/>
    <s v="Standard Class"/>
    <s v="LC-16885"/>
    <s v="Lena Creighton"/>
    <x v="0"/>
    <x v="0"/>
    <x v="182"/>
    <x v="1"/>
    <n v="94601"/>
    <x v="1"/>
    <x v="714"/>
    <x v="2"/>
    <x v="7"/>
    <x v="706"/>
    <x v="3145"/>
    <n v="7"/>
    <n v="0.2"/>
    <n v="-15.458100000000007"/>
  </r>
  <r>
    <n v="4060"/>
    <s v="CA-2012-124058"/>
    <x v="1"/>
    <x v="312"/>
    <d v="2012-11-24T00:00:00"/>
    <s v="Standard Class"/>
    <s v="LC-16885"/>
    <s v="Lena Creighton"/>
    <x v="0"/>
    <x v="0"/>
    <x v="182"/>
    <x v="1"/>
    <n v="94601"/>
    <x v="1"/>
    <x v="467"/>
    <x v="0"/>
    <x v="1"/>
    <x v="463"/>
    <x v="3146"/>
    <n v="3"/>
    <n v="0.2"/>
    <n v="35.759999999999962"/>
  </r>
  <r>
    <n v="4061"/>
    <s v="CA-2013-129196"/>
    <x v="0"/>
    <x v="474"/>
    <d v="2013-11-08T00:00:00"/>
    <s v="Standard Class"/>
    <s v="XP-21865"/>
    <s v="Xylona Preis"/>
    <x v="0"/>
    <x v="0"/>
    <x v="22"/>
    <x v="10"/>
    <n v="60610"/>
    <x v="2"/>
    <x v="721"/>
    <x v="2"/>
    <x v="11"/>
    <x v="713"/>
    <x v="3147"/>
    <n v="3"/>
    <n v="0.2"/>
    <n v="17.879399999999997"/>
  </r>
  <r>
    <n v="4062"/>
    <s v="US-2012-138716"/>
    <x v="1"/>
    <x v="14"/>
    <d v="2012-09-20T00:00:00"/>
    <s v="First Class"/>
    <s v="CS-11845"/>
    <s v="Cari Sayre"/>
    <x v="1"/>
    <x v="0"/>
    <x v="4"/>
    <x v="4"/>
    <n v="98105"/>
    <x v="1"/>
    <x v="1124"/>
    <x v="1"/>
    <x v="8"/>
    <x v="1103"/>
    <x v="3148"/>
    <n v="3"/>
    <n v="0.2"/>
    <n v="7.822499999999998"/>
  </r>
  <r>
    <n v="4063"/>
    <s v="US-2013-122182"/>
    <x v="0"/>
    <x v="612"/>
    <d v="2013-03-15T00:00:00"/>
    <s v="Standard Class"/>
    <s v="BD-11770"/>
    <s v="Bryan Davis"/>
    <x v="0"/>
    <x v="0"/>
    <x v="10"/>
    <x v="9"/>
    <n v="19143"/>
    <x v="3"/>
    <x v="1233"/>
    <x v="2"/>
    <x v="11"/>
    <x v="1207"/>
    <x v="3149"/>
    <n v="1"/>
    <n v="0.2"/>
    <n v="7.4984999999999964"/>
  </r>
  <r>
    <n v="4064"/>
    <s v="US-2011-130358"/>
    <x v="2"/>
    <x v="670"/>
    <d v="2011-06-26T00:00:00"/>
    <s v="First Class"/>
    <s v="DL-13330"/>
    <s v="Denise Leinenbach"/>
    <x v="0"/>
    <x v="0"/>
    <x v="3"/>
    <x v="3"/>
    <n v="28027"/>
    <x v="0"/>
    <x v="1622"/>
    <x v="1"/>
    <x v="6"/>
    <x v="1041"/>
    <x v="3150"/>
    <n v="9"/>
    <n v="0.2"/>
    <n v="1.7514000000000003"/>
  </r>
  <r>
    <n v="4065"/>
    <s v="US-2011-130358"/>
    <x v="2"/>
    <x v="670"/>
    <d v="2011-06-26T00:00:00"/>
    <s v="First Class"/>
    <s v="DL-13330"/>
    <s v="Denise Leinenbach"/>
    <x v="0"/>
    <x v="0"/>
    <x v="3"/>
    <x v="3"/>
    <n v="28027"/>
    <x v="0"/>
    <x v="1562"/>
    <x v="1"/>
    <x v="14"/>
    <x v="1544"/>
    <x v="3151"/>
    <n v="1"/>
    <n v="0.2"/>
    <n v="0.34919999999999951"/>
  </r>
  <r>
    <n v="4066"/>
    <s v="CA-2011-102673"/>
    <x v="2"/>
    <x v="301"/>
    <d v="2011-11-05T00:00:00"/>
    <s v="Standard Class"/>
    <s v="KH-16630"/>
    <s v="Ken Heidel"/>
    <x v="1"/>
    <x v="0"/>
    <x v="35"/>
    <x v="3"/>
    <n v="28205"/>
    <x v="0"/>
    <x v="1014"/>
    <x v="1"/>
    <x v="13"/>
    <x v="33"/>
    <x v="2024"/>
    <n v="5"/>
    <n v="0.2"/>
    <n v="1.4099999999999997"/>
  </r>
  <r>
    <n v="4067"/>
    <s v="CA-2011-102673"/>
    <x v="2"/>
    <x v="301"/>
    <d v="2011-11-05T00:00:00"/>
    <s v="Standard Class"/>
    <s v="KH-16630"/>
    <s v="Ken Heidel"/>
    <x v="1"/>
    <x v="0"/>
    <x v="35"/>
    <x v="3"/>
    <n v="28205"/>
    <x v="0"/>
    <x v="1005"/>
    <x v="1"/>
    <x v="6"/>
    <x v="988"/>
    <x v="1518"/>
    <n v="3"/>
    <n v="0.2"/>
    <n v="0.89880000000000004"/>
  </r>
  <r>
    <n v="4068"/>
    <s v="CA-2011-102673"/>
    <x v="2"/>
    <x v="301"/>
    <d v="2011-11-05T00:00:00"/>
    <s v="Standard Class"/>
    <s v="KH-16630"/>
    <s v="Ken Heidel"/>
    <x v="1"/>
    <x v="0"/>
    <x v="35"/>
    <x v="3"/>
    <n v="28205"/>
    <x v="0"/>
    <x v="1140"/>
    <x v="1"/>
    <x v="2"/>
    <x v="1119"/>
    <x v="3152"/>
    <n v="12"/>
    <n v="0.2"/>
    <n v="15.537599999999998"/>
  </r>
  <r>
    <n v="4069"/>
    <s v="CA-2011-102673"/>
    <x v="2"/>
    <x v="301"/>
    <d v="2011-11-05T00:00:00"/>
    <s v="Standard Class"/>
    <s v="KH-16630"/>
    <s v="Ken Heidel"/>
    <x v="1"/>
    <x v="0"/>
    <x v="35"/>
    <x v="3"/>
    <n v="28205"/>
    <x v="0"/>
    <x v="1623"/>
    <x v="2"/>
    <x v="7"/>
    <x v="1604"/>
    <x v="3153"/>
    <n v="9"/>
    <n v="0.2"/>
    <n v="110.1194999999999"/>
  </r>
  <r>
    <n v="4070"/>
    <s v="CA-2013-145303"/>
    <x v="0"/>
    <x v="770"/>
    <d v="2013-09-01T00:00:00"/>
    <s v="First Class"/>
    <s v="TP-21415"/>
    <s v="Tom Prescott"/>
    <x v="0"/>
    <x v="0"/>
    <x v="61"/>
    <x v="5"/>
    <n v="75081"/>
    <x v="2"/>
    <x v="347"/>
    <x v="1"/>
    <x v="8"/>
    <x v="343"/>
    <x v="3154"/>
    <n v="9"/>
    <n v="0.8"/>
    <n v="-21.681000000000004"/>
  </r>
  <r>
    <n v="4071"/>
    <s v="CA-2013-145303"/>
    <x v="0"/>
    <x v="770"/>
    <d v="2013-09-01T00:00:00"/>
    <s v="First Class"/>
    <s v="TP-21415"/>
    <s v="Tom Prescott"/>
    <x v="0"/>
    <x v="0"/>
    <x v="61"/>
    <x v="5"/>
    <n v="75081"/>
    <x v="2"/>
    <x v="1095"/>
    <x v="1"/>
    <x v="8"/>
    <x v="1076"/>
    <x v="3155"/>
    <n v="4"/>
    <n v="0.8"/>
    <n v="-16.539600000000007"/>
  </r>
  <r>
    <n v="4072"/>
    <s v="CA-2013-145303"/>
    <x v="0"/>
    <x v="770"/>
    <d v="2013-09-01T00:00:00"/>
    <s v="First Class"/>
    <s v="TP-21415"/>
    <s v="Tom Prescott"/>
    <x v="0"/>
    <x v="0"/>
    <x v="61"/>
    <x v="5"/>
    <n v="75081"/>
    <x v="2"/>
    <x v="1121"/>
    <x v="0"/>
    <x v="0"/>
    <x v="1100"/>
    <x v="3156"/>
    <n v="2"/>
    <n v="0.32"/>
    <n v="-52.890800000000027"/>
  </r>
  <r>
    <n v="4073"/>
    <s v="CA-2012-156104"/>
    <x v="1"/>
    <x v="401"/>
    <d v="2012-12-08T00:00:00"/>
    <s v="Second Class"/>
    <s v="NP-18685"/>
    <s v="Nora Pelletier"/>
    <x v="2"/>
    <x v="0"/>
    <x v="245"/>
    <x v="14"/>
    <n v="46203"/>
    <x v="2"/>
    <x v="615"/>
    <x v="2"/>
    <x v="16"/>
    <x v="610"/>
    <x v="3157"/>
    <n v="2"/>
    <n v="0"/>
    <n v="449.99099999999999"/>
  </r>
  <r>
    <n v="4074"/>
    <s v="US-2012-164308"/>
    <x v="1"/>
    <x v="496"/>
    <d v="2012-09-27T00:00:00"/>
    <s v="First Class"/>
    <s v="SC-20680"/>
    <s v="Steve Carroll"/>
    <x v="2"/>
    <x v="0"/>
    <x v="387"/>
    <x v="26"/>
    <n v="74012"/>
    <x v="2"/>
    <x v="1546"/>
    <x v="2"/>
    <x v="7"/>
    <x v="1525"/>
    <x v="3158"/>
    <n v="6"/>
    <n v="0"/>
    <n v="213.70440000000002"/>
  </r>
  <r>
    <n v="4075"/>
    <s v="CA-2014-108112"/>
    <x v="3"/>
    <x v="940"/>
    <d v="2014-11-21T00:00:00"/>
    <s v="Standard Class"/>
    <s v="DK-12895"/>
    <s v="Dana Kaydos"/>
    <x v="0"/>
    <x v="0"/>
    <x v="388"/>
    <x v="2"/>
    <n v="33023"/>
    <x v="0"/>
    <x v="568"/>
    <x v="0"/>
    <x v="5"/>
    <x v="563"/>
    <x v="3159"/>
    <n v="4"/>
    <n v="0.2"/>
    <n v="55.016000000000012"/>
  </r>
  <r>
    <n v="4076"/>
    <s v="CA-2014-108112"/>
    <x v="3"/>
    <x v="940"/>
    <d v="2014-11-21T00:00:00"/>
    <s v="Standard Class"/>
    <s v="DK-12895"/>
    <s v="Dana Kaydos"/>
    <x v="0"/>
    <x v="0"/>
    <x v="388"/>
    <x v="2"/>
    <n v="33023"/>
    <x v="0"/>
    <x v="1060"/>
    <x v="0"/>
    <x v="5"/>
    <x v="1040"/>
    <x v="3160"/>
    <n v="4"/>
    <n v="0.2"/>
    <n v="0"/>
  </r>
  <r>
    <n v="4077"/>
    <s v="CA-2012-100685"/>
    <x v="1"/>
    <x v="546"/>
    <d v="2012-12-21T00:00:00"/>
    <s v="Second Class"/>
    <s v="SM-20950"/>
    <s v="Suzanne McNair"/>
    <x v="1"/>
    <x v="0"/>
    <x v="155"/>
    <x v="8"/>
    <n v="68104"/>
    <x v="2"/>
    <x v="653"/>
    <x v="1"/>
    <x v="8"/>
    <x v="647"/>
    <x v="991"/>
    <n v="2"/>
    <n v="0"/>
    <n v="3.3087999999999997"/>
  </r>
  <r>
    <n v="4078"/>
    <s v="CA-2012-100685"/>
    <x v="1"/>
    <x v="546"/>
    <d v="2012-12-21T00:00:00"/>
    <s v="Second Class"/>
    <s v="SM-20950"/>
    <s v="Suzanne McNair"/>
    <x v="1"/>
    <x v="0"/>
    <x v="155"/>
    <x v="8"/>
    <n v="68104"/>
    <x v="2"/>
    <x v="242"/>
    <x v="1"/>
    <x v="13"/>
    <x v="240"/>
    <x v="1325"/>
    <n v="4"/>
    <n v="0"/>
    <n v="0.2016"/>
  </r>
  <r>
    <n v="4079"/>
    <s v="CA-2012-100685"/>
    <x v="1"/>
    <x v="546"/>
    <d v="2012-12-21T00:00:00"/>
    <s v="Second Class"/>
    <s v="SM-20950"/>
    <s v="Suzanne McNair"/>
    <x v="1"/>
    <x v="0"/>
    <x v="155"/>
    <x v="8"/>
    <n v="68104"/>
    <x v="2"/>
    <x v="968"/>
    <x v="1"/>
    <x v="10"/>
    <x v="952"/>
    <x v="2248"/>
    <n v="3"/>
    <n v="0"/>
    <n v="56.977199999999996"/>
  </r>
  <r>
    <n v="4080"/>
    <s v="CA-2012-165414"/>
    <x v="1"/>
    <x v="379"/>
    <d v="2012-12-24T00:00:00"/>
    <s v="First Class"/>
    <s v="LS-17245"/>
    <s v="Lynn Smith"/>
    <x v="0"/>
    <x v="0"/>
    <x v="108"/>
    <x v="3"/>
    <n v="28540"/>
    <x v="0"/>
    <x v="125"/>
    <x v="2"/>
    <x v="7"/>
    <x v="126"/>
    <x v="334"/>
    <n v="3"/>
    <n v="0.2"/>
    <n v="4.7976000000000028"/>
  </r>
  <r>
    <n v="4081"/>
    <s v="CA-2013-140417"/>
    <x v="0"/>
    <x v="477"/>
    <d v="2013-09-30T00:00:00"/>
    <s v="Standard Class"/>
    <s v="KE-16420"/>
    <s v="Katrina Edelman"/>
    <x v="1"/>
    <x v="0"/>
    <x v="241"/>
    <x v="21"/>
    <n v="97224"/>
    <x v="1"/>
    <x v="1305"/>
    <x v="1"/>
    <x v="10"/>
    <x v="1281"/>
    <x v="3161"/>
    <n v="9"/>
    <n v="0.2"/>
    <n v="22.518000000000001"/>
  </r>
  <r>
    <n v="4082"/>
    <s v="CA-2013-140417"/>
    <x v="0"/>
    <x v="477"/>
    <d v="2013-09-30T00:00:00"/>
    <s v="Standard Class"/>
    <s v="KE-16420"/>
    <s v="Katrina Edelman"/>
    <x v="1"/>
    <x v="0"/>
    <x v="241"/>
    <x v="21"/>
    <n v="97224"/>
    <x v="1"/>
    <x v="1595"/>
    <x v="1"/>
    <x v="8"/>
    <x v="1578"/>
    <x v="3162"/>
    <n v="1"/>
    <n v="0.7"/>
    <n v="-3.5153999999999996"/>
  </r>
  <r>
    <n v="4083"/>
    <s v="US-2014-151316"/>
    <x v="3"/>
    <x v="92"/>
    <d v="2014-07-01T00:00:00"/>
    <s v="Standard Class"/>
    <s v="MC-17635"/>
    <s v="Matthew Clasen"/>
    <x v="1"/>
    <x v="0"/>
    <x v="27"/>
    <x v="10"/>
    <n v="62521"/>
    <x v="2"/>
    <x v="569"/>
    <x v="1"/>
    <x v="8"/>
    <x v="564"/>
    <x v="645"/>
    <n v="3"/>
    <n v="0.8"/>
    <n v="-320.23950000000013"/>
  </r>
  <r>
    <n v="4084"/>
    <s v="US-2014-151316"/>
    <x v="3"/>
    <x v="92"/>
    <d v="2014-07-01T00:00:00"/>
    <s v="Standard Class"/>
    <s v="MC-17635"/>
    <s v="Matthew Clasen"/>
    <x v="1"/>
    <x v="0"/>
    <x v="27"/>
    <x v="10"/>
    <n v="62521"/>
    <x v="2"/>
    <x v="1450"/>
    <x v="1"/>
    <x v="10"/>
    <x v="1428"/>
    <x v="1518"/>
    <n v="3"/>
    <n v="0.2"/>
    <n v="3.2099999999999982"/>
  </r>
  <r>
    <n v="4085"/>
    <s v="CA-2014-163692"/>
    <x v="3"/>
    <x v="210"/>
    <d v="2014-09-10T00:00:00"/>
    <s v="First Class"/>
    <s v="Dp-13240"/>
    <s v="Dean percer"/>
    <x v="2"/>
    <x v="0"/>
    <x v="42"/>
    <x v="16"/>
    <n v="85023"/>
    <x v="1"/>
    <x v="44"/>
    <x v="1"/>
    <x v="8"/>
    <x v="44"/>
    <x v="3163"/>
    <n v="3"/>
    <n v="0.7"/>
    <n v="-6.0236999999999998"/>
  </r>
  <r>
    <n v="4086"/>
    <s v="CA-2013-111913"/>
    <x v="0"/>
    <x v="578"/>
    <d v="2013-08-07T00:00:00"/>
    <s v="Second Class"/>
    <s v="LC-16930"/>
    <s v="Linda Cazamias"/>
    <x v="1"/>
    <x v="0"/>
    <x v="301"/>
    <x v="1"/>
    <n v="95823"/>
    <x v="1"/>
    <x v="7"/>
    <x v="2"/>
    <x v="7"/>
    <x v="7"/>
    <x v="3164"/>
    <n v="2"/>
    <n v="0.2"/>
    <n v="30.238400000000013"/>
  </r>
  <r>
    <n v="4087"/>
    <s v="CA-2013-111913"/>
    <x v="0"/>
    <x v="578"/>
    <d v="2013-08-07T00:00:00"/>
    <s v="Second Class"/>
    <s v="LC-16930"/>
    <s v="Linda Cazamias"/>
    <x v="1"/>
    <x v="0"/>
    <x v="301"/>
    <x v="1"/>
    <n v="95823"/>
    <x v="1"/>
    <x v="44"/>
    <x v="1"/>
    <x v="8"/>
    <x v="44"/>
    <x v="3165"/>
    <n v="3"/>
    <n v="0.2"/>
    <n v="7.0712999999999981"/>
  </r>
  <r>
    <n v="4088"/>
    <s v="CA-2013-111913"/>
    <x v="0"/>
    <x v="578"/>
    <d v="2013-08-07T00:00:00"/>
    <s v="Second Class"/>
    <s v="LC-16930"/>
    <s v="Linda Cazamias"/>
    <x v="1"/>
    <x v="0"/>
    <x v="301"/>
    <x v="1"/>
    <n v="95823"/>
    <x v="1"/>
    <x v="185"/>
    <x v="1"/>
    <x v="8"/>
    <x v="184"/>
    <x v="696"/>
    <n v="3"/>
    <n v="0.2"/>
    <n v="3.9770999999999996"/>
  </r>
  <r>
    <n v="4089"/>
    <s v="US-2011-156559"/>
    <x v="2"/>
    <x v="710"/>
    <d v="2011-08-26T00:00:00"/>
    <s v="Standard Class"/>
    <s v="LH-16900"/>
    <s v="Lena Hernandez"/>
    <x v="0"/>
    <x v="0"/>
    <x v="186"/>
    <x v="36"/>
    <n v="72401"/>
    <x v="0"/>
    <x v="1624"/>
    <x v="0"/>
    <x v="0"/>
    <x v="1605"/>
    <x v="3166"/>
    <n v="9"/>
    <n v="0"/>
    <n v="172.48140000000001"/>
  </r>
  <r>
    <n v="4090"/>
    <s v="CA-2013-161473"/>
    <x v="0"/>
    <x v="178"/>
    <d v="2013-04-06T00:00:00"/>
    <s v="Standard Class"/>
    <s v="TB-21175"/>
    <s v="Thomas Boland"/>
    <x v="1"/>
    <x v="0"/>
    <x v="20"/>
    <x v="15"/>
    <n v="10035"/>
    <x v="3"/>
    <x v="488"/>
    <x v="1"/>
    <x v="2"/>
    <x v="483"/>
    <x v="346"/>
    <n v="2"/>
    <n v="0"/>
    <n v="9.9359999999999999"/>
  </r>
  <r>
    <n v="4091"/>
    <s v="CA-2013-161473"/>
    <x v="0"/>
    <x v="178"/>
    <d v="2013-04-06T00:00:00"/>
    <s v="Standard Class"/>
    <s v="TB-21175"/>
    <s v="Thomas Boland"/>
    <x v="1"/>
    <x v="0"/>
    <x v="20"/>
    <x v="15"/>
    <n v="10035"/>
    <x v="3"/>
    <x v="503"/>
    <x v="1"/>
    <x v="14"/>
    <x v="498"/>
    <x v="1031"/>
    <n v="3"/>
    <n v="0"/>
    <n v="3.2849999999999993"/>
  </r>
  <r>
    <n v="4092"/>
    <s v="CA-2013-161473"/>
    <x v="0"/>
    <x v="178"/>
    <d v="2013-04-06T00:00:00"/>
    <s v="Standard Class"/>
    <s v="TB-21175"/>
    <s v="Thomas Boland"/>
    <x v="1"/>
    <x v="0"/>
    <x v="20"/>
    <x v="15"/>
    <n v="10035"/>
    <x v="3"/>
    <x v="570"/>
    <x v="1"/>
    <x v="8"/>
    <x v="565"/>
    <x v="646"/>
    <n v="3"/>
    <n v="0.2"/>
    <n v="4.6643999999999988"/>
  </r>
  <r>
    <n v="4093"/>
    <s v="CA-2014-166576"/>
    <x v="3"/>
    <x v="941"/>
    <d v="2014-05-19T00:00:00"/>
    <s v="First Class"/>
    <s v="JM-15865"/>
    <s v="John Murray"/>
    <x v="0"/>
    <x v="0"/>
    <x v="59"/>
    <x v="24"/>
    <n v="44312"/>
    <x v="3"/>
    <x v="942"/>
    <x v="1"/>
    <x v="4"/>
    <x v="926"/>
    <x v="3167"/>
    <n v="2"/>
    <n v="0.2"/>
    <n v="-55.256"/>
  </r>
  <r>
    <n v="4094"/>
    <s v="CA-2012-102491"/>
    <x v="1"/>
    <x v="252"/>
    <d v="2012-08-28T00:00:00"/>
    <s v="Standard Class"/>
    <s v="KW-16435"/>
    <s v="Katrina Willman"/>
    <x v="0"/>
    <x v="0"/>
    <x v="159"/>
    <x v="0"/>
    <n v="41042"/>
    <x v="0"/>
    <x v="200"/>
    <x v="2"/>
    <x v="15"/>
    <x v="199"/>
    <x v="3168"/>
    <n v="7"/>
    <n v="0"/>
    <n v="1416.7999999999997"/>
  </r>
  <r>
    <n v="4095"/>
    <s v="CA-2012-102491"/>
    <x v="1"/>
    <x v="252"/>
    <d v="2012-08-28T00:00:00"/>
    <s v="Standard Class"/>
    <s v="KW-16435"/>
    <s v="Katrina Willman"/>
    <x v="0"/>
    <x v="0"/>
    <x v="159"/>
    <x v="0"/>
    <n v="41042"/>
    <x v="0"/>
    <x v="1235"/>
    <x v="2"/>
    <x v="11"/>
    <x v="1209"/>
    <x v="1105"/>
    <n v="4"/>
    <n v="0"/>
    <n v="18.390799999999999"/>
  </r>
  <r>
    <n v="4096"/>
    <s v="CA-2012-102491"/>
    <x v="1"/>
    <x v="252"/>
    <d v="2012-08-28T00:00:00"/>
    <s v="Standard Class"/>
    <s v="KW-16435"/>
    <s v="Katrina Willman"/>
    <x v="0"/>
    <x v="0"/>
    <x v="159"/>
    <x v="0"/>
    <n v="41042"/>
    <x v="0"/>
    <x v="1602"/>
    <x v="2"/>
    <x v="7"/>
    <x v="1585"/>
    <x v="2173"/>
    <n v="3"/>
    <n v="0"/>
    <n v="170.51129999999998"/>
  </r>
  <r>
    <n v="4097"/>
    <s v="CA-2011-116904"/>
    <x v="2"/>
    <x v="865"/>
    <d v="2011-09-28T00:00:00"/>
    <s v="Standard Class"/>
    <s v="SC-20095"/>
    <s v="Sanjit Chand"/>
    <x v="0"/>
    <x v="0"/>
    <x v="31"/>
    <x v="11"/>
    <n v="55407"/>
    <x v="2"/>
    <x v="974"/>
    <x v="1"/>
    <x v="10"/>
    <x v="959"/>
    <x v="56"/>
    <n v="5"/>
    <n v="0"/>
    <n v="15.552000000000001"/>
  </r>
  <r>
    <n v="4098"/>
    <s v="CA-2011-116904"/>
    <x v="2"/>
    <x v="865"/>
    <d v="2011-09-28T00:00:00"/>
    <s v="Standard Class"/>
    <s v="SC-20095"/>
    <s v="Sanjit Chand"/>
    <x v="0"/>
    <x v="0"/>
    <x v="31"/>
    <x v="11"/>
    <n v="55407"/>
    <x v="2"/>
    <x v="459"/>
    <x v="1"/>
    <x v="4"/>
    <x v="455"/>
    <x v="3169"/>
    <n v="5"/>
    <n v="0"/>
    <n v="16.195999999999984"/>
  </r>
  <r>
    <n v="4099"/>
    <s v="CA-2011-116904"/>
    <x v="2"/>
    <x v="865"/>
    <d v="2011-09-28T00:00:00"/>
    <s v="Standard Class"/>
    <s v="SC-20095"/>
    <s v="Sanjit Chand"/>
    <x v="0"/>
    <x v="0"/>
    <x v="31"/>
    <x v="11"/>
    <n v="55407"/>
    <x v="2"/>
    <x v="1625"/>
    <x v="1"/>
    <x v="8"/>
    <x v="1606"/>
    <x v="3170"/>
    <n v="5"/>
    <n v="0"/>
    <n v="4630.4755000000005"/>
  </r>
  <r>
    <n v="4100"/>
    <s v="CA-2011-116904"/>
    <x v="2"/>
    <x v="865"/>
    <d v="2011-09-28T00:00:00"/>
    <s v="Standard Class"/>
    <s v="SC-20095"/>
    <s v="Sanjit Chand"/>
    <x v="0"/>
    <x v="0"/>
    <x v="31"/>
    <x v="11"/>
    <n v="55407"/>
    <x v="2"/>
    <x v="625"/>
    <x v="1"/>
    <x v="8"/>
    <x v="619"/>
    <x v="3171"/>
    <n v="2"/>
    <n v="0"/>
    <n v="6.47"/>
  </r>
  <r>
    <n v="4101"/>
    <s v="US-2014-102288"/>
    <x v="3"/>
    <x v="249"/>
    <d v="2014-06-24T00:00:00"/>
    <s v="Standard Class"/>
    <s v="ZC-21910"/>
    <s v="Zuschuss Carroll"/>
    <x v="0"/>
    <x v="0"/>
    <x v="12"/>
    <x v="5"/>
    <n v="77095"/>
    <x v="2"/>
    <x v="1626"/>
    <x v="1"/>
    <x v="9"/>
    <x v="1607"/>
    <x v="3172"/>
    <n v="1"/>
    <n v="0.8"/>
    <n v="-5.2072000000000012"/>
  </r>
  <r>
    <n v="4102"/>
    <s v="US-2014-102288"/>
    <x v="3"/>
    <x v="249"/>
    <d v="2014-06-24T00:00:00"/>
    <s v="Standard Class"/>
    <s v="ZC-21910"/>
    <s v="Zuschuss Carroll"/>
    <x v="0"/>
    <x v="0"/>
    <x v="12"/>
    <x v="5"/>
    <n v="77095"/>
    <x v="2"/>
    <x v="1108"/>
    <x v="1"/>
    <x v="9"/>
    <x v="1088"/>
    <x v="3173"/>
    <n v="1"/>
    <n v="0.8"/>
    <n v="-1.1100000000000003"/>
  </r>
  <r>
    <n v="4103"/>
    <s v="US-2014-102288"/>
    <x v="3"/>
    <x v="249"/>
    <d v="2014-06-24T00:00:00"/>
    <s v="Standard Class"/>
    <s v="ZC-21910"/>
    <s v="Zuschuss Carroll"/>
    <x v="0"/>
    <x v="0"/>
    <x v="12"/>
    <x v="5"/>
    <n v="77095"/>
    <x v="2"/>
    <x v="1264"/>
    <x v="1"/>
    <x v="10"/>
    <x v="1239"/>
    <x v="3174"/>
    <n v="8"/>
    <n v="0.2"/>
    <n v="47.50719999999999"/>
  </r>
  <r>
    <n v="4104"/>
    <s v="CA-2014-137456"/>
    <x v="3"/>
    <x v="202"/>
    <d v="2014-12-22T00:00:00"/>
    <s v="Same Day"/>
    <s v="RB-19465"/>
    <s v="Rick Bensley"/>
    <x v="2"/>
    <x v="0"/>
    <x v="9"/>
    <x v="8"/>
    <n v="68025"/>
    <x v="2"/>
    <x v="740"/>
    <x v="0"/>
    <x v="5"/>
    <x v="33"/>
    <x v="204"/>
    <n v="2"/>
    <n v="0"/>
    <n v="7.0048000000000012"/>
  </r>
  <r>
    <n v="4105"/>
    <s v="US-2014-155999"/>
    <x v="3"/>
    <x v="783"/>
    <d v="2014-08-14T00:00:00"/>
    <s v="Standard Class"/>
    <s v="JK-15370"/>
    <s v="Jay Kimmel"/>
    <x v="0"/>
    <x v="0"/>
    <x v="70"/>
    <x v="1"/>
    <n v="92105"/>
    <x v="1"/>
    <x v="884"/>
    <x v="2"/>
    <x v="7"/>
    <x v="869"/>
    <x v="3175"/>
    <n v="5"/>
    <n v="0.2"/>
    <n v="17.995499999999979"/>
  </r>
  <r>
    <n v="4106"/>
    <s v="US-2014-155999"/>
    <x v="3"/>
    <x v="783"/>
    <d v="2014-08-14T00:00:00"/>
    <s v="Standard Class"/>
    <s v="JK-15370"/>
    <s v="Jay Kimmel"/>
    <x v="0"/>
    <x v="0"/>
    <x v="70"/>
    <x v="1"/>
    <n v="92105"/>
    <x v="1"/>
    <x v="480"/>
    <x v="1"/>
    <x v="8"/>
    <x v="476"/>
    <x v="1288"/>
    <n v="2"/>
    <n v="0.2"/>
    <n v="4.6440000000000001"/>
  </r>
  <r>
    <n v="4107"/>
    <s v="US-2013-148334"/>
    <x v="0"/>
    <x v="250"/>
    <d v="2013-08-27T00:00:00"/>
    <s v="Standard Class"/>
    <s v="DD-13570"/>
    <s v="Dorothy Dickinson"/>
    <x v="0"/>
    <x v="0"/>
    <x v="12"/>
    <x v="5"/>
    <n v="77041"/>
    <x v="2"/>
    <x v="828"/>
    <x v="1"/>
    <x v="8"/>
    <x v="816"/>
    <x v="3176"/>
    <n v="2"/>
    <n v="0.8"/>
    <n v="-6.8992000000000022"/>
  </r>
  <r>
    <n v="4108"/>
    <s v="CA-2012-105599"/>
    <x v="1"/>
    <x v="67"/>
    <d v="2012-09-07T00:00:00"/>
    <s v="Same Day"/>
    <s v="MC-17275"/>
    <s v="Marc Crier"/>
    <x v="0"/>
    <x v="0"/>
    <x v="20"/>
    <x v="15"/>
    <n v="10011"/>
    <x v="3"/>
    <x v="700"/>
    <x v="1"/>
    <x v="4"/>
    <x v="693"/>
    <x v="544"/>
    <n v="2"/>
    <n v="0"/>
    <n v="0.27919999999999945"/>
  </r>
  <r>
    <n v="4109"/>
    <s v="CA-2012-105599"/>
    <x v="1"/>
    <x v="67"/>
    <d v="2012-09-07T00:00:00"/>
    <s v="Same Day"/>
    <s v="MC-17275"/>
    <s v="Marc Crier"/>
    <x v="0"/>
    <x v="0"/>
    <x v="20"/>
    <x v="15"/>
    <n v="10011"/>
    <x v="3"/>
    <x v="1479"/>
    <x v="0"/>
    <x v="3"/>
    <x v="1457"/>
    <x v="3177"/>
    <n v="3"/>
    <n v="0.4"/>
    <n v="-14.163900000000005"/>
  </r>
  <r>
    <n v="4110"/>
    <s v="CA-2012-153717"/>
    <x v="1"/>
    <x v="707"/>
    <d v="2013-01-01T00:00:00"/>
    <s v="Standard Class"/>
    <s v="DL-13495"/>
    <s v="Dionis Lloyd"/>
    <x v="1"/>
    <x v="0"/>
    <x v="66"/>
    <x v="12"/>
    <n v="48227"/>
    <x v="2"/>
    <x v="687"/>
    <x v="2"/>
    <x v="7"/>
    <x v="680"/>
    <x v="2270"/>
    <n v="2"/>
    <n v="0"/>
    <n v="19.974600000000002"/>
  </r>
  <r>
    <n v="4111"/>
    <s v="CA-2012-153717"/>
    <x v="1"/>
    <x v="707"/>
    <d v="2013-01-01T00:00:00"/>
    <s v="Standard Class"/>
    <s v="DL-13495"/>
    <s v="Dionis Lloyd"/>
    <x v="1"/>
    <x v="0"/>
    <x v="66"/>
    <x v="12"/>
    <n v="48227"/>
    <x v="2"/>
    <x v="1627"/>
    <x v="0"/>
    <x v="0"/>
    <x v="1608"/>
    <x v="3178"/>
    <n v="1"/>
    <n v="0"/>
    <n v="20.927400000000006"/>
  </r>
  <r>
    <n v="4112"/>
    <s v="CA-2012-153717"/>
    <x v="1"/>
    <x v="707"/>
    <d v="2013-01-01T00:00:00"/>
    <s v="Standard Class"/>
    <s v="DL-13495"/>
    <s v="Dionis Lloyd"/>
    <x v="1"/>
    <x v="0"/>
    <x v="66"/>
    <x v="12"/>
    <n v="48227"/>
    <x v="2"/>
    <x v="1215"/>
    <x v="1"/>
    <x v="10"/>
    <x v="1190"/>
    <x v="1714"/>
    <n v="3"/>
    <n v="0"/>
    <n v="8.4966000000000008"/>
  </r>
  <r>
    <n v="4113"/>
    <s v="CA-2012-153717"/>
    <x v="1"/>
    <x v="707"/>
    <d v="2013-01-01T00:00:00"/>
    <s v="Standard Class"/>
    <s v="DL-13495"/>
    <s v="Dionis Lloyd"/>
    <x v="1"/>
    <x v="0"/>
    <x v="66"/>
    <x v="12"/>
    <n v="48227"/>
    <x v="2"/>
    <x v="836"/>
    <x v="1"/>
    <x v="6"/>
    <x v="823"/>
    <x v="175"/>
    <n v="1"/>
    <n v="0"/>
    <n v="0.9511999999999996"/>
  </r>
  <r>
    <n v="4114"/>
    <s v="CA-2012-116687"/>
    <x v="1"/>
    <x v="942"/>
    <d v="2012-05-07T00:00:00"/>
    <s v="Standard Class"/>
    <s v="NC-18625"/>
    <s v="Noah Childs"/>
    <x v="1"/>
    <x v="0"/>
    <x v="12"/>
    <x v="5"/>
    <n v="77095"/>
    <x v="2"/>
    <x v="1139"/>
    <x v="1"/>
    <x v="2"/>
    <x v="1118"/>
    <x v="3179"/>
    <n v="3"/>
    <n v="0.2"/>
    <n v="2.9888999999999997"/>
  </r>
  <r>
    <n v="4115"/>
    <s v="CA-2012-116687"/>
    <x v="1"/>
    <x v="942"/>
    <d v="2012-05-07T00:00:00"/>
    <s v="Standard Class"/>
    <s v="NC-18625"/>
    <s v="Noah Childs"/>
    <x v="1"/>
    <x v="0"/>
    <x v="12"/>
    <x v="5"/>
    <n v="77095"/>
    <x v="2"/>
    <x v="984"/>
    <x v="2"/>
    <x v="7"/>
    <x v="968"/>
    <x v="3180"/>
    <n v="3"/>
    <n v="0.2"/>
    <n v="13.857900000000008"/>
  </r>
  <r>
    <n v="4116"/>
    <s v="CA-2013-163573"/>
    <x v="0"/>
    <x v="390"/>
    <d v="2013-11-28T00:00:00"/>
    <s v="First Class"/>
    <s v="AC-10450"/>
    <s v="Amy Cox"/>
    <x v="0"/>
    <x v="0"/>
    <x v="4"/>
    <x v="4"/>
    <n v="98105"/>
    <x v="1"/>
    <x v="569"/>
    <x v="1"/>
    <x v="8"/>
    <x v="564"/>
    <x v="3181"/>
    <n v="5"/>
    <n v="0.2"/>
    <n v="381.23749999999995"/>
  </r>
  <r>
    <n v="4117"/>
    <s v="CA-2012-153416"/>
    <x v="1"/>
    <x v="27"/>
    <d v="2012-11-29T00:00:00"/>
    <s v="Standard Class"/>
    <s v="TS-21340"/>
    <s v="Toby Swindell"/>
    <x v="0"/>
    <x v="0"/>
    <x v="1"/>
    <x v="1"/>
    <n v="90036"/>
    <x v="1"/>
    <x v="922"/>
    <x v="1"/>
    <x v="8"/>
    <x v="905"/>
    <x v="1443"/>
    <n v="2"/>
    <n v="0.2"/>
    <n v="0.99"/>
  </r>
  <r>
    <n v="4118"/>
    <s v="CA-2012-153416"/>
    <x v="1"/>
    <x v="27"/>
    <d v="2012-11-29T00:00:00"/>
    <s v="Standard Class"/>
    <s v="TS-21340"/>
    <s v="Toby Swindell"/>
    <x v="0"/>
    <x v="0"/>
    <x v="1"/>
    <x v="1"/>
    <n v="90036"/>
    <x v="1"/>
    <x v="510"/>
    <x v="1"/>
    <x v="10"/>
    <x v="505"/>
    <x v="541"/>
    <n v="3"/>
    <n v="0"/>
    <n v="9.3312000000000008"/>
  </r>
  <r>
    <n v="4119"/>
    <s v="CA-2012-153416"/>
    <x v="1"/>
    <x v="27"/>
    <d v="2012-11-29T00:00:00"/>
    <s v="Standard Class"/>
    <s v="TS-21340"/>
    <s v="Toby Swindell"/>
    <x v="0"/>
    <x v="0"/>
    <x v="1"/>
    <x v="1"/>
    <n v="90036"/>
    <x v="1"/>
    <x v="391"/>
    <x v="1"/>
    <x v="4"/>
    <x v="387"/>
    <x v="3182"/>
    <n v="7"/>
    <n v="0"/>
    <n v="54.583200000000019"/>
  </r>
  <r>
    <n v="4120"/>
    <s v="CA-2012-153416"/>
    <x v="1"/>
    <x v="27"/>
    <d v="2012-11-29T00:00:00"/>
    <s v="Standard Class"/>
    <s v="TS-21340"/>
    <s v="Toby Swindell"/>
    <x v="0"/>
    <x v="0"/>
    <x v="1"/>
    <x v="1"/>
    <n v="90036"/>
    <x v="1"/>
    <x v="276"/>
    <x v="1"/>
    <x v="8"/>
    <x v="273"/>
    <x v="3183"/>
    <n v="8"/>
    <n v="0.2"/>
    <n v="29.702399999999997"/>
  </r>
  <r>
    <n v="4121"/>
    <s v="CA-2014-117394"/>
    <x v="3"/>
    <x v="507"/>
    <d v="2014-09-11T00:00:00"/>
    <s v="Standard Class"/>
    <s v="MM-17920"/>
    <s v="Michael Moore"/>
    <x v="0"/>
    <x v="0"/>
    <x v="10"/>
    <x v="9"/>
    <n v="19120"/>
    <x v="3"/>
    <x v="1628"/>
    <x v="2"/>
    <x v="11"/>
    <x v="1609"/>
    <x v="3184"/>
    <n v="4"/>
    <n v="0.2"/>
    <n v="-1.4279999999999999"/>
  </r>
  <r>
    <n v="4122"/>
    <s v="CA-2014-133823"/>
    <x v="3"/>
    <x v="943"/>
    <d v="2014-05-13T00:00:00"/>
    <s v="Same Day"/>
    <s v="LP-17080"/>
    <s v="Liz Pelletier"/>
    <x v="0"/>
    <x v="0"/>
    <x v="4"/>
    <x v="4"/>
    <n v="98103"/>
    <x v="1"/>
    <x v="910"/>
    <x v="1"/>
    <x v="10"/>
    <x v="893"/>
    <x v="782"/>
    <n v="6"/>
    <n v="0"/>
    <n v="16.847999999999999"/>
  </r>
  <r>
    <n v="4123"/>
    <s v="CA-2014-133823"/>
    <x v="3"/>
    <x v="943"/>
    <d v="2014-05-13T00:00:00"/>
    <s v="Same Day"/>
    <s v="LP-17080"/>
    <s v="Liz Pelletier"/>
    <x v="0"/>
    <x v="0"/>
    <x v="4"/>
    <x v="4"/>
    <n v="98103"/>
    <x v="1"/>
    <x v="1351"/>
    <x v="1"/>
    <x v="2"/>
    <x v="1328"/>
    <x v="3185"/>
    <n v="3"/>
    <n v="0"/>
    <n v="17.667299999999997"/>
  </r>
  <r>
    <n v="4124"/>
    <s v="CA-2014-133823"/>
    <x v="3"/>
    <x v="943"/>
    <d v="2014-05-13T00:00:00"/>
    <s v="Same Day"/>
    <s v="LP-17080"/>
    <s v="Liz Pelletier"/>
    <x v="0"/>
    <x v="0"/>
    <x v="4"/>
    <x v="4"/>
    <n v="98103"/>
    <x v="1"/>
    <x v="1526"/>
    <x v="1"/>
    <x v="8"/>
    <x v="1504"/>
    <x v="3186"/>
    <n v="2"/>
    <n v="0.2"/>
    <n v="9.4365999999999985"/>
  </r>
  <r>
    <n v="4125"/>
    <s v="CA-2011-127523"/>
    <x v="2"/>
    <x v="218"/>
    <d v="2011-05-18T00:00:00"/>
    <s v="Standard Class"/>
    <s v="BG-11695"/>
    <s v="Brooke Gillingham"/>
    <x v="1"/>
    <x v="0"/>
    <x v="232"/>
    <x v="15"/>
    <n v="13601"/>
    <x v="3"/>
    <x v="360"/>
    <x v="1"/>
    <x v="9"/>
    <x v="33"/>
    <x v="385"/>
    <n v="3"/>
    <n v="0"/>
    <n v="9.6956999999999987"/>
  </r>
  <r>
    <n v="4126"/>
    <s v="CA-2014-123239"/>
    <x v="3"/>
    <x v="944"/>
    <d v="2014-08-01T00:00:00"/>
    <s v="Second Class"/>
    <s v="MG-18145"/>
    <s v="Mike Gockenbach"/>
    <x v="0"/>
    <x v="0"/>
    <x v="108"/>
    <x v="2"/>
    <n v="32216"/>
    <x v="0"/>
    <x v="767"/>
    <x v="0"/>
    <x v="5"/>
    <x v="759"/>
    <x v="3187"/>
    <n v="3"/>
    <n v="0.2"/>
    <n v="-2.2758000000000109"/>
  </r>
  <r>
    <n v="4127"/>
    <s v="CA-2014-156769"/>
    <x v="3"/>
    <x v="636"/>
    <d v="2014-05-10T00:00:00"/>
    <s v="First Class"/>
    <s v="GZ-14470"/>
    <s v="Gary Zandusky"/>
    <x v="0"/>
    <x v="0"/>
    <x v="81"/>
    <x v="17"/>
    <n v="22204"/>
    <x v="0"/>
    <x v="1583"/>
    <x v="1"/>
    <x v="6"/>
    <x v="1565"/>
    <x v="3188"/>
    <n v="6"/>
    <n v="0"/>
    <n v="18.037799999999997"/>
  </r>
  <r>
    <n v="4128"/>
    <s v="CA-2011-127299"/>
    <x v="2"/>
    <x v="111"/>
    <d v="2011-09-24T00:00:00"/>
    <s v="Standard Class"/>
    <s v="JL-15835"/>
    <s v="John Lee"/>
    <x v="0"/>
    <x v="0"/>
    <x v="35"/>
    <x v="3"/>
    <n v="28205"/>
    <x v="0"/>
    <x v="768"/>
    <x v="1"/>
    <x v="4"/>
    <x v="760"/>
    <x v="3189"/>
    <n v="6"/>
    <n v="0.2"/>
    <n v="7.5761999999999894"/>
  </r>
  <r>
    <n v="4129"/>
    <s v="CA-2011-127299"/>
    <x v="2"/>
    <x v="111"/>
    <d v="2011-09-24T00:00:00"/>
    <s v="Standard Class"/>
    <s v="JL-15835"/>
    <s v="John Lee"/>
    <x v="0"/>
    <x v="0"/>
    <x v="35"/>
    <x v="3"/>
    <n v="28205"/>
    <x v="0"/>
    <x v="1629"/>
    <x v="2"/>
    <x v="15"/>
    <x v="1610"/>
    <x v="3190"/>
    <n v="3"/>
    <n v="0.5"/>
    <n v="-944.99460000000045"/>
  </r>
  <r>
    <n v="4130"/>
    <s v="CA-2012-121272"/>
    <x v="1"/>
    <x v="368"/>
    <d v="2012-04-04T00:00:00"/>
    <s v="Standard Class"/>
    <s v="DO-13435"/>
    <s v="Denny Ordway"/>
    <x v="0"/>
    <x v="0"/>
    <x v="4"/>
    <x v="4"/>
    <n v="98103"/>
    <x v="1"/>
    <x v="1549"/>
    <x v="1"/>
    <x v="9"/>
    <x v="1528"/>
    <x v="3191"/>
    <n v="4"/>
    <n v="0"/>
    <n v="21.251199999999997"/>
  </r>
  <r>
    <n v="4131"/>
    <s v="CA-2011-115336"/>
    <x v="2"/>
    <x v="728"/>
    <d v="2011-11-25T00:00:00"/>
    <s v="Standard Class"/>
    <s v="AB-10600"/>
    <s v="Ann Blume"/>
    <x v="1"/>
    <x v="0"/>
    <x v="22"/>
    <x v="10"/>
    <n v="60623"/>
    <x v="2"/>
    <x v="497"/>
    <x v="1"/>
    <x v="8"/>
    <x v="492"/>
    <x v="3192"/>
    <n v="5"/>
    <n v="0.8"/>
    <n v="-23.89200000000001"/>
  </r>
  <r>
    <n v="4132"/>
    <s v="CA-2012-111703"/>
    <x v="1"/>
    <x v="740"/>
    <d v="2012-07-09T00:00:00"/>
    <s v="Standard Class"/>
    <s v="KB-16315"/>
    <s v="Karl Braun"/>
    <x v="0"/>
    <x v="0"/>
    <x v="389"/>
    <x v="2"/>
    <n v="33021"/>
    <x v="0"/>
    <x v="811"/>
    <x v="1"/>
    <x v="10"/>
    <x v="33"/>
    <x v="1655"/>
    <n v="3"/>
    <n v="0.2"/>
    <n v="4.0338000000000003"/>
  </r>
  <r>
    <n v="4133"/>
    <s v="CA-2012-111703"/>
    <x v="1"/>
    <x v="740"/>
    <d v="2012-07-09T00:00:00"/>
    <s v="Standard Class"/>
    <s v="KB-16315"/>
    <s v="Karl Braun"/>
    <x v="0"/>
    <x v="0"/>
    <x v="389"/>
    <x v="2"/>
    <n v="33021"/>
    <x v="0"/>
    <x v="219"/>
    <x v="1"/>
    <x v="10"/>
    <x v="218"/>
    <x v="12"/>
    <n v="3"/>
    <n v="0.2"/>
    <n v="5.6375999999999999"/>
  </r>
  <r>
    <n v="4134"/>
    <s v="CA-2011-128839"/>
    <x v="2"/>
    <x v="78"/>
    <d v="2011-09-13T00:00:00"/>
    <s v="Standard Class"/>
    <s v="TT-21070"/>
    <s v="Ted Trevino"/>
    <x v="0"/>
    <x v="0"/>
    <x v="269"/>
    <x v="17"/>
    <n v="23320"/>
    <x v="0"/>
    <x v="659"/>
    <x v="1"/>
    <x v="13"/>
    <x v="653"/>
    <x v="47"/>
    <n v="9"/>
    <n v="0"/>
    <n v="21.599999999999998"/>
  </r>
  <r>
    <n v="4135"/>
    <s v="CA-2011-128839"/>
    <x v="2"/>
    <x v="78"/>
    <d v="2011-09-13T00:00:00"/>
    <s v="Standard Class"/>
    <s v="TT-21070"/>
    <s v="Ted Trevino"/>
    <x v="0"/>
    <x v="0"/>
    <x v="269"/>
    <x v="17"/>
    <n v="23320"/>
    <x v="0"/>
    <x v="380"/>
    <x v="2"/>
    <x v="15"/>
    <x v="376"/>
    <x v="2779"/>
    <n v="3"/>
    <n v="0"/>
    <n v="90.287100000000009"/>
  </r>
  <r>
    <n v="4136"/>
    <s v="CA-2014-105914"/>
    <x v="3"/>
    <x v="280"/>
    <d v="2014-10-09T00:00:00"/>
    <s v="Standard Class"/>
    <s v="PV-18985"/>
    <s v="Paul Van Hugh"/>
    <x v="2"/>
    <x v="0"/>
    <x v="1"/>
    <x v="1"/>
    <n v="90036"/>
    <x v="1"/>
    <x v="912"/>
    <x v="1"/>
    <x v="8"/>
    <x v="895"/>
    <x v="3193"/>
    <n v="5"/>
    <n v="0.2"/>
    <n v="42.045000000000002"/>
  </r>
  <r>
    <n v="4137"/>
    <s v="CA-2014-105914"/>
    <x v="3"/>
    <x v="280"/>
    <d v="2014-10-09T00:00:00"/>
    <s v="Standard Class"/>
    <s v="PV-18985"/>
    <s v="Paul Van Hugh"/>
    <x v="2"/>
    <x v="0"/>
    <x v="1"/>
    <x v="1"/>
    <n v="90036"/>
    <x v="1"/>
    <x v="906"/>
    <x v="1"/>
    <x v="4"/>
    <x v="889"/>
    <x v="3194"/>
    <n v="7"/>
    <n v="0"/>
    <n v="204.76820000000001"/>
  </r>
  <r>
    <n v="4138"/>
    <s v="CA-2014-110926"/>
    <x v="3"/>
    <x v="123"/>
    <d v="2014-11-24T00:00:00"/>
    <s v="Standard Class"/>
    <s v="DD-13570"/>
    <s v="Dorothy Dickinson"/>
    <x v="0"/>
    <x v="0"/>
    <x v="166"/>
    <x v="17"/>
    <n v="22304"/>
    <x v="0"/>
    <x v="294"/>
    <x v="1"/>
    <x v="13"/>
    <x v="291"/>
    <x v="3195"/>
    <n v="7"/>
    <n v="0"/>
    <n v="12.530000000000001"/>
  </r>
  <r>
    <n v="4139"/>
    <s v="CA-2013-117226"/>
    <x v="0"/>
    <x v="945"/>
    <d v="2014-01-02T00:00:00"/>
    <s v="First Class"/>
    <s v="KD-16495"/>
    <s v="Keith Dawkins"/>
    <x v="1"/>
    <x v="0"/>
    <x v="390"/>
    <x v="5"/>
    <n v="77536"/>
    <x v="2"/>
    <x v="68"/>
    <x v="1"/>
    <x v="8"/>
    <x v="68"/>
    <x v="3196"/>
    <n v="6"/>
    <n v="0.8"/>
    <n v="-10.385999999999999"/>
  </r>
  <r>
    <n v="4140"/>
    <s v="CA-2014-127313"/>
    <x v="3"/>
    <x v="96"/>
    <d v="2014-12-05T00:00:00"/>
    <s v="First Class"/>
    <s v="RA-19285"/>
    <s v="Ralph Arnett"/>
    <x v="0"/>
    <x v="0"/>
    <x v="10"/>
    <x v="9"/>
    <n v="19120"/>
    <x v="3"/>
    <x v="230"/>
    <x v="1"/>
    <x v="4"/>
    <x v="445"/>
    <x v="3197"/>
    <n v="3"/>
    <n v="0.2"/>
    <n v="2.336999999999998"/>
  </r>
  <r>
    <n v="4141"/>
    <s v="CA-2014-127313"/>
    <x v="3"/>
    <x v="96"/>
    <d v="2014-12-05T00:00:00"/>
    <s v="First Class"/>
    <s v="RA-19285"/>
    <s v="Ralph Arnett"/>
    <x v="0"/>
    <x v="0"/>
    <x v="10"/>
    <x v="9"/>
    <n v="19120"/>
    <x v="3"/>
    <x v="1613"/>
    <x v="0"/>
    <x v="5"/>
    <x v="1595"/>
    <x v="3097"/>
    <n v="5"/>
    <n v="0.2"/>
    <n v="13.845999999999997"/>
  </r>
  <r>
    <n v="4142"/>
    <s v="CA-2013-136287"/>
    <x v="0"/>
    <x v="900"/>
    <d v="2013-06-18T00:00:00"/>
    <s v="Standard Class"/>
    <s v="SS-20590"/>
    <s v="Sonia Sunley"/>
    <x v="0"/>
    <x v="0"/>
    <x v="391"/>
    <x v="41"/>
    <n v="67212"/>
    <x v="2"/>
    <x v="165"/>
    <x v="1"/>
    <x v="2"/>
    <x v="164"/>
    <x v="1381"/>
    <n v="3"/>
    <n v="0"/>
    <n v="8.6939999999999991"/>
  </r>
  <r>
    <n v="4143"/>
    <s v="US-2011-107699"/>
    <x v="2"/>
    <x v="946"/>
    <d v="2011-05-23T00:00:00"/>
    <s v="Standard Class"/>
    <s v="JH-15820"/>
    <s v="John Huston"/>
    <x v="0"/>
    <x v="0"/>
    <x v="297"/>
    <x v="12"/>
    <n v="48640"/>
    <x v="2"/>
    <x v="1206"/>
    <x v="1"/>
    <x v="8"/>
    <x v="1182"/>
    <x v="3198"/>
    <n v="9"/>
    <n v="0"/>
    <n v="26.413199999999996"/>
  </r>
  <r>
    <n v="4144"/>
    <s v="CA-2014-112725"/>
    <x v="3"/>
    <x v="289"/>
    <d v="2014-02-07T00:00:00"/>
    <s v="Standard Class"/>
    <s v="EH-14125"/>
    <s v="Eugene Hildebrand"/>
    <x v="2"/>
    <x v="0"/>
    <x v="8"/>
    <x v="1"/>
    <n v="94110"/>
    <x v="1"/>
    <x v="853"/>
    <x v="1"/>
    <x v="6"/>
    <x v="838"/>
    <x v="3199"/>
    <n v="7"/>
    <n v="0"/>
    <n v="5.7329999999999997"/>
  </r>
  <r>
    <n v="4145"/>
    <s v="CA-2014-112725"/>
    <x v="3"/>
    <x v="289"/>
    <d v="2014-02-07T00:00:00"/>
    <s v="Standard Class"/>
    <s v="EH-14125"/>
    <s v="Eugene Hildebrand"/>
    <x v="2"/>
    <x v="0"/>
    <x v="8"/>
    <x v="1"/>
    <n v="94110"/>
    <x v="1"/>
    <x v="1630"/>
    <x v="1"/>
    <x v="6"/>
    <x v="1611"/>
    <x v="138"/>
    <n v="3"/>
    <n v="0"/>
    <n v="2.3814000000000002"/>
  </r>
  <r>
    <n v="4146"/>
    <s v="CA-2014-112725"/>
    <x v="3"/>
    <x v="289"/>
    <d v="2014-02-07T00:00:00"/>
    <s v="Standard Class"/>
    <s v="EH-14125"/>
    <s v="Eugene Hildebrand"/>
    <x v="2"/>
    <x v="0"/>
    <x v="8"/>
    <x v="1"/>
    <n v="94110"/>
    <x v="1"/>
    <x v="83"/>
    <x v="0"/>
    <x v="1"/>
    <x v="83"/>
    <x v="3200"/>
    <n v="1"/>
    <n v="0.2"/>
    <n v="-13.588200000000001"/>
  </r>
  <r>
    <n v="4147"/>
    <s v="CA-2012-136196"/>
    <x v="1"/>
    <x v="109"/>
    <d v="2012-12-04T00:00:00"/>
    <s v="Standard Class"/>
    <s v="TP-21415"/>
    <s v="Tom Prescott"/>
    <x v="0"/>
    <x v="0"/>
    <x v="210"/>
    <x v="15"/>
    <n v="11520"/>
    <x v="3"/>
    <x v="216"/>
    <x v="0"/>
    <x v="5"/>
    <x v="215"/>
    <x v="808"/>
    <n v="3"/>
    <n v="0"/>
    <n v="64.518000000000001"/>
  </r>
  <r>
    <n v="4148"/>
    <s v="CA-2014-106068"/>
    <x v="3"/>
    <x v="436"/>
    <d v="2014-10-29T00:00:00"/>
    <s v="Standard Class"/>
    <s v="RB-19330"/>
    <s v="Randy Bradley"/>
    <x v="0"/>
    <x v="0"/>
    <x v="89"/>
    <x v="5"/>
    <n v="78745"/>
    <x v="2"/>
    <x v="1526"/>
    <x v="1"/>
    <x v="8"/>
    <x v="1504"/>
    <x v="3201"/>
    <n v="3"/>
    <n v="0.8"/>
    <n v="-15.131100000000004"/>
  </r>
  <r>
    <n v="4149"/>
    <s v="CA-2014-106068"/>
    <x v="3"/>
    <x v="436"/>
    <d v="2014-10-29T00:00:00"/>
    <s v="Standard Class"/>
    <s v="RB-19330"/>
    <s v="Randy Bradley"/>
    <x v="0"/>
    <x v="0"/>
    <x v="89"/>
    <x v="5"/>
    <n v="78745"/>
    <x v="2"/>
    <x v="456"/>
    <x v="1"/>
    <x v="4"/>
    <x v="452"/>
    <x v="3202"/>
    <n v="1"/>
    <n v="0.2"/>
    <n v="1.2004999999999999"/>
  </r>
  <r>
    <n v="4150"/>
    <s v="CA-2014-106068"/>
    <x v="3"/>
    <x v="436"/>
    <d v="2014-10-29T00:00:00"/>
    <s v="Standard Class"/>
    <s v="RB-19330"/>
    <s v="Randy Bradley"/>
    <x v="0"/>
    <x v="0"/>
    <x v="89"/>
    <x v="5"/>
    <n v="78745"/>
    <x v="2"/>
    <x v="1615"/>
    <x v="2"/>
    <x v="11"/>
    <x v="1597"/>
    <x v="3203"/>
    <n v="1"/>
    <n v="0.2"/>
    <n v="-2.0700000000000038"/>
  </r>
  <r>
    <n v="4151"/>
    <s v="CA-2014-106068"/>
    <x v="3"/>
    <x v="436"/>
    <d v="2014-10-29T00:00:00"/>
    <s v="Standard Class"/>
    <s v="RB-19330"/>
    <s v="Randy Bradley"/>
    <x v="0"/>
    <x v="0"/>
    <x v="89"/>
    <x v="5"/>
    <n v="78745"/>
    <x v="2"/>
    <x v="871"/>
    <x v="1"/>
    <x v="4"/>
    <x v="856"/>
    <x v="1793"/>
    <n v="4"/>
    <n v="0.2"/>
    <n v="-58.305599999999984"/>
  </r>
  <r>
    <n v="4152"/>
    <s v="CA-2014-100160"/>
    <x v="3"/>
    <x v="210"/>
    <d v="2014-09-12T00:00:00"/>
    <s v="Standard Class"/>
    <s v="CB-12025"/>
    <s v="Cassandra Brandow"/>
    <x v="0"/>
    <x v="0"/>
    <x v="10"/>
    <x v="9"/>
    <n v="19134"/>
    <x v="3"/>
    <x v="148"/>
    <x v="1"/>
    <x v="2"/>
    <x v="148"/>
    <x v="3204"/>
    <n v="5"/>
    <n v="0.2"/>
    <n v="9.8685000000000009"/>
  </r>
  <r>
    <n v="4153"/>
    <s v="CA-2014-100160"/>
    <x v="3"/>
    <x v="210"/>
    <d v="2014-09-12T00:00:00"/>
    <s v="Standard Class"/>
    <s v="CB-12025"/>
    <s v="Cassandra Brandow"/>
    <x v="0"/>
    <x v="0"/>
    <x v="10"/>
    <x v="9"/>
    <n v="19134"/>
    <x v="3"/>
    <x v="934"/>
    <x v="1"/>
    <x v="10"/>
    <x v="918"/>
    <x v="12"/>
    <n v="3"/>
    <n v="0.2"/>
    <n v="5.4432"/>
  </r>
  <r>
    <n v="4154"/>
    <s v="CA-2014-100160"/>
    <x v="3"/>
    <x v="210"/>
    <d v="2014-09-12T00:00:00"/>
    <s v="Standard Class"/>
    <s v="CB-12025"/>
    <s v="Cassandra Brandow"/>
    <x v="0"/>
    <x v="0"/>
    <x v="10"/>
    <x v="9"/>
    <n v="19134"/>
    <x v="3"/>
    <x v="29"/>
    <x v="1"/>
    <x v="12"/>
    <x v="29"/>
    <x v="322"/>
    <n v="3"/>
    <n v="0.2"/>
    <n v="1.6523999999999992"/>
  </r>
  <r>
    <n v="4155"/>
    <s v="CA-2013-139689"/>
    <x v="0"/>
    <x v="723"/>
    <d v="2014-01-04T00:00:00"/>
    <s v="Standard Class"/>
    <s v="MP-17965"/>
    <s v="Michael Paige"/>
    <x v="1"/>
    <x v="0"/>
    <x v="39"/>
    <x v="18"/>
    <n v="37620"/>
    <x v="0"/>
    <x v="132"/>
    <x v="1"/>
    <x v="8"/>
    <x v="132"/>
    <x v="1824"/>
    <n v="4"/>
    <n v="0.7"/>
    <n v="-27.93119999999999"/>
  </r>
  <r>
    <n v="4156"/>
    <s v="CA-2013-139689"/>
    <x v="0"/>
    <x v="723"/>
    <d v="2014-01-04T00:00:00"/>
    <s v="Standard Class"/>
    <s v="MP-17965"/>
    <s v="Michael Paige"/>
    <x v="1"/>
    <x v="0"/>
    <x v="39"/>
    <x v="18"/>
    <n v="37620"/>
    <x v="0"/>
    <x v="744"/>
    <x v="1"/>
    <x v="8"/>
    <x v="735"/>
    <x v="1803"/>
    <n v="3"/>
    <n v="0.7"/>
    <n v="-1.9656000000000002"/>
  </r>
  <r>
    <n v="4157"/>
    <s v="CA-2012-101091"/>
    <x v="1"/>
    <x v="901"/>
    <d v="2012-12-09T00:00:00"/>
    <s v="Second Class"/>
    <s v="SW-20245"/>
    <s v="Scot Wooten"/>
    <x v="0"/>
    <x v="0"/>
    <x v="10"/>
    <x v="9"/>
    <n v="19140"/>
    <x v="3"/>
    <x v="1048"/>
    <x v="2"/>
    <x v="11"/>
    <x v="1028"/>
    <x v="736"/>
    <n v="2"/>
    <n v="0.2"/>
    <n v="0.59979999999999656"/>
  </r>
  <r>
    <n v="4158"/>
    <s v="CA-2012-101091"/>
    <x v="1"/>
    <x v="901"/>
    <d v="2012-12-09T00:00:00"/>
    <s v="Second Class"/>
    <s v="SW-20245"/>
    <s v="Scot Wooten"/>
    <x v="0"/>
    <x v="0"/>
    <x v="10"/>
    <x v="9"/>
    <n v="19140"/>
    <x v="3"/>
    <x v="497"/>
    <x v="1"/>
    <x v="8"/>
    <x v="492"/>
    <x v="3205"/>
    <n v="6"/>
    <n v="0.7"/>
    <n v="-19.982399999999991"/>
  </r>
  <r>
    <n v="4159"/>
    <s v="CA-2011-126907"/>
    <x v="2"/>
    <x v="301"/>
    <d v="2011-11-08T00:00:00"/>
    <s v="Standard Class"/>
    <s v="SM-20950"/>
    <s v="Suzanne McNair"/>
    <x v="1"/>
    <x v="0"/>
    <x v="22"/>
    <x v="10"/>
    <n v="60610"/>
    <x v="2"/>
    <x v="1221"/>
    <x v="1"/>
    <x v="10"/>
    <x v="1196"/>
    <x v="937"/>
    <n v="3"/>
    <n v="0.2"/>
    <n v="5.1011999999999995"/>
  </r>
  <r>
    <n v="4160"/>
    <s v="US-2013-164588"/>
    <x v="0"/>
    <x v="947"/>
    <d v="2013-04-24T00:00:00"/>
    <s v="Standard Class"/>
    <s v="AP-10915"/>
    <s v="Arthur Prichep"/>
    <x v="0"/>
    <x v="0"/>
    <x v="38"/>
    <x v="32"/>
    <n v="31907"/>
    <x v="0"/>
    <x v="18"/>
    <x v="1"/>
    <x v="6"/>
    <x v="18"/>
    <x v="1387"/>
    <n v="3"/>
    <n v="0"/>
    <n v="3.7235999999999989"/>
  </r>
  <r>
    <n v="4161"/>
    <s v="CA-2014-115546"/>
    <x v="3"/>
    <x v="304"/>
    <d v="2014-05-19T00:00:00"/>
    <s v="Standard Class"/>
    <s v="AH-10465"/>
    <s v="Amy Hunt"/>
    <x v="0"/>
    <x v="0"/>
    <x v="20"/>
    <x v="15"/>
    <n v="10035"/>
    <x v="3"/>
    <x v="1400"/>
    <x v="2"/>
    <x v="7"/>
    <x v="1378"/>
    <x v="2503"/>
    <n v="3"/>
    <n v="0"/>
    <n v="134.99250000000001"/>
  </r>
  <r>
    <n v="4162"/>
    <s v="CA-2014-115546"/>
    <x v="3"/>
    <x v="304"/>
    <d v="2014-05-19T00:00:00"/>
    <s v="Standard Class"/>
    <s v="AH-10465"/>
    <s v="Amy Hunt"/>
    <x v="0"/>
    <x v="0"/>
    <x v="20"/>
    <x v="15"/>
    <n v="10035"/>
    <x v="3"/>
    <x v="1011"/>
    <x v="1"/>
    <x v="4"/>
    <x v="994"/>
    <x v="2433"/>
    <n v="2"/>
    <n v="0"/>
    <n v="5.8707999999999991"/>
  </r>
  <r>
    <n v="4163"/>
    <s v="CA-2012-163587"/>
    <x v="1"/>
    <x v="948"/>
    <d v="2012-03-18T00:00:00"/>
    <s v="Standard Class"/>
    <s v="EP-13915"/>
    <s v="Emily Phan"/>
    <x v="0"/>
    <x v="0"/>
    <x v="18"/>
    <x v="38"/>
    <n v="3820"/>
    <x v="3"/>
    <x v="617"/>
    <x v="1"/>
    <x v="2"/>
    <x v="612"/>
    <x v="1873"/>
    <n v="4"/>
    <n v="0"/>
    <n v="7.5991999999999997"/>
  </r>
  <r>
    <n v="4164"/>
    <s v="CA-2012-163587"/>
    <x v="1"/>
    <x v="948"/>
    <d v="2012-03-18T00:00:00"/>
    <s v="Standard Class"/>
    <s v="EP-13915"/>
    <s v="Emily Phan"/>
    <x v="0"/>
    <x v="0"/>
    <x v="18"/>
    <x v="38"/>
    <n v="3820"/>
    <x v="3"/>
    <x v="1188"/>
    <x v="1"/>
    <x v="8"/>
    <x v="1165"/>
    <x v="3206"/>
    <n v="3"/>
    <n v="0"/>
    <n v="315.81179999999995"/>
  </r>
  <r>
    <n v="4165"/>
    <s v="US-2014-106131"/>
    <x v="3"/>
    <x v="424"/>
    <d v="2014-01-17T00:00:00"/>
    <s v="First Class"/>
    <s v="TP-21565"/>
    <s v="Tracy Poddar"/>
    <x v="1"/>
    <x v="0"/>
    <x v="34"/>
    <x v="22"/>
    <n v="80013"/>
    <x v="1"/>
    <x v="25"/>
    <x v="2"/>
    <x v="11"/>
    <x v="25"/>
    <x v="3207"/>
    <n v="7"/>
    <n v="0.2"/>
    <n v="-14.793099999999995"/>
  </r>
  <r>
    <n v="4166"/>
    <s v="US-2014-106131"/>
    <x v="3"/>
    <x v="424"/>
    <d v="2014-01-17T00:00:00"/>
    <s v="First Class"/>
    <s v="TP-21565"/>
    <s v="Tracy Poddar"/>
    <x v="1"/>
    <x v="0"/>
    <x v="34"/>
    <x v="22"/>
    <n v="80013"/>
    <x v="1"/>
    <x v="1247"/>
    <x v="1"/>
    <x v="4"/>
    <x v="1222"/>
    <x v="3208"/>
    <n v="9"/>
    <n v="0.2"/>
    <n v="14.754599999999996"/>
  </r>
  <r>
    <n v="4167"/>
    <s v="CA-2012-160213"/>
    <x v="1"/>
    <x v="936"/>
    <d v="2012-03-13T00:00:00"/>
    <s v="Standard Class"/>
    <s v="AR-10825"/>
    <s v="Anthony Rawles"/>
    <x v="1"/>
    <x v="0"/>
    <x v="85"/>
    <x v="15"/>
    <n v="11561"/>
    <x v="3"/>
    <x v="1465"/>
    <x v="1"/>
    <x v="10"/>
    <x v="1442"/>
    <x v="541"/>
    <n v="3"/>
    <n v="0"/>
    <n v="9.3312000000000008"/>
  </r>
  <r>
    <n v="4168"/>
    <s v="CA-2011-157924"/>
    <x v="2"/>
    <x v="856"/>
    <d v="2011-10-13T00:00:00"/>
    <s v="First Class"/>
    <s v="HA-14920"/>
    <s v="Helen Andreada"/>
    <x v="0"/>
    <x v="0"/>
    <x v="45"/>
    <x v="1"/>
    <n v="91104"/>
    <x v="1"/>
    <x v="861"/>
    <x v="1"/>
    <x v="4"/>
    <x v="847"/>
    <x v="1051"/>
    <n v="4"/>
    <n v="0"/>
    <n v="8.299199999999999"/>
  </r>
  <r>
    <n v="4169"/>
    <s v="CA-2011-157924"/>
    <x v="2"/>
    <x v="856"/>
    <d v="2011-10-13T00:00:00"/>
    <s v="First Class"/>
    <s v="HA-14920"/>
    <s v="Helen Andreada"/>
    <x v="0"/>
    <x v="0"/>
    <x v="45"/>
    <x v="1"/>
    <n v="91104"/>
    <x v="1"/>
    <x v="1631"/>
    <x v="0"/>
    <x v="1"/>
    <x v="1612"/>
    <x v="3209"/>
    <n v="2"/>
    <n v="0.2"/>
    <n v="-65.035200000000046"/>
  </r>
  <r>
    <n v="4170"/>
    <s v="CA-2012-100216"/>
    <x v="1"/>
    <x v="657"/>
    <d v="2012-04-14T00:00:00"/>
    <s v="First Class"/>
    <s v="HJ-14875"/>
    <s v="Heather Jas"/>
    <x v="2"/>
    <x v="0"/>
    <x v="123"/>
    <x v="16"/>
    <n v="85204"/>
    <x v="1"/>
    <x v="739"/>
    <x v="1"/>
    <x v="10"/>
    <x v="731"/>
    <x v="277"/>
    <n v="6"/>
    <n v="0.2"/>
    <n v="10.8864"/>
  </r>
  <r>
    <n v="4171"/>
    <s v="CA-2012-100216"/>
    <x v="1"/>
    <x v="657"/>
    <d v="2012-04-14T00:00:00"/>
    <s v="First Class"/>
    <s v="HJ-14875"/>
    <s v="Heather Jas"/>
    <x v="2"/>
    <x v="0"/>
    <x v="123"/>
    <x v="16"/>
    <n v="85204"/>
    <x v="1"/>
    <x v="926"/>
    <x v="1"/>
    <x v="10"/>
    <x v="909"/>
    <x v="1572"/>
    <n v="3"/>
    <n v="0.2"/>
    <n v="17.815199999999997"/>
  </r>
  <r>
    <n v="4172"/>
    <s v="CA-2014-100601"/>
    <x v="3"/>
    <x v="673"/>
    <d v="2014-11-21T00:00:00"/>
    <s v="Standard Class"/>
    <s v="JK-15370"/>
    <s v="Jay Kimmel"/>
    <x v="0"/>
    <x v="0"/>
    <x v="201"/>
    <x v="1"/>
    <n v="93727"/>
    <x v="1"/>
    <x v="700"/>
    <x v="1"/>
    <x v="4"/>
    <x v="693"/>
    <x v="5"/>
    <n v="7"/>
    <n v="0"/>
    <n v="0.97719999999999807"/>
  </r>
  <r>
    <n v="4173"/>
    <s v="CA-2013-152163"/>
    <x v="0"/>
    <x v="949"/>
    <d v="2013-07-02T00:00:00"/>
    <s v="Same Day"/>
    <s v="JF-15355"/>
    <s v="Jay Fein"/>
    <x v="0"/>
    <x v="0"/>
    <x v="29"/>
    <x v="20"/>
    <n v="29203"/>
    <x v="0"/>
    <x v="20"/>
    <x v="1"/>
    <x v="8"/>
    <x v="20"/>
    <x v="3210"/>
    <n v="2"/>
    <n v="0"/>
    <n v="6.5319999999999991"/>
  </r>
  <r>
    <n v="4174"/>
    <s v="CA-2013-152163"/>
    <x v="0"/>
    <x v="949"/>
    <d v="2013-07-02T00:00:00"/>
    <s v="Same Day"/>
    <s v="JF-15355"/>
    <s v="Jay Fein"/>
    <x v="0"/>
    <x v="0"/>
    <x v="29"/>
    <x v="20"/>
    <n v="29203"/>
    <x v="0"/>
    <x v="739"/>
    <x v="1"/>
    <x v="10"/>
    <x v="731"/>
    <x v="91"/>
    <n v="2"/>
    <n v="0"/>
    <n v="6.2208000000000006"/>
  </r>
  <r>
    <n v="4175"/>
    <s v="CA-2013-152163"/>
    <x v="0"/>
    <x v="949"/>
    <d v="2013-07-02T00:00:00"/>
    <s v="Same Day"/>
    <s v="JF-15355"/>
    <s v="Jay Fein"/>
    <x v="0"/>
    <x v="0"/>
    <x v="29"/>
    <x v="20"/>
    <n v="29203"/>
    <x v="0"/>
    <x v="705"/>
    <x v="1"/>
    <x v="8"/>
    <x v="698"/>
    <x v="2502"/>
    <n v="2"/>
    <n v="0"/>
    <n v="28.0032"/>
  </r>
  <r>
    <n v="4176"/>
    <s v="CA-2012-154340"/>
    <x v="1"/>
    <x v="239"/>
    <d v="2012-11-30T00:00:00"/>
    <s v="First Class"/>
    <s v="EK-13795"/>
    <s v="Eileen Kiefer"/>
    <x v="2"/>
    <x v="0"/>
    <x v="157"/>
    <x v="1"/>
    <n v="92704"/>
    <x v="1"/>
    <x v="1473"/>
    <x v="1"/>
    <x v="6"/>
    <x v="1451"/>
    <x v="2471"/>
    <n v="2"/>
    <n v="0"/>
    <n v="15.764000000000003"/>
  </r>
  <r>
    <n v="4177"/>
    <s v="CA-2011-128846"/>
    <x v="2"/>
    <x v="884"/>
    <d v="2011-04-12T00:00:00"/>
    <s v="Standard Class"/>
    <s v="RS-19765"/>
    <s v="Roland Schwarz"/>
    <x v="1"/>
    <x v="0"/>
    <x v="29"/>
    <x v="20"/>
    <n v="29203"/>
    <x v="0"/>
    <x v="172"/>
    <x v="2"/>
    <x v="7"/>
    <x v="171"/>
    <x v="3211"/>
    <n v="5"/>
    <n v="0"/>
    <n v="163.78700000000003"/>
  </r>
  <r>
    <n v="4178"/>
    <s v="CA-2011-128846"/>
    <x v="2"/>
    <x v="884"/>
    <d v="2011-04-12T00:00:00"/>
    <s v="Standard Class"/>
    <s v="RS-19765"/>
    <s v="Roland Schwarz"/>
    <x v="1"/>
    <x v="0"/>
    <x v="29"/>
    <x v="20"/>
    <n v="29203"/>
    <x v="0"/>
    <x v="839"/>
    <x v="1"/>
    <x v="10"/>
    <x v="825"/>
    <x v="1247"/>
    <n v="3"/>
    <n v="0"/>
    <n v="60.255300000000005"/>
  </r>
  <r>
    <n v="4179"/>
    <s v="CA-2013-148593"/>
    <x v="0"/>
    <x v="950"/>
    <d v="2013-06-19T00:00:00"/>
    <s v="Second Class"/>
    <s v="BD-11320"/>
    <s v="Bill Donatelli"/>
    <x v="0"/>
    <x v="0"/>
    <x v="1"/>
    <x v="1"/>
    <n v="90045"/>
    <x v="1"/>
    <x v="1286"/>
    <x v="1"/>
    <x v="10"/>
    <x v="1263"/>
    <x v="3212"/>
    <n v="5"/>
    <n v="0"/>
    <n v="21.784499999999998"/>
  </r>
  <r>
    <n v="4180"/>
    <s v="US-2014-119039"/>
    <x v="3"/>
    <x v="904"/>
    <d v="2014-03-11T00:00:00"/>
    <s v="Standard Class"/>
    <s v="BF-11170"/>
    <s v="Ben Ferrer"/>
    <x v="2"/>
    <x v="0"/>
    <x v="8"/>
    <x v="1"/>
    <n v="94109"/>
    <x v="1"/>
    <x v="73"/>
    <x v="1"/>
    <x v="8"/>
    <x v="73"/>
    <x v="3213"/>
    <n v="9"/>
    <n v="0.2"/>
    <n v="5.4288000000000007"/>
  </r>
  <r>
    <n v="4181"/>
    <s v="CA-2014-128426"/>
    <x v="3"/>
    <x v="566"/>
    <d v="2014-10-12T00:00:00"/>
    <s v="Standard Class"/>
    <s v="JK-15730"/>
    <s v="Joe Kamberova"/>
    <x v="0"/>
    <x v="0"/>
    <x v="12"/>
    <x v="5"/>
    <n v="77036"/>
    <x v="2"/>
    <x v="15"/>
    <x v="1"/>
    <x v="8"/>
    <x v="15"/>
    <x v="3214"/>
    <n v="5"/>
    <n v="0.8"/>
    <n v="-6.3599999999999994"/>
  </r>
  <r>
    <n v="4182"/>
    <s v="US-2014-136868"/>
    <x v="3"/>
    <x v="833"/>
    <d v="2014-10-13T00:00:00"/>
    <s v="Standard Class"/>
    <s v="CR-12820"/>
    <s v="Cyra Reiten"/>
    <x v="2"/>
    <x v="0"/>
    <x v="20"/>
    <x v="15"/>
    <n v="10035"/>
    <x v="3"/>
    <x v="1593"/>
    <x v="2"/>
    <x v="11"/>
    <x v="1576"/>
    <x v="3215"/>
    <n v="4"/>
    <n v="0"/>
    <n v="115.18559999999999"/>
  </r>
  <r>
    <n v="4183"/>
    <s v="US-2014-136868"/>
    <x v="3"/>
    <x v="833"/>
    <d v="2014-10-13T00:00:00"/>
    <s v="Standard Class"/>
    <s v="CR-12820"/>
    <s v="Cyra Reiten"/>
    <x v="2"/>
    <x v="0"/>
    <x v="20"/>
    <x v="15"/>
    <n v="10035"/>
    <x v="3"/>
    <x v="126"/>
    <x v="1"/>
    <x v="10"/>
    <x v="557"/>
    <x v="342"/>
    <n v="3"/>
    <n v="0"/>
    <n v="7.6679999999999993"/>
  </r>
  <r>
    <n v="4184"/>
    <s v="US-2014-136868"/>
    <x v="3"/>
    <x v="833"/>
    <d v="2014-10-13T00:00:00"/>
    <s v="Standard Class"/>
    <s v="CR-12820"/>
    <s v="Cyra Reiten"/>
    <x v="2"/>
    <x v="0"/>
    <x v="20"/>
    <x v="15"/>
    <n v="10035"/>
    <x v="3"/>
    <x v="156"/>
    <x v="1"/>
    <x v="4"/>
    <x v="155"/>
    <x v="3216"/>
    <n v="3"/>
    <n v="0"/>
    <n v="10.347300000000004"/>
  </r>
  <r>
    <n v="4185"/>
    <s v="CA-2013-143749"/>
    <x v="0"/>
    <x v="5"/>
    <d v="2013-12-08T00:00:00"/>
    <s v="First Class"/>
    <s v="AG-10300"/>
    <s v="Aleksandra Gannaway"/>
    <x v="1"/>
    <x v="0"/>
    <x v="47"/>
    <x v="31"/>
    <n v="2038"/>
    <x v="3"/>
    <x v="1632"/>
    <x v="0"/>
    <x v="0"/>
    <x v="1613"/>
    <x v="3217"/>
    <n v="1"/>
    <n v="0"/>
    <n v="20.484999999999999"/>
  </r>
  <r>
    <n v="4186"/>
    <s v="CA-2013-111493"/>
    <x v="0"/>
    <x v="147"/>
    <d v="2013-10-23T00:00:00"/>
    <s v="First Class"/>
    <s v="CM-12160"/>
    <s v="Charles McCrossin"/>
    <x v="0"/>
    <x v="0"/>
    <x v="248"/>
    <x v="39"/>
    <n v="21215"/>
    <x v="3"/>
    <x v="960"/>
    <x v="2"/>
    <x v="11"/>
    <x v="944"/>
    <x v="1548"/>
    <n v="6"/>
    <n v="0"/>
    <n v="9.8159999999999954"/>
  </r>
  <r>
    <n v="4187"/>
    <s v="CA-2014-112536"/>
    <x v="3"/>
    <x v="796"/>
    <d v="2014-05-24T00:00:00"/>
    <s v="Standard Class"/>
    <s v="SG-20890"/>
    <s v="Susan Gilcrest"/>
    <x v="1"/>
    <x v="0"/>
    <x v="392"/>
    <x v="5"/>
    <n v="78501"/>
    <x v="2"/>
    <x v="696"/>
    <x v="1"/>
    <x v="8"/>
    <x v="689"/>
    <x v="3218"/>
    <n v="7"/>
    <n v="0.8"/>
    <n v="-10.654700000000002"/>
  </r>
  <r>
    <n v="4188"/>
    <s v="CA-2014-112536"/>
    <x v="3"/>
    <x v="796"/>
    <d v="2014-05-24T00:00:00"/>
    <s v="Standard Class"/>
    <s v="SG-20890"/>
    <s v="Susan Gilcrest"/>
    <x v="1"/>
    <x v="0"/>
    <x v="392"/>
    <x v="5"/>
    <n v="78501"/>
    <x v="2"/>
    <x v="1230"/>
    <x v="1"/>
    <x v="8"/>
    <x v="1204"/>
    <x v="3219"/>
    <n v="1"/>
    <n v="0.8"/>
    <n v="-3.293400000000001"/>
  </r>
  <r>
    <n v="4189"/>
    <s v="CA-2014-112536"/>
    <x v="3"/>
    <x v="796"/>
    <d v="2014-05-24T00:00:00"/>
    <s v="Standard Class"/>
    <s v="SG-20890"/>
    <s v="Susan Gilcrest"/>
    <x v="1"/>
    <x v="0"/>
    <x v="392"/>
    <x v="5"/>
    <n v="78501"/>
    <x v="2"/>
    <x v="1427"/>
    <x v="1"/>
    <x v="4"/>
    <x v="1406"/>
    <x v="436"/>
    <n v="2"/>
    <n v="0.2"/>
    <n v="0.66959999999999997"/>
  </r>
  <r>
    <n v="4190"/>
    <s v="CA-2013-157714"/>
    <x v="0"/>
    <x v="182"/>
    <d v="2013-10-02T00:00:00"/>
    <s v="Second Class"/>
    <s v="CS-12175"/>
    <s v="Charles Sheldon"/>
    <x v="1"/>
    <x v="0"/>
    <x v="393"/>
    <x v="23"/>
    <n v="52240"/>
    <x v="2"/>
    <x v="1633"/>
    <x v="1"/>
    <x v="10"/>
    <x v="1614"/>
    <x v="1044"/>
    <n v="1"/>
    <n v="0"/>
    <n v="4.4954999999999998"/>
  </r>
  <r>
    <n v="4191"/>
    <s v="CA-2014-166709"/>
    <x v="3"/>
    <x v="701"/>
    <d v="2014-11-23T00:00:00"/>
    <s v="Standard Class"/>
    <s v="HL-15040"/>
    <s v="Hunter Lopez"/>
    <x v="0"/>
    <x v="0"/>
    <x v="46"/>
    <x v="13"/>
    <n v="19711"/>
    <x v="3"/>
    <x v="1388"/>
    <x v="2"/>
    <x v="16"/>
    <x v="1365"/>
    <x v="3220"/>
    <n v="3"/>
    <n v="0"/>
    <n v="5039.9856"/>
  </r>
  <r>
    <n v="4192"/>
    <s v="CA-2012-129392"/>
    <x v="1"/>
    <x v="951"/>
    <d v="2012-07-08T00:00:00"/>
    <s v="Same Day"/>
    <s v="DM-13015"/>
    <s v="Darrin Martin"/>
    <x v="0"/>
    <x v="0"/>
    <x v="12"/>
    <x v="5"/>
    <n v="77070"/>
    <x v="2"/>
    <x v="1634"/>
    <x v="1"/>
    <x v="10"/>
    <x v="1615"/>
    <x v="3131"/>
    <n v="5"/>
    <n v="0.2"/>
    <n v="6.5999999999999988"/>
  </r>
  <r>
    <n v="4193"/>
    <s v="CA-2012-150875"/>
    <x v="1"/>
    <x v="547"/>
    <d v="2012-11-20T00:00:00"/>
    <s v="Standard Class"/>
    <s v="HK-14890"/>
    <s v="Heather Kirkland"/>
    <x v="1"/>
    <x v="0"/>
    <x v="394"/>
    <x v="45"/>
    <n v="83704"/>
    <x v="1"/>
    <x v="3"/>
    <x v="0"/>
    <x v="3"/>
    <x v="3"/>
    <x v="3221"/>
    <n v="2"/>
    <n v="0"/>
    <n v="160.17660000000001"/>
  </r>
  <r>
    <n v="4194"/>
    <s v="CA-2012-150875"/>
    <x v="1"/>
    <x v="547"/>
    <d v="2012-11-20T00:00:00"/>
    <s v="Standard Class"/>
    <s v="HK-14890"/>
    <s v="Heather Kirkland"/>
    <x v="1"/>
    <x v="0"/>
    <x v="394"/>
    <x v="45"/>
    <n v="83704"/>
    <x v="1"/>
    <x v="143"/>
    <x v="2"/>
    <x v="7"/>
    <x v="143"/>
    <x v="3222"/>
    <n v="3"/>
    <n v="0.2"/>
    <n v="22.858199999999982"/>
  </r>
  <r>
    <n v="4195"/>
    <s v="CA-2012-154200"/>
    <x v="1"/>
    <x v="652"/>
    <d v="2012-06-22T00:00:00"/>
    <s v="Standard Class"/>
    <s v="BG-11740"/>
    <s v="Bruce Geld"/>
    <x v="0"/>
    <x v="0"/>
    <x v="70"/>
    <x v="1"/>
    <n v="92105"/>
    <x v="1"/>
    <x v="1062"/>
    <x v="1"/>
    <x v="6"/>
    <x v="1042"/>
    <x v="3223"/>
    <n v="2"/>
    <n v="0"/>
    <n v="15.074199999999998"/>
  </r>
  <r>
    <n v="4196"/>
    <s v="CA-2013-124233"/>
    <x v="0"/>
    <x v="143"/>
    <d v="2013-04-15T00:00:00"/>
    <s v="Standard Class"/>
    <s v="CK-12595"/>
    <s v="Clytie Kelty"/>
    <x v="0"/>
    <x v="0"/>
    <x v="1"/>
    <x v="1"/>
    <n v="90032"/>
    <x v="1"/>
    <x v="627"/>
    <x v="0"/>
    <x v="5"/>
    <x v="621"/>
    <x v="3224"/>
    <n v="5"/>
    <n v="0"/>
    <n v="10.374000000000001"/>
  </r>
  <r>
    <n v="4197"/>
    <s v="US-2012-134271"/>
    <x v="1"/>
    <x v="24"/>
    <d v="2012-04-23T00:00:00"/>
    <s v="Second Class"/>
    <s v="RF-19735"/>
    <s v="Roland Fjeld"/>
    <x v="0"/>
    <x v="0"/>
    <x v="20"/>
    <x v="15"/>
    <n v="10024"/>
    <x v="3"/>
    <x v="676"/>
    <x v="1"/>
    <x v="2"/>
    <x v="670"/>
    <x v="2521"/>
    <n v="3"/>
    <n v="0"/>
    <n v="10.307099999999998"/>
  </r>
  <r>
    <n v="4198"/>
    <s v="US-2013-161683"/>
    <x v="0"/>
    <x v="275"/>
    <d v="2013-12-09T00:00:00"/>
    <s v="Standard Class"/>
    <s v="CJ-12010"/>
    <s v="Caroline Jumper"/>
    <x v="0"/>
    <x v="0"/>
    <x v="10"/>
    <x v="9"/>
    <n v="19134"/>
    <x v="3"/>
    <x v="532"/>
    <x v="1"/>
    <x v="9"/>
    <x v="527"/>
    <x v="3225"/>
    <n v="4"/>
    <n v="0.2"/>
    <n v="93.768799999999999"/>
  </r>
  <r>
    <n v="4199"/>
    <s v="US-2013-161683"/>
    <x v="0"/>
    <x v="275"/>
    <d v="2013-12-09T00:00:00"/>
    <s v="Standard Class"/>
    <s v="CJ-12010"/>
    <s v="Caroline Jumper"/>
    <x v="0"/>
    <x v="0"/>
    <x v="10"/>
    <x v="9"/>
    <n v="19134"/>
    <x v="3"/>
    <x v="280"/>
    <x v="1"/>
    <x v="8"/>
    <x v="277"/>
    <x v="3226"/>
    <n v="4"/>
    <n v="0.7"/>
    <n v="-14.553600000000003"/>
  </r>
  <r>
    <n v="4200"/>
    <s v="CA-2012-143105"/>
    <x v="1"/>
    <x v="895"/>
    <d v="2012-12-10T00:00:00"/>
    <s v="Same Day"/>
    <s v="MA-17560"/>
    <s v="Matt Abelman"/>
    <x v="2"/>
    <x v="0"/>
    <x v="20"/>
    <x v="15"/>
    <n v="10024"/>
    <x v="3"/>
    <x v="676"/>
    <x v="1"/>
    <x v="2"/>
    <x v="670"/>
    <x v="2061"/>
    <n v="1"/>
    <n v="0"/>
    <n v="3.4356999999999998"/>
  </r>
  <r>
    <n v="4201"/>
    <s v="CA-2012-143105"/>
    <x v="1"/>
    <x v="895"/>
    <d v="2012-12-10T00:00:00"/>
    <s v="Same Day"/>
    <s v="MA-17560"/>
    <s v="Matt Abelman"/>
    <x v="2"/>
    <x v="0"/>
    <x v="20"/>
    <x v="15"/>
    <n v="10024"/>
    <x v="3"/>
    <x v="615"/>
    <x v="2"/>
    <x v="16"/>
    <x v="610"/>
    <x v="3227"/>
    <n v="2"/>
    <n v="0.2"/>
    <n v="249.99499999999998"/>
  </r>
  <r>
    <n v="4202"/>
    <s v="CA-2012-143105"/>
    <x v="1"/>
    <x v="895"/>
    <d v="2012-12-10T00:00:00"/>
    <s v="Same Day"/>
    <s v="MA-17560"/>
    <s v="Matt Abelman"/>
    <x v="2"/>
    <x v="0"/>
    <x v="20"/>
    <x v="15"/>
    <n v="10024"/>
    <x v="3"/>
    <x v="320"/>
    <x v="1"/>
    <x v="10"/>
    <x v="317"/>
    <x v="521"/>
    <n v="6"/>
    <n v="0"/>
    <n v="18.988799999999998"/>
  </r>
  <r>
    <n v="4203"/>
    <s v="CA-2012-143105"/>
    <x v="1"/>
    <x v="895"/>
    <d v="2012-12-10T00:00:00"/>
    <s v="Same Day"/>
    <s v="MA-17560"/>
    <s v="Matt Abelman"/>
    <x v="2"/>
    <x v="0"/>
    <x v="20"/>
    <x v="15"/>
    <n v="10024"/>
    <x v="3"/>
    <x v="145"/>
    <x v="1"/>
    <x v="10"/>
    <x v="145"/>
    <x v="2381"/>
    <n v="7"/>
    <n v="0"/>
    <n v="84.943599999999989"/>
  </r>
  <r>
    <n v="4204"/>
    <s v="CA-2011-145387"/>
    <x v="2"/>
    <x v="656"/>
    <d v="2011-11-02T00:00:00"/>
    <s v="Second Class"/>
    <s v="AM-10705"/>
    <s v="Anne McFarland"/>
    <x v="0"/>
    <x v="0"/>
    <x v="395"/>
    <x v="34"/>
    <n v="2920"/>
    <x v="3"/>
    <x v="32"/>
    <x v="1"/>
    <x v="6"/>
    <x v="32"/>
    <x v="3228"/>
    <n v="5"/>
    <n v="0"/>
    <n v="18.715000000000003"/>
  </r>
  <r>
    <n v="4205"/>
    <s v="CA-2011-145387"/>
    <x v="2"/>
    <x v="656"/>
    <d v="2011-11-02T00:00:00"/>
    <s v="Second Class"/>
    <s v="AM-10705"/>
    <s v="Anne McFarland"/>
    <x v="0"/>
    <x v="0"/>
    <x v="395"/>
    <x v="34"/>
    <n v="2920"/>
    <x v="3"/>
    <x v="727"/>
    <x v="1"/>
    <x v="10"/>
    <x v="719"/>
    <x v="1015"/>
    <n v="2"/>
    <n v="0"/>
    <n v="4.7751999999999999"/>
  </r>
  <r>
    <n v="4206"/>
    <s v="CA-2011-145387"/>
    <x v="2"/>
    <x v="656"/>
    <d v="2011-11-02T00:00:00"/>
    <s v="Second Class"/>
    <s v="AM-10705"/>
    <s v="Anne McFarland"/>
    <x v="0"/>
    <x v="0"/>
    <x v="395"/>
    <x v="34"/>
    <n v="2920"/>
    <x v="3"/>
    <x v="1256"/>
    <x v="0"/>
    <x v="5"/>
    <x v="1231"/>
    <x v="1816"/>
    <n v="2"/>
    <n v="0"/>
    <n v="4.2803999999999984"/>
  </r>
  <r>
    <n v="4207"/>
    <s v="CA-2011-145387"/>
    <x v="2"/>
    <x v="656"/>
    <d v="2011-11-02T00:00:00"/>
    <s v="Second Class"/>
    <s v="AM-10705"/>
    <s v="Anne McFarland"/>
    <x v="0"/>
    <x v="0"/>
    <x v="395"/>
    <x v="34"/>
    <n v="2920"/>
    <x v="3"/>
    <x v="822"/>
    <x v="1"/>
    <x v="8"/>
    <x v="810"/>
    <x v="3229"/>
    <n v="2"/>
    <n v="0"/>
    <n v="15.676799999999997"/>
  </r>
  <r>
    <n v="4208"/>
    <s v="CA-2011-145387"/>
    <x v="2"/>
    <x v="656"/>
    <d v="2011-11-02T00:00:00"/>
    <s v="Second Class"/>
    <s v="AM-10705"/>
    <s v="Anne McFarland"/>
    <x v="0"/>
    <x v="0"/>
    <x v="395"/>
    <x v="34"/>
    <n v="2920"/>
    <x v="3"/>
    <x v="325"/>
    <x v="0"/>
    <x v="5"/>
    <x v="322"/>
    <x v="3230"/>
    <n v="3"/>
    <n v="0"/>
    <n v="7.7748000000000008"/>
  </r>
  <r>
    <n v="4209"/>
    <s v="CA-2011-145387"/>
    <x v="2"/>
    <x v="656"/>
    <d v="2011-11-02T00:00:00"/>
    <s v="Second Class"/>
    <s v="AM-10705"/>
    <s v="Anne McFarland"/>
    <x v="0"/>
    <x v="0"/>
    <x v="395"/>
    <x v="34"/>
    <n v="2920"/>
    <x v="3"/>
    <x v="1476"/>
    <x v="0"/>
    <x v="1"/>
    <x v="1454"/>
    <x v="3231"/>
    <n v="5"/>
    <n v="0"/>
    <n v="481.46999999999991"/>
  </r>
  <r>
    <n v="4210"/>
    <s v="CA-2011-145387"/>
    <x v="2"/>
    <x v="656"/>
    <d v="2011-11-02T00:00:00"/>
    <s v="Second Class"/>
    <s v="AM-10705"/>
    <s v="Anne McFarland"/>
    <x v="0"/>
    <x v="0"/>
    <x v="395"/>
    <x v="34"/>
    <n v="2920"/>
    <x v="3"/>
    <x v="1258"/>
    <x v="0"/>
    <x v="3"/>
    <x v="1233"/>
    <x v="3232"/>
    <n v="1"/>
    <n v="0.3"/>
    <n v="-60.607800000000026"/>
  </r>
  <r>
    <n v="4211"/>
    <s v="CA-2014-109715"/>
    <x v="3"/>
    <x v="34"/>
    <d v="2014-12-15T00:00:00"/>
    <s v="Standard Class"/>
    <s v="AH-10585"/>
    <s v="Angele Hood"/>
    <x v="0"/>
    <x v="0"/>
    <x v="22"/>
    <x v="10"/>
    <n v="60623"/>
    <x v="2"/>
    <x v="112"/>
    <x v="1"/>
    <x v="10"/>
    <x v="112"/>
    <x v="2992"/>
    <n v="2"/>
    <n v="0.2"/>
    <n v="4.9949999999999992"/>
  </r>
  <r>
    <n v="4212"/>
    <s v="CA-2011-166457"/>
    <x v="2"/>
    <x v="952"/>
    <d v="2011-05-09T00:00:00"/>
    <s v="Second Class"/>
    <s v="PF-19120"/>
    <s v="Peter Fuller"/>
    <x v="0"/>
    <x v="0"/>
    <x v="102"/>
    <x v="0"/>
    <n v="40475"/>
    <x v="0"/>
    <x v="1407"/>
    <x v="1"/>
    <x v="10"/>
    <x v="1385"/>
    <x v="2320"/>
    <n v="3"/>
    <n v="0"/>
    <n v="4.238999999999999"/>
  </r>
  <r>
    <n v="4213"/>
    <s v="CA-2011-166457"/>
    <x v="2"/>
    <x v="952"/>
    <d v="2011-05-09T00:00:00"/>
    <s v="Second Class"/>
    <s v="PF-19120"/>
    <s v="Peter Fuller"/>
    <x v="0"/>
    <x v="0"/>
    <x v="102"/>
    <x v="0"/>
    <n v="40475"/>
    <x v="0"/>
    <x v="279"/>
    <x v="1"/>
    <x v="6"/>
    <x v="276"/>
    <x v="2637"/>
    <n v="2"/>
    <n v="0"/>
    <n v="1.9023999999999992"/>
  </r>
  <r>
    <n v="4214"/>
    <s v="CA-2011-166457"/>
    <x v="2"/>
    <x v="952"/>
    <d v="2011-05-09T00:00:00"/>
    <s v="Second Class"/>
    <s v="PF-19120"/>
    <s v="Peter Fuller"/>
    <x v="0"/>
    <x v="0"/>
    <x v="102"/>
    <x v="0"/>
    <n v="40475"/>
    <x v="0"/>
    <x v="1635"/>
    <x v="1"/>
    <x v="10"/>
    <x v="1616"/>
    <x v="335"/>
    <n v="2"/>
    <n v="0"/>
    <n v="11.543199999999999"/>
  </r>
  <r>
    <n v="4215"/>
    <s v="CA-2013-164637"/>
    <x v="0"/>
    <x v="758"/>
    <d v="2013-03-09T00:00:00"/>
    <s v="Standard Class"/>
    <s v="RD-19480"/>
    <s v="Rick Duston"/>
    <x v="0"/>
    <x v="0"/>
    <x v="313"/>
    <x v="14"/>
    <n v="46544"/>
    <x v="2"/>
    <x v="1636"/>
    <x v="1"/>
    <x v="8"/>
    <x v="1617"/>
    <x v="3233"/>
    <n v="3"/>
    <n v="0"/>
    <n v="64.199999999999989"/>
  </r>
  <r>
    <n v="4216"/>
    <s v="CA-2011-103590"/>
    <x v="2"/>
    <x v="953"/>
    <d v="2011-12-04T00:00:00"/>
    <s v="Standard Class"/>
    <s v="JL-15505"/>
    <s v="Jeremy Lonsdale"/>
    <x v="0"/>
    <x v="0"/>
    <x v="145"/>
    <x v="15"/>
    <n v="10550"/>
    <x v="3"/>
    <x v="1637"/>
    <x v="1"/>
    <x v="12"/>
    <x v="1618"/>
    <x v="3234"/>
    <n v="4"/>
    <n v="0"/>
    <n v="29.271599999999999"/>
  </r>
  <r>
    <n v="4217"/>
    <s v="CA-2012-111234"/>
    <x v="1"/>
    <x v="954"/>
    <d v="2012-02-22T00:00:00"/>
    <s v="Standard Class"/>
    <s v="AB-10600"/>
    <s v="Ann Blume"/>
    <x v="1"/>
    <x v="0"/>
    <x v="1"/>
    <x v="1"/>
    <n v="90004"/>
    <x v="1"/>
    <x v="641"/>
    <x v="1"/>
    <x v="2"/>
    <x v="635"/>
    <x v="357"/>
    <n v="3"/>
    <n v="0"/>
    <n v="4.4352"/>
  </r>
  <r>
    <n v="4218"/>
    <s v="CA-2014-149881"/>
    <x v="3"/>
    <x v="719"/>
    <d v="2014-04-04T00:00:00"/>
    <s v="First Class"/>
    <s v="NC-18535"/>
    <s v="Nick Crebassa"/>
    <x v="1"/>
    <x v="0"/>
    <x v="8"/>
    <x v="1"/>
    <n v="94110"/>
    <x v="1"/>
    <x v="1638"/>
    <x v="0"/>
    <x v="0"/>
    <x v="1619"/>
    <x v="3235"/>
    <n v="8"/>
    <n v="0.15"/>
    <n v="85.175999999999974"/>
  </r>
  <r>
    <n v="4219"/>
    <s v="CA-2014-149881"/>
    <x v="3"/>
    <x v="719"/>
    <d v="2014-04-04T00:00:00"/>
    <s v="First Class"/>
    <s v="NC-18535"/>
    <s v="Nick Crebassa"/>
    <x v="1"/>
    <x v="0"/>
    <x v="8"/>
    <x v="1"/>
    <n v="94110"/>
    <x v="1"/>
    <x v="1497"/>
    <x v="2"/>
    <x v="15"/>
    <x v="1476"/>
    <x v="3236"/>
    <n v="2"/>
    <n v="0.2"/>
    <n v="359.99879999999962"/>
  </r>
  <r>
    <n v="4220"/>
    <s v="CA-2014-134565"/>
    <x v="3"/>
    <x v="532"/>
    <d v="2014-06-14T00:00:00"/>
    <s v="Second Class"/>
    <s v="TB-21400"/>
    <s v="Tom Boeckenhauer"/>
    <x v="0"/>
    <x v="0"/>
    <x v="4"/>
    <x v="4"/>
    <n v="98103"/>
    <x v="1"/>
    <x v="274"/>
    <x v="1"/>
    <x v="10"/>
    <x v="271"/>
    <x v="2479"/>
    <n v="2"/>
    <n v="0"/>
    <n v="18.211199999999998"/>
  </r>
  <r>
    <n v="4221"/>
    <s v="CA-2014-134565"/>
    <x v="3"/>
    <x v="532"/>
    <d v="2014-06-14T00:00:00"/>
    <s v="Second Class"/>
    <s v="TB-21400"/>
    <s v="Tom Boeckenhauer"/>
    <x v="0"/>
    <x v="0"/>
    <x v="4"/>
    <x v="4"/>
    <n v="98103"/>
    <x v="1"/>
    <x v="733"/>
    <x v="1"/>
    <x v="8"/>
    <x v="725"/>
    <x v="2187"/>
    <n v="6"/>
    <n v="0.2"/>
    <n v="6.6293999999999995"/>
  </r>
  <r>
    <n v="4222"/>
    <s v="CA-2014-134565"/>
    <x v="3"/>
    <x v="532"/>
    <d v="2014-06-14T00:00:00"/>
    <s v="Second Class"/>
    <s v="TB-21400"/>
    <s v="Tom Boeckenhauer"/>
    <x v="0"/>
    <x v="0"/>
    <x v="4"/>
    <x v="4"/>
    <n v="98103"/>
    <x v="1"/>
    <x v="1639"/>
    <x v="2"/>
    <x v="15"/>
    <x v="1620"/>
    <x v="3237"/>
    <n v="5"/>
    <n v="0.2"/>
    <n v="130.20749999999998"/>
  </r>
  <r>
    <n v="4223"/>
    <s v="CA-2014-134565"/>
    <x v="3"/>
    <x v="532"/>
    <d v="2014-06-14T00:00:00"/>
    <s v="Second Class"/>
    <s v="TB-21400"/>
    <s v="Tom Boeckenhauer"/>
    <x v="0"/>
    <x v="0"/>
    <x v="4"/>
    <x v="4"/>
    <n v="98103"/>
    <x v="1"/>
    <x v="232"/>
    <x v="1"/>
    <x v="4"/>
    <x v="230"/>
    <x v="3238"/>
    <n v="2"/>
    <n v="0"/>
    <n v="1.0296000000000021"/>
  </r>
  <r>
    <n v="4224"/>
    <s v="CA-2014-134565"/>
    <x v="3"/>
    <x v="532"/>
    <d v="2014-06-14T00:00:00"/>
    <s v="Second Class"/>
    <s v="TB-21400"/>
    <s v="Tom Boeckenhauer"/>
    <x v="0"/>
    <x v="0"/>
    <x v="4"/>
    <x v="4"/>
    <n v="98103"/>
    <x v="1"/>
    <x v="672"/>
    <x v="0"/>
    <x v="0"/>
    <x v="666"/>
    <x v="3239"/>
    <n v="3"/>
    <n v="0"/>
    <n v="41.860800000000005"/>
  </r>
  <r>
    <n v="4225"/>
    <s v="CA-2013-108644"/>
    <x v="0"/>
    <x v="955"/>
    <d v="2013-10-04T00:00:00"/>
    <s v="First Class"/>
    <s v="SJ-20215"/>
    <s v="Sarah Jordon"/>
    <x v="0"/>
    <x v="0"/>
    <x v="94"/>
    <x v="10"/>
    <n v="62301"/>
    <x v="2"/>
    <x v="185"/>
    <x v="1"/>
    <x v="8"/>
    <x v="184"/>
    <x v="3240"/>
    <n v="2"/>
    <n v="0.8"/>
    <n v="-3.2406000000000006"/>
  </r>
  <r>
    <n v="4226"/>
    <s v="US-2011-102631"/>
    <x v="2"/>
    <x v="736"/>
    <d v="2011-12-17T00:00:00"/>
    <s v="Standard Class"/>
    <s v="EB-13840"/>
    <s v="Ellis Ballard"/>
    <x v="1"/>
    <x v="0"/>
    <x v="22"/>
    <x v="10"/>
    <n v="60623"/>
    <x v="2"/>
    <x v="1640"/>
    <x v="0"/>
    <x v="5"/>
    <x v="1621"/>
    <x v="3241"/>
    <n v="3"/>
    <n v="0.6"/>
    <n v="-42.492599999999982"/>
  </r>
  <r>
    <n v="4227"/>
    <s v="CA-2014-120327"/>
    <x v="3"/>
    <x v="343"/>
    <d v="2014-11-17T00:00:00"/>
    <s v="Standard Class"/>
    <s v="WB-21850"/>
    <s v="William Brown"/>
    <x v="0"/>
    <x v="0"/>
    <x v="37"/>
    <x v="23"/>
    <n v="50322"/>
    <x v="2"/>
    <x v="271"/>
    <x v="1"/>
    <x v="13"/>
    <x v="268"/>
    <x v="1962"/>
    <n v="4"/>
    <n v="0"/>
    <n v="21.5824"/>
  </r>
  <r>
    <n v="4228"/>
    <s v="CA-2012-154970"/>
    <x v="1"/>
    <x v="956"/>
    <d v="2012-01-10T00:00:00"/>
    <s v="Standard Class"/>
    <s v="SR-20740"/>
    <s v="Steven Roelle"/>
    <x v="2"/>
    <x v="0"/>
    <x v="4"/>
    <x v="4"/>
    <n v="98103"/>
    <x v="1"/>
    <x v="389"/>
    <x v="0"/>
    <x v="1"/>
    <x v="385"/>
    <x v="3242"/>
    <n v="1"/>
    <n v="0.2"/>
    <n v="-6.9282000000000039"/>
  </r>
  <r>
    <n v="4229"/>
    <s v="CA-2013-113803"/>
    <x v="0"/>
    <x v="830"/>
    <d v="2013-03-27T00:00:00"/>
    <s v="First Class"/>
    <s v="VG-21805"/>
    <s v="Vivek Grady"/>
    <x v="1"/>
    <x v="0"/>
    <x v="102"/>
    <x v="14"/>
    <n v="47374"/>
    <x v="2"/>
    <x v="1134"/>
    <x v="1"/>
    <x v="10"/>
    <x v="1113"/>
    <x v="3243"/>
    <n v="1"/>
    <n v="0"/>
    <n v="10.3408"/>
  </r>
  <r>
    <n v="4230"/>
    <s v="CA-2014-100223"/>
    <x v="3"/>
    <x v="957"/>
    <d v="2014-07-11T00:00:00"/>
    <s v="Standard Class"/>
    <s v="LS-16945"/>
    <s v="Linda Southworth"/>
    <x v="1"/>
    <x v="0"/>
    <x v="61"/>
    <x v="5"/>
    <n v="75220"/>
    <x v="2"/>
    <x v="737"/>
    <x v="0"/>
    <x v="5"/>
    <x v="729"/>
    <x v="3244"/>
    <n v="9"/>
    <n v="0.6"/>
    <n v="-348.62940000000003"/>
  </r>
  <r>
    <n v="4231"/>
    <s v="CA-2014-100223"/>
    <x v="3"/>
    <x v="957"/>
    <d v="2014-07-11T00:00:00"/>
    <s v="Standard Class"/>
    <s v="LS-16945"/>
    <s v="Linda Southworth"/>
    <x v="1"/>
    <x v="0"/>
    <x v="61"/>
    <x v="5"/>
    <n v="75220"/>
    <x v="2"/>
    <x v="858"/>
    <x v="1"/>
    <x v="8"/>
    <x v="844"/>
    <x v="3245"/>
    <n v="9"/>
    <n v="0.8"/>
    <n v="-17.660699999999999"/>
  </r>
  <r>
    <n v="4232"/>
    <s v="CA-2014-100223"/>
    <x v="3"/>
    <x v="957"/>
    <d v="2014-07-11T00:00:00"/>
    <s v="Standard Class"/>
    <s v="LS-16945"/>
    <s v="Linda Southworth"/>
    <x v="1"/>
    <x v="0"/>
    <x v="61"/>
    <x v="5"/>
    <n v="75220"/>
    <x v="2"/>
    <x v="1641"/>
    <x v="1"/>
    <x v="10"/>
    <x v="1622"/>
    <x v="12"/>
    <n v="3"/>
    <n v="0.2"/>
    <n v="5.6375999999999999"/>
  </r>
  <r>
    <n v="4233"/>
    <s v="CA-2014-100223"/>
    <x v="3"/>
    <x v="957"/>
    <d v="2014-07-11T00:00:00"/>
    <s v="Standard Class"/>
    <s v="LS-16945"/>
    <s v="Linda Southworth"/>
    <x v="1"/>
    <x v="0"/>
    <x v="61"/>
    <x v="5"/>
    <n v="75220"/>
    <x v="2"/>
    <x v="727"/>
    <x v="1"/>
    <x v="10"/>
    <x v="1543"/>
    <x v="277"/>
    <n v="6"/>
    <n v="0.2"/>
    <n v="11.2752"/>
  </r>
  <r>
    <n v="4234"/>
    <s v="CA-2014-100223"/>
    <x v="3"/>
    <x v="957"/>
    <d v="2014-07-11T00:00:00"/>
    <s v="Standard Class"/>
    <s v="LS-16945"/>
    <s v="Linda Southworth"/>
    <x v="1"/>
    <x v="0"/>
    <x v="61"/>
    <x v="5"/>
    <n v="75220"/>
    <x v="2"/>
    <x v="351"/>
    <x v="1"/>
    <x v="8"/>
    <x v="347"/>
    <x v="3246"/>
    <n v="1"/>
    <n v="0.8"/>
    <n v="-10.421400000000002"/>
  </r>
  <r>
    <n v="4235"/>
    <s v="CA-2011-168823"/>
    <x v="2"/>
    <x v="158"/>
    <d v="2011-09-24T00:00:00"/>
    <s v="First Class"/>
    <s v="MA-17560"/>
    <s v="Matt Abelman"/>
    <x v="2"/>
    <x v="0"/>
    <x v="10"/>
    <x v="9"/>
    <n v="19143"/>
    <x v="3"/>
    <x v="204"/>
    <x v="1"/>
    <x v="10"/>
    <x v="203"/>
    <x v="1382"/>
    <n v="3"/>
    <n v="0.2"/>
    <n v="4.1151"/>
  </r>
  <r>
    <n v="4236"/>
    <s v="CA-2011-168823"/>
    <x v="2"/>
    <x v="158"/>
    <d v="2011-09-24T00:00:00"/>
    <s v="First Class"/>
    <s v="MA-17560"/>
    <s v="Matt Abelman"/>
    <x v="2"/>
    <x v="0"/>
    <x v="10"/>
    <x v="9"/>
    <n v="19143"/>
    <x v="3"/>
    <x v="865"/>
    <x v="1"/>
    <x v="2"/>
    <x v="33"/>
    <x v="3247"/>
    <n v="9"/>
    <n v="0.2"/>
    <n v="7.0226999999999995"/>
  </r>
  <r>
    <n v="4237"/>
    <s v="CA-2013-162404"/>
    <x v="0"/>
    <x v="310"/>
    <d v="2013-07-28T00:00:00"/>
    <s v="Standard Class"/>
    <s v="NF-18475"/>
    <s v="Neil Französisch"/>
    <x v="2"/>
    <x v="0"/>
    <x v="179"/>
    <x v="10"/>
    <n v="61107"/>
    <x v="2"/>
    <x v="1395"/>
    <x v="1"/>
    <x v="8"/>
    <x v="1373"/>
    <x v="3248"/>
    <n v="4"/>
    <n v="0.8"/>
    <n v="-18.836400000000005"/>
  </r>
  <r>
    <n v="4238"/>
    <s v="CA-2014-104024"/>
    <x v="3"/>
    <x v="635"/>
    <d v="2014-09-04T00:00:00"/>
    <s v="Second Class"/>
    <s v="MD-17860"/>
    <s v="Michael Dominguez"/>
    <x v="1"/>
    <x v="0"/>
    <x v="10"/>
    <x v="9"/>
    <n v="19134"/>
    <x v="3"/>
    <x v="1642"/>
    <x v="1"/>
    <x v="6"/>
    <x v="1623"/>
    <x v="3249"/>
    <n v="7"/>
    <n v="0.2"/>
    <n v="0.70560000000000045"/>
  </r>
  <r>
    <n v="4239"/>
    <s v="CA-2014-147144"/>
    <x v="3"/>
    <x v="606"/>
    <d v="2014-03-29T00:00:00"/>
    <s v="First Class"/>
    <s v="MZ-17335"/>
    <s v="Maria Zettner"/>
    <x v="2"/>
    <x v="0"/>
    <x v="4"/>
    <x v="4"/>
    <n v="98105"/>
    <x v="1"/>
    <x v="1643"/>
    <x v="1"/>
    <x v="6"/>
    <x v="1624"/>
    <x v="3250"/>
    <n v="1"/>
    <n v="0"/>
    <n v="5.9489999999999981"/>
  </r>
  <r>
    <n v="4240"/>
    <s v="CA-2014-158673"/>
    <x v="3"/>
    <x v="614"/>
    <d v="2015-01-05T00:00:00"/>
    <s v="Standard Class"/>
    <s v="KB-16600"/>
    <s v="Ken Brennan"/>
    <x v="1"/>
    <x v="0"/>
    <x v="354"/>
    <x v="12"/>
    <n v="49505"/>
    <x v="2"/>
    <x v="921"/>
    <x v="1"/>
    <x v="10"/>
    <x v="904"/>
    <x v="1441"/>
    <n v="2"/>
    <n v="0"/>
    <n v="100.65599999999999"/>
  </r>
  <r>
    <n v="4241"/>
    <s v="CA-2011-133704"/>
    <x v="2"/>
    <x v="59"/>
    <d v="2011-09-26T00:00:00"/>
    <s v="Standard Class"/>
    <s v="MA-17995"/>
    <s v="Michelle Arnett"/>
    <x v="2"/>
    <x v="0"/>
    <x v="1"/>
    <x v="1"/>
    <n v="90004"/>
    <x v="1"/>
    <x v="1644"/>
    <x v="1"/>
    <x v="9"/>
    <x v="33"/>
    <x v="2911"/>
    <n v="4"/>
    <n v="0"/>
    <n v="11.858400000000003"/>
  </r>
  <r>
    <n v="4242"/>
    <s v="CA-2011-133704"/>
    <x v="2"/>
    <x v="59"/>
    <d v="2011-09-26T00:00:00"/>
    <s v="Standard Class"/>
    <s v="MA-17995"/>
    <s v="Michelle Arnett"/>
    <x v="2"/>
    <x v="0"/>
    <x v="1"/>
    <x v="1"/>
    <n v="90004"/>
    <x v="1"/>
    <x v="674"/>
    <x v="1"/>
    <x v="8"/>
    <x v="668"/>
    <x v="3251"/>
    <n v="3"/>
    <n v="0.2"/>
    <n v="6.5753999999999984"/>
  </r>
  <r>
    <n v="4243"/>
    <s v="CA-2013-159142"/>
    <x v="0"/>
    <x v="958"/>
    <d v="2013-04-06T00:00:00"/>
    <s v="First Class"/>
    <s v="ME-17320"/>
    <s v="Maria Etezadi"/>
    <x v="2"/>
    <x v="0"/>
    <x v="24"/>
    <x v="17"/>
    <n v="22153"/>
    <x v="0"/>
    <x v="140"/>
    <x v="2"/>
    <x v="7"/>
    <x v="140"/>
    <x v="145"/>
    <n v="3"/>
    <n v="0"/>
    <n v="5.9987999999999815"/>
  </r>
  <r>
    <n v="4244"/>
    <s v="CA-2013-159142"/>
    <x v="0"/>
    <x v="958"/>
    <d v="2013-04-06T00:00:00"/>
    <s v="First Class"/>
    <s v="ME-17320"/>
    <s v="Maria Etezadi"/>
    <x v="2"/>
    <x v="0"/>
    <x v="24"/>
    <x v="17"/>
    <n v="22153"/>
    <x v="0"/>
    <x v="1286"/>
    <x v="1"/>
    <x v="10"/>
    <x v="1263"/>
    <x v="3252"/>
    <n v="3"/>
    <n v="0"/>
    <n v="13.070699999999999"/>
  </r>
  <r>
    <n v="4245"/>
    <s v="CA-2011-138436"/>
    <x v="2"/>
    <x v="959"/>
    <d v="2011-03-30T00:00:00"/>
    <s v="Standard Class"/>
    <s v="JD-15895"/>
    <s v="Jonathan Doherty"/>
    <x v="1"/>
    <x v="0"/>
    <x v="1"/>
    <x v="1"/>
    <n v="90036"/>
    <x v="1"/>
    <x v="176"/>
    <x v="2"/>
    <x v="11"/>
    <x v="175"/>
    <x v="2790"/>
    <n v="3"/>
    <n v="0"/>
    <n v="8.6190000000000033"/>
  </r>
  <r>
    <n v="4246"/>
    <s v="CA-2014-117702"/>
    <x v="3"/>
    <x v="354"/>
    <d v="2014-12-05T00:00:00"/>
    <s v="Standard Class"/>
    <s v="LS-16975"/>
    <s v="Lindsay Shagiari"/>
    <x v="2"/>
    <x v="0"/>
    <x v="248"/>
    <x v="39"/>
    <n v="21215"/>
    <x v="3"/>
    <x v="1199"/>
    <x v="1"/>
    <x v="6"/>
    <x v="1175"/>
    <x v="3253"/>
    <n v="1"/>
    <n v="0"/>
    <n v="0.73799999999999988"/>
  </r>
  <r>
    <n v="4247"/>
    <s v="CA-2014-117702"/>
    <x v="3"/>
    <x v="354"/>
    <d v="2014-12-05T00:00:00"/>
    <s v="Standard Class"/>
    <s v="LS-16975"/>
    <s v="Lindsay Shagiari"/>
    <x v="2"/>
    <x v="0"/>
    <x v="248"/>
    <x v="39"/>
    <n v="21215"/>
    <x v="3"/>
    <x v="220"/>
    <x v="0"/>
    <x v="5"/>
    <x v="219"/>
    <x v="607"/>
    <n v="5"/>
    <n v="0"/>
    <n v="272.79200000000003"/>
  </r>
  <r>
    <n v="4248"/>
    <s v="CA-2014-117702"/>
    <x v="3"/>
    <x v="354"/>
    <d v="2014-12-05T00:00:00"/>
    <s v="Standard Class"/>
    <s v="LS-16975"/>
    <s v="Lindsay Shagiari"/>
    <x v="2"/>
    <x v="0"/>
    <x v="248"/>
    <x v="39"/>
    <n v="21215"/>
    <x v="3"/>
    <x v="1006"/>
    <x v="0"/>
    <x v="5"/>
    <x v="989"/>
    <x v="3254"/>
    <n v="5"/>
    <n v="0"/>
    <n v="7.5239999999999991"/>
  </r>
  <r>
    <n v="4249"/>
    <s v="CA-2013-157336"/>
    <x v="0"/>
    <x v="49"/>
    <d v="2013-12-06T00:00:00"/>
    <s v="Second Class"/>
    <s v="SJ-20500"/>
    <s v="Shirley Jackson"/>
    <x v="0"/>
    <x v="0"/>
    <x v="54"/>
    <x v="29"/>
    <n v="6824"/>
    <x v="3"/>
    <x v="908"/>
    <x v="1"/>
    <x v="8"/>
    <x v="891"/>
    <x v="3255"/>
    <n v="6"/>
    <n v="0"/>
    <n v="40.516799999999996"/>
  </r>
  <r>
    <n v="4250"/>
    <s v="CA-2013-157336"/>
    <x v="0"/>
    <x v="49"/>
    <d v="2013-12-06T00:00:00"/>
    <s v="Second Class"/>
    <s v="SJ-20500"/>
    <s v="Shirley Jackson"/>
    <x v="0"/>
    <x v="0"/>
    <x v="54"/>
    <x v="29"/>
    <n v="6824"/>
    <x v="3"/>
    <x v="499"/>
    <x v="0"/>
    <x v="1"/>
    <x v="494"/>
    <x v="3256"/>
    <n v="4"/>
    <n v="0"/>
    <n v="150.38400000000001"/>
  </r>
  <r>
    <n v="4251"/>
    <s v="CA-2011-168130"/>
    <x v="2"/>
    <x v="111"/>
    <d v="2011-09-19T00:00:00"/>
    <s v="Same Day"/>
    <s v="BS-11365"/>
    <s v="Bill Shonely"/>
    <x v="1"/>
    <x v="0"/>
    <x v="20"/>
    <x v="15"/>
    <n v="10011"/>
    <x v="3"/>
    <x v="1153"/>
    <x v="0"/>
    <x v="1"/>
    <x v="1132"/>
    <x v="3257"/>
    <n v="7"/>
    <n v="0.1"/>
    <n v="177.42059999999998"/>
  </r>
  <r>
    <n v="4252"/>
    <s v="CA-2012-155068"/>
    <x v="1"/>
    <x v="924"/>
    <d v="2012-10-23T00:00:00"/>
    <s v="Same Day"/>
    <s v="RA-19285"/>
    <s v="Ralph Arnett"/>
    <x v="0"/>
    <x v="0"/>
    <x v="121"/>
    <x v="2"/>
    <n v="33801"/>
    <x v="0"/>
    <x v="1136"/>
    <x v="2"/>
    <x v="7"/>
    <x v="1115"/>
    <x v="3258"/>
    <n v="7"/>
    <n v="0.2"/>
    <n v="-13.286700000000002"/>
  </r>
  <r>
    <n v="4253"/>
    <s v="CA-2012-155068"/>
    <x v="1"/>
    <x v="924"/>
    <d v="2012-10-23T00:00:00"/>
    <s v="Same Day"/>
    <s v="RA-19285"/>
    <s v="Ralph Arnett"/>
    <x v="0"/>
    <x v="0"/>
    <x v="121"/>
    <x v="2"/>
    <n v="33801"/>
    <x v="0"/>
    <x v="158"/>
    <x v="1"/>
    <x v="6"/>
    <x v="157"/>
    <x v="1432"/>
    <n v="2"/>
    <n v="0.2"/>
    <n v="2.271199999999999"/>
  </r>
  <r>
    <n v="4254"/>
    <s v="CA-2012-155068"/>
    <x v="1"/>
    <x v="924"/>
    <d v="2012-10-23T00:00:00"/>
    <s v="Same Day"/>
    <s v="RA-19285"/>
    <s v="Ralph Arnett"/>
    <x v="0"/>
    <x v="0"/>
    <x v="121"/>
    <x v="2"/>
    <n v="33801"/>
    <x v="0"/>
    <x v="1179"/>
    <x v="2"/>
    <x v="7"/>
    <x v="1156"/>
    <x v="3259"/>
    <n v="2"/>
    <n v="0.2"/>
    <n v="1.0346000000000006"/>
  </r>
  <r>
    <n v="4255"/>
    <s v="CA-2014-163160"/>
    <x v="3"/>
    <x v="119"/>
    <d v="2014-10-17T00:00:00"/>
    <s v="First Class"/>
    <s v="TS-21610"/>
    <s v="Troy Staebel"/>
    <x v="0"/>
    <x v="0"/>
    <x v="210"/>
    <x v="10"/>
    <n v="61032"/>
    <x v="2"/>
    <x v="813"/>
    <x v="1"/>
    <x v="10"/>
    <x v="33"/>
    <x v="930"/>
    <n v="3"/>
    <n v="0.2"/>
    <n v="20.576399999999996"/>
  </r>
  <r>
    <n v="4256"/>
    <s v="CA-2014-163160"/>
    <x v="3"/>
    <x v="119"/>
    <d v="2014-10-17T00:00:00"/>
    <s v="First Class"/>
    <s v="TS-21610"/>
    <s v="Troy Staebel"/>
    <x v="0"/>
    <x v="0"/>
    <x v="210"/>
    <x v="10"/>
    <n v="61032"/>
    <x v="2"/>
    <x v="261"/>
    <x v="1"/>
    <x v="8"/>
    <x v="258"/>
    <x v="3260"/>
    <n v="4"/>
    <n v="0.8"/>
    <n v="-145.17600000000002"/>
  </r>
  <r>
    <n v="4257"/>
    <s v="CA-2014-163160"/>
    <x v="3"/>
    <x v="119"/>
    <d v="2014-10-17T00:00:00"/>
    <s v="First Class"/>
    <s v="TS-21610"/>
    <s v="Troy Staebel"/>
    <x v="0"/>
    <x v="0"/>
    <x v="210"/>
    <x v="10"/>
    <n v="61032"/>
    <x v="2"/>
    <x v="698"/>
    <x v="0"/>
    <x v="5"/>
    <x v="691"/>
    <x v="3261"/>
    <n v="3"/>
    <n v="0.6"/>
    <n v="-6.8094000000000037"/>
  </r>
  <r>
    <n v="4258"/>
    <s v="CA-2012-101924"/>
    <x v="1"/>
    <x v="406"/>
    <d v="2012-09-09T00:00:00"/>
    <s v="Standard Class"/>
    <s v="KB-16585"/>
    <s v="Ken Black"/>
    <x v="1"/>
    <x v="0"/>
    <x v="261"/>
    <x v="21"/>
    <n v="97504"/>
    <x v="1"/>
    <x v="1526"/>
    <x v="1"/>
    <x v="8"/>
    <x v="1504"/>
    <x v="3262"/>
    <n v="2"/>
    <n v="0.7"/>
    <n v="-6.833400000000001"/>
  </r>
  <r>
    <n v="4259"/>
    <s v="CA-2013-124793"/>
    <x v="0"/>
    <x v="560"/>
    <d v="2013-03-17T00:00:00"/>
    <s v="First Class"/>
    <s v="MM-18280"/>
    <s v="Muhammed MacIntyre"/>
    <x v="1"/>
    <x v="0"/>
    <x v="4"/>
    <x v="4"/>
    <n v="98103"/>
    <x v="1"/>
    <x v="812"/>
    <x v="0"/>
    <x v="1"/>
    <x v="801"/>
    <x v="3263"/>
    <n v="2"/>
    <n v="0.2"/>
    <n v="-22.138200000000012"/>
  </r>
  <r>
    <n v="4260"/>
    <s v="CA-2014-118367"/>
    <x v="3"/>
    <x v="960"/>
    <d v="2014-11-03T00:00:00"/>
    <s v="Second Class"/>
    <s v="LO-17170"/>
    <s v="Lori Olson"/>
    <x v="1"/>
    <x v="0"/>
    <x v="20"/>
    <x v="15"/>
    <n v="10035"/>
    <x v="3"/>
    <x v="244"/>
    <x v="1"/>
    <x v="12"/>
    <x v="242"/>
    <x v="3264"/>
    <n v="2"/>
    <n v="0"/>
    <n v="23.99"/>
  </r>
  <r>
    <n v="4261"/>
    <s v="CA-2014-164819"/>
    <x v="3"/>
    <x v="453"/>
    <d v="2014-10-20T00:00:00"/>
    <s v="Second Class"/>
    <s v="RS-19420"/>
    <s v="Ricardo Sperren"/>
    <x v="1"/>
    <x v="0"/>
    <x v="54"/>
    <x v="29"/>
    <n v="6824"/>
    <x v="3"/>
    <x v="709"/>
    <x v="1"/>
    <x v="2"/>
    <x v="701"/>
    <x v="1206"/>
    <n v="5"/>
    <n v="0"/>
    <n v="6.0029999999999992"/>
  </r>
  <r>
    <n v="4262"/>
    <s v="CA-2014-158344"/>
    <x v="3"/>
    <x v="783"/>
    <d v="2014-08-12T00:00:00"/>
    <s v="Standard Class"/>
    <s v="CC-12475"/>
    <s v="Cindy Chapman"/>
    <x v="0"/>
    <x v="0"/>
    <x v="278"/>
    <x v="11"/>
    <n v="56560"/>
    <x v="2"/>
    <x v="1097"/>
    <x v="2"/>
    <x v="11"/>
    <x v="1078"/>
    <x v="1480"/>
    <n v="4"/>
    <n v="0"/>
    <n v="19.827599999999997"/>
  </r>
  <r>
    <n v="4263"/>
    <s v="CA-2014-123351"/>
    <x v="3"/>
    <x v="296"/>
    <d v="2014-09-26T00:00:00"/>
    <s v="Standard Class"/>
    <s v="KT-16480"/>
    <s v="Kean Thornton"/>
    <x v="0"/>
    <x v="0"/>
    <x v="38"/>
    <x v="32"/>
    <n v="31907"/>
    <x v="0"/>
    <x v="1429"/>
    <x v="1"/>
    <x v="9"/>
    <x v="1408"/>
    <x v="3265"/>
    <n v="1"/>
    <n v="0"/>
    <n v="24.143999999999998"/>
  </r>
  <r>
    <n v="4264"/>
    <s v="CA-2014-110429"/>
    <x v="3"/>
    <x v="132"/>
    <d v="2014-11-09T00:00:00"/>
    <s v="Standard Class"/>
    <s v="DM-13015"/>
    <s v="Darrin Martin"/>
    <x v="0"/>
    <x v="0"/>
    <x v="10"/>
    <x v="9"/>
    <n v="19143"/>
    <x v="3"/>
    <x v="1645"/>
    <x v="1"/>
    <x v="8"/>
    <x v="1625"/>
    <x v="3266"/>
    <n v="3"/>
    <n v="0.7"/>
    <n v="-7.782"/>
  </r>
  <r>
    <n v="4265"/>
    <s v="US-2013-131611"/>
    <x v="0"/>
    <x v="732"/>
    <d v="2013-11-10T00:00:00"/>
    <s v="Standard Class"/>
    <s v="EP-13915"/>
    <s v="Emily Phan"/>
    <x v="0"/>
    <x v="0"/>
    <x v="12"/>
    <x v="5"/>
    <n v="77036"/>
    <x v="2"/>
    <x v="584"/>
    <x v="0"/>
    <x v="3"/>
    <x v="579"/>
    <x v="3267"/>
    <n v="8"/>
    <n v="0.3"/>
    <n v="-160.29520000000008"/>
  </r>
  <r>
    <n v="4266"/>
    <s v="US-2013-131611"/>
    <x v="0"/>
    <x v="732"/>
    <d v="2013-11-10T00:00:00"/>
    <s v="Standard Class"/>
    <s v="EP-13915"/>
    <s v="Emily Phan"/>
    <x v="0"/>
    <x v="0"/>
    <x v="12"/>
    <x v="5"/>
    <n v="77036"/>
    <x v="2"/>
    <x v="990"/>
    <x v="1"/>
    <x v="8"/>
    <x v="302"/>
    <x v="3019"/>
    <n v="3"/>
    <n v="0.8"/>
    <n v="-6.2370000000000019"/>
  </r>
  <r>
    <n v="4267"/>
    <s v="US-2013-131611"/>
    <x v="0"/>
    <x v="732"/>
    <d v="2013-11-10T00:00:00"/>
    <s v="Standard Class"/>
    <s v="EP-13915"/>
    <s v="Emily Phan"/>
    <x v="0"/>
    <x v="0"/>
    <x v="12"/>
    <x v="5"/>
    <n v="77036"/>
    <x v="2"/>
    <x v="1333"/>
    <x v="0"/>
    <x v="0"/>
    <x v="1309"/>
    <x v="2017"/>
    <n v="7"/>
    <n v="0.32"/>
    <n v="-225.09759999999991"/>
  </r>
  <r>
    <n v="4268"/>
    <s v="US-2013-131611"/>
    <x v="0"/>
    <x v="732"/>
    <d v="2013-11-10T00:00:00"/>
    <s v="Standard Class"/>
    <s v="EP-13915"/>
    <s v="Emily Phan"/>
    <x v="0"/>
    <x v="0"/>
    <x v="12"/>
    <x v="5"/>
    <n v="77036"/>
    <x v="2"/>
    <x v="542"/>
    <x v="1"/>
    <x v="8"/>
    <x v="537"/>
    <x v="3268"/>
    <n v="3"/>
    <n v="0.8"/>
    <n v="-20.140800000000006"/>
  </r>
  <r>
    <n v="4269"/>
    <s v="US-2013-131611"/>
    <x v="0"/>
    <x v="732"/>
    <d v="2013-11-10T00:00:00"/>
    <s v="Standard Class"/>
    <s v="EP-13915"/>
    <s v="Emily Phan"/>
    <x v="0"/>
    <x v="0"/>
    <x v="12"/>
    <x v="5"/>
    <n v="77036"/>
    <x v="2"/>
    <x v="1482"/>
    <x v="2"/>
    <x v="11"/>
    <x v="1460"/>
    <x v="1379"/>
    <n v="5"/>
    <n v="0.2"/>
    <n v="45.139500000000005"/>
  </r>
  <r>
    <n v="4270"/>
    <s v="US-2014-124821"/>
    <x v="3"/>
    <x v="643"/>
    <d v="2014-06-30T00:00:00"/>
    <s v="Second Class"/>
    <s v="AM-10705"/>
    <s v="Anne McFarland"/>
    <x v="0"/>
    <x v="0"/>
    <x v="4"/>
    <x v="4"/>
    <n v="98115"/>
    <x v="1"/>
    <x v="562"/>
    <x v="0"/>
    <x v="3"/>
    <x v="556"/>
    <x v="3269"/>
    <n v="4"/>
    <n v="0"/>
    <n v="148.13799999999992"/>
  </r>
  <r>
    <n v="4271"/>
    <s v="CA-2012-166975"/>
    <x v="1"/>
    <x v="650"/>
    <d v="2012-11-30T00:00:00"/>
    <s v="Standard Class"/>
    <s v="SH-20635"/>
    <s v="Stefanie Holloman"/>
    <x v="1"/>
    <x v="0"/>
    <x v="25"/>
    <x v="18"/>
    <n v="38301"/>
    <x v="0"/>
    <x v="1640"/>
    <x v="0"/>
    <x v="5"/>
    <x v="1621"/>
    <x v="3270"/>
    <n v="11"/>
    <n v="0.2"/>
    <n v="190.42980000000006"/>
  </r>
  <r>
    <n v="4272"/>
    <s v="CA-2013-123806"/>
    <x v="0"/>
    <x v="390"/>
    <d v="2013-11-28T00:00:00"/>
    <s v="Second Class"/>
    <s v="LA-16780"/>
    <s v="Laura Armstrong"/>
    <x v="1"/>
    <x v="0"/>
    <x v="248"/>
    <x v="39"/>
    <n v="21215"/>
    <x v="3"/>
    <x v="689"/>
    <x v="0"/>
    <x v="5"/>
    <x v="682"/>
    <x v="3271"/>
    <n v="4"/>
    <n v="0"/>
    <n v="85.181600000000003"/>
  </r>
  <r>
    <n v="4273"/>
    <s v="US-2014-158505"/>
    <x v="3"/>
    <x v="246"/>
    <d v="2014-07-22T00:00:00"/>
    <s v="Same Day"/>
    <s v="SF-20200"/>
    <s v="Sarah Foster"/>
    <x v="0"/>
    <x v="0"/>
    <x v="208"/>
    <x v="7"/>
    <n v="84107"/>
    <x v="1"/>
    <x v="1557"/>
    <x v="2"/>
    <x v="7"/>
    <x v="1537"/>
    <x v="3272"/>
    <n v="9"/>
    <n v="0.2"/>
    <n v="6.2936999999999976"/>
  </r>
  <r>
    <n v="4274"/>
    <s v="US-2014-158505"/>
    <x v="3"/>
    <x v="246"/>
    <d v="2014-07-22T00:00:00"/>
    <s v="Same Day"/>
    <s v="SF-20200"/>
    <s v="Sarah Foster"/>
    <x v="0"/>
    <x v="0"/>
    <x v="208"/>
    <x v="7"/>
    <n v="84107"/>
    <x v="1"/>
    <x v="1062"/>
    <x v="1"/>
    <x v="6"/>
    <x v="1042"/>
    <x v="2467"/>
    <n v="1"/>
    <n v="0"/>
    <n v="7.5370999999999988"/>
  </r>
  <r>
    <n v="4275"/>
    <s v="CA-2012-142692"/>
    <x v="1"/>
    <x v="924"/>
    <d v="2012-10-28T00:00:00"/>
    <s v="Standard Class"/>
    <s v="AG-10495"/>
    <s v="Andrew Gjertsen"/>
    <x v="1"/>
    <x v="0"/>
    <x v="4"/>
    <x v="4"/>
    <n v="98105"/>
    <x v="1"/>
    <x v="307"/>
    <x v="1"/>
    <x v="8"/>
    <x v="304"/>
    <x v="3273"/>
    <n v="1"/>
    <n v="0.2"/>
    <n v="1.1224999999999996"/>
  </r>
  <r>
    <n v="4276"/>
    <s v="CA-2012-123456"/>
    <x v="1"/>
    <x v="584"/>
    <d v="2012-07-13T00:00:00"/>
    <s v="Standard Class"/>
    <s v="KN-16450"/>
    <s v="Kean Nguyen"/>
    <x v="1"/>
    <x v="0"/>
    <x v="61"/>
    <x v="5"/>
    <n v="75220"/>
    <x v="2"/>
    <x v="166"/>
    <x v="1"/>
    <x v="9"/>
    <x v="165"/>
    <x v="3274"/>
    <n v="2"/>
    <n v="0.8"/>
    <n v="-121.58000000000004"/>
  </r>
  <r>
    <n v="4277"/>
    <s v="CA-2014-151358"/>
    <x v="3"/>
    <x v="238"/>
    <d v="2014-08-23T00:00:00"/>
    <s v="Standard Class"/>
    <s v="NF-18595"/>
    <s v="Nicole Fjeld"/>
    <x v="2"/>
    <x v="0"/>
    <x v="4"/>
    <x v="4"/>
    <n v="98105"/>
    <x v="1"/>
    <x v="765"/>
    <x v="1"/>
    <x v="4"/>
    <x v="757"/>
    <x v="2144"/>
    <n v="2"/>
    <n v="0"/>
    <n v="61.38900000000001"/>
  </r>
  <r>
    <n v="4278"/>
    <s v="US-2013-107440"/>
    <x v="0"/>
    <x v="947"/>
    <d v="2013-04-21T00:00:00"/>
    <s v="Standard Class"/>
    <s v="BS-11365"/>
    <s v="Bill Shonely"/>
    <x v="1"/>
    <x v="0"/>
    <x v="80"/>
    <x v="30"/>
    <n v="8701"/>
    <x v="3"/>
    <x v="1646"/>
    <x v="2"/>
    <x v="15"/>
    <x v="1626"/>
    <x v="3275"/>
    <n v="7"/>
    <n v="0"/>
    <n v="2365.9817999999996"/>
  </r>
  <r>
    <n v="4279"/>
    <s v="US-2013-107440"/>
    <x v="0"/>
    <x v="947"/>
    <d v="2013-04-21T00:00:00"/>
    <s v="Standard Class"/>
    <s v="BS-11365"/>
    <s v="Bill Shonely"/>
    <x v="1"/>
    <x v="0"/>
    <x v="80"/>
    <x v="30"/>
    <n v="8701"/>
    <x v="3"/>
    <x v="1467"/>
    <x v="0"/>
    <x v="5"/>
    <x v="1445"/>
    <x v="745"/>
    <n v="2"/>
    <n v="0"/>
    <n v="3.2867999999999995"/>
  </r>
  <r>
    <n v="4280"/>
    <s v="US-2013-107440"/>
    <x v="0"/>
    <x v="947"/>
    <d v="2013-04-21T00:00:00"/>
    <s v="Standard Class"/>
    <s v="BS-11365"/>
    <s v="Bill Shonely"/>
    <x v="1"/>
    <x v="0"/>
    <x v="80"/>
    <x v="30"/>
    <n v="8701"/>
    <x v="3"/>
    <x v="881"/>
    <x v="1"/>
    <x v="8"/>
    <x v="866"/>
    <x v="3276"/>
    <n v="5"/>
    <n v="0"/>
    <n v="11.890999999999998"/>
  </r>
  <r>
    <n v="4281"/>
    <s v="CA-2011-166989"/>
    <x v="2"/>
    <x v="687"/>
    <d v="2011-11-18T00:00:00"/>
    <s v="Standard Class"/>
    <s v="RM-19675"/>
    <s v="Robert Marley"/>
    <x v="2"/>
    <x v="0"/>
    <x v="20"/>
    <x v="15"/>
    <n v="10011"/>
    <x v="3"/>
    <x v="252"/>
    <x v="1"/>
    <x v="10"/>
    <x v="250"/>
    <x v="716"/>
    <n v="2"/>
    <n v="0"/>
    <n v="5.2255999999999991"/>
  </r>
  <r>
    <n v="4282"/>
    <s v="CA-2011-166989"/>
    <x v="2"/>
    <x v="687"/>
    <d v="2011-11-18T00:00:00"/>
    <s v="Standard Class"/>
    <s v="RM-19675"/>
    <s v="Robert Marley"/>
    <x v="2"/>
    <x v="0"/>
    <x v="20"/>
    <x v="15"/>
    <n v="10011"/>
    <x v="3"/>
    <x v="1464"/>
    <x v="0"/>
    <x v="1"/>
    <x v="1441"/>
    <x v="3277"/>
    <n v="2"/>
    <n v="0.1"/>
    <n v="14.62239999999999"/>
  </r>
  <r>
    <n v="4283"/>
    <s v="CA-2011-103100"/>
    <x v="2"/>
    <x v="414"/>
    <d v="2011-12-23T00:00:00"/>
    <s v="First Class"/>
    <s v="AB-10105"/>
    <s v="Adrian Barton"/>
    <x v="0"/>
    <x v="0"/>
    <x v="245"/>
    <x v="14"/>
    <n v="46203"/>
    <x v="2"/>
    <x v="1647"/>
    <x v="1"/>
    <x v="2"/>
    <x v="1627"/>
    <x v="1175"/>
    <n v="1"/>
    <n v="0"/>
    <n v="1.7343"/>
  </r>
  <r>
    <n v="4284"/>
    <s v="CA-2011-103100"/>
    <x v="2"/>
    <x v="414"/>
    <d v="2011-12-23T00:00:00"/>
    <s v="First Class"/>
    <s v="AB-10105"/>
    <s v="Adrian Barton"/>
    <x v="0"/>
    <x v="0"/>
    <x v="245"/>
    <x v="14"/>
    <n v="46203"/>
    <x v="2"/>
    <x v="1498"/>
    <x v="1"/>
    <x v="8"/>
    <x v="1477"/>
    <x v="3278"/>
    <n v="3"/>
    <n v="0"/>
    <n v="496.78649999999993"/>
  </r>
  <r>
    <n v="4285"/>
    <s v="CA-2012-105690"/>
    <x v="1"/>
    <x v="82"/>
    <d v="2012-11-26T00:00:00"/>
    <s v="Second Class"/>
    <s v="CA-11965"/>
    <s v="Carol Adams"/>
    <x v="1"/>
    <x v="0"/>
    <x v="396"/>
    <x v="5"/>
    <n v="77642"/>
    <x v="2"/>
    <x v="1103"/>
    <x v="0"/>
    <x v="0"/>
    <x v="1083"/>
    <x v="3279"/>
    <n v="2"/>
    <n v="0.32"/>
    <n v="-76.011599999999973"/>
  </r>
  <r>
    <n v="4286"/>
    <s v="CA-2012-105690"/>
    <x v="1"/>
    <x v="82"/>
    <d v="2012-11-26T00:00:00"/>
    <s v="Second Class"/>
    <s v="CA-11965"/>
    <s v="Carol Adams"/>
    <x v="1"/>
    <x v="0"/>
    <x v="396"/>
    <x v="5"/>
    <n v="77642"/>
    <x v="2"/>
    <x v="2"/>
    <x v="1"/>
    <x v="2"/>
    <x v="2"/>
    <x v="3280"/>
    <n v="2"/>
    <n v="0.2"/>
    <n v="3.9473999999999996"/>
  </r>
  <r>
    <n v="4287"/>
    <s v="CA-2012-105690"/>
    <x v="1"/>
    <x v="82"/>
    <d v="2012-11-26T00:00:00"/>
    <s v="Second Class"/>
    <s v="CA-11965"/>
    <s v="Carol Adams"/>
    <x v="1"/>
    <x v="0"/>
    <x v="396"/>
    <x v="5"/>
    <n v="77642"/>
    <x v="2"/>
    <x v="1572"/>
    <x v="2"/>
    <x v="16"/>
    <x v="1554"/>
    <x v="2913"/>
    <n v="1"/>
    <n v="0.2"/>
    <n v="164.99700000000001"/>
  </r>
  <r>
    <n v="4288"/>
    <s v="CA-2014-127516"/>
    <x v="3"/>
    <x v="116"/>
    <d v="2015-01-04T00:00:00"/>
    <s v="Standard Class"/>
    <s v="EH-14005"/>
    <s v="Erica Hernandez"/>
    <x v="2"/>
    <x v="0"/>
    <x v="316"/>
    <x v="18"/>
    <n v="37211"/>
    <x v="0"/>
    <x v="459"/>
    <x v="1"/>
    <x v="4"/>
    <x v="455"/>
    <x v="1466"/>
    <n v="1"/>
    <n v="0.2"/>
    <n v="-12.956800000000005"/>
  </r>
  <r>
    <n v="4289"/>
    <s v="US-2012-117184"/>
    <x v="1"/>
    <x v="961"/>
    <d v="2012-05-21T00:00:00"/>
    <s v="Standard Class"/>
    <s v="ON-18715"/>
    <s v="Odella Nelson"/>
    <x v="1"/>
    <x v="0"/>
    <x v="12"/>
    <x v="5"/>
    <n v="77095"/>
    <x v="2"/>
    <x v="1197"/>
    <x v="1"/>
    <x v="8"/>
    <x v="1173"/>
    <x v="3281"/>
    <n v="5"/>
    <n v="0.8"/>
    <n v="-49.92"/>
  </r>
  <r>
    <n v="4290"/>
    <s v="US-2012-117184"/>
    <x v="1"/>
    <x v="961"/>
    <d v="2012-05-21T00:00:00"/>
    <s v="Standard Class"/>
    <s v="ON-18715"/>
    <s v="Odella Nelson"/>
    <x v="1"/>
    <x v="0"/>
    <x v="12"/>
    <x v="5"/>
    <n v="77095"/>
    <x v="2"/>
    <x v="707"/>
    <x v="1"/>
    <x v="10"/>
    <x v="699"/>
    <x v="3282"/>
    <n v="3"/>
    <n v="0.2"/>
    <n v="4.9307999999999996"/>
  </r>
  <r>
    <n v="4291"/>
    <s v="CA-2014-102407"/>
    <x v="3"/>
    <x v="34"/>
    <d v="2014-12-14T00:00:00"/>
    <s v="Second Class"/>
    <s v="AT-10435"/>
    <s v="Alyssa Tate"/>
    <x v="2"/>
    <x v="0"/>
    <x v="1"/>
    <x v="1"/>
    <n v="90004"/>
    <x v="1"/>
    <x v="311"/>
    <x v="1"/>
    <x v="6"/>
    <x v="308"/>
    <x v="954"/>
    <n v="2"/>
    <n v="0"/>
    <n v="2.7899999999999991"/>
  </r>
  <r>
    <n v="4292"/>
    <s v="CA-2014-102407"/>
    <x v="3"/>
    <x v="34"/>
    <d v="2014-12-14T00:00:00"/>
    <s v="Second Class"/>
    <s v="AT-10435"/>
    <s v="Alyssa Tate"/>
    <x v="2"/>
    <x v="0"/>
    <x v="1"/>
    <x v="1"/>
    <n v="90004"/>
    <x v="1"/>
    <x v="209"/>
    <x v="0"/>
    <x v="3"/>
    <x v="208"/>
    <x v="3283"/>
    <n v="9"/>
    <n v="0.2"/>
    <n v="22.408199999999994"/>
  </r>
  <r>
    <n v="4293"/>
    <s v="CA-2014-102407"/>
    <x v="3"/>
    <x v="34"/>
    <d v="2014-12-14T00:00:00"/>
    <s v="Second Class"/>
    <s v="AT-10435"/>
    <s v="Alyssa Tate"/>
    <x v="2"/>
    <x v="0"/>
    <x v="1"/>
    <x v="1"/>
    <n v="90004"/>
    <x v="1"/>
    <x v="1141"/>
    <x v="1"/>
    <x v="9"/>
    <x v="1120"/>
    <x v="3284"/>
    <n v="1"/>
    <n v="0"/>
    <n v="68.039999999999992"/>
  </r>
  <r>
    <n v="4294"/>
    <s v="CA-2014-130967"/>
    <x v="3"/>
    <x v="434"/>
    <d v="2014-03-17T00:00:00"/>
    <s v="Standard Class"/>
    <s v="EB-13870"/>
    <s v="Emily Burns"/>
    <x v="0"/>
    <x v="0"/>
    <x v="10"/>
    <x v="9"/>
    <n v="19140"/>
    <x v="3"/>
    <x v="173"/>
    <x v="2"/>
    <x v="7"/>
    <x v="172"/>
    <x v="3285"/>
    <n v="3"/>
    <n v="0.4"/>
    <n v="-10.796399999999995"/>
  </r>
  <r>
    <n v="4295"/>
    <s v="CA-2014-101581"/>
    <x v="3"/>
    <x v="760"/>
    <d v="2014-10-28T00:00:00"/>
    <s v="Standard Class"/>
    <s v="DW-13195"/>
    <s v="David Wiener"/>
    <x v="1"/>
    <x v="0"/>
    <x v="252"/>
    <x v="21"/>
    <n v="97756"/>
    <x v="1"/>
    <x v="223"/>
    <x v="0"/>
    <x v="3"/>
    <x v="221"/>
    <x v="237"/>
    <n v="5"/>
    <n v="0.5"/>
    <n v="-120.51299999999998"/>
  </r>
  <r>
    <n v="4296"/>
    <s v="CA-2014-169124"/>
    <x v="3"/>
    <x v="445"/>
    <d v="2014-07-11T00:00:00"/>
    <s v="Standard Class"/>
    <s v="MB-17305"/>
    <s v="Maria Bertelson"/>
    <x v="0"/>
    <x v="0"/>
    <x v="397"/>
    <x v="1"/>
    <n v="95610"/>
    <x v="1"/>
    <x v="1618"/>
    <x v="0"/>
    <x v="5"/>
    <x v="1600"/>
    <x v="3286"/>
    <n v="3"/>
    <n v="0"/>
    <n v="54.343800000000009"/>
  </r>
  <r>
    <n v="4297"/>
    <s v="CA-2014-117261"/>
    <x v="3"/>
    <x v="507"/>
    <d v="2014-09-11T00:00:00"/>
    <s v="Standard Class"/>
    <s v="TH-21235"/>
    <s v="Tiffany House"/>
    <x v="1"/>
    <x v="0"/>
    <x v="1"/>
    <x v="1"/>
    <n v="90032"/>
    <x v="1"/>
    <x v="1033"/>
    <x v="1"/>
    <x v="4"/>
    <x v="1015"/>
    <x v="3287"/>
    <n v="4"/>
    <n v="0"/>
    <n v="0.54319999999999879"/>
  </r>
  <r>
    <n v="4298"/>
    <s v="CA-2014-129021"/>
    <x v="3"/>
    <x v="962"/>
    <d v="2014-08-27T00:00:00"/>
    <s v="Second Class"/>
    <s v="PO-18850"/>
    <s v="Patrick O'Brill"/>
    <x v="0"/>
    <x v="0"/>
    <x v="315"/>
    <x v="2"/>
    <n v="32303"/>
    <x v="0"/>
    <x v="1461"/>
    <x v="2"/>
    <x v="7"/>
    <x v="1438"/>
    <x v="3288"/>
    <n v="13"/>
    <n v="0.2"/>
    <n v="327.59220000000005"/>
  </r>
  <r>
    <n v="4299"/>
    <s v="CA-2014-129021"/>
    <x v="3"/>
    <x v="962"/>
    <d v="2014-08-27T00:00:00"/>
    <s v="Second Class"/>
    <s v="PO-18850"/>
    <s v="Patrick O'Brill"/>
    <x v="0"/>
    <x v="0"/>
    <x v="315"/>
    <x v="2"/>
    <n v="32303"/>
    <x v="0"/>
    <x v="1174"/>
    <x v="1"/>
    <x v="10"/>
    <x v="1151"/>
    <x v="2000"/>
    <n v="2"/>
    <n v="0.2"/>
    <n v="15.489999999999997"/>
  </r>
  <r>
    <n v="4300"/>
    <s v="CA-2014-129021"/>
    <x v="3"/>
    <x v="962"/>
    <d v="2014-08-27T00:00:00"/>
    <s v="Second Class"/>
    <s v="PO-18850"/>
    <s v="Patrick O'Brill"/>
    <x v="0"/>
    <x v="0"/>
    <x v="315"/>
    <x v="2"/>
    <n v="32303"/>
    <x v="0"/>
    <x v="731"/>
    <x v="1"/>
    <x v="9"/>
    <x v="723"/>
    <x v="3289"/>
    <n v="6"/>
    <n v="0.2"/>
    <n v="12.103199999999994"/>
  </r>
  <r>
    <n v="4301"/>
    <s v="CA-2014-129021"/>
    <x v="3"/>
    <x v="962"/>
    <d v="2014-08-27T00:00:00"/>
    <s v="Second Class"/>
    <s v="PO-18850"/>
    <s v="Patrick O'Brill"/>
    <x v="0"/>
    <x v="0"/>
    <x v="315"/>
    <x v="2"/>
    <n v="32303"/>
    <x v="0"/>
    <x v="852"/>
    <x v="0"/>
    <x v="5"/>
    <x v="837"/>
    <x v="3290"/>
    <n v="2"/>
    <n v="0.2"/>
    <n v="0.41759999999999986"/>
  </r>
  <r>
    <n v="4302"/>
    <s v="CA-2014-129021"/>
    <x v="3"/>
    <x v="962"/>
    <d v="2014-08-27T00:00:00"/>
    <s v="Second Class"/>
    <s v="PO-18850"/>
    <s v="Patrick O'Brill"/>
    <x v="0"/>
    <x v="0"/>
    <x v="315"/>
    <x v="2"/>
    <n v="32303"/>
    <x v="0"/>
    <x v="834"/>
    <x v="1"/>
    <x v="10"/>
    <x v="821"/>
    <x v="525"/>
    <n v="5"/>
    <n v="0.2"/>
    <n v="2.9429999999999992"/>
  </r>
  <r>
    <n v="4303"/>
    <s v="CA-2011-123253"/>
    <x v="2"/>
    <x v="963"/>
    <d v="2011-08-25T00:00:00"/>
    <s v="Second Class"/>
    <s v="DE-13255"/>
    <s v="Deanra Eno"/>
    <x v="2"/>
    <x v="0"/>
    <x v="80"/>
    <x v="24"/>
    <n v="44107"/>
    <x v="3"/>
    <x v="282"/>
    <x v="1"/>
    <x v="6"/>
    <x v="279"/>
    <x v="2970"/>
    <n v="1"/>
    <n v="0.2"/>
    <n v="1.0269000000000001"/>
  </r>
  <r>
    <n v="4304"/>
    <s v="CA-2013-121601"/>
    <x v="0"/>
    <x v="964"/>
    <d v="2013-10-05T00:00:00"/>
    <s v="Same Day"/>
    <s v="MO-17500"/>
    <s v="Mary O'Rourke"/>
    <x v="0"/>
    <x v="0"/>
    <x v="398"/>
    <x v="5"/>
    <n v="75056"/>
    <x v="2"/>
    <x v="761"/>
    <x v="1"/>
    <x v="12"/>
    <x v="753"/>
    <x v="3291"/>
    <n v="7"/>
    <n v="0.2"/>
    <n v="19.4194"/>
  </r>
  <r>
    <n v="4305"/>
    <s v="CA-2011-162278"/>
    <x v="2"/>
    <x v="965"/>
    <d v="2011-10-30T00:00:00"/>
    <s v="Second Class"/>
    <s v="AH-10585"/>
    <s v="Angele Hood"/>
    <x v="0"/>
    <x v="0"/>
    <x v="4"/>
    <x v="4"/>
    <n v="98105"/>
    <x v="1"/>
    <x v="468"/>
    <x v="0"/>
    <x v="5"/>
    <x v="464"/>
    <x v="3292"/>
    <n v="4"/>
    <n v="0"/>
    <n v="3.195999999999998"/>
  </r>
  <r>
    <n v="4306"/>
    <s v="CA-2011-162278"/>
    <x v="2"/>
    <x v="965"/>
    <d v="2011-10-30T00:00:00"/>
    <s v="Second Class"/>
    <s v="AH-10585"/>
    <s v="Angele Hood"/>
    <x v="0"/>
    <x v="0"/>
    <x v="4"/>
    <x v="4"/>
    <n v="98105"/>
    <x v="1"/>
    <x v="1485"/>
    <x v="2"/>
    <x v="7"/>
    <x v="1463"/>
    <x v="3293"/>
    <n v="5"/>
    <n v="0.2"/>
    <n v="38.396000000000015"/>
  </r>
  <r>
    <n v="4307"/>
    <s v="CA-2013-161095"/>
    <x v="0"/>
    <x v="931"/>
    <d v="2013-06-29T00:00:00"/>
    <s v="Same Day"/>
    <s v="CS-12250"/>
    <s v="Chris Selesnick"/>
    <x v="1"/>
    <x v="0"/>
    <x v="1"/>
    <x v="1"/>
    <n v="90032"/>
    <x v="1"/>
    <x v="507"/>
    <x v="1"/>
    <x v="8"/>
    <x v="502"/>
    <x v="3294"/>
    <n v="3"/>
    <n v="0.2"/>
    <n v="2.8100999999999998"/>
  </r>
  <r>
    <n v="4308"/>
    <s v="CA-2013-161095"/>
    <x v="0"/>
    <x v="931"/>
    <d v="2013-06-29T00:00:00"/>
    <s v="Same Day"/>
    <s v="CS-12250"/>
    <s v="Chris Selesnick"/>
    <x v="1"/>
    <x v="0"/>
    <x v="1"/>
    <x v="1"/>
    <n v="90032"/>
    <x v="1"/>
    <x v="301"/>
    <x v="1"/>
    <x v="8"/>
    <x v="298"/>
    <x v="3295"/>
    <n v="2"/>
    <n v="0.2"/>
    <n v="11.748799999999997"/>
  </r>
  <r>
    <n v="4309"/>
    <s v="CA-2011-125829"/>
    <x v="2"/>
    <x v="130"/>
    <d v="2011-11-11T00:00:00"/>
    <s v="Standard Class"/>
    <s v="WB-21850"/>
    <s v="William Brown"/>
    <x v="0"/>
    <x v="0"/>
    <x v="1"/>
    <x v="1"/>
    <n v="90045"/>
    <x v="1"/>
    <x v="1270"/>
    <x v="2"/>
    <x v="7"/>
    <x v="1246"/>
    <x v="3296"/>
    <n v="7"/>
    <n v="0.2"/>
    <n v="66.634399999999971"/>
  </r>
  <r>
    <n v="4310"/>
    <s v="CA-2011-125829"/>
    <x v="2"/>
    <x v="130"/>
    <d v="2011-11-11T00:00:00"/>
    <s v="Standard Class"/>
    <s v="WB-21850"/>
    <s v="William Brown"/>
    <x v="0"/>
    <x v="0"/>
    <x v="1"/>
    <x v="1"/>
    <n v="90045"/>
    <x v="1"/>
    <x v="363"/>
    <x v="0"/>
    <x v="3"/>
    <x v="358"/>
    <x v="3297"/>
    <n v="4"/>
    <n v="0.2"/>
    <n v="-64.544399999999968"/>
  </r>
  <r>
    <n v="4311"/>
    <s v="CA-2011-125829"/>
    <x v="2"/>
    <x v="130"/>
    <d v="2011-11-11T00:00:00"/>
    <s v="Standard Class"/>
    <s v="WB-21850"/>
    <s v="William Brown"/>
    <x v="0"/>
    <x v="0"/>
    <x v="1"/>
    <x v="1"/>
    <n v="90045"/>
    <x v="1"/>
    <x v="624"/>
    <x v="1"/>
    <x v="8"/>
    <x v="618"/>
    <x v="1462"/>
    <n v="3"/>
    <n v="0.2"/>
    <n v="8.2259999999999991"/>
  </r>
  <r>
    <n v="4312"/>
    <s v="CA-2011-125829"/>
    <x v="2"/>
    <x v="130"/>
    <d v="2011-11-11T00:00:00"/>
    <s v="Standard Class"/>
    <s v="WB-21850"/>
    <s v="William Brown"/>
    <x v="0"/>
    <x v="0"/>
    <x v="1"/>
    <x v="1"/>
    <n v="90045"/>
    <x v="1"/>
    <x v="1396"/>
    <x v="1"/>
    <x v="10"/>
    <x v="1374"/>
    <x v="541"/>
    <n v="3"/>
    <n v="0"/>
    <n v="9.3312000000000008"/>
  </r>
  <r>
    <n v="4313"/>
    <s v="CA-2011-125829"/>
    <x v="2"/>
    <x v="130"/>
    <d v="2011-11-11T00:00:00"/>
    <s v="Standard Class"/>
    <s v="WB-21850"/>
    <s v="William Brown"/>
    <x v="0"/>
    <x v="0"/>
    <x v="1"/>
    <x v="1"/>
    <n v="90045"/>
    <x v="1"/>
    <x v="1648"/>
    <x v="2"/>
    <x v="15"/>
    <x v="1628"/>
    <x v="3298"/>
    <n v="4"/>
    <n v="0.2"/>
    <n v="139.98999999999995"/>
  </r>
  <r>
    <n v="4314"/>
    <s v="CA-2011-123127"/>
    <x v="2"/>
    <x v="78"/>
    <d v="2011-09-12T00:00:00"/>
    <s v="Standard Class"/>
    <s v="SP-20620"/>
    <s v="Stefania Perrino"/>
    <x v="1"/>
    <x v="0"/>
    <x v="85"/>
    <x v="15"/>
    <n v="11561"/>
    <x v="3"/>
    <x v="1612"/>
    <x v="1"/>
    <x v="9"/>
    <x v="1594"/>
    <x v="3299"/>
    <n v="2"/>
    <n v="0"/>
    <n v="4.1950000000000003"/>
  </r>
  <r>
    <n v="4315"/>
    <s v="CA-2012-115945"/>
    <x v="1"/>
    <x v="608"/>
    <d v="2012-07-01T00:00:00"/>
    <s v="Standard Class"/>
    <s v="AB-10165"/>
    <s v="Alan Barnes"/>
    <x v="0"/>
    <x v="0"/>
    <x v="1"/>
    <x v="1"/>
    <n v="90045"/>
    <x v="1"/>
    <x v="1554"/>
    <x v="1"/>
    <x v="6"/>
    <x v="33"/>
    <x v="3300"/>
    <n v="2"/>
    <n v="0"/>
    <n v="5.24"/>
  </r>
  <r>
    <n v="4316"/>
    <s v="CA-2012-115945"/>
    <x v="1"/>
    <x v="608"/>
    <d v="2012-07-01T00:00:00"/>
    <s v="Standard Class"/>
    <s v="AB-10165"/>
    <s v="Alan Barnes"/>
    <x v="0"/>
    <x v="0"/>
    <x v="1"/>
    <x v="1"/>
    <n v="90045"/>
    <x v="1"/>
    <x v="805"/>
    <x v="1"/>
    <x v="8"/>
    <x v="795"/>
    <x v="1294"/>
    <n v="3"/>
    <n v="0.2"/>
    <n v="27.734999999999996"/>
  </r>
  <r>
    <n v="4317"/>
    <s v="CA-2012-115945"/>
    <x v="1"/>
    <x v="608"/>
    <d v="2012-07-01T00:00:00"/>
    <s v="Standard Class"/>
    <s v="AB-10165"/>
    <s v="Alan Barnes"/>
    <x v="0"/>
    <x v="0"/>
    <x v="1"/>
    <x v="1"/>
    <n v="90045"/>
    <x v="1"/>
    <x v="537"/>
    <x v="1"/>
    <x v="4"/>
    <x v="532"/>
    <x v="3301"/>
    <n v="3"/>
    <n v="0"/>
    <n v="9.126899999999992"/>
  </r>
  <r>
    <n v="4318"/>
    <s v="CA-2012-136735"/>
    <x v="1"/>
    <x v="353"/>
    <d v="2012-08-02T00:00:00"/>
    <s v="Standard Class"/>
    <s v="HA-14920"/>
    <s v="Helen Andreada"/>
    <x v="0"/>
    <x v="0"/>
    <x v="8"/>
    <x v="1"/>
    <n v="94110"/>
    <x v="1"/>
    <x v="556"/>
    <x v="1"/>
    <x v="12"/>
    <x v="550"/>
    <x v="3302"/>
    <n v="2"/>
    <n v="0"/>
    <n v="78.894199999999998"/>
  </r>
  <r>
    <n v="4319"/>
    <s v="US-2014-136189"/>
    <x v="3"/>
    <x v="226"/>
    <d v="2014-12-12T00:00:00"/>
    <s v="Standard Class"/>
    <s v="DC-13285"/>
    <s v="Debra Catini"/>
    <x v="0"/>
    <x v="0"/>
    <x v="102"/>
    <x v="17"/>
    <n v="23223"/>
    <x v="0"/>
    <x v="1649"/>
    <x v="0"/>
    <x v="5"/>
    <x v="1629"/>
    <x v="3303"/>
    <n v="6"/>
    <n v="0"/>
    <n v="25.537799999999997"/>
  </r>
  <r>
    <n v="4320"/>
    <s v="CA-2011-152345"/>
    <x v="2"/>
    <x v="282"/>
    <d v="2012-01-03T00:00:00"/>
    <s v="Second Class"/>
    <s v="ST-20530"/>
    <s v="Shui Tom"/>
    <x v="0"/>
    <x v="0"/>
    <x v="305"/>
    <x v="27"/>
    <n v="87105"/>
    <x v="1"/>
    <x v="1136"/>
    <x v="2"/>
    <x v="7"/>
    <x v="1115"/>
    <x v="112"/>
    <n v="3"/>
    <n v="0.2"/>
    <n v="-5.694300000000001"/>
  </r>
  <r>
    <n v="4321"/>
    <s v="CA-2011-152345"/>
    <x v="2"/>
    <x v="282"/>
    <d v="2012-01-03T00:00:00"/>
    <s v="Second Class"/>
    <s v="ST-20530"/>
    <s v="Shui Tom"/>
    <x v="0"/>
    <x v="0"/>
    <x v="305"/>
    <x v="27"/>
    <n v="87105"/>
    <x v="1"/>
    <x v="1291"/>
    <x v="1"/>
    <x v="4"/>
    <x v="1268"/>
    <x v="3304"/>
    <n v="1"/>
    <n v="0"/>
    <n v="7.9895999999999994"/>
  </r>
  <r>
    <n v="4322"/>
    <s v="US-2012-147662"/>
    <x v="1"/>
    <x v="966"/>
    <d v="2012-02-19T00:00:00"/>
    <s v="Standard Class"/>
    <s v="KB-16315"/>
    <s v="Karl Braun"/>
    <x v="0"/>
    <x v="0"/>
    <x v="59"/>
    <x v="24"/>
    <n v="44312"/>
    <x v="3"/>
    <x v="444"/>
    <x v="1"/>
    <x v="8"/>
    <x v="439"/>
    <x v="478"/>
    <n v="2"/>
    <n v="0.7"/>
    <n v="-11.961599999999997"/>
  </r>
  <r>
    <n v="4323"/>
    <s v="US-2012-147662"/>
    <x v="1"/>
    <x v="966"/>
    <d v="2012-02-19T00:00:00"/>
    <s v="Standard Class"/>
    <s v="KB-16315"/>
    <s v="Karl Braun"/>
    <x v="0"/>
    <x v="0"/>
    <x v="59"/>
    <x v="24"/>
    <n v="44312"/>
    <x v="3"/>
    <x v="1400"/>
    <x v="2"/>
    <x v="7"/>
    <x v="1378"/>
    <x v="3305"/>
    <n v="3"/>
    <n v="0.4"/>
    <n v="-80.995500000000021"/>
  </r>
  <r>
    <n v="4324"/>
    <s v="US-2012-147662"/>
    <x v="1"/>
    <x v="966"/>
    <d v="2012-02-19T00:00:00"/>
    <s v="Standard Class"/>
    <s v="KB-16315"/>
    <s v="Karl Braun"/>
    <x v="0"/>
    <x v="0"/>
    <x v="59"/>
    <x v="24"/>
    <n v="44312"/>
    <x v="3"/>
    <x v="315"/>
    <x v="1"/>
    <x v="8"/>
    <x v="312"/>
    <x v="3306"/>
    <n v="2"/>
    <n v="0.7"/>
    <n v="-1.6763999999999997"/>
  </r>
  <r>
    <n v="4325"/>
    <s v="US-2012-147662"/>
    <x v="1"/>
    <x v="966"/>
    <d v="2012-02-19T00:00:00"/>
    <s v="Standard Class"/>
    <s v="KB-16315"/>
    <s v="Karl Braun"/>
    <x v="0"/>
    <x v="0"/>
    <x v="59"/>
    <x v="24"/>
    <n v="44312"/>
    <x v="3"/>
    <x v="879"/>
    <x v="1"/>
    <x v="6"/>
    <x v="864"/>
    <x v="646"/>
    <n v="3"/>
    <n v="0.2"/>
    <n v="0.8969999999999998"/>
  </r>
  <r>
    <n v="4326"/>
    <s v="US-2012-147662"/>
    <x v="1"/>
    <x v="966"/>
    <d v="2012-02-19T00:00:00"/>
    <s v="Standard Class"/>
    <s v="KB-16315"/>
    <s v="Karl Braun"/>
    <x v="0"/>
    <x v="0"/>
    <x v="59"/>
    <x v="24"/>
    <n v="44312"/>
    <x v="3"/>
    <x v="1048"/>
    <x v="2"/>
    <x v="11"/>
    <x v="1028"/>
    <x v="981"/>
    <n v="3"/>
    <n v="0.2"/>
    <n v="0.89969999999999573"/>
  </r>
  <r>
    <n v="4327"/>
    <s v="CA-2013-153346"/>
    <x v="0"/>
    <x v="967"/>
    <d v="2013-01-27T00:00:00"/>
    <s v="First Class"/>
    <s v="TB-21355"/>
    <s v="Todd Boyes"/>
    <x v="1"/>
    <x v="0"/>
    <x v="135"/>
    <x v="30"/>
    <n v="7060"/>
    <x v="3"/>
    <x v="1320"/>
    <x v="1"/>
    <x v="6"/>
    <x v="1297"/>
    <x v="3307"/>
    <n v="3"/>
    <n v="0"/>
    <n v="2.3025000000000002"/>
  </r>
  <r>
    <n v="4328"/>
    <s v="CA-2013-153346"/>
    <x v="0"/>
    <x v="967"/>
    <d v="2013-01-27T00:00:00"/>
    <s v="First Class"/>
    <s v="TB-21355"/>
    <s v="Todd Boyes"/>
    <x v="1"/>
    <x v="0"/>
    <x v="135"/>
    <x v="30"/>
    <n v="7060"/>
    <x v="3"/>
    <x v="1552"/>
    <x v="1"/>
    <x v="10"/>
    <x v="1531"/>
    <x v="3308"/>
    <n v="5"/>
    <n v="0"/>
    <n v="8.2799999999999994"/>
  </r>
  <r>
    <n v="4329"/>
    <s v="CA-2014-118360"/>
    <x v="3"/>
    <x v="719"/>
    <d v="2014-04-08T00:00:00"/>
    <s v="Standard Class"/>
    <s v="JC-15775"/>
    <s v="John Castell"/>
    <x v="0"/>
    <x v="0"/>
    <x v="20"/>
    <x v="15"/>
    <n v="10011"/>
    <x v="3"/>
    <x v="1446"/>
    <x v="1"/>
    <x v="10"/>
    <x v="1424"/>
    <x v="3309"/>
    <n v="9"/>
    <n v="0"/>
    <n v="19.318499999999997"/>
  </r>
  <r>
    <n v="4330"/>
    <s v="CA-2014-149853"/>
    <x v="3"/>
    <x v="621"/>
    <d v="2014-10-10T00:00:00"/>
    <s v="Standard Class"/>
    <s v="PO-18850"/>
    <s v="Patrick O'Brill"/>
    <x v="0"/>
    <x v="0"/>
    <x v="146"/>
    <x v="2"/>
    <n v="33012"/>
    <x v="0"/>
    <x v="1650"/>
    <x v="1"/>
    <x v="10"/>
    <x v="1630"/>
    <x v="12"/>
    <n v="3"/>
    <n v="0.2"/>
    <n v="5.4432"/>
  </r>
  <r>
    <n v="4331"/>
    <s v="CA-2014-149853"/>
    <x v="3"/>
    <x v="621"/>
    <d v="2014-10-10T00:00:00"/>
    <s v="Standard Class"/>
    <s v="PO-18850"/>
    <s v="Patrick O'Brill"/>
    <x v="0"/>
    <x v="0"/>
    <x v="146"/>
    <x v="2"/>
    <n v="33012"/>
    <x v="0"/>
    <x v="566"/>
    <x v="1"/>
    <x v="9"/>
    <x v="561"/>
    <x v="1429"/>
    <n v="5"/>
    <n v="0.2"/>
    <n v="1.1200000000000001"/>
  </r>
  <r>
    <n v="4332"/>
    <s v="CA-2014-107909"/>
    <x v="3"/>
    <x v="853"/>
    <d v="2014-09-07T00:00:00"/>
    <s v="Standard Class"/>
    <s v="SS-20875"/>
    <s v="Sung Shariari"/>
    <x v="0"/>
    <x v="0"/>
    <x v="252"/>
    <x v="4"/>
    <n v="98052"/>
    <x v="1"/>
    <x v="84"/>
    <x v="2"/>
    <x v="11"/>
    <x v="84"/>
    <x v="86"/>
    <n v="1"/>
    <n v="0"/>
    <n v="6.796599999999998"/>
  </r>
  <r>
    <n v="4333"/>
    <s v="CA-2014-107909"/>
    <x v="3"/>
    <x v="853"/>
    <d v="2014-09-07T00:00:00"/>
    <s v="Standard Class"/>
    <s v="SS-20875"/>
    <s v="Sung Shariari"/>
    <x v="0"/>
    <x v="0"/>
    <x v="252"/>
    <x v="4"/>
    <n v="98052"/>
    <x v="1"/>
    <x v="1547"/>
    <x v="1"/>
    <x v="8"/>
    <x v="1526"/>
    <x v="3310"/>
    <n v="5"/>
    <n v="0.2"/>
    <n v="8.0219999999999985"/>
  </r>
  <r>
    <n v="4334"/>
    <s v="CA-2012-112375"/>
    <x v="1"/>
    <x v="379"/>
    <d v="2012-12-27T00:00:00"/>
    <s v="Standard Class"/>
    <s v="RD-19720"/>
    <s v="Roger Demir"/>
    <x v="0"/>
    <x v="0"/>
    <x v="399"/>
    <x v="2"/>
    <n v="32114"/>
    <x v="0"/>
    <x v="1651"/>
    <x v="2"/>
    <x v="11"/>
    <x v="1631"/>
    <x v="3311"/>
    <n v="6"/>
    <n v="0.2"/>
    <n v="14.628000000000005"/>
  </r>
  <r>
    <n v="4335"/>
    <s v="CA-2012-112375"/>
    <x v="1"/>
    <x v="379"/>
    <d v="2012-12-27T00:00:00"/>
    <s v="Standard Class"/>
    <s v="RD-19720"/>
    <s v="Roger Demir"/>
    <x v="0"/>
    <x v="0"/>
    <x v="399"/>
    <x v="2"/>
    <n v="32114"/>
    <x v="0"/>
    <x v="830"/>
    <x v="1"/>
    <x v="12"/>
    <x v="817"/>
    <x v="3312"/>
    <n v="2"/>
    <n v="0.2"/>
    <n v="9.2178000000000004"/>
  </r>
  <r>
    <n v="4336"/>
    <s v="CA-2012-154795"/>
    <x v="1"/>
    <x v="139"/>
    <d v="2012-12-24T00:00:00"/>
    <s v="Standard Class"/>
    <s v="GZ-14470"/>
    <s v="Gary Zandusky"/>
    <x v="0"/>
    <x v="0"/>
    <x v="400"/>
    <x v="16"/>
    <n v="86442"/>
    <x v="1"/>
    <x v="1652"/>
    <x v="1"/>
    <x v="12"/>
    <x v="1632"/>
    <x v="2418"/>
    <n v="1"/>
    <n v="0.2"/>
    <n v="2.7719999999999994"/>
  </r>
  <r>
    <n v="4337"/>
    <s v="CA-2012-154795"/>
    <x v="1"/>
    <x v="139"/>
    <d v="2012-12-24T00:00:00"/>
    <s v="Standard Class"/>
    <s v="GZ-14470"/>
    <s v="Gary Zandusky"/>
    <x v="0"/>
    <x v="0"/>
    <x v="400"/>
    <x v="16"/>
    <n v="86442"/>
    <x v="1"/>
    <x v="1104"/>
    <x v="0"/>
    <x v="5"/>
    <x v="1084"/>
    <x v="325"/>
    <n v="2"/>
    <n v="0.2"/>
    <n v="3.9512"/>
  </r>
  <r>
    <n v="4338"/>
    <s v="CA-2012-125234"/>
    <x v="1"/>
    <x v="154"/>
    <d v="2012-12-01T00:00:00"/>
    <s v="Standard Class"/>
    <s v="SN-20710"/>
    <s v="Steve Nguyen"/>
    <x v="2"/>
    <x v="0"/>
    <x v="1"/>
    <x v="1"/>
    <n v="90049"/>
    <x v="1"/>
    <x v="357"/>
    <x v="2"/>
    <x v="11"/>
    <x v="353"/>
    <x v="3313"/>
    <n v="3"/>
    <n v="0"/>
    <n v="22.6737"/>
  </r>
  <r>
    <n v="4339"/>
    <s v="CA-2012-125234"/>
    <x v="1"/>
    <x v="154"/>
    <d v="2012-12-01T00:00:00"/>
    <s v="Standard Class"/>
    <s v="SN-20710"/>
    <s v="Steve Nguyen"/>
    <x v="2"/>
    <x v="0"/>
    <x v="1"/>
    <x v="1"/>
    <n v="90049"/>
    <x v="1"/>
    <x v="67"/>
    <x v="1"/>
    <x v="10"/>
    <x v="67"/>
    <x v="3314"/>
    <n v="3"/>
    <n v="0"/>
    <n v="53.495399999999989"/>
  </r>
  <r>
    <n v="4340"/>
    <s v="CA-2014-133501"/>
    <x v="3"/>
    <x v="151"/>
    <d v="2014-09-02T00:00:00"/>
    <s v="Standard Class"/>
    <s v="DK-12895"/>
    <s v="Dana Kaydos"/>
    <x v="0"/>
    <x v="0"/>
    <x v="47"/>
    <x v="18"/>
    <n v="37064"/>
    <x v="0"/>
    <x v="974"/>
    <x v="1"/>
    <x v="10"/>
    <x v="959"/>
    <x v="1182"/>
    <n v="1"/>
    <n v="0.2"/>
    <n v="1.8144"/>
  </r>
  <r>
    <n v="4341"/>
    <s v="US-2011-129609"/>
    <x v="2"/>
    <x v="579"/>
    <d v="2011-03-22T00:00:00"/>
    <s v="Same Day"/>
    <s v="VM-21835"/>
    <s v="Vivian Mathis"/>
    <x v="0"/>
    <x v="0"/>
    <x v="401"/>
    <x v="14"/>
    <n v="46368"/>
    <x v="2"/>
    <x v="359"/>
    <x v="1"/>
    <x v="6"/>
    <x v="355"/>
    <x v="1363"/>
    <n v="2"/>
    <n v="0"/>
    <n v="6.5120000000000005"/>
  </r>
  <r>
    <n v="4342"/>
    <s v="CA-2014-130309"/>
    <x v="3"/>
    <x v="94"/>
    <d v="2014-12-22T00:00:00"/>
    <s v="Standard Class"/>
    <s v="GB-14575"/>
    <s v="Giulietta Baptist"/>
    <x v="0"/>
    <x v="0"/>
    <x v="81"/>
    <x v="17"/>
    <n v="22204"/>
    <x v="0"/>
    <x v="245"/>
    <x v="1"/>
    <x v="4"/>
    <x v="243"/>
    <x v="2577"/>
    <n v="3"/>
    <n v="0"/>
    <n v="157.87019999999993"/>
  </r>
  <r>
    <n v="4343"/>
    <s v="CA-2014-105410"/>
    <x v="3"/>
    <x v="498"/>
    <d v="2014-03-23T00:00:00"/>
    <s v="First Class"/>
    <s v="ND-18370"/>
    <s v="Natalie DeCherney"/>
    <x v="0"/>
    <x v="0"/>
    <x v="8"/>
    <x v="1"/>
    <n v="94110"/>
    <x v="1"/>
    <x v="925"/>
    <x v="1"/>
    <x v="8"/>
    <x v="908"/>
    <x v="2990"/>
    <n v="6"/>
    <n v="0.2"/>
    <n v="6.690599999999999"/>
  </r>
  <r>
    <n v="4344"/>
    <s v="CA-2014-105410"/>
    <x v="3"/>
    <x v="498"/>
    <d v="2014-03-23T00:00:00"/>
    <s v="First Class"/>
    <s v="ND-18370"/>
    <s v="Natalie DeCherney"/>
    <x v="0"/>
    <x v="0"/>
    <x v="8"/>
    <x v="1"/>
    <n v="94110"/>
    <x v="1"/>
    <x v="1075"/>
    <x v="2"/>
    <x v="7"/>
    <x v="1056"/>
    <x v="3315"/>
    <n v="6"/>
    <n v="0.2"/>
    <n v="-131.50080000000005"/>
  </r>
  <r>
    <n v="4345"/>
    <s v="CA-2014-105410"/>
    <x v="3"/>
    <x v="498"/>
    <d v="2014-03-23T00:00:00"/>
    <s v="First Class"/>
    <s v="ND-18370"/>
    <s v="Natalie DeCherney"/>
    <x v="0"/>
    <x v="0"/>
    <x v="8"/>
    <x v="1"/>
    <n v="94110"/>
    <x v="1"/>
    <x v="100"/>
    <x v="2"/>
    <x v="11"/>
    <x v="100"/>
    <x v="3316"/>
    <n v="2"/>
    <n v="0"/>
    <n v="10.949399999999997"/>
  </r>
  <r>
    <n v="4346"/>
    <s v="CA-2014-105410"/>
    <x v="3"/>
    <x v="498"/>
    <d v="2014-03-23T00:00:00"/>
    <s v="First Class"/>
    <s v="ND-18370"/>
    <s v="Natalie DeCherney"/>
    <x v="0"/>
    <x v="0"/>
    <x v="8"/>
    <x v="1"/>
    <n v="94110"/>
    <x v="1"/>
    <x v="1135"/>
    <x v="2"/>
    <x v="11"/>
    <x v="1114"/>
    <x v="1772"/>
    <n v="4"/>
    <n v="0"/>
    <n v="85.982800000000012"/>
  </r>
  <r>
    <n v="4347"/>
    <s v="CA-2013-120355"/>
    <x v="0"/>
    <x v="31"/>
    <d v="2013-09-26T00:00:00"/>
    <s v="Standard Class"/>
    <s v="MM-17260"/>
    <s v="Magdelene Morse"/>
    <x v="0"/>
    <x v="0"/>
    <x v="106"/>
    <x v="15"/>
    <n v="10801"/>
    <x v="3"/>
    <x v="654"/>
    <x v="0"/>
    <x v="1"/>
    <x v="648"/>
    <x v="3317"/>
    <n v="2"/>
    <n v="0.1"/>
    <n v="140.39599999999993"/>
  </r>
  <r>
    <n v="4348"/>
    <s v="CA-2013-120355"/>
    <x v="0"/>
    <x v="31"/>
    <d v="2013-09-26T00:00:00"/>
    <s v="Standard Class"/>
    <s v="MM-17260"/>
    <s v="Magdelene Morse"/>
    <x v="0"/>
    <x v="0"/>
    <x v="106"/>
    <x v="15"/>
    <n v="10801"/>
    <x v="3"/>
    <x v="1653"/>
    <x v="0"/>
    <x v="5"/>
    <x v="1633"/>
    <x v="3318"/>
    <n v="3"/>
    <n v="0"/>
    <n v="26.1096"/>
  </r>
  <r>
    <n v="4349"/>
    <s v="CA-2014-169894"/>
    <x v="3"/>
    <x v="221"/>
    <d v="2014-11-30T00:00:00"/>
    <s v="Second Class"/>
    <s v="MV-17485"/>
    <s v="Mark Van Huff"/>
    <x v="0"/>
    <x v="0"/>
    <x v="123"/>
    <x v="16"/>
    <n v="85204"/>
    <x v="1"/>
    <x v="655"/>
    <x v="1"/>
    <x v="8"/>
    <x v="649"/>
    <x v="321"/>
    <n v="2"/>
    <n v="0.7"/>
    <n v="-15.197599999999994"/>
  </r>
  <r>
    <n v="4350"/>
    <s v="CA-2014-169894"/>
    <x v="3"/>
    <x v="221"/>
    <d v="2014-11-30T00:00:00"/>
    <s v="Second Class"/>
    <s v="MV-17485"/>
    <s v="Mark Van Huff"/>
    <x v="0"/>
    <x v="0"/>
    <x v="123"/>
    <x v="16"/>
    <n v="85204"/>
    <x v="1"/>
    <x v="391"/>
    <x v="1"/>
    <x v="4"/>
    <x v="387"/>
    <x v="3319"/>
    <n v="8"/>
    <n v="0.2"/>
    <n v="-41.587199999999996"/>
  </r>
  <r>
    <n v="4351"/>
    <s v="US-2014-100482"/>
    <x v="3"/>
    <x v="645"/>
    <d v="2014-04-16T00:00:00"/>
    <s v="Standard Class"/>
    <s v="JL-15130"/>
    <s v="Jack Lebron"/>
    <x v="0"/>
    <x v="0"/>
    <x v="152"/>
    <x v="24"/>
    <n v="43130"/>
    <x v="3"/>
    <x v="470"/>
    <x v="1"/>
    <x v="4"/>
    <x v="466"/>
    <x v="510"/>
    <n v="2"/>
    <n v="0.2"/>
    <n v="1.4672000000000001"/>
  </r>
  <r>
    <n v="4352"/>
    <s v="US-2014-100482"/>
    <x v="3"/>
    <x v="645"/>
    <d v="2014-04-16T00:00:00"/>
    <s v="Standard Class"/>
    <s v="JL-15130"/>
    <s v="Jack Lebron"/>
    <x v="0"/>
    <x v="0"/>
    <x v="152"/>
    <x v="24"/>
    <n v="43130"/>
    <x v="3"/>
    <x v="658"/>
    <x v="2"/>
    <x v="11"/>
    <x v="652"/>
    <x v="3320"/>
    <n v="2"/>
    <n v="0.2"/>
    <n v="-4.7460000000000013"/>
  </r>
  <r>
    <n v="4353"/>
    <s v="CA-2014-107748"/>
    <x v="3"/>
    <x v="389"/>
    <d v="2014-12-13T00:00:00"/>
    <s v="Second Class"/>
    <s v="AG-10330"/>
    <s v="Alex Grayson"/>
    <x v="0"/>
    <x v="0"/>
    <x v="280"/>
    <x v="1"/>
    <n v="95207"/>
    <x v="1"/>
    <x v="1620"/>
    <x v="2"/>
    <x v="7"/>
    <x v="1602"/>
    <x v="3124"/>
    <n v="4"/>
    <n v="0.2"/>
    <n v="34.741999999999997"/>
  </r>
  <r>
    <n v="4354"/>
    <s v="CA-2014-107748"/>
    <x v="3"/>
    <x v="389"/>
    <d v="2014-12-13T00:00:00"/>
    <s v="Second Class"/>
    <s v="AG-10330"/>
    <s v="Alex Grayson"/>
    <x v="0"/>
    <x v="0"/>
    <x v="280"/>
    <x v="1"/>
    <n v="95207"/>
    <x v="1"/>
    <x v="510"/>
    <x v="1"/>
    <x v="10"/>
    <x v="505"/>
    <x v="91"/>
    <n v="2"/>
    <n v="0"/>
    <n v="6.2208000000000006"/>
  </r>
  <r>
    <n v="4355"/>
    <s v="CA-2014-153654"/>
    <x v="3"/>
    <x v="221"/>
    <d v="2014-11-27T00:00:00"/>
    <s v="Second Class"/>
    <s v="MD-17860"/>
    <s v="Michael Dominguez"/>
    <x v="1"/>
    <x v="0"/>
    <x v="153"/>
    <x v="3"/>
    <n v="28806"/>
    <x v="0"/>
    <x v="741"/>
    <x v="1"/>
    <x v="8"/>
    <x v="732"/>
    <x v="3006"/>
    <n v="8"/>
    <n v="0.7"/>
    <n v="-12.671999999999997"/>
  </r>
  <r>
    <n v="4356"/>
    <s v="CA-2012-155600"/>
    <x v="1"/>
    <x v="784"/>
    <d v="2012-12-07T00:00:00"/>
    <s v="Second Class"/>
    <s v="RO-19780"/>
    <s v="Rose O'Brian"/>
    <x v="0"/>
    <x v="0"/>
    <x v="300"/>
    <x v="18"/>
    <n v="37042"/>
    <x v="0"/>
    <x v="692"/>
    <x v="1"/>
    <x v="8"/>
    <x v="685"/>
    <x v="3321"/>
    <n v="7"/>
    <n v="0.7"/>
    <n v="-1065.3719999999998"/>
  </r>
  <r>
    <n v="4357"/>
    <s v="CA-2012-155600"/>
    <x v="1"/>
    <x v="784"/>
    <d v="2012-12-07T00:00:00"/>
    <s v="Second Class"/>
    <s v="RO-19780"/>
    <s v="Rose O'Brian"/>
    <x v="0"/>
    <x v="0"/>
    <x v="300"/>
    <x v="18"/>
    <n v="37042"/>
    <x v="0"/>
    <x v="684"/>
    <x v="1"/>
    <x v="6"/>
    <x v="677"/>
    <x v="3322"/>
    <n v="4"/>
    <n v="0.2"/>
    <n v="12.011999999999999"/>
  </r>
  <r>
    <n v="4358"/>
    <s v="CA-2014-162565"/>
    <x v="3"/>
    <x v="157"/>
    <d v="2014-12-12T00:00:00"/>
    <s v="Same Day"/>
    <s v="RR-19315"/>
    <s v="Ralph Ritter"/>
    <x v="0"/>
    <x v="0"/>
    <x v="34"/>
    <x v="10"/>
    <n v="60505"/>
    <x v="2"/>
    <x v="289"/>
    <x v="1"/>
    <x v="10"/>
    <x v="286"/>
    <x v="563"/>
    <n v="2"/>
    <n v="0.2"/>
    <n v="3.6288"/>
  </r>
  <r>
    <n v="4359"/>
    <s v="CA-2014-162565"/>
    <x v="3"/>
    <x v="157"/>
    <d v="2014-12-12T00:00:00"/>
    <s v="Same Day"/>
    <s v="RR-19315"/>
    <s v="Ralph Ritter"/>
    <x v="0"/>
    <x v="0"/>
    <x v="34"/>
    <x v="10"/>
    <n v="60505"/>
    <x v="2"/>
    <x v="622"/>
    <x v="0"/>
    <x v="5"/>
    <x v="616"/>
    <x v="3323"/>
    <n v="1"/>
    <n v="0.6"/>
    <n v="-66.061999999999998"/>
  </r>
  <r>
    <n v="4360"/>
    <s v="CA-2014-162565"/>
    <x v="3"/>
    <x v="157"/>
    <d v="2014-12-12T00:00:00"/>
    <s v="Same Day"/>
    <s v="RR-19315"/>
    <s v="Ralph Ritter"/>
    <x v="0"/>
    <x v="0"/>
    <x v="34"/>
    <x v="10"/>
    <n v="60505"/>
    <x v="2"/>
    <x v="873"/>
    <x v="0"/>
    <x v="1"/>
    <x v="858"/>
    <x v="3324"/>
    <n v="2"/>
    <n v="0.3"/>
    <n v="-14.870399999999961"/>
  </r>
  <r>
    <n v="4361"/>
    <s v="CA-2013-127642"/>
    <x v="0"/>
    <x v="206"/>
    <d v="2013-05-24T00:00:00"/>
    <s v="First Class"/>
    <s v="CP-12340"/>
    <s v="Christine Phan"/>
    <x v="1"/>
    <x v="0"/>
    <x v="99"/>
    <x v="34"/>
    <n v="2886"/>
    <x v="3"/>
    <x v="1654"/>
    <x v="1"/>
    <x v="10"/>
    <x v="33"/>
    <x v="1375"/>
    <n v="2"/>
    <n v="0"/>
    <n v="54.860399999999998"/>
  </r>
  <r>
    <n v="4362"/>
    <s v="US-2014-163195"/>
    <x v="3"/>
    <x v="922"/>
    <d v="2014-02-22T00:00:00"/>
    <s v="Second Class"/>
    <s v="LL-16840"/>
    <s v="Lauren Leatherbury"/>
    <x v="0"/>
    <x v="0"/>
    <x v="240"/>
    <x v="28"/>
    <n v="70506"/>
    <x v="0"/>
    <x v="119"/>
    <x v="2"/>
    <x v="7"/>
    <x v="119"/>
    <x v="3325"/>
    <n v="3"/>
    <n v="0"/>
    <n v="8.4563999999999986"/>
  </r>
  <r>
    <n v="4363"/>
    <s v="CA-2014-111332"/>
    <x v="3"/>
    <x v="968"/>
    <d v="2014-05-23T00:00:00"/>
    <s v="Second Class"/>
    <s v="NC-18340"/>
    <s v="Nat Carroll"/>
    <x v="0"/>
    <x v="0"/>
    <x v="402"/>
    <x v="46"/>
    <n v="58103"/>
    <x v="2"/>
    <x v="399"/>
    <x v="1"/>
    <x v="6"/>
    <x v="395"/>
    <x v="3326"/>
    <n v="3"/>
    <n v="0"/>
    <n v="35.623800000000003"/>
  </r>
  <r>
    <n v="4364"/>
    <s v="CA-2014-111332"/>
    <x v="3"/>
    <x v="968"/>
    <d v="2014-05-23T00:00:00"/>
    <s v="Second Class"/>
    <s v="NC-18340"/>
    <s v="Nat Carroll"/>
    <x v="0"/>
    <x v="0"/>
    <x v="402"/>
    <x v="46"/>
    <n v="58103"/>
    <x v="2"/>
    <x v="313"/>
    <x v="1"/>
    <x v="6"/>
    <x v="310"/>
    <x v="243"/>
    <n v="4"/>
    <n v="0"/>
    <n v="8.2943999999999996"/>
  </r>
  <r>
    <n v="4365"/>
    <s v="CA-2014-111332"/>
    <x v="3"/>
    <x v="968"/>
    <d v="2014-05-23T00:00:00"/>
    <s v="Second Class"/>
    <s v="NC-18340"/>
    <s v="Nat Carroll"/>
    <x v="0"/>
    <x v="0"/>
    <x v="402"/>
    <x v="46"/>
    <n v="58103"/>
    <x v="2"/>
    <x v="718"/>
    <x v="1"/>
    <x v="4"/>
    <x v="710"/>
    <x v="3327"/>
    <n v="4"/>
    <n v="0"/>
    <n v="162.09479999999996"/>
  </r>
  <r>
    <n v="4366"/>
    <s v="CA-2014-111332"/>
    <x v="3"/>
    <x v="968"/>
    <d v="2014-05-23T00:00:00"/>
    <s v="Second Class"/>
    <s v="NC-18340"/>
    <s v="Nat Carroll"/>
    <x v="0"/>
    <x v="0"/>
    <x v="402"/>
    <x v="46"/>
    <n v="58103"/>
    <x v="2"/>
    <x v="1099"/>
    <x v="1"/>
    <x v="13"/>
    <x v="33"/>
    <x v="3328"/>
    <n v="3"/>
    <n v="0"/>
    <n v="3.4827000000000004"/>
  </r>
  <r>
    <n v="4367"/>
    <s v="CA-2014-111332"/>
    <x v="3"/>
    <x v="968"/>
    <d v="2014-05-23T00:00:00"/>
    <s v="Second Class"/>
    <s v="NC-18340"/>
    <s v="Nat Carroll"/>
    <x v="0"/>
    <x v="0"/>
    <x v="402"/>
    <x v="46"/>
    <n v="58103"/>
    <x v="2"/>
    <x v="1539"/>
    <x v="1"/>
    <x v="6"/>
    <x v="1518"/>
    <x v="3329"/>
    <n v="10"/>
    <n v="0"/>
    <n v="7.094999999999998"/>
  </r>
  <r>
    <n v="4368"/>
    <s v="CA-2014-117044"/>
    <x v="3"/>
    <x v="220"/>
    <d v="2014-09-14T00:00:00"/>
    <s v="Second Class"/>
    <s v="HA-14920"/>
    <s v="Helen Andreada"/>
    <x v="0"/>
    <x v="0"/>
    <x v="22"/>
    <x v="10"/>
    <n v="60623"/>
    <x v="2"/>
    <x v="1321"/>
    <x v="1"/>
    <x v="13"/>
    <x v="1298"/>
    <x v="3330"/>
    <n v="4"/>
    <n v="0.2"/>
    <n v="3.2899999999999996"/>
  </r>
  <r>
    <n v="4369"/>
    <s v="CA-2014-117044"/>
    <x v="3"/>
    <x v="220"/>
    <d v="2014-09-14T00:00:00"/>
    <s v="Second Class"/>
    <s v="HA-14920"/>
    <s v="Helen Andreada"/>
    <x v="0"/>
    <x v="0"/>
    <x v="22"/>
    <x v="10"/>
    <n v="60623"/>
    <x v="2"/>
    <x v="630"/>
    <x v="1"/>
    <x v="10"/>
    <x v="624"/>
    <x v="3331"/>
    <n v="6"/>
    <n v="0.2"/>
    <n v="6.4199999999999964"/>
  </r>
  <r>
    <n v="4370"/>
    <s v="US-2013-165078"/>
    <x v="0"/>
    <x v="732"/>
    <d v="2013-11-11T00:00:00"/>
    <s v="Standard Class"/>
    <s v="MA-17995"/>
    <s v="Michelle Arnett"/>
    <x v="2"/>
    <x v="0"/>
    <x v="104"/>
    <x v="14"/>
    <n v="46226"/>
    <x v="2"/>
    <x v="542"/>
    <x v="1"/>
    <x v="8"/>
    <x v="537"/>
    <x v="1744"/>
    <n v="5"/>
    <n v="0"/>
    <n v="50.351999999999997"/>
  </r>
  <r>
    <n v="4371"/>
    <s v="US-2013-165078"/>
    <x v="0"/>
    <x v="732"/>
    <d v="2013-11-11T00:00:00"/>
    <s v="Standard Class"/>
    <s v="MA-17995"/>
    <s v="Michelle Arnett"/>
    <x v="2"/>
    <x v="0"/>
    <x v="104"/>
    <x v="14"/>
    <n v="46226"/>
    <x v="2"/>
    <x v="1571"/>
    <x v="1"/>
    <x v="6"/>
    <x v="1553"/>
    <x v="2010"/>
    <n v="2"/>
    <n v="0"/>
    <n v="16.268800000000002"/>
  </r>
  <r>
    <n v="4372"/>
    <s v="US-2013-165078"/>
    <x v="0"/>
    <x v="732"/>
    <d v="2013-11-11T00:00:00"/>
    <s v="Standard Class"/>
    <s v="MA-17995"/>
    <s v="Michelle Arnett"/>
    <x v="2"/>
    <x v="0"/>
    <x v="104"/>
    <x v="14"/>
    <n v="46226"/>
    <x v="2"/>
    <x v="1655"/>
    <x v="1"/>
    <x v="2"/>
    <x v="1634"/>
    <x v="2678"/>
    <n v="5"/>
    <n v="0"/>
    <n v="24.84"/>
  </r>
  <r>
    <n v="4373"/>
    <s v="US-2014-169320"/>
    <x v="3"/>
    <x v="283"/>
    <d v="2014-07-26T00:00:00"/>
    <s v="Second Class"/>
    <s v="LH-16900"/>
    <s v="Lena Hernandez"/>
    <x v="0"/>
    <x v="0"/>
    <x v="403"/>
    <x v="14"/>
    <n v="46514"/>
    <x v="2"/>
    <x v="241"/>
    <x v="1"/>
    <x v="6"/>
    <x v="239"/>
    <x v="2643"/>
    <n v="2"/>
    <n v="0"/>
    <n v="5.4895999999999994"/>
  </r>
  <r>
    <n v="4374"/>
    <s v="US-2014-169320"/>
    <x v="3"/>
    <x v="283"/>
    <d v="2014-07-26T00:00:00"/>
    <s v="Second Class"/>
    <s v="LH-16900"/>
    <s v="Lena Hernandez"/>
    <x v="0"/>
    <x v="0"/>
    <x v="403"/>
    <x v="14"/>
    <n v="46514"/>
    <x v="2"/>
    <x v="1365"/>
    <x v="2"/>
    <x v="11"/>
    <x v="1539"/>
    <x v="3332"/>
    <n v="5"/>
    <n v="0"/>
    <n v="11.182499999999997"/>
  </r>
  <r>
    <n v="4375"/>
    <s v="CA-2013-158575"/>
    <x v="0"/>
    <x v="741"/>
    <d v="2013-11-25T00:00:00"/>
    <s v="Standard Class"/>
    <s v="SB-20290"/>
    <s v="Sean Braxton"/>
    <x v="1"/>
    <x v="0"/>
    <x v="239"/>
    <x v="24"/>
    <n v="44240"/>
    <x v="3"/>
    <x v="1656"/>
    <x v="1"/>
    <x v="9"/>
    <x v="1635"/>
    <x v="3333"/>
    <n v="6"/>
    <n v="0.2"/>
    <n v="16.894799999999996"/>
  </r>
  <r>
    <n v="4376"/>
    <s v="CA-2011-166954"/>
    <x v="2"/>
    <x v="573"/>
    <d v="2011-04-30T00:00:00"/>
    <s v="Standard Class"/>
    <s v="BT-11305"/>
    <s v="Beth Thompson"/>
    <x v="2"/>
    <x v="0"/>
    <x v="404"/>
    <x v="1"/>
    <n v="91776"/>
    <x v="1"/>
    <x v="71"/>
    <x v="0"/>
    <x v="5"/>
    <x v="71"/>
    <x v="3334"/>
    <n v="5"/>
    <n v="0"/>
    <n v="63.682499999999997"/>
  </r>
  <r>
    <n v="4377"/>
    <s v="CA-2011-166954"/>
    <x v="2"/>
    <x v="573"/>
    <d v="2011-04-30T00:00:00"/>
    <s v="Standard Class"/>
    <s v="BT-11305"/>
    <s v="Beth Thompson"/>
    <x v="2"/>
    <x v="0"/>
    <x v="404"/>
    <x v="1"/>
    <n v="91776"/>
    <x v="1"/>
    <x v="1284"/>
    <x v="1"/>
    <x v="9"/>
    <x v="1260"/>
    <x v="3335"/>
    <n v="3"/>
    <n v="0"/>
    <n v="78.508799999999965"/>
  </r>
  <r>
    <n v="4378"/>
    <s v="CA-2011-166954"/>
    <x v="2"/>
    <x v="573"/>
    <d v="2011-04-30T00:00:00"/>
    <s v="Standard Class"/>
    <s v="BT-11305"/>
    <s v="Beth Thompson"/>
    <x v="2"/>
    <x v="0"/>
    <x v="404"/>
    <x v="1"/>
    <n v="91776"/>
    <x v="1"/>
    <x v="873"/>
    <x v="0"/>
    <x v="1"/>
    <x v="858"/>
    <x v="3336"/>
    <n v="5"/>
    <n v="0.2"/>
    <n v="148.70400000000006"/>
  </r>
  <r>
    <n v="4379"/>
    <s v="CA-2012-140830"/>
    <x v="1"/>
    <x v="672"/>
    <d v="2012-12-02T00:00:00"/>
    <s v="Second Class"/>
    <s v="PS-18970"/>
    <s v="Paul Stevenson"/>
    <x v="2"/>
    <x v="0"/>
    <x v="0"/>
    <x v="0"/>
    <n v="42420"/>
    <x v="0"/>
    <x v="755"/>
    <x v="1"/>
    <x v="12"/>
    <x v="746"/>
    <x v="2053"/>
    <n v="2"/>
    <n v="0"/>
    <n v="8.2156000000000002"/>
  </r>
  <r>
    <n v="4380"/>
    <s v="CA-2012-140830"/>
    <x v="1"/>
    <x v="672"/>
    <d v="2012-12-02T00:00:00"/>
    <s v="Second Class"/>
    <s v="PS-18970"/>
    <s v="Paul Stevenson"/>
    <x v="2"/>
    <x v="0"/>
    <x v="0"/>
    <x v="0"/>
    <n v="42420"/>
    <x v="0"/>
    <x v="842"/>
    <x v="1"/>
    <x v="12"/>
    <x v="828"/>
    <x v="3337"/>
    <n v="2"/>
    <n v="0"/>
    <n v="32.345999999999997"/>
  </r>
  <r>
    <n v="4381"/>
    <s v="CA-2012-152891"/>
    <x v="1"/>
    <x v="969"/>
    <d v="2012-10-30T00:00:00"/>
    <s v="Standard Class"/>
    <s v="TB-21625"/>
    <s v="Trudy Brown"/>
    <x v="0"/>
    <x v="0"/>
    <x v="8"/>
    <x v="1"/>
    <n v="94110"/>
    <x v="1"/>
    <x v="626"/>
    <x v="1"/>
    <x v="6"/>
    <x v="620"/>
    <x v="780"/>
    <n v="3"/>
    <n v="0"/>
    <n v="16.3215"/>
  </r>
  <r>
    <n v="4382"/>
    <s v="CA-2012-152891"/>
    <x v="1"/>
    <x v="969"/>
    <d v="2012-10-30T00:00:00"/>
    <s v="Standard Class"/>
    <s v="TB-21625"/>
    <s v="Trudy Brown"/>
    <x v="0"/>
    <x v="0"/>
    <x v="8"/>
    <x v="1"/>
    <n v="94110"/>
    <x v="1"/>
    <x v="438"/>
    <x v="0"/>
    <x v="3"/>
    <x v="433"/>
    <x v="3338"/>
    <n v="3"/>
    <n v="0.2"/>
    <n v="-31.64700000000002"/>
  </r>
  <r>
    <n v="4383"/>
    <s v="US-2012-122784"/>
    <x v="1"/>
    <x v="603"/>
    <d v="2012-07-27T00:00:00"/>
    <s v="Standard Class"/>
    <s v="RA-19915"/>
    <s v="Russell Applegate"/>
    <x v="0"/>
    <x v="0"/>
    <x v="336"/>
    <x v="10"/>
    <n v="60035"/>
    <x v="2"/>
    <x v="614"/>
    <x v="1"/>
    <x v="8"/>
    <x v="609"/>
    <x v="3339"/>
    <n v="5"/>
    <n v="0.8"/>
    <n v="-4.4639999999999995"/>
  </r>
  <r>
    <n v="4384"/>
    <s v="US-2012-122784"/>
    <x v="1"/>
    <x v="603"/>
    <d v="2012-07-27T00:00:00"/>
    <s v="Standard Class"/>
    <s v="RA-19915"/>
    <s v="Russell Applegate"/>
    <x v="0"/>
    <x v="0"/>
    <x v="336"/>
    <x v="10"/>
    <n v="60035"/>
    <x v="2"/>
    <x v="1657"/>
    <x v="0"/>
    <x v="0"/>
    <x v="1636"/>
    <x v="3340"/>
    <n v="4"/>
    <n v="0.3"/>
    <n v="-126.48159999999999"/>
  </r>
  <r>
    <n v="4385"/>
    <s v="US-2012-122784"/>
    <x v="1"/>
    <x v="603"/>
    <d v="2012-07-27T00:00:00"/>
    <s v="Standard Class"/>
    <s v="RA-19915"/>
    <s v="Russell Applegate"/>
    <x v="0"/>
    <x v="0"/>
    <x v="336"/>
    <x v="10"/>
    <n v="60035"/>
    <x v="2"/>
    <x v="664"/>
    <x v="2"/>
    <x v="7"/>
    <x v="658"/>
    <x v="2081"/>
    <n v="2"/>
    <n v="0.2"/>
    <n v="13.438599999999994"/>
  </r>
  <r>
    <n v="4386"/>
    <s v="US-2012-122784"/>
    <x v="1"/>
    <x v="603"/>
    <d v="2012-07-27T00:00:00"/>
    <s v="Standard Class"/>
    <s v="RA-19915"/>
    <s v="Russell Applegate"/>
    <x v="0"/>
    <x v="0"/>
    <x v="336"/>
    <x v="10"/>
    <n v="60035"/>
    <x v="2"/>
    <x v="37"/>
    <x v="0"/>
    <x v="0"/>
    <x v="37"/>
    <x v="3341"/>
    <n v="5"/>
    <n v="0.3"/>
    <n v="-52.195999999999913"/>
  </r>
  <r>
    <n v="4387"/>
    <s v="CA-2013-156811"/>
    <x v="0"/>
    <x v="189"/>
    <d v="2013-11-03T00:00:00"/>
    <s v="Standard Class"/>
    <s v="BP-11095"/>
    <s v="Bart Pistole"/>
    <x v="1"/>
    <x v="0"/>
    <x v="8"/>
    <x v="1"/>
    <n v="94122"/>
    <x v="1"/>
    <x v="1644"/>
    <x v="1"/>
    <x v="9"/>
    <x v="33"/>
    <x v="2911"/>
    <n v="4"/>
    <n v="0"/>
    <n v="11.858400000000003"/>
  </r>
  <r>
    <n v="4388"/>
    <s v="CA-2013-156811"/>
    <x v="0"/>
    <x v="189"/>
    <d v="2013-11-03T00:00:00"/>
    <s v="Standard Class"/>
    <s v="BP-11095"/>
    <s v="Bart Pistole"/>
    <x v="1"/>
    <x v="0"/>
    <x v="8"/>
    <x v="1"/>
    <n v="94122"/>
    <x v="1"/>
    <x v="1124"/>
    <x v="1"/>
    <x v="8"/>
    <x v="1103"/>
    <x v="3148"/>
    <n v="3"/>
    <n v="0.2"/>
    <n v="7.822499999999998"/>
  </r>
  <r>
    <n v="4389"/>
    <s v="CA-2014-111556"/>
    <x v="3"/>
    <x v="225"/>
    <d v="2014-11-23T00:00:00"/>
    <s v="First Class"/>
    <s v="CD-11920"/>
    <s v="Carlos Daly"/>
    <x v="0"/>
    <x v="0"/>
    <x v="20"/>
    <x v="15"/>
    <n v="10035"/>
    <x v="3"/>
    <x v="652"/>
    <x v="1"/>
    <x v="10"/>
    <x v="646"/>
    <x v="1172"/>
    <n v="7"/>
    <n v="0"/>
    <n v="22.444800000000001"/>
  </r>
  <r>
    <n v="4390"/>
    <s v="CA-2014-111556"/>
    <x v="3"/>
    <x v="225"/>
    <d v="2014-11-23T00:00:00"/>
    <s v="First Class"/>
    <s v="CD-11920"/>
    <s v="Carlos Daly"/>
    <x v="0"/>
    <x v="0"/>
    <x v="20"/>
    <x v="15"/>
    <n v="10035"/>
    <x v="3"/>
    <x v="1121"/>
    <x v="0"/>
    <x v="0"/>
    <x v="1100"/>
    <x v="3342"/>
    <n v="2"/>
    <n v="0.2"/>
    <n v="-25.295600000000022"/>
  </r>
  <r>
    <n v="4391"/>
    <s v="CA-2014-111556"/>
    <x v="3"/>
    <x v="225"/>
    <d v="2014-11-23T00:00:00"/>
    <s v="First Class"/>
    <s v="CD-11920"/>
    <s v="Carlos Daly"/>
    <x v="0"/>
    <x v="0"/>
    <x v="20"/>
    <x v="15"/>
    <n v="10035"/>
    <x v="3"/>
    <x v="1461"/>
    <x v="2"/>
    <x v="7"/>
    <x v="1438"/>
    <x v="3343"/>
    <n v="3"/>
    <n v="0"/>
    <n v="327.59220000000005"/>
  </r>
  <r>
    <n v="4392"/>
    <s v="CA-2014-111556"/>
    <x v="3"/>
    <x v="225"/>
    <d v="2014-11-23T00:00:00"/>
    <s v="First Class"/>
    <s v="CD-11920"/>
    <s v="Carlos Daly"/>
    <x v="0"/>
    <x v="0"/>
    <x v="20"/>
    <x v="15"/>
    <n v="10035"/>
    <x v="3"/>
    <x v="1243"/>
    <x v="1"/>
    <x v="6"/>
    <x v="1217"/>
    <x v="3344"/>
    <n v="3"/>
    <n v="0"/>
    <n v="19.311600000000002"/>
  </r>
  <r>
    <n v="4393"/>
    <s v="CA-2013-108868"/>
    <x v="0"/>
    <x v="162"/>
    <d v="2013-09-13T00:00:00"/>
    <s v="Standard Class"/>
    <s v="KB-16585"/>
    <s v="Ken Black"/>
    <x v="1"/>
    <x v="0"/>
    <x v="61"/>
    <x v="5"/>
    <n v="75081"/>
    <x v="2"/>
    <x v="399"/>
    <x v="1"/>
    <x v="6"/>
    <x v="395"/>
    <x v="467"/>
    <n v="2"/>
    <n v="0.2"/>
    <n v="6.1572000000000031"/>
  </r>
  <r>
    <n v="4394"/>
    <s v="CA-2013-108868"/>
    <x v="0"/>
    <x v="162"/>
    <d v="2013-09-13T00:00:00"/>
    <s v="Standard Class"/>
    <s v="KB-16585"/>
    <s v="Ken Black"/>
    <x v="1"/>
    <x v="0"/>
    <x v="61"/>
    <x v="5"/>
    <n v="75081"/>
    <x v="2"/>
    <x v="1250"/>
    <x v="2"/>
    <x v="7"/>
    <x v="1225"/>
    <x v="3345"/>
    <n v="5"/>
    <n v="0.2"/>
    <n v="21.735500000000002"/>
  </r>
  <r>
    <n v="4395"/>
    <s v="CA-2011-142965"/>
    <x v="2"/>
    <x v="836"/>
    <d v="2011-07-20T00:00:00"/>
    <s v="Same Day"/>
    <s v="SW-20245"/>
    <s v="Scot Wooten"/>
    <x v="0"/>
    <x v="0"/>
    <x v="24"/>
    <x v="24"/>
    <n v="45503"/>
    <x v="3"/>
    <x v="571"/>
    <x v="1"/>
    <x v="4"/>
    <x v="566"/>
    <x v="3346"/>
    <n v="1"/>
    <n v="0.2"/>
    <n v="-5.1968000000000005"/>
  </r>
  <r>
    <n v="4396"/>
    <s v="CA-2011-142965"/>
    <x v="2"/>
    <x v="836"/>
    <d v="2011-07-20T00:00:00"/>
    <s v="Same Day"/>
    <s v="SW-20245"/>
    <s v="Scot Wooten"/>
    <x v="0"/>
    <x v="0"/>
    <x v="24"/>
    <x v="24"/>
    <n v="45503"/>
    <x v="3"/>
    <x v="999"/>
    <x v="1"/>
    <x v="8"/>
    <x v="982"/>
    <x v="3347"/>
    <n v="3"/>
    <n v="0.7"/>
    <n v="-21.887999999999991"/>
  </r>
  <r>
    <n v="4397"/>
    <s v="CA-2013-148740"/>
    <x v="0"/>
    <x v="625"/>
    <d v="2013-11-20T00:00:00"/>
    <s v="Standard Class"/>
    <s v="AH-10690"/>
    <s v="Anna Häberlin"/>
    <x v="1"/>
    <x v="0"/>
    <x v="70"/>
    <x v="1"/>
    <n v="92024"/>
    <x v="1"/>
    <x v="944"/>
    <x v="2"/>
    <x v="7"/>
    <x v="928"/>
    <x v="3348"/>
    <n v="2"/>
    <n v="0.2"/>
    <n v="27.103200000000001"/>
  </r>
  <r>
    <n v="4398"/>
    <s v="US-2011-138758"/>
    <x v="2"/>
    <x v="970"/>
    <d v="2011-07-11T00:00:00"/>
    <s v="Standard Class"/>
    <s v="JL-15835"/>
    <s v="John Lee"/>
    <x v="0"/>
    <x v="0"/>
    <x v="10"/>
    <x v="9"/>
    <n v="19120"/>
    <x v="3"/>
    <x v="812"/>
    <x v="0"/>
    <x v="1"/>
    <x v="801"/>
    <x v="3349"/>
    <n v="2"/>
    <n v="0.3"/>
    <n v="-46.736200000000011"/>
  </r>
  <r>
    <n v="4399"/>
    <s v="US-2011-138758"/>
    <x v="2"/>
    <x v="970"/>
    <d v="2011-07-11T00:00:00"/>
    <s v="Standard Class"/>
    <s v="JL-15835"/>
    <s v="John Lee"/>
    <x v="0"/>
    <x v="0"/>
    <x v="10"/>
    <x v="9"/>
    <n v="19120"/>
    <x v="3"/>
    <x v="484"/>
    <x v="0"/>
    <x v="5"/>
    <x v="479"/>
    <x v="3350"/>
    <n v="2"/>
    <n v="0.2"/>
    <n v="12.0764"/>
  </r>
  <r>
    <n v="4400"/>
    <s v="CA-2013-131737"/>
    <x v="0"/>
    <x v="716"/>
    <d v="2013-03-18T00:00:00"/>
    <s v="Same Day"/>
    <s v="GZ-14470"/>
    <s v="Gary Zandusky"/>
    <x v="0"/>
    <x v="0"/>
    <x v="29"/>
    <x v="39"/>
    <n v="21044"/>
    <x v="3"/>
    <x v="889"/>
    <x v="1"/>
    <x v="12"/>
    <x v="873"/>
    <x v="3351"/>
    <n v="5"/>
    <n v="0"/>
    <n v="89.954999999999984"/>
  </r>
  <r>
    <n v="4401"/>
    <s v="CA-2013-131737"/>
    <x v="0"/>
    <x v="716"/>
    <d v="2013-03-18T00:00:00"/>
    <s v="Same Day"/>
    <s v="GZ-14470"/>
    <s v="Gary Zandusky"/>
    <x v="0"/>
    <x v="0"/>
    <x v="29"/>
    <x v="39"/>
    <n v="21044"/>
    <x v="3"/>
    <x v="227"/>
    <x v="1"/>
    <x v="9"/>
    <x v="225"/>
    <x v="3352"/>
    <n v="3"/>
    <n v="0"/>
    <n v="297.64349999999996"/>
  </r>
  <r>
    <n v="4402"/>
    <s v="CA-2013-131737"/>
    <x v="0"/>
    <x v="716"/>
    <d v="2013-03-18T00:00:00"/>
    <s v="Same Day"/>
    <s v="GZ-14470"/>
    <s v="Gary Zandusky"/>
    <x v="0"/>
    <x v="0"/>
    <x v="29"/>
    <x v="39"/>
    <n v="21044"/>
    <x v="3"/>
    <x v="622"/>
    <x v="0"/>
    <x v="5"/>
    <x v="616"/>
    <x v="3353"/>
    <n v="5"/>
    <n v="0"/>
    <n v="252.59"/>
  </r>
  <r>
    <n v="4403"/>
    <s v="CA-2013-114538"/>
    <x v="0"/>
    <x v="482"/>
    <d v="2013-12-28T00:00:00"/>
    <s v="First Class"/>
    <s v="RC-19825"/>
    <s v="Roy Collins"/>
    <x v="0"/>
    <x v="0"/>
    <x v="77"/>
    <x v="22"/>
    <n v="80906"/>
    <x v="1"/>
    <x v="1658"/>
    <x v="1"/>
    <x v="6"/>
    <x v="1637"/>
    <x v="3354"/>
    <n v="2"/>
    <n v="0.2"/>
    <n v="2.5488000000000004"/>
  </r>
  <r>
    <n v="4404"/>
    <s v="CA-2011-127936"/>
    <x v="2"/>
    <x v="814"/>
    <d v="2011-09-04T00:00:00"/>
    <s v="First Class"/>
    <s v="CL-12565"/>
    <s v="Clay Ludtke"/>
    <x v="0"/>
    <x v="0"/>
    <x v="20"/>
    <x v="15"/>
    <n v="10009"/>
    <x v="3"/>
    <x v="1658"/>
    <x v="1"/>
    <x v="6"/>
    <x v="1637"/>
    <x v="3355"/>
    <n v="3"/>
    <n v="0"/>
    <n v="8.071200000000001"/>
  </r>
  <r>
    <n v="4405"/>
    <s v="CA-2012-164336"/>
    <x v="1"/>
    <x v="761"/>
    <d v="2012-07-10T00:00:00"/>
    <s v="Standard Class"/>
    <s v="MW-18220"/>
    <s v="Mitch Webber"/>
    <x v="0"/>
    <x v="0"/>
    <x v="10"/>
    <x v="9"/>
    <n v="19140"/>
    <x v="3"/>
    <x v="174"/>
    <x v="2"/>
    <x v="11"/>
    <x v="173"/>
    <x v="3356"/>
    <n v="3"/>
    <n v="0.2"/>
    <n v="2.1749999999999989"/>
  </r>
  <r>
    <n v="4406"/>
    <s v="CA-2012-164336"/>
    <x v="1"/>
    <x v="761"/>
    <d v="2012-07-10T00:00:00"/>
    <s v="Standard Class"/>
    <s v="MW-18220"/>
    <s v="Mitch Webber"/>
    <x v="0"/>
    <x v="0"/>
    <x v="10"/>
    <x v="9"/>
    <n v="19140"/>
    <x v="3"/>
    <x v="720"/>
    <x v="1"/>
    <x v="4"/>
    <x v="712"/>
    <x v="2360"/>
    <n v="3"/>
    <n v="0.2"/>
    <n v="-2.4359999999999999"/>
  </r>
  <r>
    <n v="4407"/>
    <s v="CA-2013-100041"/>
    <x v="0"/>
    <x v="73"/>
    <d v="2013-11-26T00:00:00"/>
    <s v="Standard Class"/>
    <s v="BF-10975"/>
    <s v="Barbara Fisher"/>
    <x v="1"/>
    <x v="0"/>
    <x v="38"/>
    <x v="14"/>
    <n v="47201"/>
    <x v="2"/>
    <x v="702"/>
    <x v="1"/>
    <x v="10"/>
    <x v="695"/>
    <x v="3357"/>
    <n v="2"/>
    <n v="0"/>
    <n v="4.0859999999999994"/>
  </r>
  <r>
    <n v="4408"/>
    <s v="CA-2013-100041"/>
    <x v="0"/>
    <x v="73"/>
    <d v="2013-11-26T00:00:00"/>
    <s v="Standard Class"/>
    <s v="BF-10975"/>
    <s v="Barbara Fisher"/>
    <x v="1"/>
    <x v="0"/>
    <x v="38"/>
    <x v="14"/>
    <n v="47201"/>
    <x v="2"/>
    <x v="976"/>
    <x v="1"/>
    <x v="10"/>
    <x v="961"/>
    <x v="1836"/>
    <n v="3"/>
    <n v="0"/>
    <n v="150.98399999999998"/>
  </r>
  <r>
    <n v="4409"/>
    <s v="CA-2013-100041"/>
    <x v="0"/>
    <x v="73"/>
    <d v="2013-11-26T00:00:00"/>
    <s v="Standard Class"/>
    <s v="BF-10975"/>
    <s v="Barbara Fisher"/>
    <x v="1"/>
    <x v="0"/>
    <x v="38"/>
    <x v="14"/>
    <n v="47201"/>
    <x v="2"/>
    <x v="185"/>
    <x v="1"/>
    <x v="8"/>
    <x v="184"/>
    <x v="3358"/>
    <n v="1"/>
    <n v="0"/>
    <n v="2.3077000000000001"/>
  </r>
  <r>
    <n v="4410"/>
    <s v="US-2011-154879"/>
    <x v="2"/>
    <x v="457"/>
    <d v="2011-05-11T00:00:00"/>
    <s v="Standard Class"/>
    <s v="SN-20710"/>
    <s v="Steve Nguyen"/>
    <x v="2"/>
    <x v="0"/>
    <x v="1"/>
    <x v="1"/>
    <n v="90004"/>
    <x v="1"/>
    <x v="865"/>
    <x v="1"/>
    <x v="2"/>
    <x v="33"/>
    <x v="399"/>
    <n v="2"/>
    <n v="0"/>
    <n v="2.7166000000000001"/>
  </r>
  <r>
    <n v="4411"/>
    <s v="US-2011-154879"/>
    <x v="2"/>
    <x v="457"/>
    <d v="2011-05-11T00:00:00"/>
    <s v="Standard Class"/>
    <s v="SN-20710"/>
    <s v="Steve Nguyen"/>
    <x v="2"/>
    <x v="0"/>
    <x v="1"/>
    <x v="1"/>
    <n v="90004"/>
    <x v="1"/>
    <x v="646"/>
    <x v="1"/>
    <x v="6"/>
    <x v="640"/>
    <x v="1557"/>
    <n v="6"/>
    <n v="0"/>
    <n v="30.223200000000002"/>
  </r>
  <r>
    <n v="4412"/>
    <s v="CA-2011-130624"/>
    <x v="2"/>
    <x v="261"/>
    <d v="2011-06-24T00:00:00"/>
    <s v="First Class"/>
    <s v="TB-21280"/>
    <s v="Toby Braunhardt"/>
    <x v="0"/>
    <x v="0"/>
    <x v="20"/>
    <x v="15"/>
    <n v="10024"/>
    <x v="3"/>
    <x v="1254"/>
    <x v="1"/>
    <x v="10"/>
    <x v="1229"/>
    <x v="1812"/>
    <n v="3"/>
    <n v="0"/>
    <n v="9.0389999999999997"/>
  </r>
  <r>
    <n v="4413"/>
    <s v="CA-2011-130624"/>
    <x v="2"/>
    <x v="261"/>
    <d v="2011-06-24T00:00:00"/>
    <s v="First Class"/>
    <s v="TB-21280"/>
    <s v="Toby Braunhardt"/>
    <x v="0"/>
    <x v="0"/>
    <x v="20"/>
    <x v="15"/>
    <n v="10024"/>
    <x v="3"/>
    <x v="517"/>
    <x v="2"/>
    <x v="7"/>
    <x v="512"/>
    <x v="903"/>
    <n v="3"/>
    <n v="0"/>
    <n v="160.6722"/>
  </r>
  <r>
    <n v="4414"/>
    <s v="CA-2011-130624"/>
    <x v="2"/>
    <x v="261"/>
    <d v="2011-06-24T00:00:00"/>
    <s v="First Class"/>
    <s v="TB-21280"/>
    <s v="Toby Braunhardt"/>
    <x v="0"/>
    <x v="0"/>
    <x v="20"/>
    <x v="15"/>
    <n v="10024"/>
    <x v="3"/>
    <x v="941"/>
    <x v="1"/>
    <x v="9"/>
    <x v="925"/>
    <x v="3359"/>
    <n v="3"/>
    <n v="0"/>
    <n v="26.864999999999995"/>
  </r>
  <r>
    <n v="4415"/>
    <s v="CA-2014-132339"/>
    <x v="3"/>
    <x v="971"/>
    <d v="2014-08-24T00:00:00"/>
    <s v="Standard Class"/>
    <s v="JB-15400"/>
    <s v="Jennifer Braxton"/>
    <x v="1"/>
    <x v="0"/>
    <x v="104"/>
    <x v="31"/>
    <n v="1841"/>
    <x v="3"/>
    <x v="760"/>
    <x v="1"/>
    <x v="8"/>
    <x v="751"/>
    <x v="3360"/>
    <n v="1"/>
    <n v="0"/>
    <n v="182.3553"/>
  </r>
  <r>
    <n v="4416"/>
    <s v="CA-2011-153983"/>
    <x v="2"/>
    <x v="503"/>
    <d v="2011-12-06T00:00:00"/>
    <s v="Standard Class"/>
    <s v="AH-10210"/>
    <s v="Alan Hwang"/>
    <x v="0"/>
    <x v="0"/>
    <x v="8"/>
    <x v="1"/>
    <n v="94122"/>
    <x v="1"/>
    <x v="907"/>
    <x v="2"/>
    <x v="7"/>
    <x v="890"/>
    <x v="1181"/>
    <n v="2"/>
    <n v="0.2"/>
    <n v="71.989999999999981"/>
  </r>
  <r>
    <n v="4417"/>
    <s v="CA-2011-153983"/>
    <x v="2"/>
    <x v="503"/>
    <d v="2011-12-06T00:00:00"/>
    <s v="Standard Class"/>
    <s v="AH-10210"/>
    <s v="Alan Hwang"/>
    <x v="0"/>
    <x v="0"/>
    <x v="8"/>
    <x v="1"/>
    <n v="94122"/>
    <x v="1"/>
    <x v="829"/>
    <x v="1"/>
    <x v="13"/>
    <x v="33"/>
    <x v="3361"/>
    <n v="5"/>
    <n v="0"/>
    <n v="15.2"/>
  </r>
  <r>
    <n v="4418"/>
    <s v="CA-2014-112900"/>
    <x v="3"/>
    <x v="359"/>
    <d v="2014-04-13T00:00:00"/>
    <s v="Second Class"/>
    <s v="KL-16645"/>
    <s v="Ken Lonsdale"/>
    <x v="0"/>
    <x v="0"/>
    <x v="66"/>
    <x v="12"/>
    <n v="48205"/>
    <x v="2"/>
    <x v="979"/>
    <x v="1"/>
    <x v="8"/>
    <x v="963"/>
    <x v="3362"/>
    <n v="8"/>
    <n v="0"/>
    <n v="219.99039999999997"/>
  </r>
  <r>
    <n v="4419"/>
    <s v="CA-2011-160157"/>
    <x v="2"/>
    <x v="414"/>
    <d v="2011-12-27T00:00:00"/>
    <s v="Standard Class"/>
    <s v="MH-17455"/>
    <s v="Mark Hamilton"/>
    <x v="0"/>
    <x v="0"/>
    <x v="57"/>
    <x v="24"/>
    <n v="45011"/>
    <x v="3"/>
    <x v="124"/>
    <x v="0"/>
    <x v="5"/>
    <x v="125"/>
    <x v="3363"/>
    <n v="3"/>
    <n v="0.2"/>
    <n v="-21.470400000000026"/>
  </r>
  <r>
    <n v="4420"/>
    <s v="CA-2011-139633"/>
    <x v="2"/>
    <x v="506"/>
    <d v="2011-12-24T00:00:00"/>
    <s v="Standard Class"/>
    <s v="EC-14050"/>
    <s v="Erin Creighton"/>
    <x v="0"/>
    <x v="0"/>
    <x v="38"/>
    <x v="24"/>
    <n v="43229"/>
    <x v="3"/>
    <x v="1203"/>
    <x v="1"/>
    <x v="8"/>
    <x v="1179"/>
    <x v="3364"/>
    <n v="4"/>
    <n v="0.7"/>
    <n v="-4.0215999999999994"/>
  </r>
  <r>
    <n v="4421"/>
    <s v="CA-2012-163090"/>
    <x v="1"/>
    <x v="972"/>
    <d v="2012-11-21T00:00:00"/>
    <s v="Second Class"/>
    <s v="GH-14665"/>
    <s v="Greg Hansen"/>
    <x v="0"/>
    <x v="0"/>
    <x v="22"/>
    <x v="10"/>
    <n v="60610"/>
    <x v="2"/>
    <x v="682"/>
    <x v="1"/>
    <x v="14"/>
    <x v="676"/>
    <x v="3365"/>
    <n v="5"/>
    <n v="0.2"/>
    <n v="3.0690000000000026"/>
  </r>
  <r>
    <n v="4422"/>
    <s v="CA-2011-117016"/>
    <x v="2"/>
    <x v="530"/>
    <d v="2011-03-09T00:00:00"/>
    <s v="Standard Class"/>
    <s v="SC-20095"/>
    <s v="Sanjit Chand"/>
    <x v="0"/>
    <x v="0"/>
    <x v="405"/>
    <x v="2"/>
    <n v="33063"/>
    <x v="0"/>
    <x v="313"/>
    <x v="1"/>
    <x v="6"/>
    <x v="310"/>
    <x v="12"/>
    <n v="3"/>
    <n v="0.2"/>
    <n v="2.3327999999999989"/>
  </r>
  <r>
    <n v="4423"/>
    <s v="CA-2014-159464"/>
    <x v="3"/>
    <x v="796"/>
    <d v="2014-05-20T00:00:00"/>
    <s v="First Class"/>
    <s v="TB-21355"/>
    <s v="Todd Boyes"/>
    <x v="1"/>
    <x v="0"/>
    <x v="406"/>
    <x v="32"/>
    <n v="30328"/>
    <x v="0"/>
    <x v="22"/>
    <x v="1"/>
    <x v="9"/>
    <x v="22"/>
    <x v="3366"/>
    <n v="2"/>
    <n v="0"/>
    <n v="4.4824000000000002"/>
  </r>
  <r>
    <n v="4424"/>
    <s v="CA-2014-159464"/>
    <x v="3"/>
    <x v="796"/>
    <d v="2014-05-20T00:00:00"/>
    <s v="First Class"/>
    <s v="TB-21355"/>
    <s v="Todd Boyes"/>
    <x v="1"/>
    <x v="0"/>
    <x v="406"/>
    <x v="32"/>
    <n v="30328"/>
    <x v="0"/>
    <x v="1659"/>
    <x v="0"/>
    <x v="0"/>
    <x v="1638"/>
    <x v="3367"/>
    <n v="3"/>
    <n v="0"/>
    <n v="75.735000000000014"/>
  </r>
  <r>
    <n v="4425"/>
    <s v="CA-2014-159464"/>
    <x v="3"/>
    <x v="796"/>
    <d v="2014-05-20T00:00:00"/>
    <s v="First Class"/>
    <s v="TB-21355"/>
    <s v="Todd Boyes"/>
    <x v="1"/>
    <x v="0"/>
    <x v="406"/>
    <x v="32"/>
    <n v="30328"/>
    <x v="0"/>
    <x v="1091"/>
    <x v="2"/>
    <x v="7"/>
    <x v="1072"/>
    <x v="3368"/>
    <n v="5"/>
    <n v="0"/>
    <n v="15.637499999999999"/>
  </r>
  <r>
    <n v="4426"/>
    <s v="CA-2014-159464"/>
    <x v="3"/>
    <x v="796"/>
    <d v="2014-05-20T00:00:00"/>
    <s v="First Class"/>
    <s v="TB-21355"/>
    <s v="Todd Boyes"/>
    <x v="1"/>
    <x v="0"/>
    <x v="406"/>
    <x v="32"/>
    <n v="30328"/>
    <x v="0"/>
    <x v="412"/>
    <x v="1"/>
    <x v="8"/>
    <x v="407"/>
    <x v="3369"/>
    <n v="6"/>
    <n v="0"/>
    <n v="54.691199999999995"/>
  </r>
  <r>
    <n v="4427"/>
    <s v="CA-2014-159464"/>
    <x v="3"/>
    <x v="796"/>
    <d v="2014-05-20T00:00:00"/>
    <s v="First Class"/>
    <s v="TB-21355"/>
    <s v="Todd Boyes"/>
    <x v="1"/>
    <x v="0"/>
    <x v="406"/>
    <x v="32"/>
    <n v="30328"/>
    <x v="0"/>
    <x v="1480"/>
    <x v="2"/>
    <x v="7"/>
    <x v="1458"/>
    <x v="392"/>
    <n v="2"/>
    <n v="0"/>
    <n v="15.674399999999999"/>
  </r>
  <r>
    <n v="4428"/>
    <s v="US-2014-103226"/>
    <x v="3"/>
    <x v="585"/>
    <d v="2014-09-29T00:00:00"/>
    <s v="Standard Class"/>
    <s v="DW-13195"/>
    <s v="David Wiener"/>
    <x v="1"/>
    <x v="0"/>
    <x v="305"/>
    <x v="27"/>
    <n v="87105"/>
    <x v="1"/>
    <x v="187"/>
    <x v="1"/>
    <x v="10"/>
    <x v="186"/>
    <x v="3370"/>
    <n v="3"/>
    <n v="0"/>
    <n v="12.231"/>
  </r>
  <r>
    <n v="4429"/>
    <s v="CA-2014-119452"/>
    <x v="3"/>
    <x v="708"/>
    <d v="2014-03-28T00:00:00"/>
    <s v="Standard Class"/>
    <s v="CL-12565"/>
    <s v="Clay Ludtke"/>
    <x v="0"/>
    <x v="0"/>
    <x v="251"/>
    <x v="26"/>
    <n v="74133"/>
    <x v="2"/>
    <x v="1496"/>
    <x v="0"/>
    <x v="1"/>
    <x v="1475"/>
    <x v="3371"/>
    <n v="6"/>
    <n v="0"/>
    <n v="523.70519999999988"/>
  </r>
  <r>
    <n v="4430"/>
    <s v="CA-2014-147725"/>
    <x v="3"/>
    <x v="32"/>
    <d v="2014-09-15T00:00:00"/>
    <s v="Same Day"/>
    <s v="LT-17110"/>
    <s v="Liz Thompson"/>
    <x v="0"/>
    <x v="0"/>
    <x v="334"/>
    <x v="30"/>
    <n v="7050"/>
    <x v="3"/>
    <x v="1559"/>
    <x v="1"/>
    <x v="6"/>
    <x v="1540"/>
    <x v="421"/>
    <n v="3"/>
    <n v="0"/>
    <n v="18.447000000000003"/>
  </r>
  <r>
    <n v="4431"/>
    <s v="CA-2013-168893"/>
    <x v="0"/>
    <x v="54"/>
    <d v="2013-11-09T00:00:00"/>
    <s v="Second Class"/>
    <s v="AP-10915"/>
    <s v="Arthur Prichep"/>
    <x v="0"/>
    <x v="0"/>
    <x v="0"/>
    <x v="0"/>
    <n v="42420"/>
    <x v="0"/>
    <x v="659"/>
    <x v="1"/>
    <x v="13"/>
    <x v="653"/>
    <x v="3372"/>
    <n v="4"/>
    <n v="0"/>
    <n v="9.6"/>
  </r>
  <r>
    <n v="4432"/>
    <s v="CA-2013-168893"/>
    <x v="0"/>
    <x v="54"/>
    <d v="2013-11-09T00:00:00"/>
    <s v="Second Class"/>
    <s v="AP-10915"/>
    <s v="Arthur Prichep"/>
    <x v="0"/>
    <x v="0"/>
    <x v="0"/>
    <x v="0"/>
    <n v="42420"/>
    <x v="0"/>
    <x v="1596"/>
    <x v="1"/>
    <x v="6"/>
    <x v="1579"/>
    <x v="3373"/>
    <n v="3"/>
    <n v="0"/>
    <n v="2.0747999999999998"/>
  </r>
  <r>
    <n v="4433"/>
    <s v="CA-2013-168893"/>
    <x v="0"/>
    <x v="54"/>
    <d v="2013-11-09T00:00:00"/>
    <s v="Second Class"/>
    <s v="AP-10915"/>
    <s v="Arthur Prichep"/>
    <x v="0"/>
    <x v="0"/>
    <x v="0"/>
    <x v="0"/>
    <n v="42420"/>
    <x v="0"/>
    <x v="763"/>
    <x v="0"/>
    <x v="5"/>
    <x v="755"/>
    <x v="906"/>
    <n v="5"/>
    <n v="0"/>
    <n v="9.1580000000000013"/>
  </r>
  <r>
    <n v="4434"/>
    <s v="CA-2013-168893"/>
    <x v="0"/>
    <x v="54"/>
    <d v="2013-11-09T00:00:00"/>
    <s v="Second Class"/>
    <s v="AP-10915"/>
    <s v="Arthur Prichep"/>
    <x v="0"/>
    <x v="0"/>
    <x v="0"/>
    <x v="0"/>
    <n v="42420"/>
    <x v="0"/>
    <x v="1452"/>
    <x v="1"/>
    <x v="6"/>
    <x v="1429"/>
    <x v="3374"/>
    <n v="1"/>
    <n v="0"/>
    <n v="2.6249999999999991"/>
  </r>
  <r>
    <n v="4435"/>
    <s v="CA-2013-168893"/>
    <x v="0"/>
    <x v="54"/>
    <d v="2013-11-09T00:00:00"/>
    <s v="Second Class"/>
    <s v="AP-10915"/>
    <s v="Arthur Prichep"/>
    <x v="0"/>
    <x v="0"/>
    <x v="0"/>
    <x v="0"/>
    <n v="42420"/>
    <x v="0"/>
    <x v="1660"/>
    <x v="0"/>
    <x v="3"/>
    <x v="1639"/>
    <x v="3375"/>
    <n v="3"/>
    <n v="0"/>
    <n v="160.15860000000001"/>
  </r>
  <r>
    <n v="4436"/>
    <s v="CA-2013-163398"/>
    <x v="0"/>
    <x v="973"/>
    <d v="2013-05-09T00:00:00"/>
    <s v="Standard Class"/>
    <s v="CB-12415"/>
    <s v="Christy Brittain"/>
    <x v="0"/>
    <x v="0"/>
    <x v="22"/>
    <x v="10"/>
    <n v="60653"/>
    <x v="2"/>
    <x v="634"/>
    <x v="1"/>
    <x v="8"/>
    <x v="628"/>
    <x v="3376"/>
    <n v="1"/>
    <n v="0.8"/>
    <n v="-3.6002999999999998"/>
  </r>
  <r>
    <n v="4437"/>
    <s v="CA-2013-163398"/>
    <x v="0"/>
    <x v="973"/>
    <d v="2013-05-09T00:00:00"/>
    <s v="Standard Class"/>
    <s v="CB-12415"/>
    <s v="Christy Brittain"/>
    <x v="0"/>
    <x v="0"/>
    <x v="22"/>
    <x v="10"/>
    <n v="60653"/>
    <x v="2"/>
    <x v="1661"/>
    <x v="1"/>
    <x v="6"/>
    <x v="1640"/>
    <x v="3377"/>
    <n v="7"/>
    <n v="0.2"/>
    <n v="2.7384000000000022"/>
  </r>
  <r>
    <n v="4438"/>
    <s v="CA-2013-163398"/>
    <x v="0"/>
    <x v="973"/>
    <d v="2013-05-09T00:00:00"/>
    <s v="Standard Class"/>
    <s v="CB-12415"/>
    <s v="Christy Brittain"/>
    <x v="0"/>
    <x v="0"/>
    <x v="22"/>
    <x v="10"/>
    <n v="60653"/>
    <x v="2"/>
    <x v="1324"/>
    <x v="1"/>
    <x v="9"/>
    <x v="1302"/>
    <x v="3378"/>
    <n v="3"/>
    <n v="0.8"/>
    <n v="-71.296199999999999"/>
  </r>
  <r>
    <n v="4439"/>
    <s v="CA-2013-162726"/>
    <x v="0"/>
    <x v="797"/>
    <d v="2014-01-03T00:00:00"/>
    <s v="Standard Class"/>
    <s v="MT-17815"/>
    <s v="Meg Tillman"/>
    <x v="0"/>
    <x v="0"/>
    <x v="396"/>
    <x v="5"/>
    <n v="77642"/>
    <x v="2"/>
    <x v="1193"/>
    <x v="1"/>
    <x v="10"/>
    <x v="1169"/>
    <x v="563"/>
    <n v="2"/>
    <n v="0.2"/>
    <n v="3.6288"/>
  </r>
  <r>
    <n v="4440"/>
    <s v="CA-2013-162726"/>
    <x v="0"/>
    <x v="797"/>
    <d v="2014-01-03T00:00:00"/>
    <s v="Standard Class"/>
    <s v="MT-17815"/>
    <s v="Meg Tillman"/>
    <x v="0"/>
    <x v="0"/>
    <x v="396"/>
    <x v="5"/>
    <n v="77642"/>
    <x v="2"/>
    <x v="956"/>
    <x v="1"/>
    <x v="10"/>
    <x v="940"/>
    <x v="208"/>
    <n v="4"/>
    <n v="0.2"/>
    <n v="7.3999999999999995"/>
  </r>
  <r>
    <n v="4441"/>
    <s v="US-2013-111290"/>
    <x v="0"/>
    <x v="405"/>
    <d v="2013-07-27T00:00:00"/>
    <s v="Standard Class"/>
    <s v="DK-13375"/>
    <s v="Dennis Kane"/>
    <x v="0"/>
    <x v="0"/>
    <x v="17"/>
    <x v="12"/>
    <n v="48185"/>
    <x v="2"/>
    <x v="989"/>
    <x v="2"/>
    <x v="11"/>
    <x v="973"/>
    <x v="3379"/>
    <n v="1"/>
    <n v="0"/>
    <n v="36.283500000000004"/>
  </r>
  <r>
    <n v="4442"/>
    <s v="US-2013-111290"/>
    <x v="0"/>
    <x v="405"/>
    <d v="2013-07-27T00:00:00"/>
    <s v="Standard Class"/>
    <s v="DK-13375"/>
    <s v="Dennis Kane"/>
    <x v="0"/>
    <x v="0"/>
    <x v="17"/>
    <x v="12"/>
    <n v="48185"/>
    <x v="2"/>
    <x v="1662"/>
    <x v="1"/>
    <x v="4"/>
    <x v="1641"/>
    <x v="3380"/>
    <n v="5"/>
    <n v="0"/>
    <n v="135.21900000000002"/>
  </r>
  <r>
    <n v="4443"/>
    <s v="US-2013-111290"/>
    <x v="0"/>
    <x v="405"/>
    <d v="2013-07-27T00:00:00"/>
    <s v="Standard Class"/>
    <s v="DK-13375"/>
    <s v="Dennis Kane"/>
    <x v="0"/>
    <x v="0"/>
    <x v="17"/>
    <x v="12"/>
    <n v="48185"/>
    <x v="2"/>
    <x v="1663"/>
    <x v="1"/>
    <x v="6"/>
    <x v="1642"/>
    <x v="2640"/>
    <n v="5"/>
    <n v="0"/>
    <n v="10.511999999999999"/>
  </r>
  <r>
    <n v="4444"/>
    <s v="US-2013-111290"/>
    <x v="0"/>
    <x v="405"/>
    <d v="2013-07-27T00:00:00"/>
    <s v="Standard Class"/>
    <s v="DK-13375"/>
    <s v="Dennis Kane"/>
    <x v="0"/>
    <x v="0"/>
    <x v="17"/>
    <x v="12"/>
    <n v="48185"/>
    <x v="2"/>
    <x v="1009"/>
    <x v="1"/>
    <x v="10"/>
    <x v="992"/>
    <x v="56"/>
    <n v="5"/>
    <n v="0"/>
    <n v="15.552000000000001"/>
  </r>
  <r>
    <n v="4445"/>
    <s v="US-2011-147704"/>
    <x v="2"/>
    <x v="912"/>
    <d v="2011-11-21T00:00:00"/>
    <s v="Standard Class"/>
    <s v="SR-20740"/>
    <s v="Steven Roelle"/>
    <x v="2"/>
    <x v="0"/>
    <x v="41"/>
    <x v="14"/>
    <n v="47401"/>
    <x v="2"/>
    <x v="1358"/>
    <x v="1"/>
    <x v="12"/>
    <x v="1335"/>
    <x v="2561"/>
    <n v="5"/>
    <n v="0"/>
    <n v="36.824499999999993"/>
  </r>
  <r>
    <n v="4446"/>
    <s v="US-2011-147704"/>
    <x v="2"/>
    <x v="912"/>
    <d v="2011-11-21T00:00:00"/>
    <s v="Standard Class"/>
    <s v="SR-20740"/>
    <s v="Steven Roelle"/>
    <x v="2"/>
    <x v="0"/>
    <x v="41"/>
    <x v="14"/>
    <n v="47401"/>
    <x v="2"/>
    <x v="1436"/>
    <x v="1"/>
    <x v="10"/>
    <x v="1415"/>
    <x v="3381"/>
    <n v="6"/>
    <n v="0"/>
    <n v="14.256"/>
  </r>
  <r>
    <n v="4447"/>
    <s v="US-2011-147704"/>
    <x v="2"/>
    <x v="912"/>
    <d v="2011-11-21T00:00:00"/>
    <s v="Standard Class"/>
    <s v="SR-20740"/>
    <s v="Steven Roelle"/>
    <x v="2"/>
    <x v="0"/>
    <x v="41"/>
    <x v="14"/>
    <n v="47401"/>
    <x v="2"/>
    <x v="24"/>
    <x v="1"/>
    <x v="8"/>
    <x v="24"/>
    <x v="2769"/>
    <n v="4"/>
    <n v="0"/>
    <n v="14.268800000000001"/>
  </r>
  <r>
    <n v="4448"/>
    <s v="US-2011-147704"/>
    <x v="2"/>
    <x v="912"/>
    <d v="2011-11-21T00:00:00"/>
    <s v="Standard Class"/>
    <s v="SR-20740"/>
    <s v="Steven Roelle"/>
    <x v="2"/>
    <x v="0"/>
    <x v="41"/>
    <x v="14"/>
    <n v="47401"/>
    <x v="2"/>
    <x v="298"/>
    <x v="1"/>
    <x v="4"/>
    <x v="295"/>
    <x v="3382"/>
    <n v="5"/>
    <n v="0"/>
    <n v="42.362499999999997"/>
  </r>
  <r>
    <n v="4449"/>
    <s v="CA-2012-121965"/>
    <x v="1"/>
    <x v="974"/>
    <d v="2012-06-23T00:00:00"/>
    <s v="Standard Class"/>
    <s v="LH-17155"/>
    <s v="Logan Haushalter"/>
    <x v="0"/>
    <x v="0"/>
    <x v="1"/>
    <x v="1"/>
    <n v="90032"/>
    <x v="1"/>
    <x v="545"/>
    <x v="0"/>
    <x v="5"/>
    <x v="540"/>
    <x v="2391"/>
    <n v="2"/>
    <n v="0"/>
    <n v="4.0191999999999997"/>
  </r>
  <r>
    <n v="4450"/>
    <s v="CA-2012-121965"/>
    <x v="1"/>
    <x v="974"/>
    <d v="2012-06-23T00:00:00"/>
    <s v="Standard Class"/>
    <s v="LH-17155"/>
    <s v="Logan Haushalter"/>
    <x v="0"/>
    <x v="0"/>
    <x v="1"/>
    <x v="1"/>
    <n v="90032"/>
    <x v="1"/>
    <x v="1114"/>
    <x v="1"/>
    <x v="10"/>
    <x v="1094"/>
    <x v="90"/>
    <n v="1"/>
    <n v="0"/>
    <n v="3.1104000000000003"/>
  </r>
  <r>
    <n v="4451"/>
    <s v="CA-2012-121965"/>
    <x v="1"/>
    <x v="974"/>
    <d v="2012-06-23T00:00:00"/>
    <s v="Standard Class"/>
    <s v="LH-17155"/>
    <s v="Logan Haushalter"/>
    <x v="0"/>
    <x v="0"/>
    <x v="1"/>
    <x v="1"/>
    <n v="90032"/>
    <x v="1"/>
    <x v="633"/>
    <x v="1"/>
    <x v="12"/>
    <x v="627"/>
    <x v="737"/>
    <n v="3"/>
    <n v="0"/>
    <n v="87.744299999999981"/>
  </r>
  <r>
    <n v="4452"/>
    <s v="CA-2013-147137"/>
    <x v="0"/>
    <x v="975"/>
    <d v="2013-07-07T00:00:00"/>
    <s v="First Class"/>
    <s v="AA-10645"/>
    <s v="Anna Andreadi"/>
    <x v="0"/>
    <x v="0"/>
    <x v="8"/>
    <x v="1"/>
    <n v="94109"/>
    <x v="1"/>
    <x v="534"/>
    <x v="0"/>
    <x v="5"/>
    <x v="529"/>
    <x v="3383"/>
    <n v="5"/>
    <n v="0"/>
    <n v="8.6359999999999992"/>
  </r>
  <r>
    <n v="4453"/>
    <s v="CA-2013-147137"/>
    <x v="0"/>
    <x v="975"/>
    <d v="2013-07-07T00:00:00"/>
    <s v="First Class"/>
    <s v="AA-10645"/>
    <s v="Anna Andreadi"/>
    <x v="0"/>
    <x v="0"/>
    <x v="8"/>
    <x v="1"/>
    <n v="94109"/>
    <x v="1"/>
    <x v="1664"/>
    <x v="1"/>
    <x v="12"/>
    <x v="1643"/>
    <x v="3384"/>
    <n v="2"/>
    <n v="0"/>
    <n v="20.661200000000001"/>
  </r>
  <r>
    <n v="4454"/>
    <s v="CA-2013-147137"/>
    <x v="0"/>
    <x v="975"/>
    <d v="2013-07-07T00:00:00"/>
    <s v="First Class"/>
    <s v="AA-10645"/>
    <s v="Anna Andreadi"/>
    <x v="0"/>
    <x v="0"/>
    <x v="8"/>
    <x v="1"/>
    <n v="94109"/>
    <x v="1"/>
    <x v="789"/>
    <x v="0"/>
    <x v="0"/>
    <x v="779"/>
    <x v="3385"/>
    <n v="5"/>
    <n v="0.15"/>
    <n v="225.73499999999993"/>
  </r>
  <r>
    <n v="4455"/>
    <s v="CA-2013-147137"/>
    <x v="0"/>
    <x v="975"/>
    <d v="2013-07-07T00:00:00"/>
    <s v="First Class"/>
    <s v="AA-10645"/>
    <s v="Anna Andreadi"/>
    <x v="0"/>
    <x v="0"/>
    <x v="8"/>
    <x v="1"/>
    <n v="94109"/>
    <x v="1"/>
    <x v="700"/>
    <x v="1"/>
    <x v="4"/>
    <x v="693"/>
    <x v="3386"/>
    <n v="4"/>
    <n v="0"/>
    <n v="0.5583999999999989"/>
  </r>
  <r>
    <n v="4456"/>
    <s v="US-2012-146745"/>
    <x v="1"/>
    <x v="37"/>
    <d v="2012-09-08T00:00:00"/>
    <s v="Standard Class"/>
    <s v="AS-10630"/>
    <s v="Ann Steele"/>
    <x v="2"/>
    <x v="0"/>
    <x v="8"/>
    <x v="1"/>
    <n v="94110"/>
    <x v="1"/>
    <x v="394"/>
    <x v="0"/>
    <x v="1"/>
    <x v="390"/>
    <x v="434"/>
    <n v="2"/>
    <n v="0.2"/>
    <n v="-12.956799999999994"/>
  </r>
  <r>
    <n v="4457"/>
    <s v="US-2012-146745"/>
    <x v="1"/>
    <x v="37"/>
    <d v="2012-09-08T00:00:00"/>
    <s v="Standard Class"/>
    <s v="AS-10630"/>
    <s v="Ann Steele"/>
    <x v="2"/>
    <x v="0"/>
    <x v="8"/>
    <x v="1"/>
    <n v="94110"/>
    <x v="1"/>
    <x v="122"/>
    <x v="1"/>
    <x v="8"/>
    <x v="122"/>
    <x v="2925"/>
    <n v="2"/>
    <n v="0.2"/>
    <n v="2.1492"/>
  </r>
  <r>
    <n v="4458"/>
    <s v="CA-2014-115175"/>
    <x v="3"/>
    <x v="783"/>
    <d v="2014-08-13T00:00:00"/>
    <s v="Standard Class"/>
    <s v="MC-17575"/>
    <s v="Matt Collins"/>
    <x v="0"/>
    <x v="0"/>
    <x v="49"/>
    <x v="1"/>
    <n v="95123"/>
    <x v="1"/>
    <x v="1184"/>
    <x v="1"/>
    <x v="10"/>
    <x v="1161"/>
    <x v="1672"/>
    <n v="5"/>
    <n v="0"/>
    <n v="114.93849999999998"/>
  </r>
  <r>
    <n v="4459"/>
    <s v="CA-2014-105851"/>
    <x v="3"/>
    <x v="677"/>
    <d v="2014-03-21T00:00:00"/>
    <s v="Standard Class"/>
    <s v="SE-20110"/>
    <s v="Sanjit Engle"/>
    <x v="0"/>
    <x v="0"/>
    <x v="60"/>
    <x v="22"/>
    <n v="80219"/>
    <x v="1"/>
    <x v="465"/>
    <x v="1"/>
    <x v="14"/>
    <x v="461"/>
    <x v="3387"/>
    <n v="2"/>
    <n v="0.2"/>
    <n v="-299.8116"/>
  </r>
  <r>
    <n v="4460"/>
    <s v="US-2014-125717"/>
    <x v="3"/>
    <x v="394"/>
    <d v="2014-10-02T00:00:00"/>
    <s v="First Class"/>
    <s v="DS-13030"/>
    <s v="Darrin Sayre"/>
    <x v="2"/>
    <x v="0"/>
    <x v="34"/>
    <x v="22"/>
    <n v="80013"/>
    <x v="1"/>
    <x v="514"/>
    <x v="0"/>
    <x v="5"/>
    <x v="509"/>
    <x v="3388"/>
    <n v="1"/>
    <n v="0.2"/>
    <n v="3.2776000000000014"/>
  </r>
  <r>
    <n v="4461"/>
    <s v="US-2014-125717"/>
    <x v="3"/>
    <x v="394"/>
    <d v="2014-10-02T00:00:00"/>
    <s v="First Class"/>
    <s v="DS-13030"/>
    <s v="Darrin Sayre"/>
    <x v="2"/>
    <x v="0"/>
    <x v="34"/>
    <x v="22"/>
    <n v="80013"/>
    <x v="1"/>
    <x v="196"/>
    <x v="1"/>
    <x v="4"/>
    <x v="195"/>
    <x v="2772"/>
    <n v="2"/>
    <n v="0.2"/>
    <n v="-29.436800000000012"/>
  </r>
  <r>
    <n v="4462"/>
    <s v="US-2014-125717"/>
    <x v="3"/>
    <x v="394"/>
    <d v="2014-10-02T00:00:00"/>
    <s v="First Class"/>
    <s v="DS-13030"/>
    <s v="Darrin Sayre"/>
    <x v="2"/>
    <x v="0"/>
    <x v="34"/>
    <x v="22"/>
    <n v="80013"/>
    <x v="1"/>
    <x v="151"/>
    <x v="2"/>
    <x v="11"/>
    <x v="151"/>
    <x v="157"/>
    <n v="2"/>
    <n v="0.2"/>
    <n v="1.359599999999995"/>
  </r>
  <r>
    <n v="4463"/>
    <s v="US-2014-125717"/>
    <x v="3"/>
    <x v="394"/>
    <d v="2014-10-02T00:00:00"/>
    <s v="First Class"/>
    <s v="DS-13030"/>
    <s v="Darrin Sayre"/>
    <x v="2"/>
    <x v="0"/>
    <x v="34"/>
    <x v="22"/>
    <n v="80013"/>
    <x v="1"/>
    <x v="1242"/>
    <x v="1"/>
    <x v="8"/>
    <x v="1216"/>
    <x v="1996"/>
    <n v="4"/>
    <n v="0.7"/>
    <n v="-58.861599999999981"/>
  </r>
  <r>
    <n v="4464"/>
    <s v="US-2014-125717"/>
    <x v="3"/>
    <x v="394"/>
    <d v="2014-10-02T00:00:00"/>
    <s v="First Class"/>
    <s v="DS-13030"/>
    <s v="Darrin Sayre"/>
    <x v="2"/>
    <x v="0"/>
    <x v="34"/>
    <x v="22"/>
    <n v="80013"/>
    <x v="1"/>
    <x v="1665"/>
    <x v="1"/>
    <x v="10"/>
    <x v="1644"/>
    <x v="646"/>
    <n v="3"/>
    <n v="0.2"/>
    <n v="5.2026000000000003"/>
  </r>
  <r>
    <n v="4465"/>
    <s v="US-2014-125717"/>
    <x v="3"/>
    <x v="394"/>
    <d v="2014-10-02T00:00:00"/>
    <s v="First Class"/>
    <s v="DS-13030"/>
    <s v="Darrin Sayre"/>
    <x v="2"/>
    <x v="0"/>
    <x v="34"/>
    <x v="22"/>
    <n v="80013"/>
    <x v="1"/>
    <x v="164"/>
    <x v="1"/>
    <x v="9"/>
    <x v="163"/>
    <x v="3389"/>
    <n v="2"/>
    <n v="0.2"/>
    <n v="26.22399999999999"/>
  </r>
  <r>
    <n v="4466"/>
    <s v="CA-2012-163895"/>
    <x v="1"/>
    <x v="976"/>
    <d v="2012-08-11T00:00:00"/>
    <s v="Standard Class"/>
    <s v="NS-18640"/>
    <s v="Noel Staavos"/>
    <x v="1"/>
    <x v="0"/>
    <x v="394"/>
    <x v="45"/>
    <n v="83704"/>
    <x v="1"/>
    <x v="925"/>
    <x v="1"/>
    <x v="8"/>
    <x v="908"/>
    <x v="106"/>
    <n v="1"/>
    <n v="0.2"/>
    <n v="1.1151"/>
  </r>
  <r>
    <n v="4467"/>
    <s v="CA-2014-168641"/>
    <x v="3"/>
    <x v="221"/>
    <d v="2014-12-02T00:00:00"/>
    <s v="Standard Class"/>
    <s v="KA-16525"/>
    <s v="Kelly Andreada"/>
    <x v="0"/>
    <x v="0"/>
    <x v="20"/>
    <x v="15"/>
    <n v="10035"/>
    <x v="3"/>
    <x v="853"/>
    <x v="1"/>
    <x v="6"/>
    <x v="838"/>
    <x v="3390"/>
    <n v="9"/>
    <n v="0"/>
    <n v="7.3709999999999996"/>
  </r>
  <r>
    <n v="4468"/>
    <s v="CA-2014-168641"/>
    <x v="3"/>
    <x v="221"/>
    <d v="2014-12-02T00:00:00"/>
    <s v="Standard Class"/>
    <s v="KA-16525"/>
    <s v="Kelly Andreada"/>
    <x v="0"/>
    <x v="0"/>
    <x v="20"/>
    <x v="15"/>
    <n v="10035"/>
    <x v="3"/>
    <x v="970"/>
    <x v="1"/>
    <x v="12"/>
    <x v="955"/>
    <x v="1244"/>
    <n v="2"/>
    <n v="0"/>
    <n v="78.941199999999995"/>
  </r>
  <r>
    <n v="4469"/>
    <s v="CA-2014-168641"/>
    <x v="3"/>
    <x v="221"/>
    <d v="2014-12-02T00:00:00"/>
    <s v="Standard Class"/>
    <s v="KA-16525"/>
    <s v="Kelly Andreada"/>
    <x v="0"/>
    <x v="0"/>
    <x v="20"/>
    <x v="15"/>
    <n v="10035"/>
    <x v="3"/>
    <x v="1333"/>
    <x v="0"/>
    <x v="0"/>
    <x v="1309"/>
    <x v="244"/>
    <n v="2"/>
    <n v="0.2"/>
    <n v="-16.078399999999988"/>
  </r>
  <r>
    <n v="4470"/>
    <s v="CA-2014-168641"/>
    <x v="3"/>
    <x v="221"/>
    <d v="2014-12-02T00:00:00"/>
    <s v="Standard Class"/>
    <s v="KA-16525"/>
    <s v="Kelly Andreada"/>
    <x v="0"/>
    <x v="0"/>
    <x v="20"/>
    <x v="15"/>
    <n v="10035"/>
    <x v="3"/>
    <x v="1193"/>
    <x v="1"/>
    <x v="10"/>
    <x v="1169"/>
    <x v="91"/>
    <n v="2"/>
    <n v="0"/>
    <n v="6.2208000000000006"/>
  </r>
  <r>
    <n v="4471"/>
    <s v="CA-2014-156895"/>
    <x v="3"/>
    <x v="540"/>
    <d v="2014-05-13T00:00:00"/>
    <s v="Standard Class"/>
    <s v="DJ-13510"/>
    <s v="Don Jones"/>
    <x v="1"/>
    <x v="0"/>
    <x v="10"/>
    <x v="9"/>
    <n v="19140"/>
    <x v="3"/>
    <x v="1534"/>
    <x v="0"/>
    <x v="1"/>
    <x v="1513"/>
    <x v="3391"/>
    <n v="3"/>
    <n v="0.3"/>
    <n v="-23.782199999999996"/>
  </r>
  <r>
    <n v="4472"/>
    <s v="CA-2014-121300"/>
    <x v="3"/>
    <x v="365"/>
    <d v="2014-09-30T00:00:00"/>
    <s v="Same Day"/>
    <s v="MG-17680"/>
    <s v="Maureen Gastineau"/>
    <x v="2"/>
    <x v="0"/>
    <x v="407"/>
    <x v="24"/>
    <n v="44060"/>
    <x v="3"/>
    <x v="1209"/>
    <x v="0"/>
    <x v="1"/>
    <x v="1185"/>
    <x v="1346"/>
    <n v="1"/>
    <n v="0.3"/>
    <n v="-15.466600000000003"/>
  </r>
  <r>
    <n v="4473"/>
    <s v="CA-2014-121300"/>
    <x v="3"/>
    <x v="365"/>
    <d v="2014-09-30T00:00:00"/>
    <s v="Same Day"/>
    <s v="MG-17680"/>
    <s v="Maureen Gastineau"/>
    <x v="2"/>
    <x v="0"/>
    <x v="407"/>
    <x v="24"/>
    <n v="44060"/>
    <x v="3"/>
    <x v="409"/>
    <x v="2"/>
    <x v="11"/>
    <x v="404"/>
    <x v="1977"/>
    <n v="3"/>
    <n v="0.2"/>
    <n v="65.993400000000008"/>
  </r>
  <r>
    <n v="4474"/>
    <s v="CA-2014-121300"/>
    <x v="3"/>
    <x v="365"/>
    <d v="2014-09-30T00:00:00"/>
    <s v="Same Day"/>
    <s v="MG-17680"/>
    <s v="Maureen Gastineau"/>
    <x v="2"/>
    <x v="0"/>
    <x v="407"/>
    <x v="24"/>
    <n v="44060"/>
    <x v="3"/>
    <x v="1666"/>
    <x v="0"/>
    <x v="3"/>
    <x v="1645"/>
    <x v="2458"/>
    <n v="2"/>
    <n v="0.4"/>
    <n v="-189.32100000000003"/>
  </r>
  <r>
    <n v="4475"/>
    <s v="CA-2014-121300"/>
    <x v="3"/>
    <x v="365"/>
    <d v="2014-09-30T00:00:00"/>
    <s v="Same Day"/>
    <s v="MG-17680"/>
    <s v="Maureen Gastineau"/>
    <x v="2"/>
    <x v="0"/>
    <x v="407"/>
    <x v="24"/>
    <n v="44060"/>
    <x v="3"/>
    <x v="1290"/>
    <x v="1"/>
    <x v="10"/>
    <x v="1267"/>
    <x v="12"/>
    <n v="3"/>
    <n v="0.2"/>
    <n v="5.4432"/>
  </r>
  <r>
    <n v="4476"/>
    <s v="CA-2014-121300"/>
    <x v="3"/>
    <x v="365"/>
    <d v="2014-09-30T00:00:00"/>
    <s v="Same Day"/>
    <s v="MG-17680"/>
    <s v="Maureen Gastineau"/>
    <x v="2"/>
    <x v="0"/>
    <x v="407"/>
    <x v="24"/>
    <n v="44060"/>
    <x v="3"/>
    <x v="1494"/>
    <x v="0"/>
    <x v="5"/>
    <x v="1473"/>
    <x v="3392"/>
    <n v="4"/>
    <n v="0.2"/>
    <n v="7.436799999999999"/>
  </r>
  <r>
    <n v="4477"/>
    <s v="CA-2014-121300"/>
    <x v="3"/>
    <x v="365"/>
    <d v="2014-09-30T00:00:00"/>
    <s v="Same Day"/>
    <s v="MG-17680"/>
    <s v="Maureen Gastineau"/>
    <x v="2"/>
    <x v="0"/>
    <x v="407"/>
    <x v="24"/>
    <n v="44060"/>
    <x v="3"/>
    <x v="1610"/>
    <x v="1"/>
    <x v="10"/>
    <x v="1592"/>
    <x v="582"/>
    <n v="2"/>
    <n v="0.2"/>
    <n v="2.6399999999999997"/>
  </r>
  <r>
    <n v="4478"/>
    <s v="CA-2014-130211"/>
    <x v="3"/>
    <x v="760"/>
    <d v="2014-10-23T00:00:00"/>
    <s v="Same Day"/>
    <s v="BD-11620"/>
    <s v="Brian DeCherney"/>
    <x v="0"/>
    <x v="0"/>
    <x v="408"/>
    <x v="26"/>
    <n v="73505"/>
    <x v="2"/>
    <x v="1667"/>
    <x v="1"/>
    <x v="4"/>
    <x v="1646"/>
    <x v="3393"/>
    <n v="3"/>
    <n v="0"/>
    <n v="23.316299999999984"/>
  </r>
  <r>
    <n v="4479"/>
    <s v="CA-2014-130211"/>
    <x v="3"/>
    <x v="760"/>
    <d v="2014-10-23T00:00:00"/>
    <s v="Same Day"/>
    <s v="BD-11620"/>
    <s v="Brian DeCherney"/>
    <x v="0"/>
    <x v="0"/>
    <x v="408"/>
    <x v="26"/>
    <n v="73505"/>
    <x v="2"/>
    <x v="209"/>
    <x v="0"/>
    <x v="3"/>
    <x v="208"/>
    <x v="3394"/>
    <n v="2"/>
    <n v="0"/>
    <n v="54.775599999999997"/>
  </r>
  <r>
    <n v="4480"/>
    <s v="CA-2011-147235"/>
    <x v="2"/>
    <x v="977"/>
    <d v="2011-03-28T00:00:00"/>
    <s v="Standard Class"/>
    <s v="CD-11920"/>
    <s v="Carlos Daly"/>
    <x v="0"/>
    <x v="0"/>
    <x v="20"/>
    <x v="15"/>
    <n v="10024"/>
    <x v="3"/>
    <x v="1668"/>
    <x v="1"/>
    <x v="10"/>
    <x v="1647"/>
    <x v="1691"/>
    <n v="5"/>
    <n v="0"/>
    <n v="11.703000000000001"/>
  </r>
  <r>
    <n v="4481"/>
    <s v="CA-2013-109365"/>
    <x v="0"/>
    <x v="54"/>
    <d v="2013-11-09T00:00:00"/>
    <s v="Standard Class"/>
    <s v="XP-21865"/>
    <s v="Xylona Preis"/>
    <x v="0"/>
    <x v="0"/>
    <x v="1"/>
    <x v="1"/>
    <n v="90049"/>
    <x v="1"/>
    <x v="845"/>
    <x v="1"/>
    <x v="13"/>
    <x v="831"/>
    <x v="53"/>
    <n v="7"/>
    <n v="0"/>
    <n v="5.0358000000000001"/>
  </r>
  <r>
    <n v="4482"/>
    <s v="CA-2013-109365"/>
    <x v="0"/>
    <x v="54"/>
    <d v="2013-11-09T00:00:00"/>
    <s v="Standard Class"/>
    <s v="XP-21865"/>
    <s v="Xylona Preis"/>
    <x v="0"/>
    <x v="0"/>
    <x v="1"/>
    <x v="1"/>
    <n v="90049"/>
    <x v="1"/>
    <x v="1656"/>
    <x v="1"/>
    <x v="9"/>
    <x v="1635"/>
    <x v="3395"/>
    <n v="2"/>
    <n v="0"/>
    <n v="14.295599999999997"/>
  </r>
  <r>
    <n v="4483"/>
    <s v="CA-2013-109365"/>
    <x v="0"/>
    <x v="54"/>
    <d v="2013-11-09T00:00:00"/>
    <s v="Standard Class"/>
    <s v="XP-21865"/>
    <s v="Xylona Preis"/>
    <x v="0"/>
    <x v="0"/>
    <x v="1"/>
    <x v="1"/>
    <n v="90049"/>
    <x v="1"/>
    <x v="109"/>
    <x v="1"/>
    <x v="8"/>
    <x v="109"/>
    <x v="2226"/>
    <n v="12"/>
    <n v="0.2"/>
    <n v="15.799199999999999"/>
  </r>
  <r>
    <n v="4484"/>
    <s v="CA-2013-109365"/>
    <x v="0"/>
    <x v="54"/>
    <d v="2013-11-09T00:00:00"/>
    <s v="Standard Class"/>
    <s v="XP-21865"/>
    <s v="Xylona Preis"/>
    <x v="0"/>
    <x v="0"/>
    <x v="1"/>
    <x v="1"/>
    <n v="90049"/>
    <x v="1"/>
    <x v="1669"/>
    <x v="1"/>
    <x v="10"/>
    <x v="1648"/>
    <x v="2248"/>
    <n v="3"/>
    <n v="0"/>
    <n v="56.977199999999996"/>
  </r>
  <r>
    <n v="4485"/>
    <s v="CA-2013-109365"/>
    <x v="0"/>
    <x v="54"/>
    <d v="2013-11-09T00:00:00"/>
    <s v="Standard Class"/>
    <s v="XP-21865"/>
    <s v="Xylona Preis"/>
    <x v="0"/>
    <x v="0"/>
    <x v="1"/>
    <x v="1"/>
    <n v="90049"/>
    <x v="1"/>
    <x v="699"/>
    <x v="1"/>
    <x v="8"/>
    <x v="692"/>
    <x v="3396"/>
    <n v="2"/>
    <n v="0.2"/>
    <n v="3.0211999999999994"/>
  </r>
  <r>
    <n v="4486"/>
    <s v="CA-2013-109365"/>
    <x v="0"/>
    <x v="54"/>
    <d v="2013-11-09T00:00:00"/>
    <s v="Standard Class"/>
    <s v="XP-21865"/>
    <s v="Xylona Preis"/>
    <x v="0"/>
    <x v="0"/>
    <x v="1"/>
    <x v="1"/>
    <n v="90049"/>
    <x v="1"/>
    <x v="1231"/>
    <x v="1"/>
    <x v="10"/>
    <x v="1261"/>
    <x v="541"/>
    <n v="3"/>
    <n v="0"/>
    <n v="9.3312000000000008"/>
  </r>
  <r>
    <n v="4487"/>
    <s v="CA-2013-109365"/>
    <x v="0"/>
    <x v="54"/>
    <d v="2013-11-09T00:00:00"/>
    <s v="Standard Class"/>
    <s v="XP-21865"/>
    <s v="Xylona Preis"/>
    <x v="0"/>
    <x v="0"/>
    <x v="1"/>
    <x v="1"/>
    <n v="90049"/>
    <x v="1"/>
    <x v="1078"/>
    <x v="1"/>
    <x v="10"/>
    <x v="1059"/>
    <x v="1836"/>
    <n v="3"/>
    <n v="0"/>
    <n v="150.98399999999998"/>
  </r>
  <r>
    <n v="4488"/>
    <s v="CA-2012-162621"/>
    <x v="1"/>
    <x v="577"/>
    <d v="2012-09-11T00:00:00"/>
    <s v="Standard Class"/>
    <s v="CA-12055"/>
    <s v="Cathy Armstrong"/>
    <x v="2"/>
    <x v="0"/>
    <x v="12"/>
    <x v="5"/>
    <n v="77036"/>
    <x v="2"/>
    <x v="1526"/>
    <x v="1"/>
    <x v="8"/>
    <x v="1504"/>
    <x v="3397"/>
    <n v="5"/>
    <n v="0.8"/>
    <n v="-25.218500000000006"/>
  </r>
  <r>
    <n v="4489"/>
    <s v="CA-2012-162621"/>
    <x v="1"/>
    <x v="577"/>
    <d v="2012-09-11T00:00:00"/>
    <s v="Standard Class"/>
    <s v="CA-12055"/>
    <s v="Cathy Armstrong"/>
    <x v="2"/>
    <x v="0"/>
    <x v="12"/>
    <x v="5"/>
    <n v="77036"/>
    <x v="2"/>
    <x v="1511"/>
    <x v="1"/>
    <x v="14"/>
    <x v="1489"/>
    <x v="3398"/>
    <n v="9"/>
    <n v="0.2"/>
    <n v="-14.687999999999999"/>
  </r>
  <r>
    <n v="4490"/>
    <s v="CA-2012-162621"/>
    <x v="1"/>
    <x v="577"/>
    <d v="2012-09-11T00:00:00"/>
    <s v="Standard Class"/>
    <s v="CA-12055"/>
    <s v="Cathy Armstrong"/>
    <x v="2"/>
    <x v="0"/>
    <x v="12"/>
    <x v="5"/>
    <n v="77036"/>
    <x v="2"/>
    <x v="985"/>
    <x v="1"/>
    <x v="8"/>
    <x v="969"/>
    <x v="3399"/>
    <n v="3"/>
    <n v="0.8"/>
    <n v="-7.8225000000000016"/>
  </r>
  <r>
    <n v="4491"/>
    <s v="CA-2014-105921"/>
    <x v="3"/>
    <x v="718"/>
    <d v="2014-08-22T00:00:00"/>
    <s v="Standard Class"/>
    <s v="JM-15250"/>
    <s v="Janet Martin"/>
    <x v="0"/>
    <x v="0"/>
    <x v="1"/>
    <x v="1"/>
    <n v="90032"/>
    <x v="1"/>
    <x v="616"/>
    <x v="0"/>
    <x v="3"/>
    <x v="611"/>
    <x v="3400"/>
    <n v="3"/>
    <n v="0.2"/>
    <n v="5.2287000000000035"/>
  </r>
  <r>
    <n v="4492"/>
    <s v="CA-2011-150798"/>
    <x v="2"/>
    <x v="588"/>
    <d v="2011-12-03T00:00:00"/>
    <s v="Second Class"/>
    <s v="JK-15730"/>
    <s v="Joe Kamberova"/>
    <x v="0"/>
    <x v="0"/>
    <x v="38"/>
    <x v="24"/>
    <n v="43229"/>
    <x v="3"/>
    <x v="1572"/>
    <x v="2"/>
    <x v="16"/>
    <x v="1554"/>
    <x v="3401"/>
    <n v="2"/>
    <n v="0.4"/>
    <n v="109.99799999999999"/>
  </r>
  <r>
    <n v="4493"/>
    <s v="CA-2011-150798"/>
    <x v="2"/>
    <x v="588"/>
    <d v="2011-12-03T00:00:00"/>
    <s v="Second Class"/>
    <s v="JK-15730"/>
    <s v="Joe Kamberova"/>
    <x v="0"/>
    <x v="0"/>
    <x v="38"/>
    <x v="24"/>
    <n v="43229"/>
    <x v="3"/>
    <x v="534"/>
    <x v="0"/>
    <x v="5"/>
    <x v="529"/>
    <x v="3402"/>
    <n v="2"/>
    <n v="0.2"/>
    <n v="1.4223999999999997"/>
  </r>
  <r>
    <n v="4494"/>
    <s v="CA-2011-150798"/>
    <x v="2"/>
    <x v="588"/>
    <d v="2011-12-03T00:00:00"/>
    <s v="Second Class"/>
    <s v="JK-15730"/>
    <s v="Joe Kamberova"/>
    <x v="0"/>
    <x v="0"/>
    <x v="38"/>
    <x v="24"/>
    <n v="43229"/>
    <x v="3"/>
    <x v="1193"/>
    <x v="1"/>
    <x v="10"/>
    <x v="1169"/>
    <x v="1590"/>
    <n v="7"/>
    <n v="0.2"/>
    <n v="12.700800000000001"/>
  </r>
  <r>
    <n v="4495"/>
    <s v="CA-2011-150798"/>
    <x v="2"/>
    <x v="588"/>
    <d v="2011-12-03T00:00:00"/>
    <s v="Second Class"/>
    <s v="JK-15730"/>
    <s v="Joe Kamberova"/>
    <x v="0"/>
    <x v="0"/>
    <x v="38"/>
    <x v="24"/>
    <n v="43229"/>
    <x v="3"/>
    <x v="377"/>
    <x v="0"/>
    <x v="1"/>
    <x v="373"/>
    <x v="3403"/>
    <n v="6"/>
    <n v="0.3"/>
    <n v="-51.983999999999924"/>
  </r>
  <r>
    <n v="4496"/>
    <s v="CA-2014-112753"/>
    <x v="3"/>
    <x v="978"/>
    <d v="2014-06-24T00:00:00"/>
    <s v="Standard Class"/>
    <s v="CC-12670"/>
    <s v="Craig Carreira"/>
    <x v="0"/>
    <x v="0"/>
    <x v="1"/>
    <x v="1"/>
    <n v="90032"/>
    <x v="1"/>
    <x v="574"/>
    <x v="0"/>
    <x v="0"/>
    <x v="569"/>
    <x v="3404"/>
    <n v="9"/>
    <n v="0.15"/>
    <n v="75.593699999999899"/>
  </r>
  <r>
    <n v="4497"/>
    <s v="CA-2014-112753"/>
    <x v="3"/>
    <x v="978"/>
    <d v="2014-06-24T00:00:00"/>
    <s v="Standard Class"/>
    <s v="CC-12670"/>
    <s v="Craig Carreira"/>
    <x v="0"/>
    <x v="0"/>
    <x v="1"/>
    <x v="1"/>
    <n v="90032"/>
    <x v="1"/>
    <x v="329"/>
    <x v="1"/>
    <x v="10"/>
    <x v="325"/>
    <x v="789"/>
    <n v="6"/>
    <n v="0"/>
    <n v="19.051200000000001"/>
  </r>
  <r>
    <n v="4498"/>
    <s v="CA-2014-155075"/>
    <x v="3"/>
    <x v="574"/>
    <d v="2014-12-10T00:00:00"/>
    <s v="Standard Class"/>
    <s v="GW-14605"/>
    <s v="Giulietta Weimer"/>
    <x v="0"/>
    <x v="0"/>
    <x v="10"/>
    <x v="9"/>
    <n v="19140"/>
    <x v="3"/>
    <x v="115"/>
    <x v="1"/>
    <x v="8"/>
    <x v="115"/>
    <x v="3405"/>
    <n v="4"/>
    <n v="0.7"/>
    <n v="-462.86239999999998"/>
  </r>
  <r>
    <n v="4499"/>
    <s v="CA-2011-103401"/>
    <x v="2"/>
    <x v="871"/>
    <d v="2011-11-26T00:00:00"/>
    <s v="Standard Class"/>
    <s v="GR-14560"/>
    <s v="Georgia Rosenberg"/>
    <x v="1"/>
    <x v="0"/>
    <x v="8"/>
    <x v="1"/>
    <n v="94110"/>
    <x v="1"/>
    <x v="1165"/>
    <x v="1"/>
    <x v="10"/>
    <x v="1143"/>
    <x v="91"/>
    <n v="2"/>
    <n v="0"/>
    <n v="6.2208000000000006"/>
  </r>
  <r>
    <n v="4500"/>
    <s v="CA-2013-124814"/>
    <x v="0"/>
    <x v="342"/>
    <d v="2013-04-17T00:00:00"/>
    <s v="Standard Class"/>
    <s v="FM-14215"/>
    <s v="Filia McAdams"/>
    <x v="1"/>
    <x v="0"/>
    <x v="329"/>
    <x v="1"/>
    <n v="93309"/>
    <x v="1"/>
    <x v="1290"/>
    <x v="1"/>
    <x v="10"/>
    <x v="1267"/>
    <x v="91"/>
    <n v="2"/>
    <n v="0"/>
    <n v="6.2208000000000006"/>
  </r>
  <r>
    <n v="4501"/>
    <s v="CA-2013-124814"/>
    <x v="0"/>
    <x v="342"/>
    <d v="2013-04-17T00:00:00"/>
    <s v="Standard Class"/>
    <s v="FM-14215"/>
    <s v="Filia McAdams"/>
    <x v="1"/>
    <x v="0"/>
    <x v="329"/>
    <x v="1"/>
    <n v="93309"/>
    <x v="1"/>
    <x v="1458"/>
    <x v="1"/>
    <x v="8"/>
    <x v="1435"/>
    <x v="350"/>
    <n v="5"/>
    <n v="0.2"/>
    <n v="8.1199999999999974"/>
  </r>
  <r>
    <n v="4502"/>
    <s v="CA-2011-116757"/>
    <x v="2"/>
    <x v="479"/>
    <d v="2011-07-04T00:00:00"/>
    <s v="Standard Class"/>
    <s v="MS-17980"/>
    <s v="Michael Stewart"/>
    <x v="1"/>
    <x v="0"/>
    <x v="12"/>
    <x v="5"/>
    <n v="77095"/>
    <x v="2"/>
    <x v="510"/>
    <x v="1"/>
    <x v="10"/>
    <x v="505"/>
    <x v="233"/>
    <n v="5"/>
    <n v="0.2"/>
    <n v="9.0719999999999992"/>
  </r>
  <r>
    <n v="4503"/>
    <s v="CA-2011-116757"/>
    <x v="2"/>
    <x v="479"/>
    <d v="2011-07-04T00:00:00"/>
    <s v="Standard Class"/>
    <s v="MS-17980"/>
    <s v="Michael Stewart"/>
    <x v="1"/>
    <x v="0"/>
    <x v="12"/>
    <x v="5"/>
    <n v="77095"/>
    <x v="2"/>
    <x v="462"/>
    <x v="1"/>
    <x v="13"/>
    <x v="33"/>
    <x v="3406"/>
    <n v="6"/>
    <n v="0.2"/>
    <n v="7.1928000000000001"/>
  </r>
  <r>
    <n v="4504"/>
    <s v="US-2011-138247"/>
    <x v="2"/>
    <x v="163"/>
    <d v="2011-12-29T00:00:00"/>
    <s v="Standard Class"/>
    <s v="BF-11170"/>
    <s v="Ben Ferrer"/>
    <x v="2"/>
    <x v="0"/>
    <x v="1"/>
    <x v="1"/>
    <n v="90045"/>
    <x v="1"/>
    <x v="1670"/>
    <x v="2"/>
    <x v="7"/>
    <x v="1649"/>
    <x v="3407"/>
    <n v="7"/>
    <n v="0.2"/>
    <n v="17.365599999999993"/>
  </r>
  <r>
    <n v="4505"/>
    <s v="US-2011-138247"/>
    <x v="2"/>
    <x v="163"/>
    <d v="2011-12-29T00:00:00"/>
    <s v="Standard Class"/>
    <s v="BF-11170"/>
    <s v="Ben Ferrer"/>
    <x v="2"/>
    <x v="0"/>
    <x v="1"/>
    <x v="1"/>
    <n v="90045"/>
    <x v="1"/>
    <x v="1107"/>
    <x v="1"/>
    <x v="9"/>
    <x v="1087"/>
    <x v="2759"/>
    <n v="2"/>
    <n v="0"/>
    <n v="101.34879999999998"/>
  </r>
  <r>
    <n v="4506"/>
    <s v="US-2011-138247"/>
    <x v="2"/>
    <x v="163"/>
    <d v="2011-12-29T00:00:00"/>
    <s v="Standard Class"/>
    <s v="BF-11170"/>
    <s v="Ben Ferrer"/>
    <x v="2"/>
    <x v="0"/>
    <x v="1"/>
    <x v="1"/>
    <n v="90045"/>
    <x v="1"/>
    <x v="341"/>
    <x v="2"/>
    <x v="11"/>
    <x v="337"/>
    <x v="3408"/>
    <n v="3"/>
    <n v="0"/>
    <n v="13.198499999999999"/>
  </r>
  <r>
    <n v="4507"/>
    <s v="US-2011-138247"/>
    <x v="2"/>
    <x v="163"/>
    <d v="2011-12-29T00:00:00"/>
    <s v="Standard Class"/>
    <s v="BF-11170"/>
    <s v="Ben Ferrer"/>
    <x v="2"/>
    <x v="0"/>
    <x v="1"/>
    <x v="1"/>
    <n v="90045"/>
    <x v="1"/>
    <x v="638"/>
    <x v="2"/>
    <x v="7"/>
    <x v="632"/>
    <x v="3409"/>
    <n v="3"/>
    <n v="0.2"/>
    <n v="51.148499999999984"/>
  </r>
  <r>
    <n v="4508"/>
    <s v="US-2011-138247"/>
    <x v="2"/>
    <x v="163"/>
    <d v="2011-12-29T00:00:00"/>
    <s v="Standard Class"/>
    <s v="BF-11170"/>
    <s v="Ben Ferrer"/>
    <x v="2"/>
    <x v="0"/>
    <x v="1"/>
    <x v="1"/>
    <n v="90045"/>
    <x v="1"/>
    <x v="1512"/>
    <x v="1"/>
    <x v="4"/>
    <x v="1490"/>
    <x v="2422"/>
    <n v="1"/>
    <n v="0"/>
    <n v="0.20339999999999847"/>
  </r>
  <r>
    <n v="4509"/>
    <s v="US-2011-138247"/>
    <x v="2"/>
    <x v="163"/>
    <d v="2011-12-29T00:00:00"/>
    <s v="Standard Class"/>
    <s v="BF-11170"/>
    <s v="Ben Ferrer"/>
    <x v="2"/>
    <x v="0"/>
    <x v="1"/>
    <x v="1"/>
    <n v="90045"/>
    <x v="1"/>
    <x v="928"/>
    <x v="0"/>
    <x v="5"/>
    <x v="912"/>
    <x v="1169"/>
    <n v="1"/>
    <n v="0"/>
    <n v="5.5176999999999978"/>
  </r>
  <r>
    <n v="4510"/>
    <s v="CA-2014-167003"/>
    <x v="3"/>
    <x v="979"/>
    <d v="2014-05-30T00:00:00"/>
    <s v="Standard Class"/>
    <s v="VS-21820"/>
    <s v="Vivek Sundaresam"/>
    <x v="0"/>
    <x v="0"/>
    <x v="1"/>
    <x v="1"/>
    <n v="90036"/>
    <x v="1"/>
    <x v="719"/>
    <x v="0"/>
    <x v="3"/>
    <x v="711"/>
    <x v="2473"/>
    <n v="3"/>
    <n v="0.2"/>
    <n v="-6.423300000000026"/>
  </r>
  <r>
    <n v="4511"/>
    <s v="CA-2013-119935"/>
    <x v="0"/>
    <x v="338"/>
    <d v="2013-11-15T00:00:00"/>
    <s v="Standard Class"/>
    <s v="KM-16225"/>
    <s v="Kalyca Meade"/>
    <x v="1"/>
    <x v="0"/>
    <x v="24"/>
    <x v="25"/>
    <n v="65807"/>
    <x v="2"/>
    <x v="1608"/>
    <x v="0"/>
    <x v="5"/>
    <x v="1590"/>
    <x v="3410"/>
    <n v="2"/>
    <n v="0"/>
    <n v="17.157999999999998"/>
  </r>
  <r>
    <n v="4512"/>
    <s v="CA-2013-119935"/>
    <x v="0"/>
    <x v="338"/>
    <d v="2013-11-15T00:00:00"/>
    <s v="Standard Class"/>
    <s v="KM-16225"/>
    <s v="Kalyca Meade"/>
    <x v="1"/>
    <x v="0"/>
    <x v="24"/>
    <x v="25"/>
    <n v="65807"/>
    <x v="2"/>
    <x v="800"/>
    <x v="1"/>
    <x v="8"/>
    <x v="790"/>
    <x v="3411"/>
    <n v="2"/>
    <n v="0"/>
    <n v="39.340799999999994"/>
  </r>
  <r>
    <n v="4513"/>
    <s v="CA-2013-118969"/>
    <x v="0"/>
    <x v="824"/>
    <d v="2013-10-04T00:00:00"/>
    <s v="First Class"/>
    <s v="LP-17095"/>
    <s v="Liz Preis"/>
    <x v="0"/>
    <x v="0"/>
    <x v="42"/>
    <x v="16"/>
    <n v="85023"/>
    <x v="1"/>
    <x v="471"/>
    <x v="1"/>
    <x v="8"/>
    <x v="467"/>
    <x v="3412"/>
    <n v="6"/>
    <n v="0.7"/>
    <n v="-40.180799999999991"/>
  </r>
  <r>
    <n v="4514"/>
    <s v="CA-2013-145240"/>
    <x v="0"/>
    <x v="47"/>
    <d v="2013-09-09T00:00:00"/>
    <s v="First Class"/>
    <s v="BG-11740"/>
    <s v="Bruce Geld"/>
    <x v="0"/>
    <x v="0"/>
    <x v="12"/>
    <x v="5"/>
    <n v="77070"/>
    <x v="2"/>
    <x v="146"/>
    <x v="1"/>
    <x v="4"/>
    <x v="146"/>
    <x v="3413"/>
    <n v="1"/>
    <n v="0.2"/>
    <n v="0.8087999999999993"/>
  </r>
  <r>
    <n v="4515"/>
    <s v="CA-2013-120873"/>
    <x v="0"/>
    <x v="189"/>
    <d v="2013-11-02T00:00:00"/>
    <s v="Second Class"/>
    <s v="BW-11200"/>
    <s v="Ben Wallace"/>
    <x v="0"/>
    <x v="0"/>
    <x v="409"/>
    <x v="17"/>
    <n v="23666"/>
    <x v="0"/>
    <x v="1003"/>
    <x v="0"/>
    <x v="1"/>
    <x v="986"/>
    <x v="3414"/>
    <n v="1"/>
    <n v="0"/>
    <n v="75.654799999999994"/>
  </r>
  <r>
    <n v="4516"/>
    <s v="US-2014-111920"/>
    <x v="3"/>
    <x v="760"/>
    <d v="2014-10-27T00:00:00"/>
    <s v="Standard Class"/>
    <s v="PS-18970"/>
    <s v="Paul Stevenson"/>
    <x v="2"/>
    <x v="0"/>
    <x v="251"/>
    <x v="26"/>
    <n v="74133"/>
    <x v="2"/>
    <x v="1583"/>
    <x v="1"/>
    <x v="6"/>
    <x v="1565"/>
    <x v="2978"/>
    <n v="4"/>
    <n v="0"/>
    <n v="12.025199999999998"/>
  </r>
  <r>
    <n v="4517"/>
    <s v="US-2013-128678"/>
    <x v="0"/>
    <x v="306"/>
    <d v="2013-09-21T00:00:00"/>
    <s v="Standard Class"/>
    <s v="RB-19570"/>
    <s v="Rob Beeghly"/>
    <x v="0"/>
    <x v="0"/>
    <x v="4"/>
    <x v="4"/>
    <n v="98105"/>
    <x v="1"/>
    <x v="1671"/>
    <x v="1"/>
    <x v="10"/>
    <x v="1650"/>
    <x v="1591"/>
    <n v="5"/>
    <n v="0"/>
    <n v="10.058"/>
  </r>
  <r>
    <n v="4518"/>
    <s v="US-2013-128678"/>
    <x v="0"/>
    <x v="306"/>
    <d v="2013-09-21T00:00:00"/>
    <s v="Standard Class"/>
    <s v="RB-19570"/>
    <s v="Rob Beeghly"/>
    <x v="0"/>
    <x v="0"/>
    <x v="4"/>
    <x v="4"/>
    <n v="98105"/>
    <x v="1"/>
    <x v="530"/>
    <x v="1"/>
    <x v="8"/>
    <x v="525"/>
    <x v="3415"/>
    <n v="7"/>
    <n v="0.2"/>
    <n v="15.815799999999999"/>
  </r>
  <r>
    <n v="4519"/>
    <s v="CA-2013-101385"/>
    <x v="0"/>
    <x v="477"/>
    <d v="2013-10-02T00:00:00"/>
    <s v="Standard Class"/>
    <s v="JW-16075"/>
    <s v="Julia West"/>
    <x v="0"/>
    <x v="0"/>
    <x v="8"/>
    <x v="1"/>
    <n v="94109"/>
    <x v="1"/>
    <x v="154"/>
    <x v="1"/>
    <x v="6"/>
    <x v="153"/>
    <x v="3416"/>
    <n v="4"/>
    <n v="0"/>
    <n v="6.9551999999999996"/>
  </r>
  <r>
    <n v="4520"/>
    <s v="CA-2014-107167"/>
    <x v="3"/>
    <x v="193"/>
    <d v="2014-06-15T00:00:00"/>
    <s v="Standard Class"/>
    <s v="ND-18460"/>
    <s v="Neil Ducich"/>
    <x v="1"/>
    <x v="0"/>
    <x v="108"/>
    <x v="2"/>
    <n v="32216"/>
    <x v="0"/>
    <x v="1672"/>
    <x v="1"/>
    <x v="4"/>
    <x v="1651"/>
    <x v="3417"/>
    <n v="8"/>
    <n v="0.2"/>
    <n v="84.219999999999857"/>
  </r>
  <r>
    <n v="4521"/>
    <s v="CA-2011-109491"/>
    <x v="2"/>
    <x v="980"/>
    <d v="2011-02-27T00:00:00"/>
    <s v="Standard Class"/>
    <s v="LC-16930"/>
    <s v="Linda Cazamias"/>
    <x v="1"/>
    <x v="0"/>
    <x v="102"/>
    <x v="14"/>
    <n v="47374"/>
    <x v="2"/>
    <x v="1196"/>
    <x v="2"/>
    <x v="11"/>
    <x v="1172"/>
    <x v="1038"/>
    <n v="3"/>
    <n v="0"/>
    <n v="22.4316"/>
  </r>
  <r>
    <n v="4522"/>
    <s v="CA-2011-109491"/>
    <x v="2"/>
    <x v="980"/>
    <d v="2011-02-27T00:00:00"/>
    <s v="Standard Class"/>
    <s v="LC-16930"/>
    <s v="Linda Cazamias"/>
    <x v="1"/>
    <x v="0"/>
    <x v="102"/>
    <x v="14"/>
    <n v="47374"/>
    <x v="2"/>
    <x v="534"/>
    <x v="0"/>
    <x v="5"/>
    <x v="529"/>
    <x v="2352"/>
    <n v="4"/>
    <n v="0"/>
    <n v="6.9087999999999994"/>
  </r>
  <r>
    <n v="4523"/>
    <s v="CA-2014-105445"/>
    <x v="3"/>
    <x v="297"/>
    <d v="2014-02-26T00:00:00"/>
    <s v="Second Class"/>
    <s v="BP-11095"/>
    <s v="Bart Pistole"/>
    <x v="1"/>
    <x v="0"/>
    <x v="103"/>
    <x v="22"/>
    <n v="80027"/>
    <x v="1"/>
    <x v="1328"/>
    <x v="1"/>
    <x v="13"/>
    <x v="33"/>
    <x v="3418"/>
    <n v="3"/>
    <n v="0.2"/>
    <n v="3.065399999999999"/>
  </r>
  <r>
    <n v="4524"/>
    <s v="CA-2011-107454"/>
    <x v="2"/>
    <x v="981"/>
    <d v="2011-11-06T00:00:00"/>
    <s v="Standard Class"/>
    <s v="RD-19720"/>
    <s v="Roger Demir"/>
    <x v="0"/>
    <x v="0"/>
    <x v="20"/>
    <x v="15"/>
    <n v="10024"/>
    <x v="3"/>
    <x v="639"/>
    <x v="1"/>
    <x v="2"/>
    <x v="633"/>
    <x v="1981"/>
    <n v="7"/>
    <n v="0"/>
    <n v="16.035599999999999"/>
  </r>
  <r>
    <n v="4525"/>
    <s v="CA-2011-107454"/>
    <x v="2"/>
    <x v="981"/>
    <d v="2011-11-06T00:00:00"/>
    <s v="Standard Class"/>
    <s v="RD-19720"/>
    <s v="Roger Demir"/>
    <x v="0"/>
    <x v="0"/>
    <x v="20"/>
    <x v="15"/>
    <n v="10024"/>
    <x v="3"/>
    <x v="943"/>
    <x v="0"/>
    <x v="5"/>
    <x v="927"/>
    <x v="3419"/>
    <n v="6"/>
    <n v="0"/>
    <n v="24.121800000000004"/>
  </r>
  <r>
    <n v="4526"/>
    <s v="US-2014-105046"/>
    <x v="3"/>
    <x v="729"/>
    <d v="2014-07-24T00:00:00"/>
    <s v="Standard Class"/>
    <s v="BE-11335"/>
    <s v="Bill Eplett"/>
    <x v="2"/>
    <x v="0"/>
    <x v="410"/>
    <x v="15"/>
    <n v="13440"/>
    <x v="3"/>
    <x v="149"/>
    <x v="2"/>
    <x v="7"/>
    <x v="149"/>
    <x v="3420"/>
    <n v="2"/>
    <n v="0"/>
    <n v="67.495000000000005"/>
  </r>
  <r>
    <n v="4527"/>
    <s v="US-2014-105046"/>
    <x v="3"/>
    <x v="729"/>
    <d v="2014-07-24T00:00:00"/>
    <s v="Standard Class"/>
    <s v="BE-11335"/>
    <s v="Bill Eplett"/>
    <x v="2"/>
    <x v="0"/>
    <x v="410"/>
    <x v="15"/>
    <n v="13440"/>
    <x v="3"/>
    <x v="1673"/>
    <x v="1"/>
    <x v="10"/>
    <x v="1652"/>
    <x v="3421"/>
    <n v="5"/>
    <n v="0"/>
    <n v="47.952000000000005"/>
  </r>
  <r>
    <n v="4528"/>
    <s v="US-2014-105046"/>
    <x v="3"/>
    <x v="729"/>
    <d v="2014-07-24T00:00:00"/>
    <s v="Standard Class"/>
    <s v="BE-11335"/>
    <s v="Bill Eplett"/>
    <x v="2"/>
    <x v="0"/>
    <x v="410"/>
    <x v="15"/>
    <n v="13440"/>
    <x v="3"/>
    <x v="28"/>
    <x v="0"/>
    <x v="5"/>
    <x v="1301"/>
    <x v="3422"/>
    <n v="4"/>
    <n v="0"/>
    <n v="14.459599999999998"/>
  </r>
  <r>
    <n v="4529"/>
    <s v="CA-2014-152856"/>
    <x v="3"/>
    <x v="565"/>
    <d v="2014-09-11T00:00:00"/>
    <s v="Second Class"/>
    <s v="RS-19765"/>
    <s v="Roland Schwarz"/>
    <x v="1"/>
    <x v="0"/>
    <x v="292"/>
    <x v="24"/>
    <n v="43302"/>
    <x v="3"/>
    <x v="1312"/>
    <x v="2"/>
    <x v="11"/>
    <x v="1289"/>
    <x v="3423"/>
    <n v="4"/>
    <n v="0.2"/>
    <n v="33.589200000000005"/>
  </r>
  <r>
    <n v="4530"/>
    <s v="CA-2013-134691"/>
    <x v="0"/>
    <x v="696"/>
    <d v="2013-11-19T00:00:00"/>
    <s v="Standard Class"/>
    <s v="KC-16540"/>
    <s v="Kelly Collister"/>
    <x v="0"/>
    <x v="0"/>
    <x v="12"/>
    <x v="5"/>
    <n v="77041"/>
    <x v="2"/>
    <x v="1212"/>
    <x v="1"/>
    <x v="8"/>
    <x v="1188"/>
    <x v="3424"/>
    <n v="2"/>
    <n v="0.8"/>
    <n v="-3.9032000000000009"/>
  </r>
  <r>
    <n v="4531"/>
    <s v="CA-2013-118759"/>
    <x v="0"/>
    <x v="696"/>
    <d v="2013-11-18T00:00:00"/>
    <s v="First Class"/>
    <s v="MB-17305"/>
    <s v="Maria Bertelson"/>
    <x v="0"/>
    <x v="0"/>
    <x v="20"/>
    <x v="15"/>
    <n v="10009"/>
    <x v="3"/>
    <x v="629"/>
    <x v="0"/>
    <x v="1"/>
    <x v="623"/>
    <x v="1262"/>
    <n v="2"/>
    <n v="0.1"/>
    <n v="72.534400000000005"/>
  </r>
  <r>
    <n v="4532"/>
    <s v="CA-2013-118759"/>
    <x v="0"/>
    <x v="696"/>
    <d v="2013-11-18T00:00:00"/>
    <s v="First Class"/>
    <s v="MB-17305"/>
    <s v="Maria Bertelson"/>
    <x v="0"/>
    <x v="0"/>
    <x v="20"/>
    <x v="15"/>
    <n v="10009"/>
    <x v="3"/>
    <x v="146"/>
    <x v="1"/>
    <x v="4"/>
    <x v="146"/>
    <x v="3425"/>
    <n v="3"/>
    <n v="0"/>
    <n v="10.514399999999998"/>
  </r>
  <r>
    <n v="4533"/>
    <s v="CA-2011-140403"/>
    <x v="2"/>
    <x v="982"/>
    <d v="2011-10-10T00:00:00"/>
    <s v="Same Day"/>
    <s v="TN-21040"/>
    <s v="Tanja Norvell"/>
    <x v="2"/>
    <x v="0"/>
    <x v="286"/>
    <x v="1"/>
    <n v="95336"/>
    <x v="1"/>
    <x v="23"/>
    <x v="0"/>
    <x v="1"/>
    <x v="23"/>
    <x v="1919"/>
    <n v="3"/>
    <n v="0.2"/>
    <n v="13.764599999999994"/>
  </r>
  <r>
    <n v="4534"/>
    <s v="CA-2011-140403"/>
    <x v="2"/>
    <x v="982"/>
    <d v="2011-10-10T00:00:00"/>
    <s v="Same Day"/>
    <s v="TN-21040"/>
    <s v="Tanja Norvell"/>
    <x v="2"/>
    <x v="0"/>
    <x v="286"/>
    <x v="1"/>
    <n v="95336"/>
    <x v="1"/>
    <x v="588"/>
    <x v="1"/>
    <x v="12"/>
    <x v="583"/>
    <x v="770"/>
    <n v="2"/>
    <n v="0"/>
    <n v="7.4871999999999996"/>
  </r>
  <r>
    <n v="4535"/>
    <s v="CA-2012-163104"/>
    <x v="1"/>
    <x v="531"/>
    <d v="2012-03-26T00:00:00"/>
    <s v="Standard Class"/>
    <s v="MC-18130"/>
    <s v="Mike Caudle"/>
    <x v="1"/>
    <x v="0"/>
    <x v="1"/>
    <x v="1"/>
    <n v="90004"/>
    <x v="1"/>
    <x v="358"/>
    <x v="1"/>
    <x v="10"/>
    <x v="354"/>
    <x v="493"/>
    <n v="2"/>
    <n v="0"/>
    <n v="5.8604000000000003"/>
  </r>
  <r>
    <n v="4536"/>
    <s v="CA-2014-138464"/>
    <x v="3"/>
    <x v="141"/>
    <d v="2014-07-13T00:00:00"/>
    <s v="Standard Class"/>
    <s v="VF-21715"/>
    <s v="Vicky Freymann"/>
    <x v="2"/>
    <x v="0"/>
    <x v="4"/>
    <x v="4"/>
    <n v="98115"/>
    <x v="1"/>
    <x v="1226"/>
    <x v="0"/>
    <x v="5"/>
    <x v="1201"/>
    <x v="3426"/>
    <n v="3"/>
    <n v="0"/>
    <n v="4.9103999999999992"/>
  </r>
  <r>
    <n v="4537"/>
    <s v="CA-2014-138464"/>
    <x v="3"/>
    <x v="141"/>
    <d v="2014-07-13T00:00:00"/>
    <s v="Standard Class"/>
    <s v="VF-21715"/>
    <s v="Vicky Freymann"/>
    <x v="2"/>
    <x v="0"/>
    <x v="4"/>
    <x v="4"/>
    <n v="98115"/>
    <x v="1"/>
    <x v="379"/>
    <x v="1"/>
    <x v="8"/>
    <x v="375"/>
    <x v="1808"/>
    <n v="3"/>
    <n v="0.2"/>
    <n v="30.231600000000007"/>
  </r>
  <r>
    <n v="4538"/>
    <s v="CA-2014-138464"/>
    <x v="3"/>
    <x v="141"/>
    <d v="2014-07-13T00:00:00"/>
    <s v="Standard Class"/>
    <s v="VF-21715"/>
    <s v="Vicky Freymann"/>
    <x v="2"/>
    <x v="0"/>
    <x v="4"/>
    <x v="4"/>
    <n v="98115"/>
    <x v="1"/>
    <x v="487"/>
    <x v="1"/>
    <x v="6"/>
    <x v="482"/>
    <x v="2614"/>
    <n v="3"/>
    <n v="0"/>
    <n v="6.2015999999999991"/>
  </r>
  <r>
    <n v="4539"/>
    <s v="CA-2014-138464"/>
    <x v="3"/>
    <x v="141"/>
    <d v="2014-07-13T00:00:00"/>
    <s v="Standard Class"/>
    <s v="VF-21715"/>
    <s v="Vicky Freymann"/>
    <x v="2"/>
    <x v="0"/>
    <x v="4"/>
    <x v="4"/>
    <n v="98115"/>
    <x v="1"/>
    <x v="346"/>
    <x v="1"/>
    <x v="6"/>
    <x v="342"/>
    <x v="2805"/>
    <n v="4"/>
    <n v="0"/>
    <n v="4.3295999999999992"/>
  </r>
  <r>
    <n v="4540"/>
    <s v="CA-2012-104129"/>
    <x v="1"/>
    <x v="914"/>
    <d v="2012-03-02T00:00:00"/>
    <s v="Standard Class"/>
    <s v="ES-14080"/>
    <s v="Erin Smith"/>
    <x v="1"/>
    <x v="0"/>
    <x v="205"/>
    <x v="34"/>
    <n v="2908"/>
    <x v="3"/>
    <x v="509"/>
    <x v="2"/>
    <x v="7"/>
    <x v="504"/>
    <x v="2815"/>
    <n v="2"/>
    <n v="0"/>
    <n v="1.0597999999999956"/>
  </r>
  <r>
    <n v="4541"/>
    <s v="CA-2012-104129"/>
    <x v="1"/>
    <x v="914"/>
    <d v="2012-03-02T00:00:00"/>
    <s v="Standard Class"/>
    <s v="ES-14080"/>
    <s v="Erin Smith"/>
    <x v="1"/>
    <x v="0"/>
    <x v="205"/>
    <x v="34"/>
    <n v="2908"/>
    <x v="3"/>
    <x v="1529"/>
    <x v="0"/>
    <x v="3"/>
    <x v="1507"/>
    <x v="3427"/>
    <n v="7"/>
    <n v="0.3"/>
    <n v="-28.22399999999999"/>
  </r>
  <r>
    <n v="4542"/>
    <s v="US-2014-132206"/>
    <x v="3"/>
    <x v="114"/>
    <d v="2014-06-22T00:00:00"/>
    <s v="Standard Class"/>
    <s v="MK-17905"/>
    <s v="Michael Kennedy"/>
    <x v="1"/>
    <x v="0"/>
    <x v="22"/>
    <x v="10"/>
    <n v="60653"/>
    <x v="2"/>
    <x v="15"/>
    <x v="1"/>
    <x v="8"/>
    <x v="15"/>
    <x v="3428"/>
    <n v="7"/>
    <n v="0.8"/>
    <n v="-8.9040000000000035"/>
  </r>
  <r>
    <n v="4543"/>
    <s v="CA-2014-113474"/>
    <x v="3"/>
    <x v="983"/>
    <d v="2014-04-01T00:00:00"/>
    <s v="First Class"/>
    <s v="TM-21490"/>
    <s v="Tony Molinari"/>
    <x v="0"/>
    <x v="0"/>
    <x v="268"/>
    <x v="26"/>
    <n v="73120"/>
    <x v="2"/>
    <x v="1674"/>
    <x v="1"/>
    <x v="12"/>
    <x v="1653"/>
    <x v="3429"/>
    <n v="2"/>
    <n v="0"/>
    <n v="149.8956"/>
  </r>
  <r>
    <n v="4544"/>
    <s v="CA-2012-126557"/>
    <x v="1"/>
    <x v="984"/>
    <d v="2012-07-17T00:00:00"/>
    <s v="Second Class"/>
    <s v="RL-19615"/>
    <s v="Rob Lucas"/>
    <x v="0"/>
    <x v="0"/>
    <x v="22"/>
    <x v="10"/>
    <n v="60610"/>
    <x v="2"/>
    <x v="212"/>
    <x v="0"/>
    <x v="1"/>
    <x v="211"/>
    <x v="3430"/>
    <n v="9"/>
    <n v="0.3"/>
    <n v="-5.4801000000000215"/>
  </r>
  <r>
    <n v="4545"/>
    <s v="CA-2012-126557"/>
    <x v="1"/>
    <x v="984"/>
    <d v="2012-07-17T00:00:00"/>
    <s v="Second Class"/>
    <s v="RL-19615"/>
    <s v="Rob Lucas"/>
    <x v="0"/>
    <x v="0"/>
    <x v="22"/>
    <x v="10"/>
    <n v="60610"/>
    <x v="2"/>
    <x v="918"/>
    <x v="2"/>
    <x v="7"/>
    <x v="901"/>
    <x v="1490"/>
    <n v="2"/>
    <n v="0.2"/>
    <n v="16.703999999999986"/>
  </r>
  <r>
    <n v="4546"/>
    <s v="CA-2012-126557"/>
    <x v="1"/>
    <x v="984"/>
    <d v="2012-07-17T00:00:00"/>
    <s v="Second Class"/>
    <s v="RL-19615"/>
    <s v="Rob Lucas"/>
    <x v="0"/>
    <x v="0"/>
    <x v="22"/>
    <x v="10"/>
    <n v="60610"/>
    <x v="2"/>
    <x v="1485"/>
    <x v="2"/>
    <x v="7"/>
    <x v="1463"/>
    <x v="3431"/>
    <n v="7"/>
    <n v="0.2"/>
    <n v="53.754400000000004"/>
  </r>
  <r>
    <n v="4547"/>
    <s v="CA-2012-126557"/>
    <x v="1"/>
    <x v="984"/>
    <d v="2012-07-17T00:00:00"/>
    <s v="Second Class"/>
    <s v="RL-19615"/>
    <s v="Rob Lucas"/>
    <x v="0"/>
    <x v="0"/>
    <x v="22"/>
    <x v="10"/>
    <n v="60610"/>
    <x v="2"/>
    <x v="308"/>
    <x v="1"/>
    <x v="8"/>
    <x v="305"/>
    <x v="3432"/>
    <n v="2"/>
    <n v="0.8"/>
    <n v="-2.9884000000000004"/>
  </r>
  <r>
    <n v="4548"/>
    <s v="CA-2012-126557"/>
    <x v="1"/>
    <x v="984"/>
    <d v="2012-07-17T00:00:00"/>
    <s v="Second Class"/>
    <s v="RL-19615"/>
    <s v="Rob Lucas"/>
    <x v="0"/>
    <x v="0"/>
    <x v="22"/>
    <x v="10"/>
    <n v="60610"/>
    <x v="2"/>
    <x v="649"/>
    <x v="1"/>
    <x v="6"/>
    <x v="643"/>
    <x v="2789"/>
    <n v="3"/>
    <n v="0.2"/>
    <n v="0.69120000000000026"/>
  </r>
  <r>
    <n v="4549"/>
    <s v="CA-2012-126557"/>
    <x v="1"/>
    <x v="984"/>
    <d v="2012-07-17T00:00:00"/>
    <s v="Second Class"/>
    <s v="RL-19615"/>
    <s v="Rob Lucas"/>
    <x v="0"/>
    <x v="0"/>
    <x v="22"/>
    <x v="10"/>
    <n v="60610"/>
    <x v="2"/>
    <x v="275"/>
    <x v="0"/>
    <x v="5"/>
    <x v="272"/>
    <x v="3433"/>
    <n v="1"/>
    <n v="0.6"/>
    <n v="-2.1340000000000003"/>
  </r>
  <r>
    <n v="4550"/>
    <s v="CA-2012-126557"/>
    <x v="1"/>
    <x v="984"/>
    <d v="2012-07-17T00:00:00"/>
    <s v="Second Class"/>
    <s v="RL-19615"/>
    <s v="Rob Lucas"/>
    <x v="0"/>
    <x v="0"/>
    <x v="22"/>
    <x v="10"/>
    <n v="60610"/>
    <x v="2"/>
    <x v="517"/>
    <x v="2"/>
    <x v="7"/>
    <x v="512"/>
    <x v="3434"/>
    <n v="4"/>
    <n v="0.2"/>
    <n v="49.437599999999975"/>
  </r>
  <r>
    <n v="4551"/>
    <s v="US-2014-107636"/>
    <x v="3"/>
    <x v="504"/>
    <d v="2014-05-03T00:00:00"/>
    <s v="First Class"/>
    <s v="NM-18520"/>
    <s v="Neoma Murray"/>
    <x v="0"/>
    <x v="0"/>
    <x v="91"/>
    <x v="29"/>
    <n v="6040"/>
    <x v="3"/>
    <x v="1675"/>
    <x v="1"/>
    <x v="2"/>
    <x v="1654"/>
    <x v="1784"/>
    <n v="2"/>
    <n v="0"/>
    <n v="2.8224"/>
  </r>
  <r>
    <n v="4552"/>
    <s v="US-2011-165862"/>
    <x v="2"/>
    <x v="985"/>
    <d v="2011-07-17T00:00:00"/>
    <s v="Standard Class"/>
    <s v="GK-14620"/>
    <s v="Grace Kelly"/>
    <x v="1"/>
    <x v="0"/>
    <x v="1"/>
    <x v="1"/>
    <n v="90049"/>
    <x v="1"/>
    <x v="1213"/>
    <x v="0"/>
    <x v="3"/>
    <x v="1189"/>
    <x v="3435"/>
    <n v="3"/>
    <n v="0.2"/>
    <n v="4.3901999999999788"/>
  </r>
  <r>
    <n v="4553"/>
    <s v="US-2011-106334"/>
    <x v="2"/>
    <x v="422"/>
    <d v="2012-01-02T00:00:00"/>
    <s v="Standard Class"/>
    <s v="JF-15490"/>
    <s v="Jeremy Farry"/>
    <x v="0"/>
    <x v="0"/>
    <x v="8"/>
    <x v="1"/>
    <n v="94122"/>
    <x v="1"/>
    <x v="370"/>
    <x v="0"/>
    <x v="1"/>
    <x v="366"/>
    <x v="2186"/>
    <n v="3"/>
    <n v="0.2"/>
    <n v="23.027999999999992"/>
  </r>
  <r>
    <n v="4554"/>
    <s v="US-2011-106334"/>
    <x v="2"/>
    <x v="422"/>
    <d v="2012-01-02T00:00:00"/>
    <s v="Standard Class"/>
    <s v="JF-15490"/>
    <s v="Jeremy Farry"/>
    <x v="0"/>
    <x v="0"/>
    <x v="8"/>
    <x v="1"/>
    <n v="94122"/>
    <x v="1"/>
    <x v="630"/>
    <x v="1"/>
    <x v="10"/>
    <x v="624"/>
    <x v="1387"/>
    <n v="3"/>
    <n v="0"/>
    <n v="5.7779999999999987"/>
  </r>
  <r>
    <n v="4555"/>
    <s v="CA-2013-101448"/>
    <x v="0"/>
    <x v="535"/>
    <d v="2013-03-02T00:00:00"/>
    <s v="Second Class"/>
    <s v="EB-13930"/>
    <s v="Eric Barreto"/>
    <x v="0"/>
    <x v="0"/>
    <x v="411"/>
    <x v="6"/>
    <n v="54601"/>
    <x v="2"/>
    <x v="92"/>
    <x v="1"/>
    <x v="8"/>
    <x v="92"/>
    <x v="3436"/>
    <n v="3"/>
    <n v="0"/>
    <n v="28.410000000000004"/>
  </r>
  <r>
    <n v="4556"/>
    <s v="CA-2012-130218"/>
    <x v="1"/>
    <x v="391"/>
    <d v="2012-03-26T00:00:00"/>
    <s v="First Class"/>
    <s v="SG-20470"/>
    <s v="Sheri Gordon"/>
    <x v="0"/>
    <x v="0"/>
    <x v="159"/>
    <x v="20"/>
    <n v="29501"/>
    <x v="0"/>
    <x v="550"/>
    <x v="1"/>
    <x v="13"/>
    <x v="33"/>
    <x v="1629"/>
    <n v="4"/>
    <n v="0"/>
    <n v="14.201999999999998"/>
  </r>
  <r>
    <n v="4557"/>
    <s v="CA-2012-130218"/>
    <x v="1"/>
    <x v="391"/>
    <d v="2012-03-26T00:00:00"/>
    <s v="First Class"/>
    <s v="SG-20470"/>
    <s v="Sheri Gordon"/>
    <x v="0"/>
    <x v="0"/>
    <x v="159"/>
    <x v="20"/>
    <n v="29501"/>
    <x v="0"/>
    <x v="700"/>
    <x v="1"/>
    <x v="4"/>
    <x v="693"/>
    <x v="3386"/>
    <n v="4"/>
    <n v="0"/>
    <n v="0.5583999999999989"/>
  </r>
  <r>
    <n v="4558"/>
    <s v="US-2014-117331"/>
    <x v="3"/>
    <x v="208"/>
    <d v="2014-10-29T00:00:00"/>
    <s v="Standard Class"/>
    <s v="ND-18370"/>
    <s v="Natalie DeCherney"/>
    <x v="0"/>
    <x v="0"/>
    <x v="220"/>
    <x v="16"/>
    <n v="85301"/>
    <x v="1"/>
    <x v="697"/>
    <x v="1"/>
    <x v="8"/>
    <x v="690"/>
    <x v="3437"/>
    <n v="1"/>
    <n v="0.7"/>
    <n v="-6.5618999999999996"/>
  </r>
  <r>
    <n v="4559"/>
    <s v="CA-2011-127383"/>
    <x v="2"/>
    <x v="520"/>
    <d v="2012-01-05T00:00:00"/>
    <s v="Standard Class"/>
    <s v="CM-11815"/>
    <s v="Candace McMahon"/>
    <x v="1"/>
    <x v="0"/>
    <x v="236"/>
    <x v="5"/>
    <n v="79907"/>
    <x v="2"/>
    <x v="1503"/>
    <x v="1"/>
    <x v="12"/>
    <x v="33"/>
    <x v="2000"/>
    <n v="2"/>
    <n v="0.2"/>
    <n v="17.968399999999995"/>
  </r>
  <r>
    <n v="4560"/>
    <s v="CA-2011-110219"/>
    <x v="2"/>
    <x v="952"/>
    <d v="2011-05-08T00:00:00"/>
    <s v="First Class"/>
    <s v="EB-13870"/>
    <s v="Emily Burns"/>
    <x v="0"/>
    <x v="0"/>
    <x v="52"/>
    <x v="5"/>
    <n v="78207"/>
    <x v="2"/>
    <x v="64"/>
    <x v="0"/>
    <x v="1"/>
    <x v="64"/>
    <x v="3438"/>
    <n v="3"/>
    <n v="0.3"/>
    <n v="-9.1335000000000122"/>
  </r>
  <r>
    <n v="4561"/>
    <s v="CA-2012-118871"/>
    <x v="1"/>
    <x v="784"/>
    <d v="2012-12-09T00:00:00"/>
    <s v="Second Class"/>
    <s v="HM-14860"/>
    <s v="Harry Marie"/>
    <x v="1"/>
    <x v="0"/>
    <x v="1"/>
    <x v="1"/>
    <n v="90049"/>
    <x v="1"/>
    <x v="231"/>
    <x v="1"/>
    <x v="12"/>
    <x v="229"/>
    <x v="3439"/>
    <n v="3"/>
    <n v="0"/>
    <n v="122.148"/>
  </r>
  <r>
    <n v="4562"/>
    <s v="CA-2012-118871"/>
    <x v="1"/>
    <x v="784"/>
    <d v="2012-12-09T00:00:00"/>
    <s v="Second Class"/>
    <s v="HM-14860"/>
    <s v="Harry Marie"/>
    <x v="1"/>
    <x v="0"/>
    <x v="1"/>
    <x v="1"/>
    <n v="90049"/>
    <x v="1"/>
    <x v="1676"/>
    <x v="2"/>
    <x v="7"/>
    <x v="1655"/>
    <x v="3440"/>
    <n v="3"/>
    <n v="0.2"/>
    <n v="8.2763999999999953"/>
  </r>
  <r>
    <n v="4563"/>
    <s v="CA-2012-118871"/>
    <x v="1"/>
    <x v="784"/>
    <d v="2012-12-09T00:00:00"/>
    <s v="Second Class"/>
    <s v="HM-14860"/>
    <s v="Harry Marie"/>
    <x v="1"/>
    <x v="0"/>
    <x v="1"/>
    <x v="1"/>
    <n v="90049"/>
    <x v="1"/>
    <x v="1677"/>
    <x v="0"/>
    <x v="5"/>
    <x v="1656"/>
    <x v="3441"/>
    <n v="5"/>
    <n v="0"/>
    <n v="13.832000000000001"/>
  </r>
  <r>
    <n v="4564"/>
    <s v="CA-2014-129490"/>
    <x v="3"/>
    <x v="986"/>
    <d v="2014-10-01T00:00:00"/>
    <s v="Standard Class"/>
    <s v="SJ-20125"/>
    <s v="Sanjit Jacobs"/>
    <x v="2"/>
    <x v="0"/>
    <x v="388"/>
    <x v="2"/>
    <n v="33023"/>
    <x v="0"/>
    <x v="1585"/>
    <x v="0"/>
    <x v="1"/>
    <x v="1567"/>
    <x v="3442"/>
    <n v="4"/>
    <n v="0.2"/>
    <n v="-57.631200000000035"/>
  </r>
  <r>
    <n v="4565"/>
    <s v="CA-2011-101175"/>
    <x v="2"/>
    <x v="337"/>
    <d v="2011-12-14T00:00:00"/>
    <s v="Standard Class"/>
    <s v="DM-12955"/>
    <s v="Dario Medina"/>
    <x v="1"/>
    <x v="0"/>
    <x v="123"/>
    <x v="16"/>
    <n v="85204"/>
    <x v="1"/>
    <x v="1018"/>
    <x v="1"/>
    <x v="4"/>
    <x v="1000"/>
    <x v="997"/>
    <n v="6"/>
    <n v="0.2"/>
    <n v="-1.2588000000000008"/>
  </r>
  <r>
    <n v="4566"/>
    <s v="US-2014-149510"/>
    <x v="3"/>
    <x v="734"/>
    <d v="2014-12-11T00:00:00"/>
    <s v="Standard Class"/>
    <s v="MC-17575"/>
    <s v="Matt Collins"/>
    <x v="0"/>
    <x v="0"/>
    <x v="115"/>
    <x v="3"/>
    <n v="28314"/>
    <x v="0"/>
    <x v="551"/>
    <x v="1"/>
    <x v="9"/>
    <x v="545"/>
    <x v="962"/>
    <n v="3"/>
    <n v="0.2"/>
    <n v="4.5215999999999994"/>
  </r>
  <r>
    <n v="4567"/>
    <s v="US-2014-149510"/>
    <x v="3"/>
    <x v="734"/>
    <d v="2014-12-11T00:00:00"/>
    <s v="Standard Class"/>
    <s v="MC-17575"/>
    <s v="Matt Collins"/>
    <x v="0"/>
    <x v="0"/>
    <x v="115"/>
    <x v="3"/>
    <n v="28314"/>
    <x v="0"/>
    <x v="1399"/>
    <x v="1"/>
    <x v="8"/>
    <x v="1377"/>
    <x v="3443"/>
    <n v="6"/>
    <n v="0.7"/>
    <n v="-21.1068"/>
  </r>
  <r>
    <n v="4568"/>
    <s v="US-2014-149510"/>
    <x v="3"/>
    <x v="734"/>
    <d v="2014-12-11T00:00:00"/>
    <s v="Standard Class"/>
    <s v="MC-17575"/>
    <s v="Matt Collins"/>
    <x v="0"/>
    <x v="0"/>
    <x v="115"/>
    <x v="3"/>
    <n v="28314"/>
    <x v="0"/>
    <x v="827"/>
    <x v="1"/>
    <x v="10"/>
    <x v="815"/>
    <x v="671"/>
    <n v="4"/>
    <n v="0.2"/>
    <n v="8.8623999999999992"/>
  </r>
  <r>
    <n v="4569"/>
    <s v="CA-2012-111990"/>
    <x v="1"/>
    <x v="627"/>
    <d v="2012-11-13T00:00:00"/>
    <s v="Standard Class"/>
    <s v="DB-13660"/>
    <s v="Duane Benoit"/>
    <x v="0"/>
    <x v="0"/>
    <x v="12"/>
    <x v="5"/>
    <n v="77095"/>
    <x v="2"/>
    <x v="44"/>
    <x v="1"/>
    <x v="8"/>
    <x v="44"/>
    <x v="3444"/>
    <n v="6"/>
    <n v="0.8"/>
    <n v="-17.285400000000006"/>
  </r>
  <r>
    <n v="4570"/>
    <s v="CA-2011-169460"/>
    <x v="2"/>
    <x v="987"/>
    <d v="2011-04-21T00:00:00"/>
    <s v="Second Class"/>
    <s v="NF-18595"/>
    <s v="Nicole Fjeld"/>
    <x v="2"/>
    <x v="0"/>
    <x v="49"/>
    <x v="1"/>
    <n v="95123"/>
    <x v="1"/>
    <x v="216"/>
    <x v="0"/>
    <x v="5"/>
    <x v="1570"/>
    <x v="3001"/>
    <n v="3"/>
    <n v="0"/>
    <n v="26.648999999999997"/>
  </r>
  <r>
    <n v="4571"/>
    <s v="US-2012-152128"/>
    <x v="1"/>
    <x v="442"/>
    <d v="2012-05-27T00:00:00"/>
    <s v="Second Class"/>
    <s v="NM-18445"/>
    <s v="Nathan Mautz"/>
    <x v="2"/>
    <x v="0"/>
    <x v="391"/>
    <x v="41"/>
    <n v="67212"/>
    <x v="2"/>
    <x v="1658"/>
    <x v="1"/>
    <x v="6"/>
    <x v="1637"/>
    <x v="3355"/>
    <n v="3"/>
    <n v="0"/>
    <n v="8.071200000000001"/>
  </r>
  <r>
    <n v="4572"/>
    <s v="US-2012-152128"/>
    <x v="1"/>
    <x v="442"/>
    <d v="2012-05-27T00:00:00"/>
    <s v="Second Class"/>
    <s v="NM-18445"/>
    <s v="Nathan Mautz"/>
    <x v="2"/>
    <x v="0"/>
    <x v="391"/>
    <x v="41"/>
    <n v="67212"/>
    <x v="2"/>
    <x v="1242"/>
    <x v="1"/>
    <x v="8"/>
    <x v="1216"/>
    <x v="3445"/>
    <n v="2"/>
    <n v="0"/>
    <n v="60.141199999999998"/>
  </r>
  <r>
    <n v="4573"/>
    <s v="CA-2014-126662"/>
    <x v="3"/>
    <x v="729"/>
    <d v="2014-07-22T00:00:00"/>
    <s v="Standard Class"/>
    <s v="AB-10255"/>
    <s v="Alejandro Ballentine"/>
    <x v="2"/>
    <x v="0"/>
    <x v="1"/>
    <x v="1"/>
    <n v="90036"/>
    <x v="1"/>
    <x v="851"/>
    <x v="2"/>
    <x v="16"/>
    <x v="836"/>
    <x v="2006"/>
    <n v="2"/>
    <n v="0.2"/>
    <n v="89.996999999999986"/>
  </r>
  <r>
    <n v="4574"/>
    <s v="CA-2013-139395"/>
    <x v="0"/>
    <x v="939"/>
    <d v="2013-12-19T00:00:00"/>
    <s v="Standard Class"/>
    <s v="MG-17650"/>
    <s v="Matthew Grinstein"/>
    <x v="2"/>
    <x v="0"/>
    <x v="25"/>
    <x v="12"/>
    <n v="49201"/>
    <x v="2"/>
    <x v="539"/>
    <x v="2"/>
    <x v="7"/>
    <x v="534"/>
    <x v="2854"/>
    <n v="7"/>
    <n v="0"/>
    <n v="184.22039999999998"/>
  </r>
  <r>
    <n v="4575"/>
    <s v="CA-2013-139395"/>
    <x v="0"/>
    <x v="939"/>
    <d v="2013-12-19T00:00:00"/>
    <s v="Standard Class"/>
    <s v="MG-17650"/>
    <s v="Matthew Grinstein"/>
    <x v="2"/>
    <x v="0"/>
    <x v="25"/>
    <x v="12"/>
    <n v="49201"/>
    <x v="2"/>
    <x v="904"/>
    <x v="0"/>
    <x v="5"/>
    <x v="887"/>
    <x v="3446"/>
    <n v="4"/>
    <n v="0"/>
    <n v="8.7047999999999988"/>
  </r>
  <r>
    <n v="4576"/>
    <s v="CA-2013-139395"/>
    <x v="0"/>
    <x v="939"/>
    <d v="2013-12-19T00:00:00"/>
    <s v="Standard Class"/>
    <s v="MG-17650"/>
    <s v="Matthew Grinstein"/>
    <x v="2"/>
    <x v="0"/>
    <x v="25"/>
    <x v="12"/>
    <n v="49201"/>
    <x v="2"/>
    <x v="324"/>
    <x v="1"/>
    <x v="6"/>
    <x v="321"/>
    <x v="2255"/>
    <n v="5"/>
    <n v="0"/>
    <n v="3.6139999999999994"/>
  </r>
  <r>
    <n v="4577"/>
    <s v="CA-2013-139395"/>
    <x v="0"/>
    <x v="939"/>
    <d v="2013-12-19T00:00:00"/>
    <s v="Standard Class"/>
    <s v="MG-17650"/>
    <s v="Matthew Grinstein"/>
    <x v="2"/>
    <x v="0"/>
    <x v="25"/>
    <x v="12"/>
    <n v="49201"/>
    <x v="2"/>
    <x v="1678"/>
    <x v="1"/>
    <x v="4"/>
    <x v="1657"/>
    <x v="3447"/>
    <n v="2"/>
    <n v="0"/>
    <n v="6.7149999999999999"/>
  </r>
  <r>
    <n v="4578"/>
    <s v="US-2011-121734"/>
    <x v="2"/>
    <x v="909"/>
    <d v="2011-04-16T00:00:00"/>
    <s v="Standard Class"/>
    <s v="SE-20110"/>
    <s v="Sanjit Engle"/>
    <x v="0"/>
    <x v="0"/>
    <x v="412"/>
    <x v="45"/>
    <n v="83501"/>
    <x v="1"/>
    <x v="1224"/>
    <x v="1"/>
    <x v="8"/>
    <x v="1199"/>
    <x v="2094"/>
    <n v="1"/>
    <n v="0.2"/>
    <n v="3.3543999999999996"/>
  </r>
  <r>
    <n v="4579"/>
    <s v="CA-2012-110947"/>
    <x v="1"/>
    <x v="988"/>
    <d v="2012-06-15T00:00:00"/>
    <s v="Standard Class"/>
    <s v="AG-10765"/>
    <s v="Anthony Garverick"/>
    <x v="2"/>
    <x v="0"/>
    <x v="409"/>
    <x v="17"/>
    <n v="23666"/>
    <x v="0"/>
    <x v="443"/>
    <x v="1"/>
    <x v="8"/>
    <x v="438"/>
    <x v="3448"/>
    <n v="3"/>
    <n v="0"/>
    <n v="56.550000000000004"/>
  </r>
  <r>
    <n v="4580"/>
    <s v="US-2011-150126"/>
    <x v="2"/>
    <x v="923"/>
    <d v="2011-08-02T00:00:00"/>
    <s v="Standard Class"/>
    <s v="AS-10045"/>
    <s v="Aaron Smayling"/>
    <x v="1"/>
    <x v="0"/>
    <x v="20"/>
    <x v="15"/>
    <n v="10035"/>
    <x v="3"/>
    <x v="1679"/>
    <x v="1"/>
    <x v="10"/>
    <x v="1658"/>
    <x v="3449"/>
    <n v="11"/>
    <n v="0"/>
    <n v="32.232199999999999"/>
  </r>
  <r>
    <n v="4581"/>
    <s v="CA-2012-164427"/>
    <x v="1"/>
    <x v="374"/>
    <d v="2012-08-06T00:00:00"/>
    <s v="Standard Class"/>
    <s v="AR-10405"/>
    <s v="Allen Rosenblatt"/>
    <x v="1"/>
    <x v="0"/>
    <x v="413"/>
    <x v="35"/>
    <n v="39401"/>
    <x v="0"/>
    <x v="240"/>
    <x v="2"/>
    <x v="11"/>
    <x v="238"/>
    <x v="3450"/>
    <n v="6"/>
    <n v="0"/>
    <n v="105.46800000000002"/>
  </r>
  <r>
    <n v="4582"/>
    <s v="CA-2013-120250"/>
    <x v="0"/>
    <x v="251"/>
    <d v="2013-09-23T00:00:00"/>
    <s v="First Class"/>
    <s v="AP-10720"/>
    <s v="Anne Pryor"/>
    <x v="2"/>
    <x v="0"/>
    <x v="10"/>
    <x v="9"/>
    <n v="19140"/>
    <x v="3"/>
    <x v="1680"/>
    <x v="0"/>
    <x v="5"/>
    <x v="1659"/>
    <x v="3451"/>
    <n v="3"/>
    <n v="0.2"/>
    <n v="3.8447999999999967"/>
  </r>
  <r>
    <n v="4583"/>
    <s v="CA-2013-121993"/>
    <x v="0"/>
    <x v="224"/>
    <d v="2013-06-13T00:00:00"/>
    <s v="First Class"/>
    <s v="JB-16000"/>
    <s v="Joy Bell-"/>
    <x v="0"/>
    <x v="0"/>
    <x v="10"/>
    <x v="9"/>
    <n v="19140"/>
    <x v="3"/>
    <x v="1647"/>
    <x v="1"/>
    <x v="2"/>
    <x v="1627"/>
    <x v="3452"/>
    <n v="8"/>
    <n v="0.2"/>
    <n v="7.9703999999999997"/>
  </r>
  <r>
    <n v="4584"/>
    <s v="US-2013-100405"/>
    <x v="0"/>
    <x v="370"/>
    <d v="2013-08-29T00:00:00"/>
    <s v="Second Class"/>
    <s v="TS-21430"/>
    <s v="Tom Stivers"/>
    <x v="1"/>
    <x v="0"/>
    <x v="1"/>
    <x v="1"/>
    <n v="90045"/>
    <x v="1"/>
    <x v="105"/>
    <x v="1"/>
    <x v="6"/>
    <x v="105"/>
    <x v="341"/>
    <n v="2"/>
    <n v="0"/>
    <n v="3.7995999999999999"/>
  </r>
  <r>
    <n v="4585"/>
    <s v="US-2014-163790"/>
    <x v="3"/>
    <x v="808"/>
    <d v="2014-11-05T00:00:00"/>
    <s v="Second Class"/>
    <s v="NL-18310"/>
    <s v="Nancy Lomonaco"/>
    <x v="2"/>
    <x v="0"/>
    <x v="414"/>
    <x v="1"/>
    <n v="94526"/>
    <x v="1"/>
    <x v="466"/>
    <x v="1"/>
    <x v="12"/>
    <x v="462"/>
    <x v="3453"/>
    <n v="7"/>
    <n v="0"/>
    <n v="38.29"/>
  </r>
  <r>
    <n v="4586"/>
    <s v="US-2014-163790"/>
    <x v="3"/>
    <x v="808"/>
    <d v="2014-11-05T00:00:00"/>
    <s v="Second Class"/>
    <s v="NL-18310"/>
    <s v="Nancy Lomonaco"/>
    <x v="2"/>
    <x v="0"/>
    <x v="414"/>
    <x v="1"/>
    <n v="94526"/>
    <x v="1"/>
    <x v="1273"/>
    <x v="1"/>
    <x v="6"/>
    <x v="1249"/>
    <x v="3454"/>
    <n v="5"/>
    <n v="0"/>
    <n v="4.2240000000000002"/>
  </r>
  <r>
    <n v="4587"/>
    <s v="US-2014-163790"/>
    <x v="3"/>
    <x v="808"/>
    <d v="2014-11-05T00:00:00"/>
    <s v="Second Class"/>
    <s v="NL-18310"/>
    <s v="Nancy Lomonaco"/>
    <x v="2"/>
    <x v="0"/>
    <x v="414"/>
    <x v="1"/>
    <n v="94526"/>
    <x v="1"/>
    <x v="1681"/>
    <x v="1"/>
    <x v="8"/>
    <x v="1660"/>
    <x v="3455"/>
    <n v="6"/>
    <n v="0.2"/>
    <n v="206.62319999999997"/>
  </r>
  <r>
    <n v="4588"/>
    <s v="US-2014-163790"/>
    <x v="3"/>
    <x v="808"/>
    <d v="2014-11-05T00:00:00"/>
    <s v="Second Class"/>
    <s v="NL-18310"/>
    <s v="Nancy Lomonaco"/>
    <x v="2"/>
    <x v="0"/>
    <x v="414"/>
    <x v="1"/>
    <n v="94526"/>
    <x v="1"/>
    <x v="802"/>
    <x v="1"/>
    <x v="13"/>
    <x v="792"/>
    <x v="2271"/>
    <n v="3"/>
    <n v="0"/>
    <n v="0.16740000000000022"/>
  </r>
  <r>
    <n v="4589"/>
    <s v="US-2014-163790"/>
    <x v="3"/>
    <x v="808"/>
    <d v="2014-11-05T00:00:00"/>
    <s v="Second Class"/>
    <s v="NL-18310"/>
    <s v="Nancy Lomonaco"/>
    <x v="2"/>
    <x v="0"/>
    <x v="414"/>
    <x v="1"/>
    <n v="94526"/>
    <x v="1"/>
    <x v="1682"/>
    <x v="0"/>
    <x v="5"/>
    <x v="1661"/>
    <x v="3456"/>
    <n v="3"/>
    <n v="0"/>
    <n v="10.508400000000002"/>
  </r>
  <r>
    <n v="4590"/>
    <s v="US-2014-163790"/>
    <x v="3"/>
    <x v="808"/>
    <d v="2014-11-05T00:00:00"/>
    <s v="Second Class"/>
    <s v="NL-18310"/>
    <s v="Nancy Lomonaco"/>
    <x v="2"/>
    <x v="0"/>
    <x v="414"/>
    <x v="1"/>
    <n v="94526"/>
    <x v="1"/>
    <x v="557"/>
    <x v="1"/>
    <x v="4"/>
    <x v="551"/>
    <x v="3457"/>
    <n v="7"/>
    <n v="0"/>
    <n v="22.627499999999962"/>
  </r>
  <r>
    <n v="4591"/>
    <s v="CA-2013-129868"/>
    <x v="0"/>
    <x v="482"/>
    <d v="2014-01-01T00:00:00"/>
    <s v="Standard Class"/>
    <s v="MC-18130"/>
    <s v="Mike Caudle"/>
    <x v="1"/>
    <x v="0"/>
    <x v="1"/>
    <x v="1"/>
    <n v="90004"/>
    <x v="1"/>
    <x v="1280"/>
    <x v="1"/>
    <x v="14"/>
    <x v="1256"/>
    <x v="2788"/>
    <n v="2"/>
    <n v="0"/>
    <n v="4.9728000000000012"/>
  </r>
  <r>
    <n v="4592"/>
    <s v="CA-2013-129868"/>
    <x v="0"/>
    <x v="482"/>
    <d v="2014-01-01T00:00:00"/>
    <s v="Standard Class"/>
    <s v="MC-18130"/>
    <s v="Mike Caudle"/>
    <x v="1"/>
    <x v="0"/>
    <x v="1"/>
    <x v="1"/>
    <n v="90004"/>
    <x v="1"/>
    <x v="7"/>
    <x v="2"/>
    <x v="7"/>
    <x v="7"/>
    <x v="3164"/>
    <n v="2"/>
    <n v="0.2"/>
    <n v="30.238400000000013"/>
  </r>
  <r>
    <n v="4593"/>
    <s v="CA-2013-129868"/>
    <x v="0"/>
    <x v="482"/>
    <d v="2014-01-01T00:00:00"/>
    <s v="Standard Class"/>
    <s v="MC-18130"/>
    <s v="Mike Caudle"/>
    <x v="1"/>
    <x v="0"/>
    <x v="1"/>
    <x v="1"/>
    <n v="90004"/>
    <x v="1"/>
    <x v="1534"/>
    <x v="0"/>
    <x v="1"/>
    <x v="1513"/>
    <x v="1770"/>
    <n v="3"/>
    <n v="0.2"/>
    <n v="-5.4882000000000062"/>
  </r>
  <r>
    <n v="4594"/>
    <s v="CA-2013-129868"/>
    <x v="0"/>
    <x v="482"/>
    <d v="2014-01-01T00:00:00"/>
    <s v="Standard Class"/>
    <s v="MC-18130"/>
    <s v="Mike Caudle"/>
    <x v="1"/>
    <x v="0"/>
    <x v="1"/>
    <x v="1"/>
    <n v="90004"/>
    <x v="1"/>
    <x v="1683"/>
    <x v="1"/>
    <x v="9"/>
    <x v="1662"/>
    <x v="2307"/>
    <n v="2"/>
    <n v="0"/>
    <n v="2.0540000000000003"/>
  </r>
  <r>
    <n v="4595"/>
    <s v="CA-2013-129868"/>
    <x v="0"/>
    <x v="482"/>
    <d v="2014-01-01T00:00:00"/>
    <s v="Standard Class"/>
    <s v="MC-18130"/>
    <s v="Mike Caudle"/>
    <x v="1"/>
    <x v="0"/>
    <x v="1"/>
    <x v="1"/>
    <n v="90004"/>
    <x v="1"/>
    <x v="215"/>
    <x v="0"/>
    <x v="3"/>
    <x v="214"/>
    <x v="3458"/>
    <n v="3"/>
    <n v="0.2"/>
    <n v="33.851700000000051"/>
  </r>
  <r>
    <n v="4596"/>
    <s v="CA-2013-129868"/>
    <x v="0"/>
    <x v="482"/>
    <d v="2014-01-01T00:00:00"/>
    <s v="Standard Class"/>
    <s v="MC-18130"/>
    <s v="Mike Caudle"/>
    <x v="1"/>
    <x v="0"/>
    <x v="1"/>
    <x v="1"/>
    <n v="90004"/>
    <x v="1"/>
    <x v="646"/>
    <x v="1"/>
    <x v="6"/>
    <x v="640"/>
    <x v="3459"/>
    <n v="3"/>
    <n v="0"/>
    <n v="15.111600000000001"/>
  </r>
  <r>
    <n v="4597"/>
    <s v="CA-2013-140564"/>
    <x v="0"/>
    <x v="5"/>
    <d v="2013-12-11T00:00:00"/>
    <s v="Second Class"/>
    <s v="TC-21475"/>
    <s v="Tony Chapman"/>
    <x v="2"/>
    <x v="0"/>
    <x v="176"/>
    <x v="40"/>
    <n v="20016"/>
    <x v="3"/>
    <x v="753"/>
    <x v="1"/>
    <x v="6"/>
    <x v="744"/>
    <x v="3460"/>
    <n v="8"/>
    <n v="0"/>
    <n v="13.2288"/>
  </r>
  <r>
    <n v="4598"/>
    <s v="US-2014-169502"/>
    <x v="3"/>
    <x v="735"/>
    <d v="2014-09-02T00:00:00"/>
    <s v="Standard Class"/>
    <s v="MG-17650"/>
    <s v="Matthew Grinstein"/>
    <x v="2"/>
    <x v="0"/>
    <x v="158"/>
    <x v="6"/>
    <n v="53209"/>
    <x v="2"/>
    <x v="515"/>
    <x v="1"/>
    <x v="14"/>
    <x v="510"/>
    <x v="3461"/>
    <n v="3"/>
    <n v="0"/>
    <n v="5.8887000000000009"/>
  </r>
  <r>
    <n v="4599"/>
    <s v="US-2014-169502"/>
    <x v="3"/>
    <x v="735"/>
    <d v="2014-09-02T00:00:00"/>
    <s v="Standard Class"/>
    <s v="MG-17650"/>
    <s v="Matthew Grinstein"/>
    <x v="2"/>
    <x v="0"/>
    <x v="158"/>
    <x v="6"/>
    <n v="53209"/>
    <x v="2"/>
    <x v="1549"/>
    <x v="1"/>
    <x v="9"/>
    <x v="1528"/>
    <x v="3462"/>
    <n v="5"/>
    <n v="0"/>
    <n v="26.563999999999997"/>
  </r>
  <r>
    <n v="4600"/>
    <s v="CA-2012-146948"/>
    <x v="1"/>
    <x v="747"/>
    <d v="2012-07-20T00:00:00"/>
    <s v="Standard Class"/>
    <s v="MG-17890"/>
    <s v="Michael Granlund"/>
    <x v="2"/>
    <x v="0"/>
    <x v="248"/>
    <x v="39"/>
    <n v="21215"/>
    <x v="3"/>
    <x v="531"/>
    <x v="0"/>
    <x v="1"/>
    <x v="526"/>
    <x v="3463"/>
    <n v="1"/>
    <n v="0"/>
    <n v="43.784199999999984"/>
  </r>
  <r>
    <n v="4601"/>
    <s v="CA-2012-146948"/>
    <x v="1"/>
    <x v="747"/>
    <d v="2012-07-20T00:00:00"/>
    <s v="Standard Class"/>
    <s v="MG-17890"/>
    <s v="Michael Granlund"/>
    <x v="2"/>
    <x v="0"/>
    <x v="248"/>
    <x v="39"/>
    <n v="21215"/>
    <x v="3"/>
    <x v="373"/>
    <x v="1"/>
    <x v="12"/>
    <x v="369"/>
    <x v="3464"/>
    <n v="9"/>
    <n v="0"/>
    <n v="63.134999999999991"/>
  </r>
  <r>
    <n v="4602"/>
    <s v="CA-2012-146948"/>
    <x v="1"/>
    <x v="747"/>
    <d v="2012-07-20T00:00:00"/>
    <s v="Standard Class"/>
    <s v="MG-17890"/>
    <s v="Michael Granlund"/>
    <x v="2"/>
    <x v="0"/>
    <x v="248"/>
    <x v="39"/>
    <n v="21215"/>
    <x v="3"/>
    <x v="1579"/>
    <x v="1"/>
    <x v="13"/>
    <x v="1561"/>
    <x v="132"/>
    <n v="4"/>
    <n v="0"/>
    <n v="5.4143999999999997"/>
  </r>
  <r>
    <n v="4603"/>
    <s v="US-2012-113327"/>
    <x v="1"/>
    <x v="989"/>
    <d v="2012-05-29T00:00:00"/>
    <s v="Second Class"/>
    <s v="BF-11170"/>
    <s v="Ben Ferrer"/>
    <x v="2"/>
    <x v="0"/>
    <x v="108"/>
    <x v="3"/>
    <n v="28540"/>
    <x v="0"/>
    <x v="1274"/>
    <x v="1"/>
    <x v="10"/>
    <x v="1250"/>
    <x v="3465"/>
    <n v="1"/>
    <n v="0.2"/>
    <n v="5.9383999999999988"/>
  </r>
  <r>
    <n v="4604"/>
    <s v="US-2012-113327"/>
    <x v="1"/>
    <x v="989"/>
    <d v="2012-05-29T00:00:00"/>
    <s v="Second Class"/>
    <s v="BF-11170"/>
    <s v="Ben Ferrer"/>
    <x v="2"/>
    <x v="0"/>
    <x v="108"/>
    <x v="3"/>
    <n v="28540"/>
    <x v="0"/>
    <x v="1684"/>
    <x v="1"/>
    <x v="10"/>
    <x v="1663"/>
    <x v="3466"/>
    <n v="4"/>
    <n v="0.2"/>
    <n v="53.804799999999986"/>
  </r>
  <r>
    <n v="4605"/>
    <s v="US-2012-113327"/>
    <x v="1"/>
    <x v="989"/>
    <d v="2012-05-29T00:00:00"/>
    <s v="Second Class"/>
    <s v="BF-11170"/>
    <s v="Ben Ferrer"/>
    <x v="2"/>
    <x v="0"/>
    <x v="108"/>
    <x v="3"/>
    <n v="28540"/>
    <x v="0"/>
    <x v="661"/>
    <x v="1"/>
    <x v="12"/>
    <x v="655"/>
    <x v="2096"/>
    <n v="2"/>
    <n v="0.2"/>
    <n v="4.4311999999999996"/>
  </r>
  <r>
    <n v="4606"/>
    <s v="US-2012-113327"/>
    <x v="1"/>
    <x v="989"/>
    <d v="2012-05-29T00:00:00"/>
    <s v="Second Class"/>
    <s v="BF-11170"/>
    <s v="Ben Ferrer"/>
    <x v="2"/>
    <x v="0"/>
    <x v="108"/>
    <x v="3"/>
    <n v="28540"/>
    <x v="0"/>
    <x v="246"/>
    <x v="2"/>
    <x v="11"/>
    <x v="244"/>
    <x v="3467"/>
    <n v="7"/>
    <n v="0.2"/>
    <n v="50.383200000000016"/>
  </r>
  <r>
    <n v="4607"/>
    <s v="CA-2012-135020"/>
    <x v="1"/>
    <x v="71"/>
    <d v="2012-06-02T00:00:00"/>
    <s v="Standard Class"/>
    <s v="MS-17770"/>
    <s v="Maxwell Schwartz"/>
    <x v="0"/>
    <x v="0"/>
    <x v="30"/>
    <x v="15"/>
    <n v="14609"/>
    <x v="3"/>
    <x v="40"/>
    <x v="2"/>
    <x v="7"/>
    <x v="40"/>
    <x v="3468"/>
    <n v="1"/>
    <n v="0"/>
    <n v="13.3371"/>
  </r>
  <r>
    <n v="4608"/>
    <s v="CA-2012-135020"/>
    <x v="1"/>
    <x v="71"/>
    <d v="2012-06-02T00:00:00"/>
    <s v="Standard Class"/>
    <s v="MS-17770"/>
    <s v="Maxwell Schwartz"/>
    <x v="0"/>
    <x v="0"/>
    <x v="30"/>
    <x v="15"/>
    <n v="14609"/>
    <x v="3"/>
    <x v="518"/>
    <x v="1"/>
    <x v="4"/>
    <x v="513"/>
    <x v="3469"/>
    <n v="3"/>
    <n v="0"/>
    <n v="160.62299999999993"/>
  </r>
  <r>
    <n v="4609"/>
    <s v="CA-2012-135020"/>
    <x v="1"/>
    <x v="71"/>
    <d v="2012-06-02T00:00:00"/>
    <s v="Standard Class"/>
    <s v="MS-17770"/>
    <s v="Maxwell Schwartz"/>
    <x v="0"/>
    <x v="0"/>
    <x v="30"/>
    <x v="15"/>
    <n v="14609"/>
    <x v="3"/>
    <x v="536"/>
    <x v="1"/>
    <x v="8"/>
    <x v="531"/>
    <x v="861"/>
    <n v="2"/>
    <n v="0.2"/>
    <n v="2.0573999999999995"/>
  </r>
  <r>
    <n v="4610"/>
    <s v="CA-2012-135020"/>
    <x v="1"/>
    <x v="71"/>
    <d v="2012-06-02T00:00:00"/>
    <s v="Standard Class"/>
    <s v="MS-17770"/>
    <s v="Maxwell Schwartz"/>
    <x v="0"/>
    <x v="0"/>
    <x v="30"/>
    <x v="15"/>
    <n v="14609"/>
    <x v="3"/>
    <x v="1330"/>
    <x v="1"/>
    <x v="10"/>
    <x v="1306"/>
    <x v="1568"/>
    <n v="7"/>
    <n v="0"/>
    <n v="21.772800000000004"/>
  </r>
  <r>
    <n v="4611"/>
    <s v="US-2014-141852"/>
    <x v="3"/>
    <x v="45"/>
    <d v="2014-11-15T00:00:00"/>
    <s v="Standard Class"/>
    <s v="JE-15745"/>
    <s v="Joel Eaton"/>
    <x v="0"/>
    <x v="0"/>
    <x v="147"/>
    <x v="1"/>
    <n v="92054"/>
    <x v="1"/>
    <x v="325"/>
    <x v="0"/>
    <x v="5"/>
    <x v="322"/>
    <x v="349"/>
    <n v="8"/>
    <n v="0"/>
    <n v="20.732800000000001"/>
  </r>
  <r>
    <n v="4612"/>
    <s v="CA-2013-109407"/>
    <x v="0"/>
    <x v="990"/>
    <d v="2013-01-26T00:00:00"/>
    <s v="Second Class"/>
    <s v="HG-14965"/>
    <s v="Henry Goldwyn"/>
    <x v="1"/>
    <x v="0"/>
    <x v="200"/>
    <x v="35"/>
    <n v="39503"/>
    <x v="0"/>
    <x v="460"/>
    <x v="1"/>
    <x v="8"/>
    <x v="456"/>
    <x v="3470"/>
    <n v="4"/>
    <n v="0"/>
    <n v="15.68"/>
  </r>
  <r>
    <n v="4613"/>
    <s v="US-2014-165953"/>
    <x v="3"/>
    <x v="413"/>
    <d v="2014-01-07T00:00:00"/>
    <s v="Standard Class"/>
    <s v="EP-13915"/>
    <s v="Emily Phan"/>
    <x v="0"/>
    <x v="0"/>
    <x v="108"/>
    <x v="2"/>
    <n v="32216"/>
    <x v="0"/>
    <x v="397"/>
    <x v="1"/>
    <x v="6"/>
    <x v="393"/>
    <x v="1662"/>
    <n v="3"/>
    <n v="0.2"/>
    <n v="3.571200000000001"/>
  </r>
  <r>
    <n v="4614"/>
    <s v="US-2014-165953"/>
    <x v="3"/>
    <x v="413"/>
    <d v="2014-01-07T00:00:00"/>
    <s v="Standard Class"/>
    <s v="EP-13915"/>
    <s v="Emily Phan"/>
    <x v="0"/>
    <x v="0"/>
    <x v="108"/>
    <x v="2"/>
    <n v="32216"/>
    <x v="0"/>
    <x v="707"/>
    <x v="1"/>
    <x v="10"/>
    <x v="699"/>
    <x v="3471"/>
    <n v="5"/>
    <n v="0.2"/>
    <n v="8.218"/>
  </r>
  <r>
    <n v="4615"/>
    <s v="CA-2013-144540"/>
    <x v="0"/>
    <x v="64"/>
    <d v="2013-09-11T00:00:00"/>
    <s v="Standard Class"/>
    <s v="GH-14410"/>
    <s v="Gary Hansen"/>
    <x v="2"/>
    <x v="0"/>
    <x v="12"/>
    <x v="5"/>
    <n v="77070"/>
    <x v="2"/>
    <x v="549"/>
    <x v="1"/>
    <x v="9"/>
    <x v="544"/>
    <x v="3472"/>
    <n v="3"/>
    <n v="0.8"/>
    <n v="-166.39350000000002"/>
  </r>
  <r>
    <n v="4616"/>
    <s v="CA-2013-144540"/>
    <x v="0"/>
    <x v="64"/>
    <d v="2013-09-11T00:00:00"/>
    <s v="Standard Class"/>
    <s v="GH-14410"/>
    <s v="Gary Hansen"/>
    <x v="2"/>
    <x v="0"/>
    <x v="12"/>
    <x v="5"/>
    <n v="77070"/>
    <x v="2"/>
    <x v="1432"/>
    <x v="1"/>
    <x v="13"/>
    <x v="1411"/>
    <x v="2696"/>
    <n v="9"/>
    <n v="0.2"/>
    <n v="4.2659999999999973"/>
  </r>
  <r>
    <n v="4617"/>
    <s v="CA-2012-159863"/>
    <x v="1"/>
    <x v="406"/>
    <d v="2012-09-07T00:00:00"/>
    <s v="Second Class"/>
    <s v="DS-13180"/>
    <s v="David Smith"/>
    <x v="1"/>
    <x v="0"/>
    <x v="12"/>
    <x v="5"/>
    <n v="77095"/>
    <x v="2"/>
    <x v="201"/>
    <x v="2"/>
    <x v="11"/>
    <x v="200"/>
    <x v="3473"/>
    <n v="3"/>
    <n v="0.2"/>
    <n v="6.7188000000000088"/>
  </r>
  <r>
    <n v="4618"/>
    <s v="CA-2012-117800"/>
    <x v="1"/>
    <x v="481"/>
    <d v="2012-09-26T00:00:00"/>
    <s v="Standard Class"/>
    <s v="TH-21550"/>
    <s v="Tracy Hopkins"/>
    <x v="2"/>
    <x v="0"/>
    <x v="231"/>
    <x v="31"/>
    <n v="2149"/>
    <x v="3"/>
    <x v="1538"/>
    <x v="2"/>
    <x v="7"/>
    <x v="1517"/>
    <x v="3474"/>
    <n v="2"/>
    <n v="0"/>
    <n v="147.47500000000002"/>
  </r>
  <r>
    <n v="4619"/>
    <s v="CA-2012-117800"/>
    <x v="1"/>
    <x v="481"/>
    <d v="2012-09-26T00:00:00"/>
    <s v="Standard Class"/>
    <s v="TH-21550"/>
    <s v="Tracy Hopkins"/>
    <x v="2"/>
    <x v="0"/>
    <x v="231"/>
    <x v="31"/>
    <n v="2149"/>
    <x v="3"/>
    <x v="323"/>
    <x v="0"/>
    <x v="1"/>
    <x v="320"/>
    <x v="3116"/>
    <n v="3"/>
    <n v="0"/>
    <n v="141.1644"/>
  </r>
  <r>
    <n v="4620"/>
    <s v="CA-2014-145219"/>
    <x v="3"/>
    <x v="165"/>
    <d v="2014-12-26T00:00:00"/>
    <s v="First Class"/>
    <s v="RM-19675"/>
    <s v="Robert Marley"/>
    <x v="2"/>
    <x v="0"/>
    <x v="1"/>
    <x v="1"/>
    <n v="90049"/>
    <x v="1"/>
    <x v="306"/>
    <x v="2"/>
    <x v="16"/>
    <x v="303"/>
    <x v="3475"/>
    <n v="6"/>
    <n v="0.2"/>
    <n v="1007.9831999999999"/>
  </r>
  <r>
    <n v="4621"/>
    <s v="CA-2014-145219"/>
    <x v="3"/>
    <x v="165"/>
    <d v="2014-12-26T00:00:00"/>
    <s v="First Class"/>
    <s v="RM-19675"/>
    <s v="Robert Marley"/>
    <x v="2"/>
    <x v="0"/>
    <x v="1"/>
    <x v="1"/>
    <n v="90049"/>
    <x v="1"/>
    <x v="443"/>
    <x v="1"/>
    <x v="8"/>
    <x v="438"/>
    <x v="3476"/>
    <n v="3"/>
    <n v="0.2"/>
    <n v="33.93"/>
  </r>
  <r>
    <n v="4622"/>
    <s v="CA-2012-161214"/>
    <x v="1"/>
    <x v="348"/>
    <d v="2012-10-08T00:00:00"/>
    <s v="Second Class"/>
    <s v="SF-20965"/>
    <s v="Sylvia Foulston"/>
    <x v="1"/>
    <x v="0"/>
    <x v="40"/>
    <x v="13"/>
    <n v="19805"/>
    <x v="3"/>
    <x v="177"/>
    <x v="1"/>
    <x v="4"/>
    <x v="176"/>
    <x v="3477"/>
    <n v="5"/>
    <n v="0"/>
    <n v="21.714000000000002"/>
  </r>
  <r>
    <n v="4623"/>
    <s v="CA-2014-147228"/>
    <x v="3"/>
    <x v="428"/>
    <d v="2014-09-15T00:00:00"/>
    <s v="Standard Class"/>
    <s v="SO-20335"/>
    <s v="Sean O'Donnell"/>
    <x v="0"/>
    <x v="0"/>
    <x v="29"/>
    <x v="18"/>
    <n v="38401"/>
    <x v="0"/>
    <x v="327"/>
    <x v="1"/>
    <x v="14"/>
    <x v="33"/>
    <x v="3478"/>
    <n v="3"/>
    <n v="0.2"/>
    <n v="-1.9872000000000005"/>
  </r>
  <r>
    <n v="4624"/>
    <s v="CA-2014-147228"/>
    <x v="3"/>
    <x v="428"/>
    <d v="2014-09-15T00:00:00"/>
    <s v="Standard Class"/>
    <s v="SO-20335"/>
    <s v="Sean O'Donnell"/>
    <x v="0"/>
    <x v="0"/>
    <x v="29"/>
    <x v="18"/>
    <n v="38401"/>
    <x v="0"/>
    <x v="447"/>
    <x v="1"/>
    <x v="10"/>
    <x v="1219"/>
    <x v="3479"/>
    <n v="4"/>
    <n v="0.2"/>
    <n v="62.137599999999992"/>
  </r>
  <r>
    <n v="4625"/>
    <s v="CA-2014-147228"/>
    <x v="3"/>
    <x v="428"/>
    <d v="2014-09-15T00:00:00"/>
    <s v="Standard Class"/>
    <s v="SO-20335"/>
    <s v="Sean O'Donnell"/>
    <x v="0"/>
    <x v="0"/>
    <x v="29"/>
    <x v="18"/>
    <n v="38401"/>
    <x v="0"/>
    <x v="765"/>
    <x v="1"/>
    <x v="4"/>
    <x v="757"/>
    <x v="3480"/>
    <n v="2"/>
    <n v="0.2"/>
    <n v="-3.2309999999999945"/>
  </r>
  <r>
    <n v="4626"/>
    <s v="CA-2014-147228"/>
    <x v="3"/>
    <x v="428"/>
    <d v="2014-09-15T00:00:00"/>
    <s v="Standard Class"/>
    <s v="SO-20335"/>
    <s v="Sean O'Donnell"/>
    <x v="0"/>
    <x v="0"/>
    <x v="29"/>
    <x v="18"/>
    <n v="38401"/>
    <x v="0"/>
    <x v="325"/>
    <x v="0"/>
    <x v="5"/>
    <x v="322"/>
    <x v="3481"/>
    <n v="3"/>
    <n v="0.2"/>
    <n v="4.240800000000001"/>
  </r>
  <r>
    <n v="4627"/>
    <s v="CA-2013-101336"/>
    <x v="0"/>
    <x v="373"/>
    <d v="2013-11-19T00:00:00"/>
    <s v="Standard Class"/>
    <s v="CK-12760"/>
    <s v="Cyma Kinney"/>
    <x v="1"/>
    <x v="0"/>
    <x v="20"/>
    <x v="15"/>
    <n v="10011"/>
    <x v="3"/>
    <x v="170"/>
    <x v="1"/>
    <x v="4"/>
    <x v="169"/>
    <x v="3477"/>
    <n v="5"/>
    <n v="0"/>
    <n v="20.163000000000004"/>
  </r>
  <r>
    <n v="4628"/>
    <s v="CA-2013-101336"/>
    <x v="0"/>
    <x v="373"/>
    <d v="2013-11-19T00:00:00"/>
    <s v="Standard Class"/>
    <s v="CK-12760"/>
    <s v="Cyma Kinney"/>
    <x v="1"/>
    <x v="0"/>
    <x v="20"/>
    <x v="15"/>
    <n v="10011"/>
    <x v="3"/>
    <x v="253"/>
    <x v="1"/>
    <x v="4"/>
    <x v="251"/>
    <x v="3482"/>
    <n v="2"/>
    <n v="0"/>
    <n v="6.9664000000000001"/>
  </r>
  <r>
    <n v="4629"/>
    <s v="CA-2013-101336"/>
    <x v="0"/>
    <x v="373"/>
    <d v="2013-11-19T00:00:00"/>
    <s v="Standard Class"/>
    <s v="CK-12760"/>
    <s v="Cyma Kinney"/>
    <x v="1"/>
    <x v="0"/>
    <x v="20"/>
    <x v="15"/>
    <n v="10011"/>
    <x v="3"/>
    <x v="1473"/>
    <x v="1"/>
    <x v="6"/>
    <x v="1451"/>
    <x v="3483"/>
    <n v="5"/>
    <n v="0"/>
    <n v="39.410000000000011"/>
  </r>
  <r>
    <n v="4630"/>
    <s v="CA-2013-101336"/>
    <x v="0"/>
    <x v="373"/>
    <d v="2013-11-19T00:00:00"/>
    <s v="Standard Class"/>
    <s v="CK-12760"/>
    <s v="Cyma Kinney"/>
    <x v="1"/>
    <x v="0"/>
    <x v="20"/>
    <x v="15"/>
    <n v="10011"/>
    <x v="3"/>
    <x v="762"/>
    <x v="1"/>
    <x v="4"/>
    <x v="754"/>
    <x v="905"/>
    <n v="3"/>
    <n v="0"/>
    <n v="9.8901000000000039"/>
  </r>
  <r>
    <n v="4631"/>
    <s v="US-2012-126235"/>
    <x v="1"/>
    <x v="52"/>
    <d v="2012-10-15T00:00:00"/>
    <s v="Same Day"/>
    <s v="GA-14725"/>
    <s v="Guy Armstrong"/>
    <x v="0"/>
    <x v="0"/>
    <x v="340"/>
    <x v="12"/>
    <n v="48858"/>
    <x v="2"/>
    <x v="1685"/>
    <x v="0"/>
    <x v="5"/>
    <x v="1664"/>
    <x v="1819"/>
    <n v="2"/>
    <n v="0"/>
    <n v="6.1704000000000008"/>
  </r>
  <r>
    <n v="4632"/>
    <s v="CA-2014-168396"/>
    <x v="3"/>
    <x v="646"/>
    <d v="2014-08-09T00:00:00"/>
    <s v="Second Class"/>
    <s v="BD-11725"/>
    <s v="Bruce Degenhardt"/>
    <x v="0"/>
    <x v="0"/>
    <x v="8"/>
    <x v="1"/>
    <n v="94122"/>
    <x v="1"/>
    <x v="488"/>
    <x v="1"/>
    <x v="2"/>
    <x v="483"/>
    <x v="2678"/>
    <n v="5"/>
    <n v="0"/>
    <n v="24.84"/>
  </r>
  <r>
    <n v="4633"/>
    <s v="CA-2014-168396"/>
    <x v="3"/>
    <x v="646"/>
    <d v="2014-08-09T00:00:00"/>
    <s v="Second Class"/>
    <s v="BD-11725"/>
    <s v="Bruce Degenhardt"/>
    <x v="0"/>
    <x v="0"/>
    <x v="8"/>
    <x v="1"/>
    <n v="94122"/>
    <x v="1"/>
    <x v="479"/>
    <x v="0"/>
    <x v="5"/>
    <x v="475"/>
    <x v="3484"/>
    <n v="3"/>
    <n v="0"/>
    <n v="11.156400000000005"/>
  </r>
  <r>
    <n v="4634"/>
    <s v="CA-2012-130456"/>
    <x v="1"/>
    <x v="291"/>
    <d v="2012-08-26T00:00:00"/>
    <s v="Standard Class"/>
    <s v="DS-13180"/>
    <s v="David Smith"/>
    <x v="1"/>
    <x v="0"/>
    <x v="8"/>
    <x v="1"/>
    <n v="94122"/>
    <x v="1"/>
    <x v="1686"/>
    <x v="0"/>
    <x v="0"/>
    <x v="1665"/>
    <x v="3485"/>
    <n v="6"/>
    <n v="0.15"/>
    <n v="34.493999999999971"/>
  </r>
  <r>
    <n v="4635"/>
    <s v="CA-2012-130456"/>
    <x v="1"/>
    <x v="291"/>
    <d v="2012-08-26T00:00:00"/>
    <s v="Standard Class"/>
    <s v="DS-13180"/>
    <s v="David Smith"/>
    <x v="1"/>
    <x v="0"/>
    <x v="8"/>
    <x v="1"/>
    <n v="94122"/>
    <x v="1"/>
    <x v="459"/>
    <x v="1"/>
    <x v="4"/>
    <x v="455"/>
    <x v="1240"/>
    <n v="1"/>
    <n v="0"/>
    <n v="3.2391999999999967"/>
  </r>
  <r>
    <n v="4636"/>
    <s v="CA-2014-116288"/>
    <x v="3"/>
    <x v="846"/>
    <d v="2014-03-18T00:00:00"/>
    <s v="Standard Class"/>
    <s v="BS-11380"/>
    <s v="Bill Stewart"/>
    <x v="1"/>
    <x v="0"/>
    <x v="8"/>
    <x v="1"/>
    <n v="94122"/>
    <x v="1"/>
    <x v="459"/>
    <x v="1"/>
    <x v="4"/>
    <x v="455"/>
    <x v="423"/>
    <n v="3"/>
    <n v="0"/>
    <n v="9.7175999999999902"/>
  </r>
  <r>
    <n v="4637"/>
    <s v="CA-2014-168228"/>
    <x v="3"/>
    <x v="842"/>
    <d v="2014-04-30T00:00:00"/>
    <s v="First Class"/>
    <s v="AP-10915"/>
    <s v="Arthur Prichep"/>
    <x v="0"/>
    <x v="0"/>
    <x v="1"/>
    <x v="1"/>
    <n v="90045"/>
    <x v="1"/>
    <x v="290"/>
    <x v="1"/>
    <x v="6"/>
    <x v="287"/>
    <x v="1862"/>
    <n v="4"/>
    <n v="0"/>
    <n v="33.458399999999997"/>
  </r>
  <r>
    <n v="4638"/>
    <s v="CA-2014-168228"/>
    <x v="3"/>
    <x v="842"/>
    <d v="2014-04-30T00:00:00"/>
    <s v="First Class"/>
    <s v="AP-10915"/>
    <s v="Arthur Prichep"/>
    <x v="0"/>
    <x v="0"/>
    <x v="1"/>
    <x v="1"/>
    <n v="90045"/>
    <x v="1"/>
    <x v="105"/>
    <x v="1"/>
    <x v="6"/>
    <x v="105"/>
    <x v="714"/>
    <n v="3"/>
    <n v="0"/>
    <n v="5.6993999999999998"/>
  </r>
  <r>
    <n v="4639"/>
    <s v="CA-2014-168228"/>
    <x v="3"/>
    <x v="842"/>
    <d v="2014-04-30T00:00:00"/>
    <s v="First Class"/>
    <s v="AP-10915"/>
    <s v="Arthur Prichep"/>
    <x v="0"/>
    <x v="0"/>
    <x v="1"/>
    <x v="1"/>
    <n v="90045"/>
    <x v="1"/>
    <x v="1559"/>
    <x v="1"/>
    <x v="6"/>
    <x v="1540"/>
    <x v="2885"/>
    <n v="2"/>
    <n v="0"/>
    <n v="12.298000000000002"/>
  </r>
  <r>
    <n v="4640"/>
    <s v="CA-2013-102162"/>
    <x v="0"/>
    <x v="108"/>
    <d v="2013-09-17T00:00:00"/>
    <s v="Standard Class"/>
    <s v="JF-15565"/>
    <s v="Jill Fjeld"/>
    <x v="0"/>
    <x v="0"/>
    <x v="311"/>
    <x v="17"/>
    <n v="23602"/>
    <x v="0"/>
    <x v="1687"/>
    <x v="2"/>
    <x v="16"/>
    <x v="1666"/>
    <x v="3486"/>
    <n v="8"/>
    <n v="0"/>
    <n v="751.9624"/>
  </r>
  <r>
    <n v="4641"/>
    <s v="CA-2013-102162"/>
    <x v="0"/>
    <x v="108"/>
    <d v="2013-09-17T00:00:00"/>
    <s v="Standard Class"/>
    <s v="JF-15565"/>
    <s v="Jill Fjeld"/>
    <x v="0"/>
    <x v="0"/>
    <x v="311"/>
    <x v="17"/>
    <n v="23602"/>
    <x v="0"/>
    <x v="1475"/>
    <x v="1"/>
    <x v="12"/>
    <x v="1453"/>
    <x v="3487"/>
    <n v="1"/>
    <n v="0"/>
    <n v="5.4340999999999999"/>
  </r>
  <r>
    <n v="4642"/>
    <s v="CA-2014-130141"/>
    <x v="3"/>
    <x v="760"/>
    <d v="2014-10-25T00:00:00"/>
    <s v="Second Class"/>
    <s v="HA-14905"/>
    <s v="Helen Abelman"/>
    <x v="0"/>
    <x v="0"/>
    <x v="299"/>
    <x v="22"/>
    <n v="80525"/>
    <x v="1"/>
    <x v="446"/>
    <x v="1"/>
    <x v="8"/>
    <x v="441"/>
    <x v="3488"/>
    <n v="4"/>
    <n v="0.7"/>
    <n v="-2.5343999999999998"/>
  </r>
  <r>
    <n v="4643"/>
    <s v="CA-2014-130141"/>
    <x v="3"/>
    <x v="760"/>
    <d v="2014-10-25T00:00:00"/>
    <s v="Second Class"/>
    <s v="HA-14905"/>
    <s v="Helen Abelman"/>
    <x v="0"/>
    <x v="0"/>
    <x v="299"/>
    <x v="22"/>
    <n v="80525"/>
    <x v="1"/>
    <x v="1688"/>
    <x v="0"/>
    <x v="1"/>
    <x v="1667"/>
    <x v="1087"/>
    <n v="4"/>
    <n v="0.2"/>
    <n v="-28.95679999999993"/>
  </r>
  <r>
    <n v="4644"/>
    <s v="CA-2012-147501"/>
    <x v="1"/>
    <x v="991"/>
    <d v="2012-08-06T00:00:00"/>
    <s v="Standard Class"/>
    <s v="Co-12640"/>
    <s v="Corey-Lock"/>
    <x v="0"/>
    <x v="0"/>
    <x v="4"/>
    <x v="4"/>
    <n v="98105"/>
    <x v="1"/>
    <x v="1406"/>
    <x v="1"/>
    <x v="8"/>
    <x v="1384"/>
    <x v="2925"/>
    <n v="2"/>
    <n v="0.2"/>
    <n v="2.1492"/>
  </r>
  <r>
    <n v="4645"/>
    <s v="CA-2012-147501"/>
    <x v="1"/>
    <x v="991"/>
    <d v="2012-08-06T00:00:00"/>
    <s v="Standard Class"/>
    <s v="Co-12640"/>
    <s v="Corey-Lock"/>
    <x v="0"/>
    <x v="0"/>
    <x v="4"/>
    <x v="4"/>
    <n v="98105"/>
    <x v="1"/>
    <x v="1491"/>
    <x v="2"/>
    <x v="15"/>
    <x v="1469"/>
    <x v="2729"/>
    <n v="2"/>
    <n v="0.2"/>
    <n v="41.880000000000024"/>
  </r>
  <r>
    <n v="4646"/>
    <s v="CA-2013-143910"/>
    <x v="0"/>
    <x v="399"/>
    <d v="2013-08-17T00:00:00"/>
    <s v="Standard Class"/>
    <s v="BC-11125"/>
    <s v="Becky Castell"/>
    <x v="2"/>
    <x v="0"/>
    <x v="20"/>
    <x v="15"/>
    <n v="10011"/>
    <x v="3"/>
    <x v="405"/>
    <x v="0"/>
    <x v="1"/>
    <x v="401"/>
    <x v="3489"/>
    <n v="2"/>
    <n v="0.1"/>
    <n v="-8.0980000000000167"/>
  </r>
  <r>
    <n v="4647"/>
    <s v="CA-2011-146885"/>
    <x v="2"/>
    <x v="992"/>
    <d v="2011-06-05T00:00:00"/>
    <s v="Standard Class"/>
    <s v="EB-13840"/>
    <s v="Ellis Ballard"/>
    <x v="1"/>
    <x v="0"/>
    <x v="102"/>
    <x v="17"/>
    <n v="23223"/>
    <x v="0"/>
    <x v="702"/>
    <x v="1"/>
    <x v="10"/>
    <x v="695"/>
    <x v="3490"/>
    <n v="3"/>
    <n v="0"/>
    <n v="6.1289999999999996"/>
  </r>
  <r>
    <n v="4648"/>
    <s v="CA-2013-139556"/>
    <x v="0"/>
    <x v="993"/>
    <d v="2013-05-02T00:00:00"/>
    <s v="Standard Class"/>
    <s v="DB-13360"/>
    <s v="Dennis Bolton"/>
    <x v="2"/>
    <x v="0"/>
    <x v="20"/>
    <x v="15"/>
    <n v="10009"/>
    <x v="3"/>
    <x v="1578"/>
    <x v="0"/>
    <x v="1"/>
    <x v="1560"/>
    <x v="3491"/>
    <n v="3"/>
    <n v="0.1"/>
    <n v="62.782199999999975"/>
  </r>
  <r>
    <n v="4649"/>
    <s v="CA-2014-129357"/>
    <x v="3"/>
    <x v="304"/>
    <d v="2014-05-20T00:00:00"/>
    <s v="Standard Class"/>
    <s v="KB-16585"/>
    <s v="Ken Black"/>
    <x v="1"/>
    <x v="0"/>
    <x v="4"/>
    <x v="4"/>
    <n v="98103"/>
    <x v="1"/>
    <x v="1689"/>
    <x v="1"/>
    <x v="10"/>
    <x v="1668"/>
    <x v="3492"/>
    <n v="9"/>
    <n v="0"/>
    <n v="206.88929999999996"/>
  </r>
  <r>
    <n v="4650"/>
    <s v="CA-2014-129357"/>
    <x v="3"/>
    <x v="304"/>
    <d v="2014-05-20T00:00:00"/>
    <s v="Standard Class"/>
    <s v="KB-16585"/>
    <s v="Ken Black"/>
    <x v="1"/>
    <x v="0"/>
    <x v="4"/>
    <x v="4"/>
    <n v="98103"/>
    <x v="1"/>
    <x v="505"/>
    <x v="1"/>
    <x v="14"/>
    <x v="500"/>
    <x v="3493"/>
    <n v="5"/>
    <n v="0"/>
    <n v="1.9320000000000004"/>
  </r>
  <r>
    <n v="4651"/>
    <s v="CA-2014-150987"/>
    <x v="3"/>
    <x v="798"/>
    <d v="2014-04-13T00:00:00"/>
    <s v="Standard Class"/>
    <s v="AH-10120"/>
    <s v="Adrian Hane"/>
    <x v="2"/>
    <x v="0"/>
    <x v="8"/>
    <x v="1"/>
    <n v="94110"/>
    <x v="1"/>
    <x v="1184"/>
    <x v="1"/>
    <x v="10"/>
    <x v="1161"/>
    <x v="1672"/>
    <n v="5"/>
    <n v="0"/>
    <n v="114.93849999999998"/>
  </r>
  <r>
    <n v="4652"/>
    <s v="CA-2014-150987"/>
    <x v="3"/>
    <x v="798"/>
    <d v="2014-04-13T00:00:00"/>
    <s v="Standard Class"/>
    <s v="AH-10120"/>
    <s v="Adrian Hane"/>
    <x v="2"/>
    <x v="0"/>
    <x v="8"/>
    <x v="1"/>
    <n v="94110"/>
    <x v="1"/>
    <x v="1438"/>
    <x v="1"/>
    <x v="10"/>
    <x v="1417"/>
    <x v="3494"/>
    <n v="4"/>
    <n v="0"/>
    <n v="97.88"/>
  </r>
  <r>
    <n v="4653"/>
    <s v="CA-2014-132647"/>
    <x v="3"/>
    <x v="922"/>
    <d v="2014-02-24T00:00:00"/>
    <s v="Standard Class"/>
    <s v="GH-14410"/>
    <s v="Gary Hansen"/>
    <x v="2"/>
    <x v="0"/>
    <x v="275"/>
    <x v="30"/>
    <n v="8861"/>
    <x v="3"/>
    <x v="1017"/>
    <x v="1"/>
    <x v="10"/>
    <x v="999"/>
    <x v="2722"/>
    <n v="2"/>
    <n v="0"/>
    <n v="5.7623999999999995"/>
  </r>
  <r>
    <n v="4654"/>
    <s v="CA-2014-132647"/>
    <x v="3"/>
    <x v="922"/>
    <d v="2014-02-24T00:00:00"/>
    <s v="Standard Class"/>
    <s v="GH-14410"/>
    <s v="Gary Hansen"/>
    <x v="2"/>
    <x v="0"/>
    <x v="275"/>
    <x v="30"/>
    <n v="8861"/>
    <x v="3"/>
    <x v="1291"/>
    <x v="1"/>
    <x v="4"/>
    <x v="1268"/>
    <x v="3495"/>
    <n v="5"/>
    <n v="0"/>
    <n v="39.947999999999993"/>
  </r>
  <r>
    <n v="4655"/>
    <s v="CA-2014-159107"/>
    <x v="3"/>
    <x v="92"/>
    <d v="2014-06-27T00:00:00"/>
    <s v="Second Class"/>
    <s v="KT-16480"/>
    <s v="Kean Thornton"/>
    <x v="0"/>
    <x v="0"/>
    <x v="8"/>
    <x v="1"/>
    <n v="94110"/>
    <x v="1"/>
    <x v="1579"/>
    <x v="1"/>
    <x v="13"/>
    <x v="1561"/>
    <x v="709"/>
    <n v="1"/>
    <n v="0"/>
    <n v="1.3535999999999999"/>
  </r>
  <r>
    <n v="4656"/>
    <s v="CA-2011-160738"/>
    <x v="2"/>
    <x v="952"/>
    <d v="2011-05-10T00:00:00"/>
    <s v="Standard Class"/>
    <s v="KH-16330"/>
    <s v="Katharine Harms"/>
    <x v="1"/>
    <x v="0"/>
    <x v="210"/>
    <x v="10"/>
    <n v="61032"/>
    <x v="2"/>
    <x v="86"/>
    <x v="1"/>
    <x v="4"/>
    <x v="86"/>
    <x v="3496"/>
    <n v="2"/>
    <n v="0.2"/>
    <n v="3.9591999999999992"/>
  </r>
  <r>
    <n v="4657"/>
    <s v="CA-2012-112130"/>
    <x v="1"/>
    <x v="910"/>
    <d v="2012-05-07T00:00:00"/>
    <s v="Standard Class"/>
    <s v="SV-20785"/>
    <s v="Stewart Visinsky"/>
    <x v="0"/>
    <x v="0"/>
    <x v="10"/>
    <x v="9"/>
    <n v="19140"/>
    <x v="3"/>
    <x v="726"/>
    <x v="1"/>
    <x v="6"/>
    <x v="718"/>
    <x v="3497"/>
    <n v="2"/>
    <n v="0.2"/>
    <n v="14.227200000000003"/>
  </r>
  <r>
    <n v="4658"/>
    <s v="CA-2012-112130"/>
    <x v="1"/>
    <x v="910"/>
    <d v="2012-05-07T00:00:00"/>
    <s v="Standard Class"/>
    <s v="SV-20785"/>
    <s v="Stewart Visinsky"/>
    <x v="0"/>
    <x v="0"/>
    <x v="10"/>
    <x v="9"/>
    <n v="19140"/>
    <x v="3"/>
    <x v="667"/>
    <x v="1"/>
    <x v="9"/>
    <x v="661"/>
    <x v="775"/>
    <n v="2"/>
    <n v="0.2"/>
    <n v="6.5164"/>
  </r>
  <r>
    <n v="4659"/>
    <s v="CA-2012-112130"/>
    <x v="1"/>
    <x v="910"/>
    <d v="2012-05-07T00:00:00"/>
    <s v="Standard Class"/>
    <s v="SV-20785"/>
    <s v="Stewart Visinsky"/>
    <x v="0"/>
    <x v="0"/>
    <x v="10"/>
    <x v="9"/>
    <n v="19140"/>
    <x v="3"/>
    <x v="388"/>
    <x v="1"/>
    <x v="10"/>
    <x v="384"/>
    <x v="892"/>
    <n v="2"/>
    <n v="0.2"/>
    <n v="2.8884000000000007"/>
  </r>
  <r>
    <n v="4660"/>
    <s v="CA-2012-112130"/>
    <x v="1"/>
    <x v="910"/>
    <d v="2012-05-07T00:00:00"/>
    <s v="Standard Class"/>
    <s v="SV-20785"/>
    <s v="Stewart Visinsky"/>
    <x v="0"/>
    <x v="0"/>
    <x v="10"/>
    <x v="9"/>
    <n v="19140"/>
    <x v="3"/>
    <x v="189"/>
    <x v="1"/>
    <x v="9"/>
    <x v="188"/>
    <x v="3498"/>
    <n v="7"/>
    <n v="0.2"/>
    <n v="2.0474999999999994"/>
  </r>
  <r>
    <n v="4661"/>
    <s v="CA-2012-112130"/>
    <x v="1"/>
    <x v="910"/>
    <d v="2012-05-07T00:00:00"/>
    <s v="Standard Class"/>
    <s v="SV-20785"/>
    <s v="Stewart Visinsky"/>
    <x v="0"/>
    <x v="0"/>
    <x v="10"/>
    <x v="9"/>
    <n v="19140"/>
    <x v="3"/>
    <x v="1690"/>
    <x v="2"/>
    <x v="11"/>
    <x v="1669"/>
    <x v="289"/>
    <n v="3"/>
    <n v="0.2"/>
    <n v="-0.3444000000000047"/>
  </r>
  <r>
    <n v="4662"/>
    <s v="CA-2012-112130"/>
    <x v="1"/>
    <x v="910"/>
    <d v="2012-05-07T00:00:00"/>
    <s v="Standard Class"/>
    <s v="SV-20785"/>
    <s v="Stewart Visinsky"/>
    <x v="0"/>
    <x v="0"/>
    <x v="10"/>
    <x v="9"/>
    <n v="19140"/>
    <x v="3"/>
    <x v="228"/>
    <x v="0"/>
    <x v="1"/>
    <x v="226"/>
    <x v="2818"/>
    <n v="6"/>
    <n v="0.3"/>
    <n v="-36.176400000000001"/>
  </r>
  <r>
    <n v="4663"/>
    <s v="CA-2012-112130"/>
    <x v="1"/>
    <x v="910"/>
    <d v="2012-05-07T00:00:00"/>
    <s v="Standard Class"/>
    <s v="SV-20785"/>
    <s v="Stewart Visinsky"/>
    <x v="0"/>
    <x v="0"/>
    <x v="10"/>
    <x v="9"/>
    <n v="19140"/>
    <x v="3"/>
    <x v="911"/>
    <x v="1"/>
    <x v="4"/>
    <x v="894"/>
    <x v="3499"/>
    <n v="3"/>
    <n v="0.2"/>
    <n v="-9.5940000000000012"/>
  </r>
  <r>
    <n v="4664"/>
    <s v="CA-2013-111409"/>
    <x v="0"/>
    <x v="31"/>
    <d v="2013-09-23T00:00:00"/>
    <s v="Standard Class"/>
    <s v="PO-18850"/>
    <s v="Patrick O'Brill"/>
    <x v="0"/>
    <x v="0"/>
    <x v="108"/>
    <x v="2"/>
    <n v="32216"/>
    <x v="0"/>
    <x v="547"/>
    <x v="1"/>
    <x v="2"/>
    <x v="542"/>
    <x v="3500"/>
    <n v="1"/>
    <n v="0.2"/>
    <n v="1.0499999999999998"/>
  </r>
  <r>
    <n v="4665"/>
    <s v="CA-2013-116232"/>
    <x v="0"/>
    <x v="897"/>
    <d v="2013-09-27T00:00:00"/>
    <s v="Standard Class"/>
    <s v="AC-10450"/>
    <s v="Amy Cox"/>
    <x v="0"/>
    <x v="0"/>
    <x v="95"/>
    <x v="2"/>
    <n v="33024"/>
    <x v="0"/>
    <x v="757"/>
    <x v="1"/>
    <x v="8"/>
    <x v="748"/>
    <x v="3501"/>
    <n v="9"/>
    <n v="0.7"/>
    <n v="-6.0047999999999977"/>
  </r>
  <r>
    <n v="4666"/>
    <s v="CA-2013-116232"/>
    <x v="0"/>
    <x v="897"/>
    <d v="2013-09-27T00:00:00"/>
    <s v="Standard Class"/>
    <s v="AC-10450"/>
    <s v="Amy Cox"/>
    <x v="0"/>
    <x v="0"/>
    <x v="95"/>
    <x v="2"/>
    <n v="33024"/>
    <x v="0"/>
    <x v="322"/>
    <x v="1"/>
    <x v="2"/>
    <x v="319"/>
    <x v="3416"/>
    <n v="2"/>
    <n v="0.2"/>
    <n v="5.7960000000000003"/>
  </r>
  <r>
    <n v="4667"/>
    <s v="CA-2013-116547"/>
    <x v="0"/>
    <x v="994"/>
    <d v="2013-01-17T00:00:00"/>
    <s v="Standard Class"/>
    <s v="KB-16585"/>
    <s v="Ken Black"/>
    <x v="1"/>
    <x v="0"/>
    <x v="4"/>
    <x v="4"/>
    <n v="98115"/>
    <x v="1"/>
    <x v="891"/>
    <x v="0"/>
    <x v="5"/>
    <x v="875"/>
    <x v="710"/>
    <n v="4"/>
    <n v="0"/>
    <n v="34.365600000000008"/>
  </r>
  <r>
    <n v="4668"/>
    <s v="CA-2013-116547"/>
    <x v="0"/>
    <x v="994"/>
    <d v="2013-01-17T00:00:00"/>
    <s v="Standard Class"/>
    <s v="KB-16585"/>
    <s v="Ken Black"/>
    <x v="1"/>
    <x v="0"/>
    <x v="4"/>
    <x v="4"/>
    <n v="98115"/>
    <x v="1"/>
    <x v="343"/>
    <x v="2"/>
    <x v="11"/>
    <x v="339"/>
    <x v="3502"/>
    <n v="2"/>
    <n v="0"/>
    <n v="13.296199999999999"/>
  </r>
  <r>
    <n v="4669"/>
    <s v="US-2014-133200"/>
    <x v="3"/>
    <x v="636"/>
    <d v="2014-05-12T00:00:00"/>
    <s v="Standard Class"/>
    <s v="DB-13555"/>
    <s v="Dorothy Badders"/>
    <x v="1"/>
    <x v="0"/>
    <x v="5"/>
    <x v="5"/>
    <n v="76106"/>
    <x v="2"/>
    <x v="555"/>
    <x v="1"/>
    <x v="8"/>
    <x v="549"/>
    <x v="3503"/>
    <n v="10"/>
    <n v="0.8"/>
    <n v="-18.802"/>
  </r>
  <r>
    <n v="4670"/>
    <s v="US-2014-133200"/>
    <x v="3"/>
    <x v="636"/>
    <d v="2014-05-12T00:00:00"/>
    <s v="Standard Class"/>
    <s v="DB-13555"/>
    <s v="Dorothy Badders"/>
    <x v="1"/>
    <x v="0"/>
    <x v="5"/>
    <x v="5"/>
    <n v="76106"/>
    <x v="2"/>
    <x v="419"/>
    <x v="0"/>
    <x v="0"/>
    <x v="414"/>
    <x v="3504"/>
    <n v="7"/>
    <n v="0.32"/>
    <n v="-119.19180000000006"/>
  </r>
  <r>
    <n v="4671"/>
    <s v="US-2014-133200"/>
    <x v="3"/>
    <x v="636"/>
    <d v="2014-05-12T00:00:00"/>
    <s v="Standard Class"/>
    <s v="DB-13555"/>
    <s v="Dorothy Badders"/>
    <x v="1"/>
    <x v="0"/>
    <x v="5"/>
    <x v="5"/>
    <n v="76106"/>
    <x v="2"/>
    <x v="1662"/>
    <x v="1"/>
    <x v="4"/>
    <x v="1641"/>
    <x v="3505"/>
    <n v="5"/>
    <n v="0.2"/>
    <n v="-57.950999999999993"/>
  </r>
  <r>
    <n v="4672"/>
    <s v="CA-2013-133550"/>
    <x v="0"/>
    <x v="995"/>
    <d v="2013-08-07T00:00:00"/>
    <s v="Standard Class"/>
    <s v="KL-16645"/>
    <s v="Ken Lonsdale"/>
    <x v="0"/>
    <x v="0"/>
    <x v="66"/>
    <x v="12"/>
    <n v="48205"/>
    <x v="2"/>
    <x v="1152"/>
    <x v="1"/>
    <x v="9"/>
    <x v="1131"/>
    <x v="3506"/>
    <n v="4"/>
    <n v="0.1"/>
    <n v="72.357999999999976"/>
  </r>
  <r>
    <n v="4673"/>
    <s v="CA-2013-133550"/>
    <x v="0"/>
    <x v="995"/>
    <d v="2013-08-07T00:00:00"/>
    <s v="Standard Class"/>
    <s v="KL-16645"/>
    <s v="Ken Lonsdale"/>
    <x v="0"/>
    <x v="0"/>
    <x v="66"/>
    <x v="12"/>
    <n v="48205"/>
    <x v="2"/>
    <x v="559"/>
    <x v="2"/>
    <x v="7"/>
    <x v="553"/>
    <x v="3507"/>
    <n v="4"/>
    <n v="0"/>
    <n v="165.34960000000001"/>
  </r>
  <r>
    <n v="4674"/>
    <s v="CA-2013-133550"/>
    <x v="0"/>
    <x v="995"/>
    <d v="2013-08-07T00:00:00"/>
    <s v="Standard Class"/>
    <s v="KL-16645"/>
    <s v="Ken Lonsdale"/>
    <x v="0"/>
    <x v="0"/>
    <x v="66"/>
    <x v="12"/>
    <n v="48205"/>
    <x v="2"/>
    <x v="1270"/>
    <x v="2"/>
    <x v="7"/>
    <x v="1246"/>
    <x v="3508"/>
    <n v="1"/>
    <n v="0"/>
    <n v="33.3172"/>
  </r>
  <r>
    <n v="4675"/>
    <s v="CA-2013-133550"/>
    <x v="0"/>
    <x v="995"/>
    <d v="2013-08-07T00:00:00"/>
    <s v="Standard Class"/>
    <s v="KL-16645"/>
    <s v="Ken Lonsdale"/>
    <x v="0"/>
    <x v="0"/>
    <x v="66"/>
    <x v="12"/>
    <n v="48205"/>
    <x v="2"/>
    <x v="269"/>
    <x v="0"/>
    <x v="5"/>
    <x v="266"/>
    <x v="1050"/>
    <n v="3"/>
    <n v="0"/>
    <n v="30.023400000000009"/>
  </r>
  <r>
    <n v="4676"/>
    <s v="CA-2014-139416"/>
    <x v="3"/>
    <x v="996"/>
    <d v="2014-03-30T00:00:00"/>
    <s v="Second Class"/>
    <s v="AG-10270"/>
    <s v="Alejandro Grove"/>
    <x v="0"/>
    <x v="0"/>
    <x v="10"/>
    <x v="9"/>
    <n v="19120"/>
    <x v="3"/>
    <x v="1441"/>
    <x v="0"/>
    <x v="5"/>
    <x v="1420"/>
    <x v="1660"/>
    <n v="2"/>
    <n v="0.2"/>
    <n v="1.5007999999999999"/>
  </r>
  <r>
    <n v="4677"/>
    <s v="CA-2011-114510"/>
    <x v="2"/>
    <x v="619"/>
    <d v="2011-03-19T00:00:00"/>
    <s v="Standard Class"/>
    <s v="JF-15295"/>
    <s v="Jason Fortune-"/>
    <x v="0"/>
    <x v="0"/>
    <x v="415"/>
    <x v="7"/>
    <n v="84321"/>
    <x v="1"/>
    <x v="1339"/>
    <x v="1"/>
    <x v="8"/>
    <x v="1315"/>
    <x v="3509"/>
    <n v="4"/>
    <n v="0.2"/>
    <n v="11.167199999999999"/>
  </r>
  <r>
    <n v="4678"/>
    <s v="CA-2011-114510"/>
    <x v="2"/>
    <x v="619"/>
    <d v="2011-03-19T00:00:00"/>
    <s v="Standard Class"/>
    <s v="JF-15295"/>
    <s v="Jason Fortune-"/>
    <x v="0"/>
    <x v="0"/>
    <x v="415"/>
    <x v="7"/>
    <n v="84321"/>
    <x v="1"/>
    <x v="459"/>
    <x v="1"/>
    <x v="4"/>
    <x v="455"/>
    <x v="1240"/>
    <n v="1"/>
    <n v="0"/>
    <n v="3.2391999999999967"/>
  </r>
  <r>
    <n v="4679"/>
    <s v="CA-2011-114510"/>
    <x v="2"/>
    <x v="619"/>
    <d v="2011-03-19T00:00:00"/>
    <s v="Standard Class"/>
    <s v="JF-15295"/>
    <s v="Jason Fortune-"/>
    <x v="0"/>
    <x v="0"/>
    <x v="415"/>
    <x v="7"/>
    <n v="84321"/>
    <x v="1"/>
    <x v="1691"/>
    <x v="2"/>
    <x v="11"/>
    <x v="1670"/>
    <x v="137"/>
    <n v="12"/>
    <n v="0"/>
    <n v="6.6239999999999952"/>
  </r>
  <r>
    <n v="4680"/>
    <s v="CA-2011-114510"/>
    <x v="2"/>
    <x v="619"/>
    <d v="2011-03-19T00:00:00"/>
    <s v="Standard Class"/>
    <s v="JF-15295"/>
    <s v="Jason Fortune-"/>
    <x v="0"/>
    <x v="0"/>
    <x v="415"/>
    <x v="7"/>
    <n v="84321"/>
    <x v="1"/>
    <x v="683"/>
    <x v="1"/>
    <x v="4"/>
    <x v="33"/>
    <x v="794"/>
    <n v="2"/>
    <n v="0"/>
    <n v="5.7672000000000008"/>
  </r>
  <r>
    <n v="4681"/>
    <s v="CA-2011-114510"/>
    <x v="2"/>
    <x v="619"/>
    <d v="2011-03-19T00:00:00"/>
    <s v="Standard Class"/>
    <s v="JF-15295"/>
    <s v="Jason Fortune-"/>
    <x v="0"/>
    <x v="0"/>
    <x v="415"/>
    <x v="7"/>
    <n v="84321"/>
    <x v="1"/>
    <x v="1561"/>
    <x v="1"/>
    <x v="8"/>
    <x v="1542"/>
    <x v="3510"/>
    <n v="2"/>
    <n v="0.2"/>
    <n v="20.165599999999998"/>
  </r>
  <r>
    <n v="4682"/>
    <s v="CA-2013-169215"/>
    <x v="0"/>
    <x v="216"/>
    <d v="2013-07-19T00:00:00"/>
    <s v="Second Class"/>
    <s v="RE-19450"/>
    <s v="Richard Eichhorn"/>
    <x v="0"/>
    <x v="0"/>
    <x v="109"/>
    <x v="15"/>
    <n v="13021"/>
    <x v="3"/>
    <x v="1321"/>
    <x v="1"/>
    <x v="13"/>
    <x v="1298"/>
    <x v="3511"/>
    <n v="9"/>
    <n v="0"/>
    <n v="13.324499999999999"/>
  </r>
  <r>
    <n v="4683"/>
    <s v="CA-2013-127698"/>
    <x v="0"/>
    <x v="49"/>
    <d v="2013-12-02T00:00:00"/>
    <s v="Same Day"/>
    <s v="MV-18190"/>
    <s v="Mike Vittorini"/>
    <x v="0"/>
    <x v="0"/>
    <x v="253"/>
    <x v="3"/>
    <n v="27604"/>
    <x v="0"/>
    <x v="1211"/>
    <x v="2"/>
    <x v="7"/>
    <x v="1187"/>
    <x v="3512"/>
    <n v="9"/>
    <n v="0.2"/>
    <n v="86.392799999999994"/>
  </r>
  <r>
    <n v="4684"/>
    <s v="CA-2013-159912"/>
    <x v="0"/>
    <x v="48"/>
    <d v="2013-09-04T00:00:00"/>
    <s v="Standard Class"/>
    <s v="GB-14530"/>
    <s v="George Bell"/>
    <x v="1"/>
    <x v="0"/>
    <x v="10"/>
    <x v="9"/>
    <n v="19120"/>
    <x v="3"/>
    <x v="1529"/>
    <x v="0"/>
    <x v="3"/>
    <x v="1507"/>
    <x v="3513"/>
    <n v="4"/>
    <n v="0.4"/>
    <n v="-56.448000000000008"/>
  </r>
  <r>
    <n v="4685"/>
    <s v="CA-2013-159912"/>
    <x v="0"/>
    <x v="48"/>
    <d v="2013-09-04T00:00:00"/>
    <s v="Standard Class"/>
    <s v="GB-14530"/>
    <s v="George Bell"/>
    <x v="1"/>
    <x v="0"/>
    <x v="10"/>
    <x v="9"/>
    <n v="19120"/>
    <x v="3"/>
    <x v="1632"/>
    <x v="0"/>
    <x v="0"/>
    <x v="1613"/>
    <x v="3514"/>
    <n v="4"/>
    <n v="0.5"/>
    <n v="-81.94"/>
  </r>
  <r>
    <n v="4686"/>
    <s v="CA-2013-159912"/>
    <x v="0"/>
    <x v="48"/>
    <d v="2013-09-04T00:00:00"/>
    <s v="Standard Class"/>
    <s v="GB-14530"/>
    <s v="George Bell"/>
    <x v="1"/>
    <x v="0"/>
    <x v="10"/>
    <x v="9"/>
    <n v="19120"/>
    <x v="3"/>
    <x v="699"/>
    <x v="1"/>
    <x v="8"/>
    <x v="692"/>
    <x v="3515"/>
    <n v="2"/>
    <n v="0.7"/>
    <n v="-2.7887999999999993"/>
  </r>
  <r>
    <n v="4687"/>
    <s v="CA-2013-159912"/>
    <x v="0"/>
    <x v="48"/>
    <d v="2013-09-04T00:00:00"/>
    <s v="Standard Class"/>
    <s v="GB-14530"/>
    <s v="George Bell"/>
    <x v="1"/>
    <x v="0"/>
    <x v="10"/>
    <x v="9"/>
    <n v="19120"/>
    <x v="3"/>
    <x v="969"/>
    <x v="1"/>
    <x v="13"/>
    <x v="953"/>
    <x v="1814"/>
    <n v="7"/>
    <n v="0.2"/>
    <n v="-2.3813999999999993"/>
  </r>
  <r>
    <n v="4688"/>
    <s v="CA-2013-101987"/>
    <x v="0"/>
    <x v="890"/>
    <d v="2013-07-01T00:00:00"/>
    <s v="Standard Class"/>
    <s v="HL-15040"/>
    <s v="Hunter Lopez"/>
    <x v="0"/>
    <x v="0"/>
    <x v="102"/>
    <x v="14"/>
    <n v="47374"/>
    <x v="2"/>
    <x v="1692"/>
    <x v="2"/>
    <x v="7"/>
    <x v="1671"/>
    <x v="3516"/>
    <n v="9"/>
    <n v="0"/>
    <n v="123.45480000000005"/>
  </r>
  <r>
    <n v="4689"/>
    <s v="US-2014-154851"/>
    <x v="3"/>
    <x v="983"/>
    <d v="2014-04-04T00:00:00"/>
    <s v="Standard Class"/>
    <s v="BP-11155"/>
    <s v="Becky Pak"/>
    <x v="0"/>
    <x v="0"/>
    <x v="152"/>
    <x v="9"/>
    <n v="17602"/>
    <x v="3"/>
    <x v="31"/>
    <x v="1"/>
    <x v="8"/>
    <x v="31"/>
    <x v="3517"/>
    <n v="5"/>
    <n v="0.7"/>
    <n v="-4.7625000000000011"/>
  </r>
  <r>
    <n v="4690"/>
    <s v="CA-2011-138681"/>
    <x v="2"/>
    <x v="414"/>
    <d v="2011-12-22T00:00:00"/>
    <s v="First Class"/>
    <s v="CT-11995"/>
    <s v="Carol Triggs"/>
    <x v="0"/>
    <x v="0"/>
    <x v="93"/>
    <x v="16"/>
    <n v="85705"/>
    <x v="1"/>
    <x v="1416"/>
    <x v="0"/>
    <x v="5"/>
    <x v="1394"/>
    <x v="3518"/>
    <n v="2"/>
    <n v="0.2"/>
    <n v="10.393599999999998"/>
  </r>
  <r>
    <n v="4691"/>
    <s v="CA-2011-138681"/>
    <x v="2"/>
    <x v="414"/>
    <d v="2011-12-22T00:00:00"/>
    <s v="First Class"/>
    <s v="CT-11995"/>
    <s v="Carol Triggs"/>
    <x v="0"/>
    <x v="0"/>
    <x v="93"/>
    <x v="16"/>
    <n v="85705"/>
    <x v="1"/>
    <x v="246"/>
    <x v="2"/>
    <x v="11"/>
    <x v="244"/>
    <x v="981"/>
    <n v="3"/>
    <n v="0.2"/>
    <n v="21.592800000000011"/>
  </r>
  <r>
    <n v="4692"/>
    <s v="CA-2011-138681"/>
    <x v="2"/>
    <x v="414"/>
    <d v="2011-12-22T00:00:00"/>
    <s v="First Class"/>
    <s v="CT-11995"/>
    <s v="Carol Triggs"/>
    <x v="0"/>
    <x v="0"/>
    <x v="93"/>
    <x v="16"/>
    <n v="85705"/>
    <x v="1"/>
    <x v="211"/>
    <x v="0"/>
    <x v="1"/>
    <x v="210"/>
    <x v="2516"/>
    <n v="3"/>
    <n v="0.2"/>
    <n v="-42.411600000000035"/>
  </r>
  <r>
    <n v="4693"/>
    <s v="CA-2011-138681"/>
    <x v="2"/>
    <x v="414"/>
    <d v="2011-12-22T00:00:00"/>
    <s v="First Class"/>
    <s v="CT-11995"/>
    <s v="Carol Triggs"/>
    <x v="0"/>
    <x v="0"/>
    <x v="93"/>
    <x v="16"/>
    <n v="85705"/>
    <x v="1"/>
    <x v="447"/>
    <x v="1"/>
    <x v="10"/>
    <x v="1219"/>
    <x v="3519"/>
    <n v="5"/>
    <n v="0.2"/>
    <n v="77.671999999999983"/>
  </r>
  <r>
    <n v="4694"/>
    <s v="CA-2011-138681"/>
    <x v="2"/>
    <x v="414"/>
    <d v="2011-12-22T00:00:00"/>
    <s v="First Class"/>
    <s v="CT-11995"/>
    <s v="Carol Triggs"/>
    <x v="0"/>
    <x v="0"/>
    <x v="93"/>
    <x v="16"/>
    <n v="85705"/>
    <x v="1"/>
    <x v="1436"/>
    <x v="1"/>
    <x v="10"/>
    <x v="1415"/>
    <x v="582"/>
    <n v="2"/>
    <n v="0.2"/>
    <n v="2.6399999999999997"/>
  </r>
  <r>
    <n v="4695"/>
    <s v="US-2012-138121"/>
    <x v="1"/>
    <x v="997"/>
    <d v="2012-12-17T00:00:00"/>
    <s v="Same Day"/>
    <s v="JL-15835"/>
    <s v="John Lee"/>
    <x v="0"/>
    <x v="0"/>
    <x v="66"/>
    <x v="12"/>
    <n v="48205"/>
    <x v="2"/>
    <x v="777"/>
    <x v="1"/>
    <x v="8"/>
    <x v="768"/>
    <x v="3520"/>
    <n v="4"/>
    <n v="0"/>
    <n v="14.4648"/>
  </r>
  <r>
    <n v="4696"/>
    <s v="US-2012-138121"/>
    <x v="1"/>
    <x v="997"/>
    <d v="2012-12-17T00:00:00"/>
    <s v="Same Day"/>
    <s v="JL-15835"/>
    <s v="John Lee"/>
    <x v="0"/>
    <x v="0"/>
    <x v="66"/>
    <x v="12"/>
    <n v="48205"/>
    <x v="2"/>
    <x v="931"/>
    <x v="0"/>
    <x v="1"/>
    <x v="915"/>
    <x v="3367"/>
    <n v="3"/>
    <n v="0"/>
    <n v="48.470400000000012"/>
  </r>
  <r>
    <n v="4697"/>
    <s v="US-2012-138121"/>
    <x v="1"/>
    <x v="997"/>
    <d v="2012-12-17T00:00:00"/>
    <s v="Same Day"/>
    <s v="JL-15835"/>
    <s v="John Lee"/>
    <x v="0"/>
    <x v="0"/>
    <x v="66"/>
    <x v="12"/>
    <n v="48205"/>
    <x v="2"/>
    <x v="1459"/>
    <x v="0"/>
    <x v="1"/>
    <x v="1436"/>
    <x v="3521"/>
    <n v="2"/>
    <n v="0"/>
    <n v="38.437200000000004"/>
  </r>
  <r>
    <n v="4698"/>
    <s v="US-2012-138121"/>
    <x v="1"/>
    <x v="997"/>
    <d v="2012-12-17T00:00:00"/>
    <s v="Same Day"/>
    <s v="JL-15835"/>
    <s v="John Lee"/>
    <x v="0"/>
    <x v="0"/>
    <x v="66"/>
    <x v="12"/>
    <n v="48205"/>
    <x v="2"/>
    <x v="163"/>
    <x v="0"/>
    <x v="1"/>
    <x v="162"/>
    <x v="3522"/>
    <n v="9"/>
    <n v="0"/>
    <n v="136.66500000000002"/>
  </r>
  <r>
    <n v="4699"/>
    <s v="US-2012-138121"/>
    <x v="1"/>
    <x v="997"/>
    <d v="2012-12-17T00:00:00"/>
    <s v="Same Day"/>
    <s v="JL-15835"/>
    <s v="John Lee"/>
    <x v="0"/>
    <x v="0"/>
    <x v="66"/>
    <x v="12"/>
    <n v="48205"/>
    <x v="2"/>
    <x v="1454"/>
    <x v="0"/>
    <x v="5"/>
    <x v="1431"/>
    <x v="3523"/>
    <n v="3"/>
    <n v="0"/>
    <n v="14.849099999999979"/>
  </r>
  <r>
    <n v="4700"/>
    <s v="CA-2014-140298"/>
    <x v="3"/>
    <x v="943"/>
    <d v="2014-05-18T00:00:00"/>
    <s v="Standard Class"/>
    <s v="JK-16120"/>
    <s v="Julie Kriz"/>
    <x v="2"/>
    <x v="0"/>
    <x v="89"/>
    <x v="5"/>
    <n v="78745"/>
    <x v="2"/>
    <x v="1609"/>
    <x v="1"/>
    <x v="6"/>
    <x v="1591"/>
    <x v="797"/>
    <n v="2"/>
    <n v="0.2"/>
    <n v="0.59039999999999915"/>
  </r>
  <r>
    <n v="4701"/>
    <s v="CA-2014-140298"/>
    <x v="3"/>
    <x v="943"/>
    <d v="2014-05-18T00:00:00"/>
    <s v="Standard Class"/>
    <s v="JK-16120"/>
    <s v="Julie Kriz"/>
    <x v="2"/>
    <x v="0"/>
    <x v="89"/>
    <x v="5"/>
    <n v="78745"/>
    <x v="2"/>
    <x v="243"/>
    <x v="1"/>
    <x v="4"/>
    <x v="241"/>
    <x v="3524"/>
    <n v="2"/>
    <n v="0.2"/>
    <n v="-14.883200000000002"/>
  </r>
  <r>
    <n v="4702"/>
    <s v="CA-2014-140298"/>
    <x v="3"/>
    <x v="943"/>
    <d v="2014-05-18T00:00:00"/>
    <s v="Standard Class"/>
    <s v="JK-16120"/>
    <s v="Julie Kriz"/>
    <x v="2"/>
    <x v="0"/>
    <x v="89"/>
    <x v="5"/>
    <n v="78745"/>
    <x v="2"/>
    <x v="630"/>
    <x v="1"/>
    <x v="10"/>
    <x v="624"/>
    <x v="1312"/>
    <n v="2"/>
    <n v="0.2"/>
    <n v="2.1399999999999992"/>
  </r>
  <r>
    <n v="4703"/>
    <s v="CA-2014-140298"/>
    <x v="3"/>
    <x v="943"/>
    <d v="2014-05-18T00:00:00"/>
    <s v="Standard Class"/>
    <s v="JK-16120"/>
    <s v="Julie Kriz"/>
    <x v="2"/>
    <x v="0"/>
    <x v="89"/>
    <x v="5"/>
    <n v="78745"/>
    <x v="2"/>
    <x v="296"/>
    <x v="0"/>
    <x v="5"/>
    <x v="293"/>
    <x v="3525"/>
    <n v="1"/>
    <n v="0.6"/>
    <n v="-6.9964999999999993"/>
  </r>
  <r>
    <n v="4704"/>
    <s v="CA-2013-166240"/>
    <x v="0"/>
    <x v="890"/>
    <d v="2013-06-29T00:00:00"/>
    <s v="Standard Class"/>
    <s v="DH-13075"/>
    <s v="Dave Hallsten"/>
    <x v="1"/>
    <x v="0"/>
    <x v="12"/>
    <x v="5"/>
    <n v="77095"/>
    <x v="2"/>
    <x v="1112"/>
    <x v="1"/>
    <x v="9"/>
    <x v="1092"/>
    <x v="3526"/>
    <n v="2"/>
    <n v="0.8"/>
    <n v="-19.602000000000007"/>
  </r>
  <r>
    <n v="4705"/>
    <s v="CA-2013-158435"/>
    <x v="0"/>
    <x v="624"/>
    <d v="2013-05-19T00:00:00"/>
    <s v="First Class"/>
    <s v="AG-10900"/>
    <s v="Arthur Gainer"/>
    <x v="0"/>
    <x v="0"/>
    <x v="416"/>
    <x v="29"/>
    <n v="6708"/>
    <x v="3"/>
    <x v="660"/>
    <x v="1"/>
    <x v="14"/>
    <x v="654"/>
    <x v="3527"/>
    <n v="7"/>
    <n v="0"/>
    <n v="18.899299999999997"/>
  </r>
  <r>
    <n v="4706"/>
    <s v="CA-2013-158435"/>
    <x v="0"/>
    <x v="624"/>
    <d v="2013-05-19T00:00:00"/>
    <s v="First Class"/>
    <s v="AG-10900"/>
    <s v="Arthur Gainer"/>
    <x v="0"/>
    <x v="0"/>
    <x v="416"/>
    <x v="29"/>
    <n v="6708"/>
    <x v="3"/>
    <x v="148"/>
    <x v="1"/>
    <x v="2"/>
    <x v="148"/>
    <x v="2"/>
    <n v="2"/>
    <n v="0"/>
    <n v="6.8713999999999995"/>
  </r>
  <r>
    <n v="4707"/>
    <s v="CA-2013-158435"/>
    <x v="0"/>
    <x v="624"/>
    <d v="2013-05-19T00:00:00"/>
    <s v="First Class"/>
    <s v="AG-10900"/>
    <s v="Arthur Gainer"/>
    <x v="0"/>
    <x v="0"/>
    <x v="416"/>
    <x v="29"/>
    <n v="6708"/>
    <x v="3"/>
    <x v="784"/>
    <x v="0"/>
    <x v="5"/>
    <x v="775"/>
    <x v="3528"/>
    <n v="4"/>
    <n v="0"/>
    <n v="17.323999999999984"/>
  </r>
  <r>
    <n v="4708"/>
    <s v="CA-2014-138149"/>
    <x v="3"/>
    <x v="222"/>
    <d v="2014-07-01T00:00:00"/>
    <s v="First Class"/>
    <s v="WB-21850"/>
    <s v="William Brown"/>
    <x v="0"/>
    <x v="0"/>
    <x v="1"/>
    <x v="1"/>
    <n v="90049"/>
    <x v="1"/>
    <x v="1188"/>
    <x v="1"/>
    <x v="8"/>
    <x v="1165"/>
    <x v="1658"/>
    <n v="5"/>
    <n v="0.2"/>
    <n v="302.37299999999993"/>
  </r>
  <r>
    <n v="4709"/>
    <s v="CA-2014-138149"/>
    <x v="3"/>
    <x v="222"/>
    <d v="2014-07-01T00:00:00"/>
    <s v="First Class"/>
    <s v="WB-21850"/>
    <s v="William Brown"/>
    <x v="0"/>
    <x v="0"/>
    <x v="1"/>
    <x v="1"/>
    <n v="90049"/>
    <x v="1"/>
    <x v="123"/>
    <x v="1"/>
    <x v="4"/>
    <x v="123"/>
    <x v="3529"/>
    <n v="3"/>
    <n v="0"/>
    <n v="39.212999999999994"/>
  </r>
  <r>
    <n v="4710"/>
    <s v="CA-2014-138149"/>
    <x v="3"/>
    <x v="222"/>
    <d v="2014-07-01T00:00:00"/>
    <s v="First Class"/>
    <s v="WB-21850"/>
    <s v="William Brown"/>
    <x v="0"/>
    <x v="0"/>
    <x v="1"/>
    <x v="1"/>
    <n v="90049"/>
    <x v="1"/>
    <x v="809"/>
    <x v="1"/>
    <x v="6"/>
    <x v="799"/>
    <x v="2643"/>
    <n v="2"/>
    <n v="0"/>
    <n v="3.0367999999999995"/>
  </r>
  <r>
    <n v="4711"/>
    <s v="CA-2014-138149"/>
    <x v="3"/>
    <x v="222"/>
    <d v="2014-07-01T00:00:00"/>
    <s v="First Class"/>
    <s v="WB-21850"/>
    <s v="William Brown"/>
    <x v="0"/>
    <x v="0"/>
    <x v="1"/>
    <x v="1"/>
    <n v="90049"/>
    <x v="1"/>
    <x v="1196"/>
    <x v="2"/>
    <x v="11"/>
    <x v="1172"/>
    <x v="1038"/>
    <n v="3"/>
    <n v="0"/>
    <n v="22.4316"/>
  </r>
  <r>
    <n v="4712"/>
    <s v="CA-2011-112403"/>
    <x v="2"/>
    <x v="691"/>
    <d v="2011-03-31T00:00:00"/>
    <s v="Same Day"/>
    <s v="JO-15280"/>
    <s v="Jas O'Carroll"/>
    <x v="0"/>
    <x v="0"/>
    <x v="10"/>
    <x v="9"/>
    <n v="19120"/>
    <x v="3"/>
    <x v="798"/>
    <x v="1"/>
    <x v="8"/>
    <x v="788"/>
    <x v="3530"/>
    <n v="1"/>
    <n v="0.7"/>
    <n v="-0.59639999999999982"/>
  </r>
  <r>
    <n v="4713"/>
    <s v="CA-2011-108273"/>
    <x v="2"/>
    <x v="757"/>
    <d v="2011-12-21T00:00:00"/>
    <s v="Standard Class"/>
    <s v="EJ-13720"/>
    <s v="Ed Jacobs"/>
    <x v="0"/>
    <x v="0"/>
    <x v="114"/>
    <x v="5"/>
    <n v="77340"/>
    <x v="2"/>
    <x v="815"/>
    <x v="1"/>
    <x v="10"/>
    <x v="803"/>
    <x v="1590"/>
    <n v="7"/>
    <n v="0.2"/>
    <n v="12.700800000000001"/>
  </r>
  <r>
    <n v="4714"/>
    <s v="CA-2011-108273"/>
    <x v="2"/>
    <x v="757"/>
    <d v="2011-12-21T00:00:00"/>
    <s v="Standard Class"/>
    <s v="EJ-13720"/>
    <s v="Ed Jacobs"/>
    <x v="0"/>
    <x v="0"/>
    <x v="114"/>
    <x v="5"/>
    <n v="77340"/>
    <x v="2"/>
    <x v="1454"/>
    <x v="0"/>
    <x v="5"/>
    <x v="1431"/>
    <x v="3531"/>
    <n v="2"/>
    <n v="0.6"/>
    <n v="-74.952600000000004"/>
  </r>
  <r>
    <n v="4715"/>
    <s v="CA-2014-121643"/>
    <x v="3"/>
    <x v="796"/>
    <d v="2014-05-21T00:00:00"/>
    <s v="First Class"/>
    <s v="AB-10105"/>
    <s v="Adrian Barton"/>
    <x v="0"/>
    <x v="0"/>
    <x v="32"/>
    <x v="21"/>
    <n v="97206"/>
    <x v="1"/>
    <x v="883"/>
    <x v="2"/>
    <x v="7"/>
    <x v="1471"/>
    <x v="3532"/>
    <n v="2"/>
    <n v="0.2"/>
    <n v="38.779199999999989"/>
  </r>
  <r>
    <n v="4716"/>
    <s v="US-2012-122910"/>
    <x v="1"/>
    <x v="793"/>
    <d v="2012-05-16T00:00:00"/>
    <s v="Standard Class"/>
    <s v="LT-16765"/>
    <s v="Larry Tron"/>
    <x v="0"/>
    <x v="0"/>
    <x v="103"/>
    <x v="22"/>
    <n v="80027"/>
    <x v="1"/>
    <x v="1066"/>
    <x v="2"/>
    <x v="7"/>
    <x v="1046"/>
    <x v="1227"/>
    <n v="2"/>
    <n v="0.2"/>
    <n v="20.158400000000015"/>
  </r>
  <r>
    <n v="4717"/>
    <s v="CA-2014-143126"/>
    <x v="3"/>
    <x v="734"/>
    <d v="2014-12-08T00:00:00"/>
    <s v="Second Class"/>
    <s v="CM-12655"/>
    <s v="Corinna Mitchell"/>
    <x v="2"/>
    <x v="0"/>
    <x v="4"/>
    <x v="4"/>
    <n v="98115"/>
    <x v="1"/>
    <x v="971"/>
    <x v="0"/>
    <x v="3"/>
    <x v="956"/>
    <x v="3533"/>
    <n v="2"/>
    <n v="0"/>
    <n v="88.733199999999954"/>
  </r>
  <r>
    <n v="4718"/>
    <s v="CA-2012-129042"/>
    <x v="1"/>
    <x v="295"/>
    <d v="2012-12-17T00:00:00"/>
    <s v="Standard Class"/>
    <s v="EM-13960"/>
    <s v="Eric Murdock"/>
    <x v="0"/>
    <x v="0"/>
    <x v="248"/>
    <x v="39"/>
    <n v="21215"/>
    <x v="3"/>
    <x v="448"/>
    <x v="1"/>
    <x v="6"/>
    <x v="443"/>
    <x v="3534"/>
    <n v="3"/>
    <n v="0"/>
    <n v="2.2194000000000007"/>
  </r>
  <r>
    <n v="4719"/>
    <s v="CA-2012-109736"/>
    <x v="1"/>
    <x v="998"/>
    <d v="2012-10-11T00:00:00"/>
    <s v="First Class"/>
    <s v="DJ-13420"/>
    <s v="Denny Joy"/>
    <x v="1"/>
    <x v="0"/>
    <x v="8"/>
    <x v="1"/>
    <n v="94109"/>
    <x v="1"/>
    <x v="511"/>
    <x v="1"/>
    <x v="10"/>
    <x v="506"/>
    <x v="1568"/>
    <n v="7"/>
    <n v="0"/>
    <n v="21.772800000000004"/>
  </r>
  <r>
    <n v="4720"/>
    <s v="CA-2012-142601"/>
    <x v="1"/>
    <x v="24"/>
    <d v="2012-04-20T00:00:00"/>
    <s v="Second Class"/>
    <s v="DE-13255"/>
    <s v="Deanra Eno"/>
    <x v="2"/>
    <x v="0"/>
    <x v="1"/>
    <x v="1"/>
    <n v="90004"/>
    <x v="1"/>
    <x v="273"/>
    <x v="1"/>
    <x v="4"/>
    <x v="270"/>
    <x v="3535"/>
    <n v="7"/>
    <n v="0"/>
    <n v="9.4717000000000837"/>
  </r>
  <r>
    <n v="4721"/>
    <s v="CA-2012-142601"/>
    <x v="1"/>
    <x v="24"/>
    <d v="2012-04-20T00:00:00"/>
    <s v="Second Class"/>
    <s v="DE-13255"/>
    <s v="Deanra Eno"/>
    <x v="2"/>
    <x v="0"/>
    <x v="1"/>
    <x v="1"/>
    <n v="90004"/>
    <x v="1"/>
    <x v="1693"/>
    <x v="1"/>
    <x v="10"/>
    <x v="1672"/>
    <x v="1168"/>
    <n v="2"/>
    <n v="0"/>
    <n v="27.881999999999998"/>
  </r>
  <r>
    <n v="4722"/>
    <s v="CA-2011-106229"/>
    <x v="2"/>
    <x v="159"/>
    <d v="2011-06-11T00:00:00"/>
    <s v="Second Class"/>
    <s v="NR-18550"/>
    <s v="Nick Radford"/>
    <x v="0"/>
    <x v="0"/>
    <x v="34"/>
    <x v="10"/>
    <n v="60505"/>
    <x v="2"/>
    <x v="363"/>
    <x v="0"/>
    <x v="3"/>
    <x v="358"/>
    <x v="3536"/>
    <n v="3"/>
    <n v="0.5"/>
    <n v="-209.76929999999999"/>
  </r>
  <r>
    <n v="4723"/>
    <s v="US-2014-135230"/>
    <x v="3"/>
    <x v="853"/>
    <d v="2014-09-08T00:00:00"/>
    <s v="Standard Class"/>
    <s v="CK-12325"/>
    <s v="Christine Kargatis"/>
    <x v="2"/>
    <x v="0"/>
    <x v="4"/>
    <x v="4"/>
    <n v="98103"/>
    <x v="1"/>
    <x v="773"/>
    <x v="1"/>
    <x v="6"/>
    <x v="33"/>
    <x v="3537"/>
    <n v="1"/>
    <n v="0"/>
    <n v="2.9561999999999999"/>
  </r>
  <r>
    <n v="4724"/>
    <s v="CA-2013-159653"/>
    <x v="0"/>
    <x v="730"/>
    <d v="2013-05-23T00:00:00"/>
    <s v="Same Day"/>
    <s v="JF-15490"/>
    <s v="Jeremy Farry"/>
    <x v="0"/>
    <x v="0"/>
    <x v="417"/>
    <x v="32"/>
    <n v="30605"/>
    <x v="0"/>
    <x v="522"/>
    <x v="1"/>
    <x v="2"/>
    <x v="517"/>
    <x v="1674"/>
    <n v="3"/>
    <n v="0"/>
    <n v="7.2176999999999998"/>
  </r>
  <r>
    <n v="4725"/>
    <s v="CA-2013-131968"/>
    <x v="0"/>
    <x v="583"/>
    <d v="2013-11-16T00:00:00"/>
    <s v="Standard Class"/>
    <s v="LB-16795"/>
    <s v="Laurel Beltran"/>
    <x v="2"/>
    <x v="0"/>
    <x v="264"/>
    <x v="2"/>
    <n v="32712"/>
    <x v="0"/>
    <x v="91"/>
    <x v="1"/>
    <x v="8"/>
    <x v="91"/>
    <x v="3538"/>
    <n v="2"/>
    <n v="0.7"/>
    <n v="-6.921599999999998"/>
  </r>
  <r>
    <n v="4726"/>
    <s v="CA-2013-131968"/>
    <x v="0"/>
    <x v="583"/>
    <d v="2013-11-16T00:00:00"/>
    <s v="Standard Class"/>
    <s v="LB-16795"/>
    <s v="Laurel Beltran"/>
    <x v="2"/>
    <x v="0"/>
    <x v="264"/>
    <x v="2"/>
    <n v="32712"/>
    <x v="0"/>
    <x v="137"/>
    <x v="1"/>
    <x v="9"/>
    <x v="137"/>
    <x v="3539"/>
    <n v="3"/>
    <n v="0.2"/>
    <n v="50.36579999999995"/>
  </r>
  <r>
    <n v="4727"/>
    <s v="CA-2011-119151"/>
    <x v="2"/>
    <x v="641"/>
    <d v="2011-11-29T00:00:00"/>
    <s v="Second Class"/>
    <s v="MP-18175"/>
    <s v="Mike Pelletier"/>
    <x v="2"/>
    <x v="0"/>
    <x v="20"/>
    <x v="15"/>
    <n v="10009"/>
    <x v="3"/>
    <x v="1362"/>
    <x v="1"/>
    <x v="4"/>
    <x v="1339"/>
    <x v="2105"/>
    <n v="4"/>
    <n v="0"/>
    <n v="55.895999999999958"/>
  </r>
  <r>
    <n v="4728"/>
    <s v="CA-2011-119151"/>
    <x v="2"/>
    <x v="641"/>
    <d v="2011-11-29T00:00:00"/>
    <s v="Second Class"/>
    <s v="MP-18175"/>
    <s v="Mike Pelletier"/>
    <x v="2"/>
    <x v="0"/>
    <x v="20"/>
    <x v="15"/>
    <n v="10009"/>
    <x v="3"/>
    <x v="1121"/>
    <x v="0"/>
    <x v="0"/>
    <x v="1100"/>
    <x v="3540"/>
    <n v="3"/>
    <n v="0.2"/>
    <n v="-37.943400000000025"/>
  </r>
  <r>
    <n v="4729"/>
    <s v="CA-2011-123323"/>
    <x v="2"/>
    <x v="845"/>
    <d v="2011-11-12T00:00:00"/>
    <s v="Standard Class"/>
    <s v="LH-16900"/>
    <s v="Lena Hernandez"/>
    <x v="0"/>
    <x v="0"/>
    <x v="8"/>
    <x v="1"/>
    <n v="94110"/>
    <x v="1"/>
    <x v="715"/>
    <x v="1"/>
    <x v="8"/>
    <x v="707"/>
    <x v="3541"/>
    <n v="7"/>
    <n v="0.2"/>
    <n v="46.178999999999988"/>
  </r>
  <r>
    <n v="4730"/>
    <s v="CA-2013-124681"/>
    <x v="0"/>
    <x v="427"/>
    <d v="2013-07-24T00:00:00"/>
    <s v="Second Class"/>
    <s v="SV-20935"/>
    <s v="Susan Vittorini"/>
    <x v="0"/>
    <x v="0"/>
    <x v="61"/>
    <x v="5"/>
    <n v="75217"/>
    <x v="2"/>
    <x v="1694"/>
    <x v="2"/>
    <x v="11"/>
    <x v="1673"/>
    <x v="3542"/>
    <n v="3"/>
    <n v="0.2"/>
    <n v="3.3098999999999998"/>
  </r>
  <r>
    <n v="4731"/>
    <s v="US-2012-103996"/>
    <x v="1"/>
    <x v="368"/>
    <d v="2012-03-31T00:00:00"/>
    <s v="Second Class"/>
    <s v="RB-19435"/>
    <s v="Richard Bierner"/>
    <x v="0"/>
    <x v="0"/>
    <x v="70"/>
    <x v="1"/>
    <n v="92105"/>
    <x v="1"/>
    <x v="129"/>
    <x v="1"/>
    <x v="10"/>
    <x v="129"/>
    <x v="3543"/>
    <n v="6"/>
    <n v="0"/>
    <n v="99.940799999999982"/>
  </r>
  <r>
    <n v="4732"/>
    <s v="US-2012-103996"/>
    <x v="1"/>
    <x v="368"/>
    <d v="2012-03-31T00:00:00"/>
    <s v="Second Class"/>
    <s v="RB-19435"/>
    <s v="Richard Bierner"/>
    <x v="0"/>
    <x v="0"/>
    <x v="70"/>
    <x v="1"/>
    <n v="92105"/>
    <x v="1"/>
    <x v="1128"/>
    <x v="1"/>
    <x v="10"/>
    <x v="1107"/>
    <x v="3544"/>
    <n v="3"/>
    <n v="0"/>
    <n v="4.5401999999999996"/>
  </r>
  <r>
    <n v="4733"/>
    <s v="US-2012-103996"/>
    <x v="1"/>
    <x v="368"/>
    <d v="2012-03-31T00:00:00"/>
    <s v="Second Class"/>
    <s v="RB-19435"/>
    <s v="Richard Bierner"/>
    <x v="0"/>
    <x v="0"/>
    <x v="70"/>
    <x v="1"/>
    <n v="92105"/>
    <x v="1"/>
    <x v="936"/>
    <x v="2"/>
    <x v="11"/>
    <x v="920"/>
    <x v="3545"/>
    <n v="3"/>
    <n v="0"/>
    <n v="20.767499999999998"/>
  </r>
  <r>
    <n v="4734"/>
    <s v="US-2012-103996"/>
    <x v="1"/>
    <x v="368"/>
    <d v="2012-03-31T00:00:00"/>
    <s v="Second Class"/>
    <s v="RB-19435"/>
    <s v="Richard Bierner"/>
    <x v="0"/>
    <x v="0"/>
    <x v="70"/>
    <x v="1"/>
    <n v="92105"/>
    <x v="1"/>
    <x v="1494"/>
    <x v="0"/>
    <x v="5"/>
    <x v="1473"/>
    <x v="3546"/>
    <n v="3"/>
    <n v="0"/>
    <n v="9.5615999999999985"/>
  </r>
  <r>
    <n v="4735"/>
    <s v="CA-2013-120530"/>
    <x v="0"/>
    <x v="281"/>
    <d v="2013-04-13T00:00:00"/>
    <s v="Standard Class"/>
    <s v="Dl-13600"/>
    <s v="Dorris liebe"/>
    <x v="1"/>
    <x v="0"/>
    <x v="20"/>
    <x v="15"/>
    <n v="10035"/>
    <x v="3"/>
    <x v="1"/>
    <x v="0"/>
    <x v="1"/>
    <x v="1"/>
    <x v="3547"/>
    <n v="3"/>
    <n v="0.1"/>
    <n v="146.38799999999998"/>
  </r>
  <r>
    <n v="4736"/>
    <s v="CA-2012-155054"/>
    <x v="1"/>
    <x v="385"/>
    <d v="2012-06-19T00:00:00"/>
    <s v="Standard Class"/>
    <s v="PS-19045"/>
    <s v="Penelope Sewall"/>
    <x v="2"/>
    <x v="0"/>
    <x v="412"/>
    <x v="43"/>
    <n v="4240"/>
    <x v="3"/>
    <x v="925"/>
    <x v="1"/>
    <x v="8"/>
    <x v="908"/>
    <x v="341"/>
    <n v="2"/>
    <n v="0"/>
    <n v="3.8822000000000001"/>
  </r>
  <r>
    <n v="4737"/>
    <s v="CA-2012-155054"/>
    <x v="1"/>
    <x v="385"/>
    <d v="2012-06-19T00:00:00"/>
    <s v="Standard Class"/>
    <s v="PS-19045"/>
    <s v="Penelope Sewall"/>
    <x v="2"/>
    <x v="0"/>
    <x v="412"/>
    <x v="43"/>
    <n v="4240"/>
    <x v="3"/>
    <x v="528"/>
    <x v="1"/>
    <x v="8"/>
    <x v="523"/>
    <x v="3548"/>
    <n v="2"/>
    <n v="0"/>
    <n v="13.427999999999997"/>
  </r>
  <r>
    <n v="4738"/>
    <s v="CA-2012-155054"/>
    <x v="1"/>
    <x v="385"/>
    <d v="2012-06-19T00:00:00"/>
    <s v="Standard Class"/>
    <s v="PS-19045"/>
    <s v="Penelope Sewall"/>
    <x v="2"/>
    <x v="0"/>
    <x v="412"/>
    <x v="43"/>
    <n v="4240"/>
    <x v="3"/>
    <x v="151"/>
    <x v="2"/>
    <x v="11"/>
    <x v="151"/>
    <x v="3549"/>
    <n v="2"/>
    <n v="0"/>
    <n v="14.955599999999997"/>
  </r>
  <r>
    <n v="4739"/>
    <s v="CA-2012-105725"/>
    <x v="1"/>
    <x v="954"/>
    <d v="2012-02-24T00:00:00"/>
    <s v="Standard Class"/>
    <s v="GT-14755"/>
    <s v="Guy Thornton"/>
    <x v="0"/>
    <x v="0"/>
    <x v="85"/>
    <x v="1"/>
    <n v="90805"/>
    <x v="1"/>
    <x v="580"/>
    <x v="1"/>
    <x v="2"/>
    <x v="575"/>
    <x v="3550"/>
    <n v="2"/>
    <n v="0"/>
    <n v="28.087600000000002"/>
  </r>
  <r>
    <n v="4740"/>
    <s v="CA-2012-105725"/>
    <x v="1"/>
    <x v="954"/>
    <d v="2012-02-24T00:00:00"/>
    <s v="Standard Class"/>
    <s v="GT-14755"/>
    <s v="Guy Thornton"/>
    <x v="0"/>
    <x v="0"/>
    <x v="85"/>
    <x v="1"/>
    <n v="90805"/>
    <x v="1"/>
    <x v="972"/>
    <x v="0"/>
    <x v="3"/>
    <x v="957"/>
    <x v="3551"/>
    <n v="1"/>
    <n v="0.2"/>
    <n v="-0.88860000000000205"/>
  </r>
  <r>
    <n v="4741"/>
    <s v="CA-2014-164364"/>
    <x v="3"/>
    <x v="105"/>
    <d v="2014-11-17T00:00:00"/>
    <s v="Standard Class"/>
    <s v="CS-12355"/>
    <s v="Christine Sundaresam"/>
    <x v="0"/>
    <x v="0"/>
    <x v="4"/>
    <x v="4"/>
    <n v="98115"/>
    <x v="1"/>
    <x v="690"/>
    <x v="1"/>
    <x v="2"/>
    <x v="683"/>
    <x v="745"/>
    <n v="2"/>
    <n v="0"/>
    <n v="4.5815999999999999"/>
  </r>
  <r>
    <n v="4742"/>
    <s v="CA-2014-164364"/>
    <x v="3"/>
    <x v="105"/>
    <d v="2014-11-17T00:00:00"/>
    <s v="Standard Class"/>
    <s v="CS-12355"/>
    <s v="Christine Sundaresam"/>
    <x v="0"/>
    <x v="0"/>
    <x v="4"/>
    <x v="4"/>
    <n v="98115"/>
    <x v="1"/>
    <x v="1320"/>
    <x v="1"/>
    <x v="6"/>
    <x v="1297"/>
    <x v="3307"/>
    <n v="3"/>
    <n v="0"/>
    <n v="2.3025000000000002"/>
  </r>
  <r>
    <n v="4743"/>
    <s v="CA-2014-164364"/>
    <x v="3"/>
    <x v="105"/>
    <d v="2014-11-17T00:00:00"/>
    <s v="Standard Class"/>
    <s v="CS-12355"/>
    <s v="Christine Sundaresam"/>
    <x v="0"/>
    <x v="0"/>
    <x v="4"/>
    <x v="4"/>
    <n v="98115"/>
    <x v="1"/>
    <x v="660"/>
    <x v="1"/>
    <x v="14"/>
    <x v="654"/>
    <x v="1056"/>
    <n v="3"/>
    <n v="0"/>
    <n v="8.0996999999999986"/>
  </r>
  <r>
    <n v="4744"/>
    <s v="CA-2014-168123"/>
    <x v="3"/>
    <x v="916"/>
    <d v="2014-03-06T00:00:00"/>
    <s v="Same Day"/>
    <s v="JD-16060"/>
    <s v="Julia Dunbar"/>
    <x v="0"/>
    <x v="0"/>
    <x v="30"/>
    <x v="11"/>
    <n v="55901"/>
    <x v="2"/>
    <x v="1432"/>
    <x v="1"/>
    <x v="13"/>
    <x v="1411"/>
    <x v="2307"/>
    <n v="2"/>
    <n v="0"/>
    <n v="2.5279999999999996"/>
  </r>
  <r>
    <n v="4745"/>
    <s v="CA-2014-168123"/>
    <x v="3"/>
    <x v="916"/>
    <d v="2014-03-06T00:00:00"/>
    <s v="Same Day"/>
    <s v="JD-16060"/>
    <s v="Julia Dunbar"/>
    <x v="0"/>
    <x v="0"/>
    <x v="30"/>
    <x v="11"/>
    <n v="55901"/>
    <x v="2"/>
    <x v="1125"/>
    <x v="1"/>
    <x v="4"/>
    <x v="1104"/>
    <x v="3552"/>
    <n v="4"/>
    <n v="0"/>
    <n v="57.501599999999996"/>
  </r>
  <r>
    <n v="4746"/>
    <s v="CA-2014-168123"/>
    <x v="3"/>
    <x v="916"/>
    <d v="2014-03-06T00:00:00"/>
    <s v="Same Day"/>
    <s v="JD-16060"/>
    <s v="Julia Dunbar"/>
    <x v="0"/>
    <x v="0"/>
    <x v="30"/>
    <x v="11"/>
    <n v="55901"/>
    <x v="2"/>
    <x v="669"/>
    <x v="1"/>
    <x v="8"/>
    <x v="663"/>
    <x v="3445"/>
    <n v="2"/>
    <n v="0"/>
    <n v="62.700400000000002"/>
  </r>
  <r>
    <n v="4747"/>
    <s v="CA-2014-168123"/>
    <x v="3"/>
    <x v="916"/>
    <d v="2014-03-06T00:00:00"/>
    <s v="Same Day"/>
    <s v="JD-16060"/>
    <s v="Julia Dunbar"/>
    <x v="0"/>
    <x v="0"/>
    <x v="30"/>
    <x v="11"/>
    <n v="55901"/>
    <x v="2"/>
    <x v="799"/>
    <x v="1"/>
    <x v="8"/>
    <x v="789"/>
    <x v="3553"/>
    <n v="3"/>
    <n v="0"/>
    <n v="9.158100000000001"/>
  </r>
  <r>
    <n v="4748"/>
    <s v="CA-2013-120005"/>
    <x v="0"/>
    <x v="840"/>
    <d v="2013-03-04T00:00:00"/>
    <s v="Same Day"/>
    <s v="TS-21160"/>
    <s v="Theresa Swint"/>
    <x v="1"/>
    <x v="0"/>
    <x v="8"/>
    <x v="1"/>
    <n v="94110"/>
    <x v="1"/>
    <x v="1566"/>
    <x v="1"/>
    <x v="14"/>
    <x v="1548"/>
    <x v="3554"/>
    <n v="3"/>
    <n v="0"/>
    <n v="7.6049999999999978"/>
  </r>
  <r>
    <n v="4749"/>
    <s v="CA-2013-120005"/>
    <x v="0"/>
    <x v="840"/>
    <d v="2013-03-04T00:00:00"/>
    <s v="Same Day"/>
    <s v="TS-21160"/>
    <s v="Theresa Swint"/>
    <x v="1"/>
    <x v="0"/>
    <x v="8"/>
    <x v="1"/>
    <n v="94110"/>
    <x v="1"/>
    <x v="1530"/>
    <x v="0"/>
    <x v="5"/>
    <x v="1508"/>
    <x v="2691"/>
    <n v="3"/>
    <n v="0"/>
    <n v="11.995199999999997"/>
  </r>
  <r>
    <n v="4750"/>
    <s v="CA-2013-123526"/>
    <x v="0"/>
    <x v="435"/>
    <d v="2013-12-26T00:00:00"/>
    <s v="First Class"/>
    <s v="BV-11245"/>
    <s v="Benjamin Venier"/>
    <x v="1"/>
    <x v="0"/>
    <x v="4"/>
    <x v="4"/>
    <n v="98103"/>
    <x v="1"/>
    <x v="481"/>
    <x v="1"/>
    <x v="10"/>
    <x v="477"/>
    <x v="657"/>
    <n v="5"/>
    <n v="0"/>
    <n v="16.032"/>
  </r>
  <r>
    <n v="4751"/>
    <s v="CA-2013-127649"/>
    <x v="0"/>
    <x v="877"/>
    <d v="2013-10-10T00:00:00"/>
    <s v="First Class"/>
    <s v="DL-13495"/>
    <s v="Dionis Lloyd"/>
    <x v="1"/>
    <x v="0"/>
    <x v="258"/>
    <x v="4"/>
    <n v="99207"/>
    <x v="1"/>
    <x v="1491"/>
    <x v="2"/>
    <x v="15"/>
    <x v="1469"/>
    <x v="2524"/>
    <n v="3"/>
    <n v="0.2"/>
    <n v="62.82000000000005"/>
  </r>
  <r>
    <n v="4752"/>
    <s v="CA-2013-159989"/>
    <x v="0"/>
    <x v="10"/>
    <d v="2013-12-14T00:00:00"/>
    <s v="Standard Class"/>
    <s v="EB-13870"/>
    <s v="Emily Burns"/>
    <x v="0"/>
    <x v="0"/>
    <x v="47"/>
    <x v="18"/>
    <n v="37064"/>
    <x v="0"/>
    <x v="1049"/>
    <x v="2"/>
    <x v="7"/>
    <x v="1029"/>
    <x v="1390"/>
    <n v="3"/>
    <n v="0.2"/>
    <n v="-9.153000000000004"/>
  </r>
  <r>
    <n v="4753"/>
    <s v="CA-2014-103499"/>
    <x v="3"/>
    <x v="225"/>
    <d v="2014-11-25T00:00:00"/>
    <s v="Standard Class"/>
    <s v="ES-14020"/>
    <s v="Erica Smith"/>
    <x v="0"/>
    <x v="0"/>
    <x v="25"/>
    <x v="18"/>
    <n v="38301"/>
    <x v="0"/>
    <x v="541"/>
    <x v="0"/>
    <x v="1"/>
    <x v="536"/>
    <x v="3555"/>
    <n v="2"/>
    <n v="0.2"/>
    <n v="-23.576400000000007"/>
  </r>
  <r>
    <n v="4754"/>
    <s v="US-2012-167220"/>
    <x v="1"/>
    <x v="295"/>
    <d v="2012-12-16T00:00:00"/>
    <s v="Standard Class"/>
    <s v="JB-15925"/>
    <s v="Joni Blumstein"/>
    <x v="0"/>
    <x v="0"/>
    <x v="89"/>
    <x v="5"/>
    <n v="78745"/>
    <x v="2"/>
    <x v="1695"/>
    <x v="2"/>
    <x v="11"/>
    <x v="1674"/>
    <x v="4"/>
    <n v="4"/>
    <n v="0.2"/>
    <n v="6.4308000000000014"/>
  </r>
  <r>
    <n v="4755"/>
    <s v="CA-2014-126354"/>
    <x v="3"/>
    <x v="447"/>
    <d v="2014-02-09T00:00:00"/>
    <s v="Standard Class"/>
    <s v="SC-20380"/>
    <s v="Shahid Collister"/>
    <x v="0"/>
    <x v="0"/>
    <x v="95"/>
    <x v="2"/>
    <n v="33024"/>
    <x v="0"/>
    <x v="625"/>
    <x v="1"/>
    <x v="8"/>
    <x v="619"/>
    <x v="3556"/>
    <n v="2"/>
    <n v="0.7"/>
    <n v="-2.5880000000000001"/>
  </r>
  <r>
    <n v="4756"/>
    <s v="CA-2014-126354"/>
    <x v="3"/>
    <x v="447"/>
    <d v="2014-02-09T00:00:00"/>
    <s v="Standard Class"/>
    <s v="SC-20380"/>
    <s v="Shahid Collister"/>
    <x v="0"/>
    <x v="0"/>
    <x v="95"/>
    <x v="2"/>
    <n v="33024"/>
    <x v="0"/>
    <x v="1696"/>
    <x v="1"/>
    <x v="10"/>
    <x v="1675"/>
    <x v="912"/>
    <n v="3"/>
    <n v="0.2"/>
    <n v="40.353599999999986"/>
  </r>
  <r>
    <n v="4757"/>
    <s v="CA-2014-169817"/>
    <x v="3"/>
    <x v="296"/>
    <d v="2014-09-26T00:00:00"/>
    <s v="Standard Class"/>
    <s v="EB-13870"/>
    <s v="Emily Burns"/>
    <x v="0"/>
    <x v="0"/>
    <x v="10"/>
    <x v="9"/>
    <n v="19143"/>
    <x v="3"/>
    <x v="1310"/>
    <x v="1"/>
    <x v="8"/>
    <x v="1287"/>
    <x v="3557"/>
    <n v="2"/>
    <n v="0.7"/>
    <n v="-1.5264000000000002"/>
  </r>
  <r>
    <n v="4758"/>
    <s v="US-2014-144582"/>
    <x v="3"/>
    <x v="504"/>
    <d v="2014-05-06T00:00:00"/>
    <s v="Standard Class"/>
    <s v="TC-21475"/>
    <s v="Tony Chapman"/>
    <x v="2"/>
    <x v="0"/>
    <x v="414"/>
    <x v="10"/>
    <n v="61832"/>
    <x v="2"/>
    <x v="582"/>
    <x v="1"/>
    <x v="8"/>
    <x v="577"/>
    <x v="3558"/>
    <n v="7"/>
    <n v="0.8"/>
    <n v="-69.395200000000031"/>
  </r>
  <r>
    <n v="4759"/>
    <s v="CA-2011-121573"/>
    <x v="2"/>
    <x v="935"/>
    <d v="2011-11-07T00:00:00"/>
    <s v="Standard Class"/>
    <s v="SG-20605"/>
    <s v="Speros Goranitis"/>
    <x v="0"/>
    <x v="0"/>
    <x v="20"/>
    <x v="15"/>
    <n v="10009"/>
    <x v="3"/>
    <x v="469"/>
    <x v="2"/>
    <x v="7"/>
    <x v="465"/>
    <x v="3559"/>
    <n v="4"/>
    <n v="0"/>
    <n v="219.50880000000006"/>
  </r>
  <r>
    <n v="4760"/>
    <s v="CA-2011-121573"/>
    <x v="2"/>
    <x v="935"/>
    <d v="2011-11-07T00:00:00"/>
    <s v="Standard Class"/>
    <s v="SG-20605"/>
    <s v="Speros Goranitis"/>
    <x v="0"/>
    <x v="0"/>
    <x v="20"/>
    <x v="15"/>
    <n v="10009"/>
    <x v="3"/>
    <x v="997"/>
    <x v="1"/>
    <x v="8"/>
    <x v="980"/>
    <x v="786"/>
    <n v="2"/>
    <n v="0.2"/>
    <n v="18.335999999999999"/>
  </r>
  <r>
    <n v="4761"/>
    <s v="CA-2011-121573"/>
    <x v="2"/>
    <x v="935"/>
    <d v="2011-11-07T00:00:00"/>
    <s v="Standard Class"/>
    <s v="SG-20605"/>
    <s v="Speros Goranitis"/>
    <x v="0"/>
    <x v="0"/>
    <x v="20"/>
    <x v="15"/>
    <n v="10009"/>
    <x v="3"/>
    <x v="696"/>
    <x v="1"/>
    <x v="8"/>
    <x v="689"/>
    <x v="3560"/>
    <n v="2"/>
    <n v="0.2"/>
    <n v="2.8477999999999994"/>
  </r>
  <r>
    <n v="4762"/>
    <s v="CA-2013-117660"/>
    <x v="0"/>
    <x v="945"/>
    <d v="2014-01-05T00:00:00"/>
    <s v="Standard Class"/>
    <s v="BM-11785"/>
    <s v="Bryan Mills"/>
    <x v="0"/>
    <x v="0"/>
    <x v="38"/>
    <x v="24"/>
    <n v="43229"/>
    <x v="3"/>
    <x v="1647"/>
    <x v="1"/>
    <x v="2"/>
    <x v="1627"/>
    <x v="2184"/>
    <n v="2"/>
    <n v="0.2"/>
    <n v="1.9925999999999999"/>
  </r>
  <r>
    <n v="4763"/>
    <s v="CA-2013-117660"/>
    <x v="0"/>
    <x v="945"/>
    <d v="2014-01-05T00:00:00"/>
    <s v="Standard Class"/>
    <s v="BM-11785"/>
    <s v="Bryan Mills"/>
    <x v="0"/>
    <x v="0"/>
    <x v="38"/>
    <x v="24"/>
    <n v="43229"/>
    <x v="3"/>
    <x v="1257"/>
    <x v="1"/>
    <x v="14"/>
    <x v="1232"/>
    <x v="3561"/>
    <n v="2"/>
    <n v="0.2"/>
    <n v="1.0284"/>
  </r>
  <r>
    <n v="4764"/>
    <s v="CA-2011-112851"/>
    <x v="2"/>
    <x v="328"/>
    <d v="2011-09-21T00:00:00"/>
    <s v="Standard Class"/>
    <s v="NR-18550"/>
    <s v="Nick Radford"/>
    <x v="0"/>
    <x v="0"/>
    <x v="374"/>
    <x v="1"/>
    <n v="91911"/>
    <x v="1"/>
    <x v="1697"/>
    <x v="1"/>
    <x v="12"/>
    <x v="1676"/>
    <x v="1101"/>
    <n v="3"/>
    <n v="0"/>
    <n v="85.981799999999993"/>
  </r>
  <r>
    <n v="4765"/>
    <s v="CA-2014-123701"/>
    <x v="3"/>
    <x v="221"/>
    <d v="2014-11-28T00:00:00"/>
    <s v="First Class"/>
    <s v="PG-18820"/>
    <s v="Patrick Gardner"/>
    <x v="0"/>
    <x v="0"/>
    <x v="8"/>
    <x v="1"/>
    <n v="94110"/>
    <x v="1"/>
    <x v="924"/>
    <x v="1"/>
    <x v="6"/>
    <x v="907"/>
    <x v="3562"/>
    <n v="4"/>
    <n v="0"/>
    <n v="9.9936000000000007"/>
  </r>
  <r>
    <n v="4766"/>
    <s v="CA-2012-118227"/>
    <x v="1"/>
    <x v="999"/>
    <d v="2012-04-28T00:00:00"/>
    <s v="Standard Class"/>
    <s v="DB-13270"/>
    <s v="Deborah Brumfield"/>
    <x v="2"/>
    <x v="0"/>
    <x v="20"/>
    <x v="15"/>
    <n v="10009"/>
    <x v="3"/>
    <x v="1062"/>
    <x v="1"/>
    <x v="6"/>
    <x v="1042"/>
    <x v="2467"/>
    <n v="1"/>
    <n v="0"/>
    <n v="7.5370999999999988"/>
  </r>
  <r>
    <n v="4767"/>
    <s v="CA-2012-123155"/>
    <x v="1"/>
    <x v="1000"/>
    <d v="2012-03-12T00:00:00"/>
    <s v="First Class"/>
    <s v="NS-18640"/>
    <s v="Noel Staavos"/>
    <x v="1"/>
    <x v="0"/>
    <x v="52"/>
    <x v="5"/>
    <n v="78207"/>
    <x v="2"/>
    <x v="721"/>
    <x v="2"/>
    <x v="11"/>
    <x v="713"/>
    <x v="3563"/>
    <n v="5"/>
    <n v="0.2"/>
    <n v="29.798999999999999"/>
  </r>
  <r>
    <n v="4768"/>
    <s v="CA-2012-123155"/>
    <x v="1"/>
    <x v="1000"/>
    <d v="2012-03-12T00:00:00"/>
    <s v="First Class"/>
    <s v="NS-18640"/>
    <s v="Noel Staavos"/>
    <x v="1"/>
    <x v="0"/>
    <x v="52"/>
    <x v="5"/>
    <n v="78207"/>
    <x v="2"/>
    <x v="1187"/>
    <x v="2"/>
    <x v="7"/>
    <x v="1164"/>
    <x v="3564"/>
    <n v="3"/>
    <n v="0.2"/>
    <n v="22.492499999999993"/>
  </r>
  <r>
    <n v="4769"/>
    <s v="CA-2014-158883"/>
    <x v="3"/>
    <x v="455"/>
    <d v="2014-06-04T00:00:00"/>
    <s v="Same Day"/>
    <s v="CS-11860"/>
    <s v="Cari Schnelling"/>
    <x v="0"/>
    <x v="0"/>
    <x v="108"/>
    <x v="3"/>
    <n v="28540"/>
    <x v="0"/>
    <x v="1588"/>
    <x v="1"/>
    <x v="10"/>
    <x v="1571"/>
    <x v="869"/>
    <n v="4"/>
    <n v="0.2"/>
    <n v="9.1871999999999989"/>
  </r>
  <r>
    <n v="4770"/>
    <s v="US-2013-114888"/>
    <x v="0"/>
    <x v="251"/>
    <d v="2013-09-25T00:00:00"/>
    <s v="Second Class"/>
    <s v="CC-12430"/>
    <s v="Chuck Clark"/>
    <x v="2"/>
    <x v="0"/>
    <x v="8"/>
    <x v="1"/>
    <n v="94109"/>
    <x v="1"/>
    <x v="591"/>
    <x v="1"/>
    <x v="8"/>
    <x v="586"/>
    <x v="1655"/>
    <n v="3"/>
    <n v="0.2"/>
    <n v="4.1832000000000003"/>
  </r>
  <r>
    <n v="4771"/>
    <s v="US-2013-114888"/>
    <x v="0"/>
    <x v="251"/>
    <d v="2013-09-25T00:00:00"/>
    <s v="Second Class"/>
    <s v="CC-12430"/>
    <s v="Chuck Clark"/>
    <x v="2"/>
    <x v="0"/>
    <x v="8"/>
    <x v="1"/>
    <n v="94109"/>
    <x v="1"/>
    <x v="1698"/>
    <x v="1"/>
    <x v="14"/>
    <x v="1677"/>
    <x v="875"/>
    <n v="3"/>
    <n v="0"/>
    <n v="1.8719999999999997"/>
  </r>
  <r>
    <n v="4772"/>
    <s v="US-2011-167262"/>
    <x v="2"/>
    <x v="656"/>
    <d v="2011-11-03T00:00:00"/>
    <s v="Second Class"/>
    <s v="AC-10450"/>
    <s v="Amy Cox"/>
    <x v="0"/>
    <x v="0"/>
    <x v="418"/>
    <x v="16"/>
    <n v="85323"/>
    <x v="1"/>
    <x v="39"/>
    <x v="2"/>
    <x v="7"/>
    <x v="39"/>
    <x v="3565"/>
    <n v="8"/>
    <n v="0.2"/>
    <n v="83.512799999999913"/>
  </r>
  <r>
    <n v="4773"/>
    <s v="CA-2014-119746"/>
    <x v="3"/>
    <x v="51"/>
    <d v="2014-11-28T00:00:00"/>
    <s v="Standard Class"/>
    <s v="CM-12385"/>
    <s v="Christopher Martinez"/>
    <x v="0"/>
    <x v="0"/>
    <x v="22"/>
    <x v="10"/>
    <n v="60610"/>
    <x v="2"/>
    <x v="1372"/>
    <x v="0"/>
    <x v="5"/>
    <x v="1348"/>
    <x v="3566"/>
    <n v="1"/>
    <n v="0.6"/>
    <n v="-4.0400000000000009"/>
  </r>
  <r>
    <n v="4774"/>
    <s v="CA-2014-119746"/>
    <x v="3"/>
    <x v="51"/>
    <d v="2014-11-28T00:00:00"/>
    <s v="Standard Class"/>
    <s v="CM-12385"/>
    <s v="Christopher Martinez"/>
    <x v="0"/>
    <x v="0"/>
    <x v="22"/>
    <x v="10"/>
    <n v="60610"/>
    <x v="2"/>
    <x v="745"/>
    <x v="1"/>
    <x v="2"/>
    <x v="736"/>
    <x v="132"/>
    <n v="5"/>
    <n v="0.2"/>
    <n v="4.1760000000000002"/>
  </r>
  <r>
    <n v="4775"/>
    <s v="CA-2014-119746"/>
    <x v="3"/>
    <x v="51"/>
    <d v="2014-11-28T00:00:00"/>
    <s v="Standard Class"/>
    <s v="CM-12385"/>
    <s v="Christopher Martinez"/>
    <x v="0"/>
    <x v="0"/>
    <x v="22"/>
    <x v="10"/>
    <n v="60610"/>
    <x v="2"/>
    <x v="872"/>
    <x v="2"/>
    <x v="7"/>
    <x v="857"/>
    <x v="2705"/>
    <n v="2"/>
    <n v="0.2"/>
    <n v="16.678799999999995"/>
  </r>
  <r>
    <n v="4776"/>
    <s v="CA-2014-108091"/>
    <x v="3"/>
    <x v="673"/>
    <d v="2014-11-22T00:00:00"/>
    <s v="Standard Class"/>
    <s v="EK-13795"/>
    <s v="Eileen Kiefer"/>
    <x v="2"/>
    <x v="0"/>
    <x v="194"/>
    <x v="1"/>
    <n v="92025"/>
    <x v="1"/>
    <x v="809"/>
    <x v="1"/>
    <x v="6"/>
    <x v="799"/>
    <x v="371"/>
    <n v="4"/>
    <n v="0"/>
    <n v="6.073599999999999"/>
  </r>
  <r>
    <n v="4777"/>
    <s v="CA-2013-101630"/>
    <x v="0"/>
    <x v="317"/>
    <d v="2013-02-23T00:00:00"/>
    <s v="Second Class"/>
    <s v="CK-12760"/>
    <s v="Cyma Kinney"/>
    <x v="1"/>
    <x v="0"/>
    <x v="85"/>
    <x v="15"/>
    <n v="11561"/>
    <x v="3"/>
    <x v="865"/>
    <x v="1"/>
    <x v="2"/>
    <x v="33"/>
    <x v="1313"/>
    <n v="3"/>
    <n v="0"/>
    <n v="4.0749000000000004"/>
  </r>
  <r>
    <n v="4778"/>
    <s v="CA-2013-101630"/>
    <x v="0"/>
    <x v="317"/>
    <d v="2013-02-23T00:00:00"/>
    <s v="Second Class"/>
    <s v="CK-12760"/>
    <s v="Cyma Kinney"/>
    <x v="1"/>
    <x v="0"/>
    <x v="85"/>
    <x v="15"/>
    <n v="11561"/>
    <x v="3"/>
    <x v="1257"/>
    <x v="1"/>
    <x v="14"/>
    <x v="1232"/>
    <x v="3567"/>
    <n v="3"/>
    <n v="0"/>
    <n v="6.6846000000000005"/>
  </r>
  <r>
    <n v="4779"/>
    <s v="CA-2014-132346"/>
    <x v="3"/>
    <x v="659"/>
    <d v="2014-11-12T00:00:00"/>
    <s v="Standard Class"/>
    <s v="PK-19075"/>
    <s v="Pete Kriz"/>
    <x v="0"/>
    <x v="0"/>
    <x v="46"/>
    <x v="13"/>
    <n v="19711"/>
    <x v="3"/>
    <x v="336"/>
    <x v="1"/>
    <x v="9"/>
    <x v="332"/>
    <x v="3568"/>
    <n v="7"/>
    <n v="0"/>
    <n v="33.310199999999995"/>
  </r>
  <r>
    <n v="4780"/>
    <s v="CA-2011-150301"/>
    <x v="2"/>
    <x v="1001"/>
    <d v="2011-07-10T00:00:00"/>
    <s v="First Class"/>
    <s v="MH-18025"/>
    <s v="Michelle Huthwaite"/>
    <x v="0"/>
    <x v="0"/>
    <x v="198"/>
    <x v="15"/>
    <n v="14215"/>
    <x v="3"/>
    <x v="474"/>
    <x v="0"/>
    <x v="1"/>
    <x v="470"/>
    <x v="3569"/>
    <n v="1"/>
    <n v="0.1"/>
    <n v="10.647000000000004"/>
  </r>
  <r>
    <n v="4781"/>
    <s v="CA-2011-159310"/>
    <x v="2"/>
    <x v="845"/>
    <d v="2011-11-12T00:00:00"/>
    <s v="Standard Class"/>
    <s v="SC-20725"/>
    <s v="Steven Cartwright"/>
    <x v="0"/>
    <x v="0"/>
    <x v="12"/>
    <x v="5"/>
    <n v="77070"/>
    <x v="2"/>
    <x v="1423"/>
    <x v="0"/>
    <x v="1"/>
    <x v="1402"/>
    <x v="3570"/>
    <n v="4"/>
    <n v="0.3"/>
    <n v="0"/>
  </r>
  <r>
    <n v="4782"/>
    <s v="CA-2011-159310"/>
    <x v="2"/>
    <x v="845"/>
    <d v="2011-11-12T00:00:00"/>
    <s v="Standard Class"/>
    <s v="SC-20725"/>
    <s v="Steven Cartwright"/>
    <x v="0"/>
    <x v="0"/>
    <x v="12"/>
    <x v="5"/>
    <n v="77070"/>
    <x v="2"/>
    <x v="1699"/>
    <x v="1"/>
    <x v="8"/>
    <x v="1678"/>
    <x v="3571"/>
    <n v="3"/>
    <n v="0.8"/>
    <n v="-2.214"/>
  </r>
  <r>
    <n v="4783"/>
    <s v="CA-2011-159310"/>
    <x v="2"/>
    <x v="845"/>
    <d v="2011-11-12T00:00:00"/>
    <s v="Standard Class"/>
    <s v="SC-20725"/>
    <s v="Steven Cartwright"/>
    <x v="0"/>
    <x v="0"/>
    <x v="12"/>
    <x v="5"/>
    <n v="77070"/>
    <x v="2"/>
    <x v="515"/>
    <x v="1"/>
    <x v="14"/>
    <x v="510"/>
    <x v="3572"/>
    <n v="7"/>
    <n v="0.2"/>
    <n v="3.5623000000000022"/>
  </r>
  <r>
    <n v="4784"/>
    <s v="US-2014-147984"/>
    <x v="3"/>
    <x v="480"/>
    <d v="2014-02-02T00:00:00"/>
    <s v="Standard Class"/>
    <s v="GB-14575"/>
    <s v="Giulietta Baptist"/>
    <x v="0"/>
    <x v="0"/>
    <x v="391"/>
    <x v="41"/>
    <n v="67212"/>
    <x v="2"/>
    <x v="964"/>
    <x v="1"/>
    <x v="10"/>
    <x v="948"/>
    <x v="1007"/>
    <n v="5"/>
    <n v="0"/>
    <n v="137.15100000000001"/>
  </r>
  <r>
    <n v="4785"/>
    <s v="CA-2012-104346"/>
    <x v="1"/>
    <x v="555"/>
    <d v="2012-12-16T00:00:00"/>
    <s v="Standard Class"/>
    <s v="IM-15070"/>
    <s v="Irene Maddox"/>
    <x v="0"/>
    <x v="0"/>
    <x v="77"/>
    <x v="22"/>
    <n v="80906"/>
    <x v="1"/>
    <x v="1355"/>
    <x v="1"/>
    <x v="6"/>
    <x v="1332"/>
    <x v="1332"/>
    <n v="5"/>
    <n v="0.2"/>
    <n v="1.1480000000000006"/>
  </r>
  <r>
    <n v="4786"/>
    <s v="CA-2012-104346"/>
    <x v="1"/>
    <x v="555"/>
    <d v="2012-12-16T00:00:00"/>
    <s v="Standard Class"/>
    <s v="IM-15070"/>
    <s v="Irene Maddox"/>
    <x v="0"/>
    <x v="0"/>
    <x v="77"/>
    <x v="22"/>
    <n v="80906"/>
    <x v="1"/>
    <x v="1368"/>
    <x v="0"/>
    <x v="0"/>
    <x v="1344"/>
    <x v="3573"/>
    <n v="4"/>
    <n v="0.7"/>
    <n v="-143.79040000000001"/>
  </r>
  <r>
    <n v="4787"/>
    <s v="CA-2012-104346"/>
    <x v="1"/>
    <x v="555"/>
    <d v="2012-12-16T00:00:00"/>
    <s v="Standard Class"/>
    <s v="IM-15070"/>
    <s v="Irene Maddox"/>
    <x v="0"/>
    <x v="0"/>
    <x v="77"/>
    <x v="22"/>
    <n v="80906"/>
    <x v="1"/>
    <x v="824"/>
    <x v="1"/>
    <x v="6"/>
    <x v="812"/>
    <x v="1728"/>
    <n v="3"/>
    <n v="0.2"/>
    <n v="0.47519999999999984"/>
  </r>
  <r>
    <n v="4788"/>
    <s v="CA-2012-104346"/>
    <x v="1"/>
    <x v="555"/>
    <d v="2012-12-16T00:00:00"/>
    <s v="Standard Class"/>
    <s v="IM-15070"/>
    <s v="Irene Maddox"/>
    <x v="0"/>
    <x v="0"/>
    <x v="77"/>
    <x v="22"/>
    <n v="80906"/>
    <x v="1"/>
    <x v="1700"/>
    <x v="2"/>
    <x v="11"/>
    <x v="1679"/>
    <x v="3574"/>
    <n v="4"/>
    <n v="0.2"/>
    <n v="-6.5339999999999954"/>
  </r>
  <r>
    <n v="4789"/>
    <s v="CA-2012-104346"/>
    <x v="1"/>
    <x v="555"/>
    <d v="2012-12-16T00:00:00"/>
    <s v="Standard Class"/>
    <s v="IM-15070"/>
    <s v="Irene Maddox"/>
    <x v="0"/>
    <x v="0"/>
    <x v="77"/>
    <x v="22"/>
    <n v="80906"/>
    <x v="1"/>
    <x v="1027"/>
    <x v="0"/>
    <x v="5"/>
    <x v="1009"/>
    <x v="3575"/>
    <n v="9"/>
    <n v="0.2"/>
    <n v="15.069600000000007"/>
  </r>
  <r>
    <n v="4790"/>
    <s v="CA-2012-104346"/>
    <x v="1"/>
    <x v="555"/>
    <d v="2012-12-16T00:00:00"/>
    <s v="Standard Class"/>
    <s v="IM-15070"/>
    <s v="Irene Maddox"/>
    <x v="0"/>
    <x v="0"/>
    <x v="77"/>
    <x v="22"/>
    <n v="80906"/>
    <x v="1"/>
    <x v="1001"/>
    <x v="0"/>
    <x v="5"/>
    <x v="984"/>
    <x v="3576"/>
    <n v="5"/>
    <n v="0.2"/>
    <n v="10.983999999999996"/>
  </r>
  <r>
    <n v="4791"/>
    <s v="CA-2012-104346"/>
    <x v="1"/>
    <x v="555"/>
    <d v="2012-12-16T00:00:00"/>
    <s v="Standard Class"/>
    <s v="IM-15070"/>
    <s v="Irene Maddox"/>
    <x v="0"/>
    <x v="0"/>
    <x v="77"/>
    <x v="22"/>
    <n v="80906"/>
    <x v="1"/>
    <x v="1342"/>
    <x v="0"/>
    <x v="3"/>
    <x v="1318"/>
    <x v="3577"/>
    <n v="5"/>
    <n v="0.5"/>
    <n v="-248.16599999999994"/>
  </r>
  <r>
    <n v="4792"/>
    <s v="CA-2012-104346"/>
    <x v="1"/>
    <x v="555"/>
    <d v="2012-12-16T00:00:00"/>
    <s v="Standard Class"/>
    <s v="IM-15070"/>
    <s v="Irene Maddox"/>
    <x v="0"/>
    <x v="0"/>
    <x v="77"/>
    <x v="22"/>
    <n v="80906"/>
    <x v="1"/>
    <x v="778"/>
    <x v="1"/>
    <x v="10"/>
    <x v="1680"/>
    <x v="633"/>
    <n v="3"/>
    <n v="0.2"/>
    <n v="28.706399999999991"/>
  </r>
  <r>
    <n v="4793"/>
    <s v="CA-2012-104346"/>
    <x v="1"/>
    <x v="555"/>
    <d v="2012-12-16T00:00:00"/>
    <s v="Standard Class"/>
    <s v="IM-15070"/>
    <s v="Irene Maddox"/>
    <x v="0"/>
    <x v="0"/>
    <x v="77"/>
    <x v="22"/>
    <n v="80906"/>
    <x v="1"/>
    <x v="96"/>
    <x v="1"/>
    <x v="10"/>
    <x v="96"/>
    <x v="3578"/>
    <n v="3"/>
    <n v="0.2"/>
    <n v="9.6935999999999964"/>
  </r>
  <r>
    <n v="4794"/>
    <s v="US-2012-141684"/>
    <x v="1"/>
    <x v="685"/>
    <d v="2012-07-04T00:00:00"/>
    <s v="Standard Class"/>
    <s v="MM-18055"/>
    <s v="Michelle Moray"/>
    <x v="0"/>
    <x v="0"/>
    <x v="20"/>
    <x v="15"/>
    <n v="10011"/>
    <x v="3"/>
    <x v="910"/>
    <x v="1"/>
    <x v="10"/>
    <x v="893"/>
    <x v="1614"/>
    <n v="4"/>
    <n v="0"/>
    <n v="11.231999999999999"/>
  </r>
  <r>
    <n v="4795"/>
    <s v="CA-2012-144722"/>
    <x v="1"/>
    <x v="199"/>
    <d v="2012-03-23T00:00:00"/>
    <s v="Standard Class"/>
    <s v="MF-18250"/>
    <s v="Monica Federle"/>
    <x v="1"/>
    <x v="0"/>
    <x v="1"/>
    <x v="1"/>
    <n v="90036"/>
    <x v="1"/>
    <x v="1618"/>
    <x v="0"/>
    <x v="5"/>
    <x v="1600"/>
    <x v="3579"/>
    <n v="1"/>
    <n v="0"/>
    <n v="18.114600000000003"/>
  </r>
  <r>
    <n v="4796"/>
    <s v="CA-2012-120516"/>
    <x v="1"/>
    <x v="863"/>
    <d v="2012-08-17T00:00:00"/>
    <s v="Standard Class"/>
    <s v="CK-12595"/>
    <s v="Clytie Kelty"/>
    <x v="0"/>
    <x v="0"/>
    <x v="419"/>
    <x v="32"/>
    <n v="30062"/>
    <x v="0"/>
    <x v="620"/>
    <x v="1"/>
    <x v="8"/>
    <x v="33"/>
    <x v="719"/>
    <n v="3"/>
    <n v="0"/>
    <n v="2.7071999999999994"/>
  </r>
  <r>
    <n v="4797"/>
    <s v="US-2013-148901"/>
    <x v="0"/>
    <x v="675"/>
    <d v="2013-05-20T00:00:00"/>
    <s v="Standard Class"/>
    <s v="MK-17905"/>
    <s v="Michael Kennedy"/>
    <x v="1"/>
    <x v="0"/>
    <x v="108"/>
    <x v="2"/>
    <n v="32216"/>
    <x v="0"/>
    <x v="1242"/>
    <x v="1"/>
    <x v="8"/>
    <x v="1216"/>
    <x v="3580"/>
    <n v="3"/>
    <n v="0.7"/>
    <n v="-44.146199999999979"/>
  </r>
  <r>
    <n v="4798"/>
    <s v="US-2013-148901"/>
    <x v="0"/>
    <x v="675"/>
    <d v="2013-05-20T00:00:00"/>
    <s v="Standard Class"/>
    <s v="MK-17905"/>
    <s v="Michael Kennedy"/>
    <x v="1"/>
    <x v="0"/>
    <x v="108"/>
    <x v="2"/>
    <n v="32216"/>
    <x v="0"/>
    <x v="1347"/>
    <x v="1"/>
    <x v="10"/>
    <x v="1323"/>
    <x v="277"/>
    <n v="6"/>
    <n v="0.2"/>
    <n v="10.8864"/>
  </r>
  <r>
    <n v="4799"/>
    <s v="US-2013-148901"/>
    <x v="0"/>
    <x v="675"/>
    <d v="2013-05-20T00:00:00"/>
    <s v="Standard Class"/>
    <s v="MK-17905"/>
    <s v="Michael Kennedy"/>
    <x v="1"/>
    <x v="0"/>
    <x v="108"/>
    <x v="2"/>
    <n v="32216"/>
    <x v="0"/>
    <x v="1598"/>
    <x v="0"/>
    <x v="5"/>
    <x v="1581"/>
    <x v="3581"/>
    <n v="3"/>
    <n v="0.2"/>
    <n v="8.3028000000000031"/>
  </r>
  <r>
    <n v="4800"/>
    <s v="US-2013-148901"/>
    <x v="0"/>
    <x v="675"/>
    <d v="2013-05-20T00:00:00"/>
    <s v="Standard Class"/>
    <s v="MK-17905"/>
    <s v="Michael Kennedy"/>
    <x v="1"/>
    <x v="0"/>
    <x v="108"/>
    <x v="2"/>
    <n v="32216"/>
    <x v="0"/>
    <x v="47"/>
    <x v="2"/>
    <x v="7"/>
    <x v="47"/>
    <x v="3582"/>
    <n v="5"/>
    <n v="0.2"/>
    <n v="4.3600000000000012"/>
  </r>
  <r>
    <n v="4801"/>
    <s v="US-2013-148901"/>
    <x v="0"/>
    <x v="675"/>
    <d v="2013-05-20T00:00:00"/>
    <s v="Standard Class"/>
    <s v="MK-17905"/>
    <s v="Michael Kennedy"/>
    <x v="1"/>
    <x v="0"/>
    <x v="108"/>
    <x v="2"/>
    <n v="32216"/>
    <x v="0"/>
    <x v="1701"/>
    <x v="1"/>
    <x v="6"/>
    <x v="1681"/>
    <x v="411"/>
    <n v="2"/>
    <n v="0.2"/>
    <n v="0.41720000000000046"/>
  </r>
  <r>
    <n v="4802"/>
    <s v="US-2013-148901"/>
    <x v="0"/>
    <x v="675"/>
    <d v="2013-05-20T00:00:00"/>
    <s v="Standard Class"/>
    <s v="MK-17905"/>
    <s v="Michael Kennedy"/>
    <x v="1"/>
    <x v="0"/>
    <x v="108"/>
    <x v="2"/>
    <n v="32216"/>
    <x v="0"/>
    <x v="153"/>
    <x v="1"/>
    <x v="8"/>
    <x v="152"/>
    <x v="3583"/>
    <n v="2"/>
    <n v="0.7"/>
    <n v="-7.6119999999999983"/>
  </r>
  <r>
    <n v="4803"/>
    <s v="US-2013-148901"/>
    <x v="0"/>
    <x v="675"/>
    <d v="2013-05-20T00:00:00"/>
    <s v="Standard Class"/>
    <s v="MK-17905"/>
    <s v="Michael Kennedy"/>
    <x v="1"/>
    <x v="0"/>
    <x v="108"/>
    <x v="2"/>
    <n v="32216"/>
    <x v="0"/>
    <x v="78"/>
    <x v="1"/>
    <x v="8"/>
    <x v="78"/>
    <x v="3584"/>
    <n v="8"/>
    <n v="0.7"/>
    <n v="-9.8207999999999984"/>
  </r>
  <r>
    <n v="4804"/>
    <s v="CA-2014-136364"/>
    <x v="3"/>
    <x v="1002"/>
    <d v="2014-07-18T00:00:00"/>
    <s v="Second Class"/>
    <s v="MH-17455"/>
    <s v="Mark Hamilton"/>
    <x v="0"/>
    <x v="0"/>
    <x v="10"/>
    <x v="9"/>
    <n v="19140"/>
    <x v="3"/>
    <x v="781"/>
    <x v="2"/>
    <x v="7"/>
    <x v="772"/>
    <x v="3585"/>
    <n v="1"/>
    <n v="0.4"/>
    <n v="-7.2589000000000041"/>
  </r>
  <r>
    <n v="4805"/>
    <s v="CA-2014-136364"/>
    <x v="3"/>
    <x v="1002"/>
    <d v="2014-07-18T00:00:00"/>
    <s v="Second Class"/>
    <s v="MH-17455"/>
    <s v="Mark Hamilton"/>
    <x v="0"/>
    <x v="0"/>
    <x v="10"/>
    <x v="9"/>
    <n v="19140"/>
    <x v="3"/>
    <x v="1308"/>
    <x v="0"/>
    <x v="5"/>
    <x v="1284"/>
    <x v="3586"/>
    <n v="9"/>
    <n v="0.2"/>
    <n v="19.339199999999998"/>
  </r>
  <r>
    <n v="4806"/>
    <s v="CA-2012-137708"/>
    <x v="1"/>
    <x v="6"/>
    <d v="2012-11-25T00:00:00"/>
    <s v="Second Class"/>
    <s v="NG-18430"/>
    <s v="Nathan Gelder"/>
    <x v="0"/>
    <x v="0"/>
    <x v="1"/>
    <x v="1"/>
    <n v="90008"/>
    <x v="1"/>
    <x v="640"/>
    <x v="1"/>
    <x v="10"/>
    <x v="634"/>
    <x v="2479"/>
    <n v="2"/>
    <n v="0"/>
    <n v="18.211199999999998"/>
  </r>
  <r>
    <n v="4807"/>
    <s v="CA-2012-137708"/>
    <x v="1"/>
    <x v="6"/>
    <d v="2012-11-25T00:00:00"/>
    <s v="Second Class"/>
    <s v="NG-18430"/>
    <s v="Nathan Gelder"/>
    <x v="0"/>
    <x v="0"/>
    <x v="1"/>
    <x v="1"/>
    <n v="90008"/>
    <x v="1"/>
    <x v="1450"/>
    <x v="1"/>
    <x v="10"/>
    <x v="1428"/>
    <x v="3587"/>
    <n v="10"/>
    <n v="0"/>
    <n v="19.259999999999998"/>
  </r>
  <r>
    <n v="4808"/>
    <s v="CA-2012-137708"/>
    <x v="1"/>
    <x v="6"/>
    <d v="2012-11-25T00:00:00"/>
    <s v="Second Class"/>
    <s v="NG-18430"/>
    <s v="Nathan Gelder"/>
    <x v="0"/>
    <x v="0"/>
    <x v="1"/>
    <x v="1"/>
    <n v="90008"/>
    <x v="1"/>
    <x v="602"/>
    <x v="1"/>
    <x v="4"/>
    <x v="597"/>
    <x v="687"/>
    <n v="3"/>
    <n v="0"/>
    <n v="10.088999999999999"/>
  </r>
  <r>
    <n v="4809"/>
    <s v="CA-2011-149055"/>
    <x v="2"/>
    <x v="533"/>
    <d v="2011-11-28T00:00:00"/>
    <s v="Standard Class"/>
    <s v="PB-19210"/>
    <s v="Phillip Breyer"/>
    <x v="1"/>
    <x v="0"/>
    <x v="10"/>
    <x v="9"/>
    <n v="19134"/>
    <x v="3"/>
    <x v="1249"/>
    <x v="1"/>
    <x v="12"/>
    <x v="1224"/>
    <x v="3588"/>
    <n v="3"/>
    <n v="0.2"/>
    <n v="21.197700000000001"/>
  </r>
  <r>
    <n v="4810"/>
    <s v="CA-2012-151589"/>
    <x v="1"/>
    <x v="17"/>
    <d v="2012-12-30T00:00:00"/>
    <s v="First Class"/>
    <s v="RE-19450"/>
    <s v="Richard Eichhorn"/>
    <x v="0"/>
    <x v="0"/>
    <x v="342"/>
    <x v="6"/>
    <n v="54703"/>
    <x v="2"/>
    <x v="1689"/>
    <x v="1"/>
    <x v="10"/>
    <x v="1668"/>
    <x v="3589"/>
    <n v="4"/>
    <n v="0"/>
    <n v="91.950799999999987"/>
  </r>
  <r>
    <n v="4811"/>
    <s v="CA-2012-151589"/>
    <x v="1"/>
    <x v="17"/>
    <d v="2012-12-30T00:00:00"/>
    <s v="First Class"/>
    <s v="RE-19450"/>
    <s v="Richard Eichhorn"/>
    <x v="0"/>
    <x v="0"/>
    <x v="342"/>
    <x v="6"/>
    <n v="54703"/>
    <x v="2"/>
    <x v="1191"/>
    <x v="2"/>
    <x v="7"/>
    <x v="1167"/>
    <x v="3590"/>
    <n v="2"/>
    <n v="0"/>
    <n v="71.97"/>
  </r>
  <r>
    <n v="4812"/>
    <s v="CA-2013-121370"/>
    <x v="0"/>
    <x v="696"/>
    <d v="2013-11-20T00:00:00"/>
    <s v="Second Class"/>
    <s v="EB-14110"/>
    <s v="Eugene Barchas"/>
    <x v="0"/>
    <x v="0"/>
    <x v="10"/>
    <x v="9"/>
    <n v="19134"/>
    <x v="3"/>
    <x v="323"/>
    <x v="0"/>
    <x v="1"/>
    <x v="320"/>
    <x v="3591"/>
    <n v="3"/>
    <n v="0.3"/>
    <n v="-21.717600000000004"/>
  </r>
  <r>
    <n v="4813"/>
    <s v="CA-2013-121370"/>
    <x v="0"/>
    <x v="696"/>
    <d v="2013-11-20T00:00:00"/>
    <s v="Second Class"/>
    <s v="EB-14110"/>
    <s v="Eugene Barchas"/>
    <x v="0"/>
    <x v="0"/>
    <x v="10"/>
    <x v="9"/>
    <n v="19134"/>
    <x v="3"/>
    <x v="361"/>
    <x v="2"/>
    <x v="16"/>
    <x v="356"/>
    <x v="3592"/>
    <n v="4"/>
    <n v="0.4"/>
    <n v="179.99639999999999"/>
  </r>
  <r>
    <n v="4814"/>
    <s v="CA-2013-121370"/>
    <x v="0"/>
    <x v="696"/>
    <d v="2013-11-20T00:00:00"/>
    <s v="Second Class"/>
    <s v="EB-14110"/>
    <s v="Eugene Barchas"/>
    <x v="0"/>
    <x v="0"/>
    <x v="10"/>
    <x v="9"/>
    <n v="19134"/>
    <x v="3"/>
    <x v="1702"/>
    <x v="0"/>
    <x v="5"/>
    <x v="1682"/>
    <x v="3593"/>
    <n v="3"/>
    <n v="0.2"/>
    <n v="9.7151999999999941"/>
  </r>
  <r>
    <n v="4815"/>
    <s v="CA-2013-111696"/>
    <x v="0"/>
    <x v="541"/>
    <d v="2013-05-11T00:00:00"/>
    <s v="First Class"/>
    <s v="TB-21625"/>
    <s v="Trudy Brown"/>
    <x v="0"/>
    <x v="0"/>
    <x v="1"/>
    <x v="1"/>
    <n v="90004"/>
    <x v="1"/>
    <x v="150"/>
    <x v="1"/>
    <x v="10"/>
    <x v="150"/>
    <x v="1465"/>
    <n v="3"/>
    <n v="0"/>
    <n v="8.0730000000000004"/>
  </r>
  <r>
    <n v="4816"/>
    <s v="CA-2011-139598"/>
    <x v="2"/>
    <x v="58"/>
    <d v="2011-12-31T00:00:00"/>
    <s v="Standard Class"/>
    <s v="MG-17695"/>
    <s v="Maureen Gnade"/>
    <x v="0"/>
    <x v="0"/>
    <x v="10"/>
    <x v="9"/>
    <n v="19134"/>
    <x v="3"/>
    <x v="229"/>
    <x v="1"/>
    <x v="10"/>
    <x v="227"/>
    <x v="3594"/>
    <n v="3"/>
    <n v="0.2"/>
    <n v="6.1640999999999995"/>
  </r>
  <r>
    <n v="4817"/>
    <s v="CA-2011-139598"/>
    <x v="2"/>
    <x v="58"/>
    <d v="2011-12-31T00:00:00"/>
    <s v="Standard Class"/>
    <s v="MG-17695"/>
    <s v="Maureen Gnade"/>
    <x v="0"/>
    <x v="0"/>
    <x v="10"/>
    <x v="9"/>
    <n v="19134"/>
    <x v="3"/>
    <x v="1656"/>
    <x v="1"/>
    <x v="9"/>
    <x v="1635"/>
    <x v="3595"/>
    <n v="2"/>
    <n v="0.2"/>
    <n v="5.6315999999999971"/>
  </r>
  <r>
    <n v="4818"/>
    <s v="CA-2011-139598"/>
    <x v="2"/>
    <x v="58"/>
    <d v="2011-12-31T00:00:00"/>
    <s v="Standard Class"/>
    <s v="MG-17695"/>
    <s v="Maureen Gnade"/>
    <x v="0"/>
    <x v="0"/>
    <x v="10"/>
    <x v="9"/>
    <n v="19134"/>
    <x v="3"/>
    <x v="543"/>
    <x v="1"/>
    <x v="9"/>
    <x v="538"/>
    <x v="3596"/>
    <n v="2"/>
    <n v="0.2"/>
    <n v="8.1551999999999971"/>
  </r>
  <r>
    <n v="4819"/>
    <s v="CA-2011-139598"/>
    <x v="2"/>
    <x v="58"/>
    <d v="2011-12-31T00:00:00"/>
    <s v="Standard Class"/>
    <s v="MG-17695"/>
    <s v="Maureen Gnade"/>
    <x v="0"/>
    <x v="0"/>
    <x v="10"/>
    <x v="9"/>
    <n v="19134"/>
    <x v="3"/>
    <x v="1043"/>
    <x v="1"/>
    <x v="4"/>
    <x v="1023"/>
    <x v="3597"/>
    <n v="4"/>
    <n v="0.2"/>
    <n v="-42.588000000000036"/>
  </r>
  <r>
    <n v="4820"/>
    <s v="CA-2014-117436"/>
    <x v="3"/>
    <x v="110"/>
    <d v="2014-06-15T00:00:00"/>
    <s v="Standard Class"/>
    <s v="LW-17125"/>
    <s v="Liz Willingham"/>
    <x v="0"/>
    <x v="0"/>
    <x v="165"/>
    <x v="29"/>
    <n v="6360"/>
    <x v="3"/>
    <x v="1499"/>
    <x v="1"/>
    <x v="8"/>
    <x v="1478"/>
    <x v="3598"/>
    <n v="2"/>
    <n v="0"/>
    <n v="5.0763999999999996"/>
  </r>
  <r>
    <n v="4821"/>
    <s v="CA-2012-140025"/>
    <x v="1"/>
    <x v="1003"/>
    <d v="2012-04-11T00:00:00"/>
    <s v="Standard Class"/>
    <s v="PF-19120"/>
    <s v="Peter Fuller"/>
    <x v="0"/>
    <x v="0"/>
    <x v="52"/>
    <x v="5"/>
    <n v="78207"/>
    <x v="2"/>
    <x v="1364"/>
    <x v="1"/>
    <x v="9"/>
    <x v="1341"/>
    <x v="3599"/>
    <n v="8"/>
    <n v="0.8"/>
    <n v="-1181.2824000000003"/>
  </r>
  <r>
    <n v="4822"/>
    <s v="CA-2012-140025"/>
    <x v="1"/>
    <x v="1003"/>
    <d v="2012-04-11T00:00:00"/>
    <s v="Standard Class"/>
    <s v="PF-19120"/>
    <s v="Peter Fuller"/>
    <x v="0"/>
    <x v="0"/>
    <x v="52"/>
    <x v="5"/>
    <n v="78207"/>
    <x v="2"/>
    <x v="657"/>
    <x v="2"/>
    <x v="11"/>
    <x v="651"/>
    <x v="3130"/>
    <n v="6"/>
    <n v="0.2"/>
    <n v="47.993999999999971"/>
  </r>
  <r>
    <n v="4823"/>
    <s v="CA-2013-134222"/>
    <x v="0"/>
    <x v="212"/>
    <d v="2013-07-12T00:00:00"/>
    <s v="Same Day"/>
    <s v="NZ-18565"/>
    <s v="Nick Zandusky"/>
    <x v="2"/>
    <x v="0"/>
    <x v="420"/>
    <x v="16"/>
    <n v="85364"/>
    <x v="1"/>
    <x v="444"/>
    <x v="1"/>
    <x v="8"/>
    <x v="439"/>
    <x v="3600"/>
    <n v="6"/>
    <n v="0.7"/>
    <n v="-35.884799999999984"/>
  </r>
  <r>
    <n v="4824"/>
    <s v="CA-2013-140018"/>
    <x v="0"/>
    <x v="831"/>
    <d v="2013-11-27T00:00:00"/>
    <s v="Standard Class"/>
    <s v="CK-12205"/>
    <s v="Chloris Kastensmidt"/>
    <x v="0"/>
    <x v="0"/>
    <x v="38"/>
    <x v="24"/>
    <n v="43229"/>
    <x v="3"/>
    <x v="1703"/>
    <x v="2"/>
    <x v="15"/>
    <x v="1683"/>
    <x v="3601"/>
    <n v="7"/>
    <n v="0.7"/>
    <n v="-24.275999999999996"/>
  </r>
  <r>
    <n v="4825"/>
    <s v="CA-2013-140018"/>
    <x v="0"/>
    <x v="831"/>
    <d v="2013-11-27T00:00:00"/>
    <s v="Standard Class"/>
    <s v="CK-12205"/>
    <s v="Chloris Kastensmidt"/>
    <x v="0"/>
    <x v="0"/>
    <x v="38"/>
    <x v="24"/>
    <n v="43229"/>
    <x v="3"/>
    <x v="163"/>
    <x v="0"/>
    <x v="1"/>
    <x v="162"/>
    <x v="3602"/>
    <n v="3"/>
    <n v="0.3"/>
    <n v="-9.1109999999999971"/>
  </r>
  <r>
    <n v="4826"/>
    <s v="CA-2013-140018"/>
    <x v="0"/>
    <x v="831"/>
    <d v="2013-11-27T00:00:00"/>
    <s v="Standard Class"/>
    <s v="CK-12205"/>
    <s v="Chloris Kastensmidt"/>
    <x v="0"/>
    <x v="0"/>
    <x v="38"/>
    <x v="24"/>
    <n v="43229"/>
    <x v="3"/>
    <x v="1416"/>
    <x v="0"/>
    <x v="5"/>
    <x v="1394"/>
    <x v="2540"/>
    <n v="3"/>
    <n v="0.2"/>
    <n v="15.590399999999995"/>
  </r>
  <r>
    <n v="4827"/>
    <s v="US-2014-136707"/>
    <x v="3"/>
    <x v="105"/>
    <d v="2014-11-16T00:00:00"/>
    <s v="First Class"/>
    <s v="JE-15610"/>
    <s v="Jim Epp"/>
    <x v="1"/>
    <x v="0"/>
    <x v="1"/>
    <x v="1"/>
    <n v="90036"/>
    <x v="1"/>
    <x v="236"/>
    <x v="1"/>
    <x v="8"/>
    <x v="234"/>
    <x v="3603"/>
    <n v="4"/>
    <n v="0.2"/>
    <n v="4.9055999999999997"/>
  </r>
  <r>
    <n v="4828"/>
    <s v="CA-2011-152562"/>
    <x v="2"/>
    <x v="301"/>
    <d v="2011-11-08T00:00:00"/>
    <s v="Standard Class"/>
    <s v="JO-15145"/>
    <s v="Jack O'Briant"/>
    <x v="1"/>
    <x v="0"/>
    <x v="102"/>
    <x v="0"/>
    <n v="40475"/>
    <x v="0"/>
    <x v="1156"/>
    <x v="1"/>
    <x v="4"/>
    <x v="1135"/>
    <x v="2876"/>
    <n v="2"/>
    <n v="0"/>
    <n v="19.465600000000002"/>
  </r>
  <r>
    <n v="4829"/>
    <s v="CA-2011-152562"/>
    <x v="2"/>
    <x v="301"/>
    <d v="2011-11-08T00:00:00"/>
    <s v="Standard Class"/>
    <s v="JO-15145"/>
    <s v="Jack O'Briant"/>
    <x v="1"/>
    <x v="0"/>
    <x v="102"/>
    <x v="0"/>
    <n v="40475"/>
    <x v="0"/>
    <x v="868"/>
    <x v="1"/>
    <x v="6"/>
    <x v="853"/>
    <x v="719"/>
    <n v="3"/>
    <n v="0"/>
    <n v="1.6355999999999997"/>
  </r>
  <r>
    <n v="4830"/>
    <s v="CA-2013-152408"/>
    <x v="0"/>
    <x v="666"/>
    <d v="2013-05-22T00:00:00"/>
    <s v="Standard Class"/>
    <s v="TT-21220"/>
    <s v="Thomas Thornton"/>
    <x v="0"/>
    <x v="0"/>
    <x v="20"/>
    <x v="15"/>
    <n v="10035"/>
    <x v="3"/>
    <x v="1212"/>
    <x v="1"/>
    <x v="8"/>
    <x v="1188"/>
    <x v="3604"/>
    <n v="3"/>
    <n v="0.2"/>
    <n v="4.4771999999999998"/>
  </r>
  <r>
    <n v="4831"/>
    <s v="CA-2011-120278"/>
    <x v="2"/>
    <x v="845"/>
    <d v="2011-11-12T00:00:00"/>
    <s v="Standard Class"/>
    <s v="MS-17365"/>
    <s v="Maribeth Schnelling"/>
    <x v="0"/>
    <x v="0"/>
    <x v="421"/>
    <x v="6"/>
    <n v="54401"/>
    <x v="2"/>
    <x v="1360"/>
    <x v="1"/>
    <x v="9"/>
    <x v="1337"/>
    <x v="3605"/>
    <n v="6"/>
    <n v="0"/>
    <n v="68.846399999999988"/>
  </r>
  <r>
    <n v="4832"/>
    <s v="CA-2011-120278"/>
    <x v="2"/>
    <x v="845"/>
    <d v="2011-11-12T00:00:00"/>
    <s v="Standard Class"/>
    <s v="MS-17365"/>
    <s v="Maribeth Schnelling"/>
    <x v="0"/>
    <x v="0"/>
    <x v="421"/>
    <x v="6"/>
    <n v="54401"/>
    <x v="2"/>
    <x v="762"/>
    <x v="1"/>
    <x v="4"/>
    <x v="754"/>
    <x v="905"/>
    <n v="3"/>
    <n v="0"/>
    <n v="9.8901000000000039"/>
  </r>
  <r>
    <n v="4833"/>
    <s v="CA-2011-120278"/>
    <x v="2"/>
    <x v="845"/>
    <d v="2011-11-12T00:00:00"/>
    <s v="Standard Class"/>
    <s v="MS-17365"/>
    <s v="Maribeth Schnelling"/>
    <x v="0"/>
    <x v="0"/>
    <x v="421"/>
    <x v="6"/>
    <n v="54401"/>
    <x v="2"/>
    <x v="1011"/>
    <x v="1"/>
    <x v="4"/>
    <x v="994"/>
    <x v="2433"/>
    <n v="2"/>
    <n v="0"/>
    <n v="5.8707999999999991"/>
  </r>
  <r>
    <n v="4834"/>
    <s v="CA-2011-120278"/>
    <x v="2"/>
    <x v="845"/>
    <d v="2011-11-12T00:00:00"/>
    <s v="Standard Class"/>
    <s v="MS-17365"/>
    <s v="Maribeth Schnelling"/>
    <x v="0"/>
    <x v="0"/>
    <x v="421"/>
    <x v="6"/>
    <n v="54401"/>
    <x v="2"/>
    <x v="925"/>
    <x v="1"/>
    <x v="8"/>
    <x v="908"/>
    <x v="714"/>
    <n v="3"/>
    <n v="0"/>
    <n v="5.8232999999999997"/>
  </r>
  <r>
    <n v="4835"/>
    <s v="CA-2014-167661"/>
    <x v="3"/>
    <x v="361"/>
    <d v="2014-10-11T00:00:00"/>
    <s v="Standard Class"/>
    <s v="MP-18175"/>
    <s v="Mike Pelletier"/>
    <x v="2"/>
    <x v="0"/>
    <x v="8"/>
    <x v="1"/>
    <n v="94110"/>
    <x v="1"/>
    <x v="1230"/>
    <x v="1"/>
    <x v="8"/>
    <x v="1204"/>
    <x v="3089"/>
    <n v="5"/>
    <n v="0.2"/>
    <n v="13.472999999999999"/>
  </r>
  <r>
    <n v="4836"/>
    <s v="CA-2014-167661"/>
    <x v="3"/>
    <x v="361"/>
    <d v="2014-10-11T00:00:00"/>
    <s v="Standard Class"/>
    <s v="MP-18175"/>
    <s v="Mike Pelletier"/>
    <x v="2"/>
    <x v="0"/>
    <x v="8"/>
    <x v="1"/>
    <n v="94110"/>
    <x v="1"/>
    <x v="1323"/>
    <x v="1"/>
    <x v="10"/>
    <x v="1300"/>
    <x v="1168"/>
    <n v="2"/>
    <n v="0"/>
    <n v="27.881999999999998"/>
  </r>
  <r>
    <n v="4837"/>
    <s v="CA-2014-167661"/>
    <x v="3"/>
    <x v="361"/>
    <d v="2014-10-11T00:00:00"/>
    <s v="Standard Class"/>
    <s v="MP-18175"/>
    <s v="Mike Pelletier"/>
    <x v="2"/>
    <x v="0"/>
    <x v="8"/>
    <x v="1"/>
    <n v="94110"/>
    <x v="1"/>
    <x v="799"/>
    <x v="1"/>
    <x v="8"/>
    <x v="789"/>
    <x v="958"/>
    <n v="4"/>
    <n v="0.2"/>
    <n v="7.2267999999999999"/>
  </r>
  <r>
    <n v="4838"/>
    <s v="CA-2014-106831"/>
    <x v="3"/>
    <x v="702"/>
    <d v="2014-06-04T00:00:00"/>
    <s v="First Class"/>
    <s v="FH-14350"/>
    <s v="Fred Harton"/>
    <x v="0"/>
    <x v="0"/>
    <x v="65"/>
    <x v="24"/>
    <n v="43017"/>
    <x v="3"/>
    <x v="858"/>
    <x v="1"/>
    <x v="8"/>
    <x v="844"/>
    <x v="3606"/>
    <n v="2"/>
    <n v="0.7"/>
    <n v="-2.6585999999999999"/>
  </r>
  <r>
    <n v="4839"/>
    <s v="CA-2014-106831"/>
    <x v="3"/>
    <x v="702"/>
    <d v="2014-06-04T00:00:00"/>
    <s v="First Class"/>
    <s v="FH-14350"/>
    <s v="Fred Harton"/>
    <x v="0"/>
    <x v="0"/>
    <x v="65"/>
    <x v="24"/>
    <n v="43017"/>
    <x v="3"/>
    <x v="874"/>
    <x v="1"/>
    <x v="10"/>
    <x v="859"/>
    <x v="3607"/>
    <n v="6"/>
    <n v="0.2"/>
    <n v="10.057200000000002"/>
  </r>
  <r>
    <n v="4840"/>
    <s v="CA-2014-106831"/>
    <x v="3"/>
    <x v="702"/>
    <d v="2014-06-04T00:00:00"/>
    <s v="First Class"/>
    <s v="FH-14350"/>
    <s v="Fred Harton"/>
    <x v="0"/>
    <x v="0"/>
    <x v="65"/>
    <x v="24"/>
    <n v="43017"/>
    <x v="3"/>
    <x v="194"/>
    <x v="2"/>
    <x v="7"/>
    <x v="193"/>
    <x v="3608"/>
    <n v="4"/>
    <n v="0.4"/>
    <n v="-34.314799999999991"/>
  </r>
  <r>
    <n v="4841"/>
    <s v="CA-2014-154123"/>
    <x v="3"/>
    <x v="225"/>
    <d v="2014-11-26T00:00:00"/>
    <s v="Standard Class"/>
    <s v="SC-20050"/>
    <s v="Sample Company A"/>
    <x v="2"/>
    <x v="0"/>
    <x v="0"/>
    <x v="0"/>
    <n v="42420"/>
    <x v="0"/>
    <x v="93"/>
    <x v="0"/>
    <x v="5"/>
    <x v="93"/>
    <x v="3609"/>
    <n v="2"/>
    <n v="0"/>
    <n v="11.583600000000001"/>
  </r>
  <r>
    <n v="4842"/>
    <s v="CA-2013-136049"/>
    <x v="0"/>
    <x v="443"/>
    <d v="2013-12-29T00:00:00"/>
    <s v="Standard Class"/>
    <s v="NM-18520"/>
    <s v="Neoma Murray"/>
    <x v="0"/>
    <x v="0"/>
    <x v="256"/>
    <x v="24"/>
    <n v="43402"/>
    <x v="3"/>
    <x v="1488"/>
    <x v="1"/>
    <x v="8"/>
    <x v="1466"/>
    <x v="3610"/>
    <n v="3"/>
    <n v="0.7"/>
    <n v="-4.0722000000000023"/>
  </r>
  <r>
    <n v="4843"/>
    <s v="CA-2014-118402"/>
    <x v="3"/>
    <x v="365"/>
    <d v="2014-10-05T00:00:00"/>
    <s v="Standard Class"/>
    <s v="JO-15280"/>
    <s v="Jas O'Carroll"/>
    <x v="0"/>
    <x v="0"/>
    <x v="26"/>
    <x v="18"/>
    <n v="38109"/>
    <x v="0"/>
    <x v="886"/>
    <x v="1"/>
    <x v="4"/>
    <x v="870"/>
    <x v="3611"/>
    <n v="5"/>
    <n v="0.2"/>
    <n v="-54.881999999999998"/>
  </r>
  <r>
    <n v="4844"/>
    <s v="US-2013-139388"/>
    <x v="0"/>
    <x v="77"/>
    <d v="2013-11-10T00:00:00"/>
    <s v="First Class"/>
    <s v="CC-12475"/>
    <s v="Cindy Chapman"/>
    <x v="0"/>
    <x v="0"/>
    <x v="80"/>
    <x v="30"/>
    <n v="8701"/>
    <x v="3"/>
    <x v="1028"/>
    <x v="1"/>
    <x v="13"/>
    <x v="1010"/>
    <x v="3612"/>
    <n v="4"/>
    <n v="0"/>
    <n v="0.2992000000000008"/>
  </r>
  <r>
    <n v="4845"/>
    <s v="US-2011-128685"/>
    <x v="2"/>
    <x v="527"/>
    <d v="2011-04-05T00:00:00"/>
    <s v="First Class"/>
    <s v="MZ-17515"/>
    <s v="Mary Zewe"/>
    <x v="1"/>
    <x v="0"/>
    <x v="1"/>
    <x v="1"/>
    <n v="90008"/>
    <x v="1"/>
    <x v="307"/>
    <x v="1"/>
    <x v="8"/>
    <x v="304"/>
    <x v="1600"/>
    <n v="2"/>
    <n v="0.2"/>
    <n v="2.2449999999999992"/>
  </r>
  <r>
    <n v="4846"/>
    <s v="CA-2012-124044"/>
    <x v="1"/>
    <x v="862"/>
    <d v="2012-07-26T00:00:00"/>
    <s v="Second Class"/>
    <s v="MS-17830"/>
    <s v="Melanie Seite"/>
    <x v="0"/>
    <x v="0"/>
    <x v="30"/>
    <x v="15"/>
    <n v="14609"/>
    <x v="3"/>
    <x v="236"/>
    <x v="1"/>
    <x v="8"/>
    <x v="234"/>
    <x v="3613"/>
    <n v="3"/>
    <n v="0.2"/>
    <n v="3.6791999999999998"/>
  </r>
  <r>
    <n v="4847"/>
    <s v="CA-2011-164469"/>
    <x v="2"/>
    <x v="402"/>
    <d v="2011-06-27T00:00:00"/>
    <s v="Second Class"/>
    <s v="GK-14620"/>
    <s v="Grace Kelly"/>
    <x v="1"/>
    <x v="0"/>
    <x v="127"/>
    <x v="21"/>
    <n v="97301"/>
    <x v="1"/>
    <x v="803"/>
    <x v="2"/>
    <x v="7"/>
    <x v="793"/>
    <x v="1274"/>
    <n v="5"/>
    <n v="0.2"/>
    <n v="19.796999999999997"/>
  </r>
  <r>
    <n v="4848"/>
    <s v="CA-2011-164469"/>
    <x v="2"/>
    <x v="402"/>
    <d v="2011-06-27T00:00:00"/>
    <s v="Second Class"/>
    <s v="GK-14620"/>
    <s v="Grace Kelly"/>
    <x v="1"/>
    <x v="0"/>
    <x v="127"/>
    <x v="21"/>
    <n v="97301"/>
    <x v="1"/>
    <x v="359"/>
    <x v="1"/>
    <x v="6"/>
    <x v="355"/>
    <x v="3614"/>
    <n v="11"/>
    <n v="0.2"/>
    <n v="17.908000000000001"/>
  </r>
  <r>
    <n v="4849"/>
    <s v="CA-2011-164469"/>
    <x v="2"/>
    <x v="402"/>
    <d v="2011-06-27T00:00:00"/>
    <s v="Second Class"/>
    <s v="GK-14620"/>
    <s v="Grace Kelly"/>
    <x v="1"/>
    <x v="0"/>
    <x v="127"/>
    <x v="21"/>
    <n v="97301"/>
    <x v="1"/>
    <x v="1132"/>
    <x v="1"/>
    <x v="6"/>
    <x v="1111"/>
    <x v="1747"/>
    <n v="1"/>
    <n v="0.2"/>
    <n v="0.8162000000000007"/>
  </r>
  <r>
    <n v="4850"/>
    <s v="CA-2011-107818"/>
    <x v="2"/>
    <x v="78"/>
    <d v="2011-09-14T00:00:00"/>
    <s v="Standard Class"/>
    <s v="MC-17275"/>
    <s v="Marc Crier"/>
    <x v="0"/>
    <x v="0"/>
    <x v="422"/>
    <x v="4"/>
    <n v="99301"/>
    <x v="1"/>
    <x v="425"/>
    <x v="1"/>
    <x v="6"/>
    <x v="420"/>
    <x v="490"/>
    <n v="2"/>
    <n v="0"/>
    <n v="2.6459999999999999"/>
  </r>
  <r>
    <n v="4851"/>
    <s v="CA-2011-107818"/>
    <x v="2"/>
    <x v="78"/>
    <d v="2011-09-14T00:00:00"/>
    <s v="Standard Class"/>
    <s v="MC-17275"/>
    <s v="Marc Crier"/>
    <x v="0"/>
    <x v="0"/>
    <x v="422"/>
    <x v="4"/>
    <n v="99301"/>
    <x v="1"/>
    <x v="1"/>
    <x v="0"/>
    <x v="1"/>
    <x v="1"/>
    <x v="3615"/>
    <n v="5"/>
    <n v="0.2"/>
    <n v="121.98999999999992"/>
  </r>
  <r>
    <n v="4852"/>
    <s v="CA-2011-107818"/>
    <x v="2"/>
    <x v="78"/>
    <d v="2011-09-14T00:00:00"/>
    <s v="Standard Class"/>
    <s v="MC-17275"/>
    <s v="Marc Crier"/>
    <x v="0"/>
    <x v="0"/>
    <x v="422"/>
    <x v="4"/>
    <n v="99301"/>
    <x v="1"/>
    <x v="108"/>
    <x v="1"/>
    <x v="6"/>
    <x v="108"/>
    <x v="3616"/>
    <n v="8"/>
    <n v="0"/>
    <n v="91.151999999999958"/>
  </r>
  <r>
    <n v="4853"/>
    <s v="CA-2011-107818"/>
    <x v="2"/>
    <x v="78"/>
    <d v="2011-09-14T00:00:00"/>
    <s v="Standard Class"/>
    <s v="MC-17275"/>
    <s v="Marc Crier"/>
    <x v="0"/>
    <x v="0"/>
    <x v="422"/>
    <x v="4"/>
    <n v="99301"/>
    <x v="1"/>
    <x v="459"/>
    <x v="1"/>
    <x v="4"/>
    <x v="455"/>
    <x v="1065"/>
    <n v="6"/>
    <n v="0"/>
    <n v="19.43519999999998"/>
  </r>
  <r>
    <n v="4854"/>
    <s v="CA-2011-113320"/>
    <x v="2"/>
    <x v="432"/>
    <d v="2011-12-15T00:00:00"/>
    <s v="Second Class"/>
    <s v="LH-17155"/>
    <s v="Logan Haushalter"/>
    <x v="0"/>
    <x v="0"/>
    <x v="182"/>
    <x v="1"/>
    <n v="94601"/>
    <x v="1"/>
    <x v="1006"/>
    <x v="0"/>
    <x v="5"/>
    <x v="989"/>
    <x v="3617"/>
    <n v="3"/>
    <n v="0"/>
    <n v="4.5144000000000002"/>
  </r>
  <r>
    <n v="4855"/>
    <s v="CA-2011-113320"/>
    <x v="2"/>
    <x v="432"/>
    <d v="2011-12-15T00:00:00"/>
    <s v="Second Class"/>
    <s v="LH-17155"/>
    <s v="Logan Haushalter"/>
    <x v="0"/>
    <x v="0"/>
    <x v="182"/>
    <x v="1"/>
    <n v="94601"/>
    <x v="1"/>
    <x v="383"/>
    <x v="1"/>
    <x v="4"/>
    <x v="379"/>
    <x v="3090"/>
    <n v="3"/>
    <n v="0"/>
    <n v="0.62579999999999902"/>
  </r>
  <r>
    <n v="4856"/>
    <s v="CA-2011-113320"/>
    <x v="2"/>
    <x v="432"/>
    <d v="2011-12-15T00:00:00"/>
    <s v="Second Class"/>
    <s v="LH-17155"/>
    <s v="Logan Haushalter"/>
    <x v="0"/>
    <x v="0"/>
    <x v="182"/>
    <x v="1"/>
    <n v="94601"/>
    <x v="1"/>
    <x v="50"/>
    <x v="0"/>
    <x v="5"/>
    <x v="50"/>
    <x v="357"/>
    <n v="3"/>
    <n v="0"/>
    <n v="4.4352"/>
  </r>
  <r>
    <n v="4857"/>
    <s v="CA-2012-137526"/>
    <x v="1"/>
    <x v="1004"/>
    <d v="2012-01-17T00:00:00"/>
    <s v="Standard Class"/>
    <s v="PB-19150"/>
    <s v="Philip Brown"/>
    <x v="0"/>
    <x v="0"/>
    <x v="1"/>
    <x v="1"/>
    <n v="90004"/>
    <x v="1"/>
    <x v="705"/>
    <x v="1"/>
    <x v="8"/>
    <x v="698"/>
    <x v="823"/>
    <n v="3"/>
    <n v="0.2"/>
    <n v="24.502800000000001"/>
  </r>
  <r>
    <n v="4858"/>
    <s v="CA-2012-137526"/>
    <x v="1"/>
    <x v="1004"/>
    <d v="2012-01-17T00:00:00"/>
    <s v="Standard Class"/>
    <s v="PB-19150"/>
    <s v="Philip Brown"/>
    <x v="0"/>
    <x v="0"/>
    <x v="1"/>
    <x v="1"/>
    <n v="90004"/>
    <x v="1"/>
    <x v="275"/>
    <x v="0"/>
    <x v="5"/>
    <x v="272"/>
    <x v="292"/>
    <n v="4"/>
    <n v="0"/>
    <n v="38.023999999999994"/>
  </r>
  <r>
    <n v="4859"/>
    <s v="CA-2012-137526"/>
    <x v="1"/>
    <x v="1004"/>
    <d v="2012-01-17T00:00:00"/>
    <s v="Standard Class"/>
    <s v="PB-19150"/>
    <s v="Philip Brown"/>
    <x v="0"/>
    <x v="0"/>
    <x v="1"/>
    <x v="1"/>
    <n v="90004"/>
    <x v="1"/>
    <x v="1704"/>
    <x v="0"/>
    <x v="5"/>
    <x v="1684"/>
    <x v="3618"/>
    <n v="9"/>
    <n v="0"/>
    <n v="92.969999999999985"/>
  </r>
  <r>
    <n v="4860"/>
    <s v="CA-2014-136063"/>
    <x v="3"/>
    <x v="934"/>
    <d v="2014-12-20T00:00:00"/>
    <s v="Standard Class"/>
    <s v="SS-20140"/>
    <s v="Saphhira Shifley"/>
    <x v="1"/>
    <x v="0"/>
    <x v="423"/>
    <x v="10"/>
    <n v="60302"/>
    <x v="2"/>
    <x v="1063"/>
    <x v="1"/>
    <x v="6"/>
    <x v="1043"/>
    <x v="1330"/>
    <n v="7"/>
    <n v="0.2"/>
    <n v="1.0192000000000001"/>
  </r>
  <r>
    <n v="4861"/>
    <s v="CA-2013-101546"/>
    <x v="0"/>
    <x v="122"/>
    <d v="2013-12-25T00:00:00"/>
    <s v="Standard Class"/>
    <s v="GK-14620"/>
    <s v="Grace Kelly"/>
    <x v="1"/>
    <x v="0"/>
    <x v="73"/>
    <x v="30"/>
    <n v="7960"/>
    <x v="3"/>
    <x v="1176"/>
    <x v="1"/>
    <x v="8"/>
    <x v="1153"/>
    <x v="1639"/>
    <n v="2"/>
    <n v="0"/>
    <n v="843.17059999999992"/>
  </r>
  <r>
    <n v="4862"/>
    <s v="CA-2011-138940"/>
    <x v="2"/>
    <x v="909"/>
    <d v="2011-04-16T00:00:00"/>
    <s v="Second Class"/>
    <s v="GM-14455"/>
    <s v="Gary Mitchum"/>
    <x v="2"/>
    <x v="0"/>
    <x v="89"/>
    <x v="5"/>
    <n v="78745"/>
    <x v="2"/>
    <x v="1356"/>
    <x v="2"/>
    <x v="7"/>
    <x v="1333"/>
    <x v="3619"/>
    <n v="6"/>
    <n v="0.2"/>
    <n v="265.42320000000001"/>
  </r>
  <r>
    <n v="4863"/>
    <s v="CA-2013-125164"/>
    <x v="0"/>
    <x v="338"/>
    <d v="2013-11-15T00:00:00"/>
    <s v="Standard Class"/>
    <s v="SH-19975"/>
    <s v="Sally Hughsby"/>
    <x v="1"/>
    <x v="0"/>
    <x v="20"/>
    <x v="15"/>
    <n v="10011"/>
    <x v="3"/>
    <x v="986"/>
    <x v="1"/>
    <x v="8"/>
    <x v="970"/>
    <x v="3620"/>
    <n v="1"/>
    <n v="0.2"/>
    <n v="7.3834"/>
  </r>
  <r>
    <n v="4864"/>
    <s v="CA-2013-125164"/>
    <x v="0"/>
    <x v="338"/>
    <d v="2013-11-15T00:00:00"/>
    <s v="Standard Class"/>
    <s v="SH-19975"/>
    <s v="Sally Hughsby"/>
    <x v="1"/>
    <x v="0"/>
    <x v="20"/>
    <x v="15"/>
    <n v="10011"/>
    <x v="3"/>
    <x v="350"/>
    <x v="1"/>
    <x v="8"/>
    <x v="346"/>
    <x v="3621"/>
    <n v="3"/>
    <n v="0.2"/>
    <n v="16.823699999999999"/>
  </r>
  <r>
    <n v="4865"/>
    <s v="CA-2014-163531"/>
    <x v="3"/>
    <x v="335"/>
    <d v="2014-07-01T00:00:00"/>
    <s v="Standard Class"/>
    <s v="SC-20725"/>
    <s v="Steven Cartwright"/>
    <x v="0"/>
    <x v="0"/>
    <x v="20"/>
    <x v="15"/>
    <n v="10024"/>
    <x v="3"/>
    <x v="516"/>
    <x v="2"/>
    <x v="7"/>
    <x v="511"/>
    <x v="764"/>
    <n v="3"/>
    <n v="0"/>
    <n v="67.191599999999994"/>
  </r>
  <r>
    <n v="4866"/>
    <s v="CA-2014-122490"/>
    <x v="3"/>
    <x v="38"/>
    <d v="2014-11-19T00:00:00"/>
    <s v="Standard Class"/>
    <s v="TT-21070"/>
    <s v="Ted Trevino"/>
    <x v="0"/>
    <x v="0"/>
    <x v="4"/>
    <x v="4"/>
    <n v="98103"/>
    <x v="1"/>
    <x v="445"/>
    <x v="0"/>
    <x v="1"/>
    <x v="440"/>
    <x v="3622"/>
    <n v="6"/>
    <n v="0.2"/>
    <n v="150.29399999999998"/>
  </r>
  <r>
    <n v="4867"/>
    <s v="CA-2014-122490"/>
    <x v="3"/>
    <x v="38"/>
    <d v="2014-11-19T00:00:00"/>
    <s v="Standard Class"/>
    <s v="TT-21070"/>
    <s v="Ted Trevino"/>
    <x v="0"/>
    <x v="0"/>
    <x v="4"/>
    <x v="4"/>
    <n v="98103"/>
    <x v="1"/>
    <x v="1242"/>
    <x v="1"/>
    <x v="8"/>
    <x v="1216"/>
    <x v="3623"/>
    <n v="11"/>
    <n v="0.2"/>
    <n v="190.02059999999997"/>
  </r>
  <r>
    <n v="4868"/>
    <s v="CA-2014-122490"/>
    <x v="3"/>
    <x v="38"/>
    <d v="2014-11-19T00:00:00"/>
    <s v="Standard Class"/>
    <s v="TT-21070"/>
    <s v="Ted Trevino"/>
    <x v="0"/>
    <x v="0"/>
    <x v="4"/>
    <x v="4"/>
    <n v="98103"/>
    <x v="1"/>
    <x v="156"/>
    <x v="1"/>
    <x v="4"/>
    <x v="155"/>
    <x v="3216"/>
    <n v="3"/>
    <n v="0"/>
    <n v="10.347300000000004"/>
  </r>
  <r>
    <n v="4869"/>
    <s v="CA-2014-122490"/>
    <x v="3"/>
    <x v="38"/>
    <d v="2014-11-19T00:00:00"/>
    <s v="Standard Class"/>
    <s v="TT-21070"/>
    <s v="Ted Trevino"/>
    <x v="0"/>
    <x v="0"/>
    <x v="4"/>
    <x v="4"/>
    <n v="98103"/>
    <x v="1"/>
    <x v="745"/>
    <x v="1"/>
    <x v="2"/>
    <x v="736"/>
    <x v="880"/>
    <n v="3"/>
    <n v="0"/>
    <n v="4.2336"/>
  </r>
  <r>
    <n v="4870"/>
    <s v="CA-2014-131366"/>
    <x v="3"/>
    <x v="221"/>
    <d v="2014-11-30T00:00:00"/>
    <s v="Standard Class"/>
    <s v="SC-20440"/>
    <s v="Shaun Chance"/>
    <x v="1"/>
    <x v="0"/>
    <x v="152"/>
    <x v="9"/>
    <n v="17602"/>
    <x v="3"/>
    <x v="929"/>
    <x v="2"/>
    <x v="7"/>
    <x v="913"/>
    <x v="3624"/>
    <n v="2"/>
    <n v="0.4"/>
    <n v="-14.998000000000012"/>
  </r>
  <r>
    <n v="4871"/>
    <s v="CA-2014-131366"/>
    <x v="3"/>
    <x v="221"/>
    <d v="2014-11-30T00:00:00"/>
    <s v="Standard Class"/>
    <s v="SC-20440"/>
    <s v="Shaun Chance"/>
    <x v="1"/>
    <x v="0"/>
    <x v="152"/>
    <x v="9"/>
    <n v="17602"/>
    <x v="3"/>
    <x v="1127"/>
    <x v="1"/>
    <x v="10"/>
    <x v="1106"/>
    <x v="2343"/>
    <n v="7"/>
    <n v="0.2"/>
    <n v="83.209699999999998"/>
  </r>
  <r>
    <n v="4872"/>
    <s v="CA-2014-164042"/>
    <x v="3"/>
    <x v="979"/>
    <d v="2014-05-28T00:00:00"/>
    <s v="Standard Class"/>
    <s v="KL-16645"/>
    <s v="Ken Lonsdale"/>
    <x v="0"/>
    <x v="0"/>
    <x v="12"/>
    <x v="5"/>
    <n v="77095"/>
    <x v="2"/>
    <x v="1705"/>
    <x v="1"/>
    <x v="13"/>
    <x v="1685"/>
    <x v="3625"/>
    <n v="2"/>
    <n v="0.2"/>
    <n v="0.61559999999999993"/>
  </r>
  <r>
    <n v="4873"/>
    <s v="CA-2014-164042"/>
    <x v="3"/>
    <x v="979"/>
    <d v="2014-05-28T00:00:00"/>
    <s v="Standard Class"/>
    <s v="KL-16645"/>
    <s v="Ken Lonsdale"/>
    <x v="0"/>
    <x v="0"/>
    <x v="12"/>
    <x v="5"/>
    <n v="77095"/>
    <x v="2"/>
    <x v="1549"/>
    <x v="1"/>
    <x v="9"/>
    <x v="1528"/>
    <x v="3626"/>
    <n v="5"/>
    <n v="0.8"/>
    <n v="-46.716000000000008"/>
  </r>
  <r>
    <n v="4874"/>
    <s v="CA-2014-164042"/>
    <x v="3"/>
    <x v="979"/>
    <d v="2014-05-28T00:00:00"/>
    <s v="Standard Class"/>
    <s v="KL-16645"/>
    <s v="Ken Lonsdale"/>
    <x v="0"/>
    <x v="0"/>
    <x v="12"/>
    <x v="5"/>
    <n v="77095"/>
    <x v="2"/>
    <x v="1512"/>
    <x v="1"/>
    <x v="4"/>
    <x v="1490"/>
    <x v="3627"/>
    <n v="3"/>
    <n v="0.2"/>
    <n v="-11.593800000000005"/>
  </r>
  <r>
    <n v="4875"/>
    <s v="CA-2014-164042"/>
    <x v="3"/>
    <x v="979"/>
    <d v="2014-05-28T00:00:00"/>
    <s v="Standard Class"/>
    <s v="KL-16645"/>
    <s v="Ken Lonsdale"/>
    <x v="0"/>
    <x v="0"/>
    <x v="12"/>
    <x v="5"/>
    <n v="77095"/>
    <x v="2"/>
    <x v="305"/>
    <x v="1"/>
    <x v="8"/>
    <x v="302"/>
    <x v="3628"/>
    <n v="1"/>
    <n v="0.8"/>
    <n v="-1.9602000000000008"/>
  </r>
  <r>
    <n v="4876"/>
    <s v="CA-2011-132864"/>
    <x v="2"/>
    <x v="266"/>
    <d v="2011-12-07T00:00:00"/>
    <s v="Standard Class"/>
    <s v="KN-16390"/>
    <s v="Katherine Nockton"/>
    <x v="1"/>
    <x v="0"/>
    <x v="38"/>
    <x v="24"/>
    <n v="43229"/>
    <x v="3"/>
    <x v="538"/>
    <x v="2"/>
    <x v="11"/>
    <x v="533"/>
    <x v="600"/>
    <n v="5"/>
    <n v="0.2"/>
    <n v="29.950000000000003"/>
  </r>
  <r>
    <n v="4877"/>
    <s v="US-2011-155817"/>
    <x v="2"/>
    <x v="462"/>
    <d v="2011-10-09T00:00:00"/>
    <s v="Standard Class"/>
    <s v="SL-20155"/>
    <s v="Sara Luxemburg"/>
    <x v="2"/>
    <x v="0"/>
    <x v="28"/>
    <x v="3"/>
    <n v="27707"/>
    <x v="0"/>
    <x v="1424"/>
    <x v="1"/>
    <x v="4"/>
    <x v="1403"/>
    <x v="3629"/>
    <n v="2"/>
    <n v="0.2"/>
    <n v="4.6175999999999995"/>
  </r>
  <r>
    <n v="4878"/>
    <s v="US-2011-155817"/>
    <x v="2"/>
    <x v="462"/>
    <d v="2011-10-09T00:00:00"/>
    <s v="Standard Class"/>
    <s v="SL-20155"/>
    <s v="Sara Luxemburg"/>
    <x v="2"/>
    <x v="0"/>
    <x v="28"/>
    <x v="3"/>
    <n v="27707"/>
    <x v="0"/>
    <x v="679"/>
    <x v="1"/>
    <x v="6"/>
    <x v="673"/>
    <x v="3630"/>
    <n v="3"/>
    <n v="0.2"/>
    <n v="0.46440000000000037"/>
  </r>
  <r>
    <n v="4879"/>
    <s v="US-2013-131891"/>
    <x v="0"/>
    <x v="875"/>
    <d v="2013-08-01T00:00:00"/>
    <s v="First Class"/>
    <s v="PW-19240"/>
    <s v="Pierre Wener"/>
    <x v="0"/>
    <x v="0"/>
    <x v="424"/>
    <x v="2"/>
    <n v="32503"/>
    <x v="0"/>
    <x v="1699"/>
    <x v="1"/>
    <x v="8"/>
    <x v="1678"/>
    <x v="3631"/>
    <n v="3"/>
    <n v="0.7"/>
    <n v="-1.4760000000000004"/>
  </r>
  <r>
    <n v="4880"/>
    <s v="CA-2014-143567"/>
    <x v="3"/>
    <x v="808"/>
    <d v="2014-11-06T00:00:00"/>
    <s v="Second Class"/>
    <s v="TB-21175"/>
    <s v="Thomas Boland"/>
    <x v="1"/>
    <x v="0"/>
    <x v="0"/>
    <x v="0"/>
    <n v="42420"/>
    <x v="0"/>
    <x v="1510"/>
    <x v="1"/>
    <x v="12"/>
    <x v="1488"/>
    <x v="3632"/>
    <n v="2"/>
    <n v="0"/>
    <n v="2.6068000000000002"/>
  </r>
  <r>
    <n v="4881"/>
    <s v="CA-2014-143567"/>
    <x v="3"/>
    <x v="808"/>
    <d v="2014-11-06T00:00:00"/>
    <s v="Second Class"/>
    <s v="TB-21175"/>
    <s v="Thomas Boland"/>
    <x v="1"/>
    <x v="0"/>
    <x v="0"/>
    <x v="0"/>
    <n v="42420"/>
    <x v="0"/>
    <x v="1"/>
    <x v="0"/>
    <x v="1"/>
    <x v="1"/>
    <x v="3615"/>
    <n v="4"/>
    <n v="0"/>
    <n v="292.77599999999995"/>
  </r>
  <r>
    <n v="4882"/>
    <s v="CA-2014-143567"/>
    <x v="3"/>
    <x v="808"/>
    <d v="2014-11-06T00:00:00"/>
    <s v="Second Class"/>
    <s v="TB-21175"/>
    <s v="Thomas Boland"/>
    <x v="1"/>
    <x v="0"/>
    <x v="0"/>
    <x v="0"/>
    <n v="42420"/>
    <x v="0"/>
    <x v="1287"/>
    <x v="2"/>
    <x v="11"/>
    <x v="1264"/>
    <x v="3633"/>
    <n v="9"/>
    <n v="0"/>
    <n v="517.47930000000008"/>
  </r>
  <r>
    <n v="4883"/>
    <s v="CA-2014-143567"/>
    <x v="3"/>
    <x v="808"/>
    <d v="2014-11-06T00:00:00"/>
    <s v="Second Class"/>
    <s v="TB-21175"/>
    <s v="Thomas Boland"/>
    <x v="1"/>
    <x v="0"/>
    <x v="0"/>
    <x v="0"/>
    <n v="42420"/>
    <x v="0"/>
    <x v="355"/>
    <x v="1"/>
    <x v="4"/>
    <x v="351"/>
    <x v="3634"/>
    <n v="4"/>
    <n v="0"/>
    <n v="16.7776"/>
  </r>
  <r>
    <n v="4884"/>
    <s v="CA-2014-104080"/>
    <x v="3"/>
    <x v="144"/>
    <d v="2014-03-16T00:00:00"/>
    <s v="Standard Class"/>
    <s v="AH-10210"/>
    <s v="Alan Hwang"/>
    <x v="0"/>
    <x v="0"/>
    <x v="125"/>
    <x v="1"/>
    <n v="92804"/>
    <x v="1"/>
    <x v="1636"/>
    <x v="1"/>
    <x v="8"/>
    <x v="1617"/>
    <x v="3635"/>
    <n v="5"/>
    <n v="0.2"/>
    <n v="64.199999999999989"/>
  </r>
  <r>
    <n v="4885"/>
    <s v="CA-2014-104080"/>
    <x v="3"/>
    <x v="144"/>
    <d v="2014-03-16T00:00:00"/>
    <s v="Standard Class"/>
    <s v="AH-10210"/>
    <s v="Alan Hwang"/>
    <x v="0"/>
    <x v="0"/>
    <x v="125"/>
    <x v="1"/>
    <n v="92804"/>
    <x v="1"/>
    <x v="1642"/>
    <x v="1"/>
    <x v="6"/>
    <x v="1623"/>
    <x v="3636"/>
    <n v="2"/>
    <n v="0"/>
    <n v="0.87360000000000015"/>
  </r>
  <r>
    <n v="4886"/>
    <s v="CA-2011-151379"/>
    <x v="2"/>
    <x v="757"/>
    <d v="2011-12-20T00:00:00"/>
    <s v="Standard Class"/>
    <s v="SC-20695"/>
    <s v="Steve Chapman"/>
    <x v="1"/>
    <x v="0"/>
    <x v="66"/>
    <x v="12"/>
    <n v="48227"/>
    <x v="2"/>
    <x v="1138"/>
    <x v="1"/>
    <x v="10"/>
    <x v="1117"/>
    <x v="1159"/>
    <n v="5"/>
    <n v="0"/>
    <n v="52.531999999999996"/>
  </r>
  <r>
    <n v="4887"/>
    <s v="CA-2013-163167"/>
    <x v="0"/>
    <x v="85"/>
    <d v="2013-12-02T00:00:00"/>
    <s v="Second Class"/>
    <s v="RF-19345"/>
    <s v="Randy Ferguson"/>
    <x v="1"/>
    <x v="0"/>
    <x v="419"/>
    <x v="32"/>
    <n v="30062"/>
    <x v="0"/>
    <x v="212"/>
    <x v="0"/>
    <x v="1"/>
    <x v="211"/>
    <x v="3637"/>
    <n v="3"/>
    <n v="0"/>
    <n v="52.974299999999992"/>
  </r>
  <r>
    <n v="4888"/>
    <s v="CA-2013-163167"/>
    <x v="0"/>
    <x v="85"/>
    <d v="2013-12-02T00:00:00"/>
    <s v="Second Class"/>
    <s v="RF-19345"/>
    <s v="Randy Ferguson"/>
    <x v="1"/>
    <x v="0"/>
    <x v="419"/>
    <x v="32"/>
    <n v="30062"/>
    <x v="0"/>
    <x v="658"/>
    <x v="2"/>
    <x v="11"/>
    <x v="652"/>
    <x v="3638"/>
    <n v="6"/>
    <n v="0"/>
    <n v="6.1019999999999968"/>
  </r>
  <r>
    <n v="4889"/>
    <s v="CA-2013-163167"/>
    <x v="0"/>
    <x v="85"/>
    <d v="2013-12-02T00:00:00"/>
    <s v="Second Class"/>
    <s v="RF-19345"/>
    <s v="Randy Ferguson"/>
    <x v="1"/>
    <x v="0"/>
    <x v="419"/>
    <x v="32"/>
    <n v="30062"/>
    <x v="0"/>
    <x v="458"/>
    <x v="1"/>
    <x v="4"/>
    <x v="454"/>
    <x v="494"/>
    <n v="3"/>
    <n v="0"/>
    <n v="56.300999999999988"/>
  </r>
  <r>
    <n v="4890"/>
    <s v="CA-2013-163167"/>
    <x v="0"/>
    <x v="85"/>
    <d v="2013-12-02T00:00:00"/>
    <s v="Second Class"/>
    <s v="RF-19345"/>
    <s v="Randy Ferguson"/>
    <x v="1"/>
    <x v="0"/>
    <x v="419"/>
    <x v="32"/>
    <n v="30062"/>
    <x v="0"/>
    <x v="1672"/>
    <x v="1"/>
    <x v="4"/>
    <x v="1651"/>
    <x v="3639"/>
    <n v="6"/>
    <n v="0"/>
    <n v="315.82499999999993"/>
  </r>
  <r>
    <n v="4891"/>
    <s v="CA-2013-135776"/>
    <x v="0"/>
    <x v="443"/>
    <d v="2013-12-31T00:00:00"/>
    <s v="Standard Class"/>
    <s v="EH-13765"/>
    <s v="Edward Hooks"/>
    <x v="1"/>
    <x v="0"/>
    <x v="4"/>
    <x v="4"/>
    <n v="98103"/>
    <x v="1"/>
    <x v="454"/>
    <x v="1"/>
    <x v="6"/>
    <x v="450"/>
    <x v="138"/>
    <n v="3"/>
    <n v="0"/>
    <n v="2.5577999999999994"/>
  </r>
  <r>
    <n v="4892"/>
    <s v="CA-2013-135776"/>
    <x v="0"/>
    <x v="443"/>
    <d v="2013-12-31T00:00:00"/>
    <s v="Standard Class"/>
    <s v="EH-13765"/>
    <s v="Edward Hooks"/>
    <x v="1"/>
    <x v="0"/>
    <x v="4"/>
    <x v="4"/>
    <n v="98103"/>
    <x v="1"/>
    <x v="1237"/>
    <x v="1"/>
    <x v="10"/>
    <x v="1211"/>
    <x v="2479"/>
    <n v="2"/>
    <n v="0"/>
    <n v="18.211199999999998"/>
  </r>
  <r>
    <n v="4893"/>
    <s v="CA-2013-135776"/>
    <x v="0"/>
    <x v="443"/>
    <d v="2013-12-31T00:00:00"/>
    <s v="Standard Class"/>
    <s v="EH-13765"/>
    <s v="Edward Hooks"/>
    <x v="1"/>
    <x v="0"/>
    <x v="4"/>
    <x v="4"/>
    <n v="98103"/>
    <x v="1"/>
    <x v="1706"/>
    <x v="1"/>
    <x v="6"/>
    <x v="1686"/>
    <x v="3640"/>
    <n v="2"/>
    <n v="0"/>
    <n v="1.1760000000000002"/>
  </r>
  <r>
    <n v="4894"/>
    <s v="CA-2013-135776"/>
    <x v="0"/>
    <x v="443"/>
    <d v="2013-12-31T00:00:00"/>
    <s v="Standard Class"/>
    <s v="EH-13765"/>
    <s v="Edward Hooks"/>
    <x v="1"/>
    <x v="0"/>
    <x v="4"/>
    <x v="4"/>
    <n v="98103"/>
    <x v="1"/>
    <x v="418"/>
    <x v="1"/>
    <x v="4"/>
    <x v="413"/>
    <x v="3641"/>
    <n v="2"/>
    <n v="0"/>
    <n v="2.2727999999999895"/>
  </r>
  <r>
    <n v="4895"/>
    <s v="CA-2013-135776"/>
    <x v="0"/>
    <x v="443"/>
    <d v="2013-12-31T00:00:00"/>
    <s v="Standard Class"/>
    <s v="EH-13765"/>
    <s v="Edward Hooks"/>
    <x v="1"/>
    <x v="0"/>
    <x v="4"/>
    <x v="4"/>
    <n v="98103"/>
    <x v="1"/>
    <x v="136"/>
    <x v="1"/>
    <x v="10"/>
    <x v="136"/>
    <x v="3642"/>
    <n v="1"/>
    <n v="0"/>
    <n v="22.991999999999997"/>
  </r>
  <r>
    <n v="4896"/>
    <s v="CA-2013-135776"/>
    <x v="0"/>
    <x v="443"/>
    <d v="2013-12-31T00:00:00"/>
    <s v="Standard Class"/>
    <s v="EH-13765"/>
    <s v="Edward Hooks"/>
    <x v="1"/>
    <x v="0"/>
    <x v="4"/>
    <x v="4"/>
    <n v="98103"/>
    <x v="1"/>
    <x v="1503"/>
    <x v="1"/>
    <x v="12"/>
    <x v="33"/>
    <x v="1168"/>
    <n v="2"/>
    <n v="0"/>
    <n v="30.360399999999998"/>
  </r>
  <r>
    <n v="4897"/>
    <s v="CA-2013-135776"/>
    <x v="0"/>
    <x v="443"/>
    <d v="2013-12-31T00:00:00"/>
    <s v="Standard Class"/>
    <s v="EH-13765"/>
    <s v="Edward Hooks"/>
    <x v="1"/>
    <x v="0"/>
    <x v="4"/>
    <x v="4"/>
    <n v="98103"/>
    <x v="1"/>
    <x v="1362"/>
    <x v="1"/>
    <x v="4"/>
    <x v="1339"/>
    <x v="2105"/>
    <n v="4"/>
    <n v="0"/>
    <n v="55.895999999999958"/>
  </r>
  <r>
    <n v="4898"/>
    <s v="US-2011-122021"/>
    <x v="2"/>
    <x v="771"/>
    <d v="2011-10-17T00:00:00"/>
    <s v="First Class"/>
    <s v="AC-10660"/>
    <s v="Anna Chung"/>
    <x v="0"/>
    <x v="0"/>
    <x v="215"/>
    <x v="24"/>
    <n v="44134"/>
    <x v="3"/>
    <x v="1401"/>
    <x v="0"/>
    <x v="1"/>
    <x v="1379"/>
    <x v="1727"/>
    <n v="2"/>
    <n v="0.3"/>
    <n v="-7.8588000000000022"/>
  </r>
  <r>
    <n v="4899"/>
    <s v="US-2011-122021"/>
    <x v="2"/>
    <x v="771"/>
    <d v="2011-10-17T00:00:00"/>
    <s v="First Class"/>
    <s v="AC-10660"/>
    <s v="Anna Chung"/>
    <x v="0"/>
    <x v="0"/>
    <x v="215"/>
    <x v="24"/>
    <n v="44134"/>
    <x v="3"/>
    <x v="388"/>
    <x v="1"/>
    <x v="10"/>
    <x v="384"/>
    <x v="892"/>
    <n v="2"/>
    <n v="0.2"/>
    <n v="2.8884000000000007"/>
  </r>
  <r>
    <n v="4900"/>
    <s v="CA-2013-130484"/>
    <x v="0"/>
    <x v="250"/>
    <d v="2013-08-28T00:00:00"/>
    <s v="Standard Class"/>
    <s v="SG-20470"/>
    <s v="Sheri Gordon"/>
    <x v="0"/>
    <x v="0"/>
    <x v="345"/>
    <x v="21"/>
    <n v="97030"/>
    <x v="1"/>
    <x v="1045"/>
    <x v="1"/>
    <x v="8"/>
    <x v="1025"/>
    <x v="3643"/>
    <n v="8"/>
    <n v="0.7"/>
    <n v="-18.446399999999997"/>
  </r>
  <r>
    <n v="4901"/>
    <s v="CA-2014-120936"/>
    <x v="3"/>
    <x v="94"/>
    <d v="2014-12-22T00:00:00"/>
    <s v="Standard Class"/>
    <s v="CA-12310"/>
    <s v="Christine Abelman"/>
    <x v="1"/>
    <x v="0"/>
    <x v="125"/>
    <x v="1"/>
    <n v="92804"/>
    <x v="1"/>
    <x v="772"/>
    <x v="1"/>
    <x v="4"/>
    <x v="764"/>
    <x v="2289"/>
    <n v="4"/>
    <n v="0"/>
    <n v="125.14319999999998"/>
  </r>
  <r>
    <n v="4902"/>
    <s v="CA-2014-120936"/>
    <x v="3"/>
    <x v="94"/>
    <d v="2014-12-22T00:00:00"/>
    <s v="Standard Class"/>
    <s v="CA-12310"/>
    <s v="Christine Abelman"/>
    <x v="1"/>
    <x v="0"/>
    <x v="125"/>
    <x v="1"/>
    <n v="92804"/>
    <x v="1"/>
    <x v="1352"/>
    <x v="1"/>
    <x v="14"/>
    <x v="1329"/>
    <x v="62"/>
    <n v="1"/>
    <n v="0"/>
    <n v="3.6348000000000003"/>
  </r>
  <r>
    <n v="4903"/>
    <s v="CA-2014-110884"/>
    <x v="3"/>
    <x v="469"/>
    <d v="2014-03-13T00:00:00"/>
    <s v="Standard Class"/>
    <s v="SH-20395"/>
    <s v="Shahid Hopkins"/>
    <x v="0"/>
    <x v="0"/>
    <x v="20"/>
    <x v="15"/>
    <n v="10035"/>
    <x v="3"/>
    <x v="806"/>
    <x v="1"/>
    <x v="8"/>
    <x v="796"/>
    <x v="243"/>
    <n v="6"/>
    <n v="0.2"/>
    <n v="9.0719999999999992"/>
  </r>
  <r>
    <n v="4904"/>
    <s v="CA-2014-110884"/>
    <x v="3"/>
    <x v="469"/>
    <d v="2014-03-13T00:00:00"/>
    <s v="Standard Class"/>
    <s v="SH-20395"/>
    <s v="Shahid Hopkins"/>
    <x v="0"/>
    <x v="0"/>
    <x v="20"/>
    <x v="15"/>
    <n v="10035"/>
    <x v="3"/>
    <x v="580"/>
    <x v="1"/>
    <x v="2"/>
    <x v="575"/>
    <x v="3644"/>
    <n v="3"/>
    <n v="0"/>
    <n v="42.131399999999999"/>
  </r>
  <r>
    <n v="4905"/>
    <s v="US-2011-161613"/>
    <x v="2"/>
    <x v="588"/>
    <d v="2011-12-03T00:00:00"/>
    <s v="Second Class"/>
    <s v="MC-17605"/>
    <s v="Matt Connell"/>
    <x v="1"/>
    <x v="0"/>
    <x v="12"/>
    <x v="5"/>
    <n v="77070"/>
    <x v="2"/>
    <x v="623"/>
    <x v="0"/>
    <x v="1"/>
    <x v="617"/>
    <x v="3645"/>
    <n v="3"/>
    <n v="0.3"/>
    <n v="-19.258800000000008"/>
  </r>
  <r>
    <n v="4906"/>
    <s v="US-2011-146353"/>
    <x v="2"/>
    <x v="1005"/>
    <d v="2011-10-16T00:00:00"/>
    <s v="Second Class"/>
    <s v="JE-15610"/>
    <s v="Jim Epp"/>
    <x v="1"/>
    <x v="0"/>
    <x v="3"/>
    <x v="38"/>
    <n v="3301"/>
    <x v="3"/>
    <x v="1547"/>
    <x v="1"/>
    <x v="8"/>
    <x v="1526"/>
    <x v="3310"/>
    <n v="4"/>
    <n v="0"/>
    <n v="11.0016"/>
  </r>
  <r>
    <n v="4907"/>
    <s v="US-2011-146353"/>
    <x v="2"/>
    <x v="1005"/>
    <d v="2011-10-16T00:00:00"/>
    <s v="Second Class"/>
    <s v="JE-15610"/>
    <s v="Jim Epp"/>
    <x v="1"/>
    <x v="0"/>
    <x v="3"/>
    <x v="38"/>
    <n v="3301"/>
    <x v="3"/>
    <x v="398"/>
    <x v="1"/>
    <x v="4"/>
    <x v="394"/>
    <x v="3646"/>
    <n v="5"/>
    <n v="0"/>
    <n v="16.193999999999988"/>
  </r>
  <r>
    <n v="4908"/>
    <s v="CA-2011-133809"/>
    <x v="2"/>
    <x v="728"/>
    <d v="2011-11-23T00:00:00"/>
    <s v="Second Class"/>
    <s v="MS-17530"/>
    <s v="MaryBeth Skach"/>
    <x v="0"/>
    <x v="0"/>
    <x v="54"/>
    <x v="24"/>
    <n v="45014"/>
    <x v="3"/>
    <x v="1181"/>
    <x v="1"/>
    <x v="8"/>
    <x v="1158"/>
    <x v="3647"/>
    <n v="8"/>
    <n v="0.7"/>
    <n v="-8.659200000000002"/>
  </r>
  <r>
    <n v="4909"/>
    <s v="CA-2011-133809"/>
    <x v="2"/>
    <x v="728"/>
    <d v="2011-11-23T00:00:00"/>
    <s v="Second Class"/>
    <s v="MS-17530"/>
    <s v="MaryBeth Skach"/>
    <x v="0"/>
    <x v="0"/>
    <x v="54"/>
    <x v="24"/>
    <n v="45014"/>
    <x v="3"/>
    <x v="1707"/>
    <x v="2"/>
    <x v="7"/>
    <x v="1687"/>
    <x v="3648"/>
    <n v="2"/>
    <n v="0.4"/>
    <n v="-2.0773999999999999"/>
  </r>
  <r>
    <n v="4910"/>
    <s v="CA-2014-127306"/>
    <x v="3"/>
    <x v="424"/>
    <d v="2014-01-19T00:00:00"/>
    <s v="Standard Class"/>
    <s v="BH-11710"/>
    <s v="Brosina Hoffman"/>
    <x v="0"/>
    <x v="0"/>
    <x v="271"/>
    <x v="18"/>
    <n v="37604"/>
    <x v="0"/>
    <x v="588"/>
    <x v="1"/>
    <x v="12"/>
    <x v="583"/>
    <x v="829"/>
    <n v="3"/>
    <n v="0.2"/>
    <n v="6.6467999999999989"/>
  </r>
  <r>
    <n v="4911"/>
    <s v="CA-2014-127306"/>
    <x v="3"/>
    <x v="424"/>
    <d v="2014-01-19T00:00:00"/>
    <s v="Standard Class"/>
    <s v="BH-11710"/>
    <s v="Brosina Hoffman"/>
    <x v="0"/>
    <x v="0"/>
    <x v="271"/>
    <x v="18"/>
    <n v="37604"/>
    <x v="0"/>
    <x v="712"/>
    <x v="1"/>
    <x v="10"/>
    <x v="704"/>
    <x v="1590"/>
    <n v="7"/>
    <n v="0.2"/>
    <n v="12.700800000000001"/>
  </r>
  <r>
    <n v="4912"/>
    <s v="CA-2014-127306"/>
    <x v="3"/>
    <x v="424"/>
    <d v="2014-01-19T00:00:00"/>
    <s v="Standard Class"/>
    <s v="BH-11710"/>
    <s v="Brosina Hoffman"/>
    <x v="0"/>
    <x v="0"/>
    <x v="271"/>
    <x v="18"/>
    <n v="37604"/>
    <x v="0"/>
    <x v="431"/>
    <x v="2"/>
    <x v="7"/>
    <x v="426"/>
    <x v="1781"/>
    <n v="2"/>
    <n v="0.2"/>
    <n v="6.9990000000000059"/>
  </r>
  <r>
    <n v="4913"/>
    <s v="CA-2014-127306"/>
    <x v="3"/>
    <x v="424"/>
    <d v="2014-01-19T00:00:00"/>
    <s v="Standard Class"/>
    <s v="BH-11710"/>
    <s v="Brosina Hoffman"/>
    <x v="0"/>
    <x v="0"/>
    <x v="271"/>
    <x v="18"/>
    <n v="37604"/>
    <x v="0"/>
    <x v="1406"/>
    <x v="1"/>
    <x v="8"/>
    <x v="1384"/>
    <x v="3649"/>
    <n v="5"/>
    <n v="0.7"/>
    <n v="-4.577"/>
  </r>
  <r>
    <n v="4914"/>
    <s v="CA-2014-127306"/>
    <x v="3"/>
    <x v="424"/>
    <d v="2014-01-19T00:00:00"/>
    <s v="Standard Class"/>
    <s v="BH-11710"/>
    <s v="Brosina Hoffman"/>
    <x v="0"/>
    <x v="0"/>
    <x v="271"/>
    <x v="18"/>
    <n v="37604"/>
    <x v="0"/>
    <x v="807"/>
    <x v="1"/>
    <x v="8"/>
    <x v="797"/>
    <x v="3650"/>
    <n v="2"/>
    <n v="0.7"/>
    <n v="-1.8391999999999999"/>
  </r>
  <r>
    <n v="4915"/>
    <s v="CA-2012-161830"/>
    <x v="1"/>
    <x v="496"/>
    <d v="2012-09-26T00:00:00"/>
    <s v="Second Class"/>
    <s v="ME-17725"/>
    <s v="Max Engle"/>
    <x v="0"/>
    <x v="0"/>
    <x v="4"/>
    <x v="4"/>
    <n v="98105"/>
    <x v="1"/>
    <x v="30"/>
    <x v="1"/>
    <x v="6"/>
    <x v="30"/>
    <x v="3651"/>
    <n v="2"/>
    <n v="0"/>
    <n v="10.428399999999996"/>
  </r>
  <r>
    <n v="4916"/>
    <s v="CA-2012-161830"/>
    <x v="1"/>
    <x v="496"/>
    <d v="2012-09-26T00:00:00"/>
    <s v="Second Class"/>
    <s v="ME-17725"/>
    <s v="Max Engle"/>
    <x v="0"/>
    <x v="0"/>
    <x v="4"/>
    <x v="4"/>
    <n v="98105"/>
    <x v="1"/>
    <x v="799"/>
    <x v="1"/>
    <x v="8"/>
    <x v="789"/>
    <x v="3652"/>
    <n v="3"/>
    <n v="0.2"/>
    <n v="5.4201000000000006"/>
  </r>
  <r>
    <n v="4917"/>
    <s v="CA-2014-163125"/>
    <x v="3"/>
    <x v="449"/>
    <d v="2014-10-12T00:00:00"/>
    <s v="Second Class"/>
    <s v="MB-17305"/>
    <s v="Maria Bertelson"/>
    <x v="0"/>
    <x v="0"/>
    <x v="425"/>
    <x v="5"/>
    <n v="77573"/>
    <x v="2"/>
    <x v="369"/>
    <x v="1"/>
    <x v="6"/>
    <x v="365"/>
    <x v="3653"/>
    <n v="7"/>
    <n v="0.2"/>
    <n v="5.8750999999999962"/>
  </r>
  <r>
    <n v="4918"/>
    <s v="CA-2014-163125"/>
    <x v="3"/>
    <x v="449"/>
    <d v="2014-10-12T00:00:00"/>
    <s v="Second Class"/>
    <s v="MB-17305"/>
    <s v="Maria Bertelson"/>
    <x v="0"/>
    <x v="0"/>
    <x v="425"/>
    <x v="5"/>
    <n v="77573"/>
    <x v="2"/>
    <x v="1708"/>
    <x v="0"/>
    <x v="1"/>
    <x v="1688"/>
    <x v="3654"/>
    <n v="3"/>
    <n v="0.3"/>
    <n v="-32.664599999999993"/>
  </r>
  <r>
    <n v="4919"/>
    <s v="CA-2013-160304"/>
    <x v="0"/>
    <x v="1006"/>
    <d v="2013-01-07T00:00:00"/>
    <s v="Standard Class"/>
    <s v="BM-11575"/>
    <s v="Brendan Murry"/>
    <x v="1"/>
    <x v="0"/>
    <x v="426"/>
    <x v="39"/>
    <n v="20877"/>
    <x v="3"/>
    <x v="266"/>
    <x v="0"/>
    <x v="0"/>
    <x v="263"/>
    <x v="2131"/>
    <n v="3"/>
    <n v="0"/>
    <n v="38.266800000000003"/>
  </r>
  <r>
    <n v="4920"/>
    <s v="CA-2013-160304"/>
    <x v="0"/>
    <x v="1006"/>
    <d v="2013-01-07T00:00:00"/>
    <s v="Standard Class"/>
    <s v="BM-11575"/>
    <s v="Brendan Murry"/>
    <x v="1"/>
    <x v="0"/>
    <x v="426"/>
    <x v="39"/>
    <n v="20877"/>
    <x v="3"/>
    <x v="1133"/>
    <x v="2"/>
    <x v="7"/>
    <x v="1112"/>
    <x v="3655"/>
    <n v="2"/>
    <n v="0"/>
    <n v="67.274199999999979"/>
  </r>
  <r>
    <n v="4921"/>
    <s v="CA-2014-101728"/>
    <x v="3"/>
    <x v="971"/>
    <d v="2014-08-24T00:00:00"/>
    <s v="Standard Class"/>
    <s v="SC-20575"/>
    <s v="Sonia Cooley"/>
    <x v="0"/>
    <x v="0"/>
    <x v="22"/>
    <x v="10"/>
    <n v="60653"/>
    <x v="2"/>
    <x v="1212"/>
    <x v="1"/>
    <x v="8"/>
    <x v="1188"/>
    <x v="3424"/>
    <n v="2"/>
    <n v="0.8"/>
    <n v="-3.9032000000000009"/>
  </r>
  <r>
    <n v="4922"/>
    <s v="CA-2014-114055"/>
    <x v="3"/>
    <x v="53"/>
    <d v="2014-12-30T00:00:00"/>
    <s v="Second Class"/>
    <s v="MH-18115"/>
    <s v="Mick Hernandez"/>
    <x v="2"/>
    <x v="0"/>
    <x v="114"/>
    <x v="19"/>
    <n v="35810"/>
    <x v="0"/>
    <x v="1696"/>
    <x v="1"/>
    <x v="10"/>
    <x v="1675"/>
    <x v="3656"/>
    <n v="2"/>
    <n v="0"/>
    <n v="46.118399999999994"/>
  </r>
  <r>
    <n v="4923"/>
    <s v="CA-2014-114055"/>
    <x v="3"/>
    <x v="53"/>
    <d v="2014-12-30T00:00:00"/>
    <s v="Second Class"/>
    <s v="MH-18115"/>
    <s v="Mick Hernandez"/>
    <x v="2"/>
    <x v="0"/>
    <x v="114"/>
    <x v="19"/>
    <n v="35810"/>
    <x v="0"/>
    <x v="804"/>
    <x v="1"/>
    <x v="13"/>
    <x v="794"/>
    <x v="3657"/>
    <n v="2"/>
    <n v="0"/>
    <n v="1.1945999999999999"/>
  </r>
  <r>
    <n v="4924"/>
    <s v="CA-2014-114055"/>
    <x v="3"/>
    <x v="53"/>
    <d v="2014-12-30T00:00:00"/>
    <s v="Second Class"/>
    <s v="MH-18115"/>
    <s v="Mick Hernandez"/>
    <x v="2"/>
    <x v="0"/>
    <x v="114"/>
    <x v="19"/>
    <n v="35810"/>
    <x v="0"/>
    <x v="921"/>
    <x v="1"/>
    <x v="10"/>
    <x v="904"/>
    <x v="2713"/>
    <n v="6"/>
    <n v="0"/>
    <n v="301.96799999999996"/>
  </r>
  <r>
    <n v="4925"/>
    <s v="CA-2014-114055"/>
    <x v="3"/>
    <x v="53"/>
    <d v="2014-12-30T00:00:00"/>
    <s v="Second Class"/>
    <s v="MH-18115"/>
    <s v="Mick Hernandez"/>
    <x v="2"/>
    <x v="0"/>
    <x v="114"/>
    <x v="19"/>
    <n v="35810"/>
    <x v="0"/>
    <x v="1409"/>
    <x v="2"/>
    <x v="7"/>
    <x v="1387"/>
    <x v="3658"/>
    <n v="2"/>
    <n v="0"/>
    <n v="23.524799999999999"/>
  </r>
  <r>
    <n v="4926"/>
    <s v="CA-2014-126438"/>
    <x v="3"/>
    <x v="18"/>
    <d v="2014-09-14T00:00:00"/>
    <s v="First Class"/>
    <s v="AR-10345"/>
    <s v="Alex Russell"/>
    <x v="1"/>
    <x v="0"/>
    <x v="104"/>
    <x v="31"/>
    <n v="1841"/>
    <x v="3"/>
    <x v="1453"/>
    <x v="1"/>
    <x v="6"/>
    <x v="1430"/>
    <x v="3659"/>
    <n v="2"/>
    <n v="0"/>
    <n v="3.7200000000000006"/>
  </r>
  <r>
    <n v="4927"/>
    <s v="CA-2014-117653"/>
    <x v="3"/>
    <x v="15"/>
    <d v="2014-10-24T00:00:00"/>
    <s v="Standard Class"/>
    <s v="MO-17500"/>
    <s v="Mary O'Rourke"/>
    <x v="0"/>
    <x v="0"/>
    <x v="22"/>
    <x v="10"/>
    <n v="60623"/>
    <x v="2"/>
    <x v="962"/>
    <x v="0"/>
    <x v="3"/>
    <x v="946"/>
    <x v="3660"/>
    <n v="1"/>
    <n v="0.5"/>
    <n v="-67.543499999999995"/>
  </r>
  <r>
    <n v="4928"/>
    <s v="CA-2014-143245"/>
    <x v="3"/>
    <x v="96"/>
    <d v="2014-12-07T00:00:00"/>
    <s v="Standard Class"/>
    <s v="AD-10180"/>
    <s v="Alan Dominguez"/>
    <x v="2"/>
    <x v="0"/>
    <x v="54"/>
    <x v="29"/>
    <n v="6824"/>
    <x v="3"/>
    <x v="1193"/>
    <x v="1"/>
    <x v="10"/>
    <x v="1169"/>
    <x v="541"/>
    <n v="3"/>
    <n v="0"/>
    <n v="9.3312000000000008"/>
  </r>
  <r>
    <n v="4929"/>
    <s v="CA-2014-143245"/>
    <x v="3"/>
    <x v="96"/>
    <d v="2014-12-07T00:00:00"/>
    <s v="Standard Class"/>
    <s v="AD-10180"/>
    <s v="Alan Dominguez"/>
    <x v="2"/>
    <x v="0"/>
    <x v="54"/>
    <x v="29"/>
    <n v="6824"/>
    <x v="3"/>
    <x v="1180"/>
    <x v="0"/>
    <x v="1"/>
    <x v="1157"/>
    <x v="3661"/>
    <n v="3"/>
    <n v="0"/>
    <n v="251.20200000000003"/>
  </r>
  <r>
    <n v="4930"/>
    <s v="US-2011-138828"/>
    <x v="2"/>
    <x v="814"/>
    <d v="2011-09-03T00:00:00"/>
    <s v="First Class"/>
    <s v="KD-16345"/>
    <s v="Katherine Ducich"/>
    <x v="0"/>
    <x v="0"/>
    <x v="20"/>
    <x v="15"/>
    <n v="10009"/>
    <x v="3"/>
    <x v="332"/>
    <x v="1"/>
    <x v="6"/>
    <x v="328"/>
    <x v="2495"/>
    <n v="5"/>
    <n v="0"/>
    <n v="16.170000000000002"/>
  </r>
  <r>
    <n v="4931"/>
    <s v="US-2011-138828"/>
    <x v="2"/>
    <x v="814"/>
    <d v="2011-09-03T00:00:00"/>
    <s v="First Class"/>
    <s v="KD-16345"/>
    <s v="Katherine Ducich"/>
    <x v="0"/>
    <x v="0"/>
    <x v="20"/>
    <x v="15"/>
    <n v="10009"/>
    <x v="3"/>
    <x v="811"/>
    <x v="1"/>
    <x v="10"/>
    <x v="33"/>
    <x v="1830"/>
    <n v="3"/>
    <n v="0"/>
    <n v="7.0218000000000007"/>
  </r>
  <r>
    <n v="4932"/>
    <s v="CA-2014-143651"/>
    <x v="3"/>
    <x v="613"/>
    <d v="2014-03-31T00:00:00"/>
    <s v="Standard Class"/>
    <s v="FM-14215"/>
    <s v="Filia McAdams"/>
    <x v="1"/>
    <x v="0"/>
    <x v="4"/>
    <x v="4"/>
    <n v="98103"/>
    <x v="1"/>
    <x v="1175"/>
    <x v="1"/>
    <x v="6"/>
    <x v="1152"/>
    <x v="795"/>
    <n v="2"/>
    <n v="0"/>
    <n v="6.93"/>
  </r>
  <r>
    <n v="4933"/>
    <s v="CA-2012-106978"/>
    <x v="1"/>
    <x v="694"/>
    <d v="2012-10-04T00:00:00"/>
    <s v="Standard Class"/>
    <s v="ZC-21910"/>
    <s v="Zuschuss Carroll"/>
    <x v="0"/>
    <x v="0"/>
    <x v="34"/>
    <x v="22"/>
    <n v="80013"/>
    <x v="1"/>
    <x v="1358"/>
    <x v="1"/>
    <x v="12"/>
    <x v="1335"/>
    <x v="3662"/>
    <n v="1"/>
    <n v="0.2"/>
    <n v="4.2308999999999983"/>
  </r>
  <r>
    <n v="4934"/>
    <s v="CA-2012-106978"/>
    <x v="1"/>
    <x v="694"/>
    <d v="2012-10-04T00:00:00"/>
    <s v="Standard Class"/>
    <s v="ZC-21910"/>
    <s v="Zuschuss Carroll"/>
    <x v="0"/>
    <x v="0"/>
    <x v="34"/>
    <x v="22"/>
    <n v="80013"/>
    <x v="1"/>
    <x v="751"/>
    <x v="1"/>
    <x v="8"/>
    <x v="742"/>
    <x v="886"/>
    <n v="2"/>
    <n v="0.7"/>
    <n v="-0.79200000000000004"/>
  </r>
  <r>
    <n v="4935"/>
    <s v="CA-2012-106978"/>
    <x v="1"/>
    <x v="694"/>
    <d v="2012-10-04T00:00:00"/>
    <s v="Standard Class"/>
    <s v="ZC-21910"/>
    <s v="Zuschuss Carroll"/>
    <x v="0"/>
    <x v="0"/>
    <x v="34"/>
    <x v="22"/>
    <n v="80013"/>
    <x v="1"/>
    <x v="1014"/>
    <x v="1"/>
    <x v="13"/>
    <x v="33"/>
    <x v="3663"/>
    <n v="3"/>
    <n v="0.2"/>
    <n v="0.84599999999999964"/>
  </r>
  <r>
    <n v="4936"/>
    <s v="CA-2012-155124"/>
    <x v="1"/>
    <x v="1007"/>
    <d v="2012-03-21T00:00:00"/>
    <s v="Standard Class"/>
    <s v="KS-16300"/>
    <s v="Karen Seio"/>
    <x v="1"/>
    <x v="0"/>
    <x v="427"/>
    <x v="7"/>
    <n v="84043"/>
    <x v="1"/>
    <x v="1709"/>
    <x v="2"/>
    <x v="7"/>
    <x v="1689"/>
    <x v="3664"/>
    <n v="3"/>
    <n v="0.2"/>
    <n v="1.6776"/>
  </r>
  <r>
    <n v="4937"/>
    <s v="CA-2014-150931"/>
    <x v="3"/>
    <x v="1008"/>
    <d v="2014-01-14T00:00:00"/>
    <s v="Standard Class"/>
    <s v="DP-13390"/>
    <s v="Dennis Pardue"/>
    <x v="2"/>
    <x v="0"/>
    <x v="428"/>
    <x v="19"/>
    <n v="35401"/>
    <x v="0"/>
    <x v="544"/>
    <x v="1"/>
    <x v="8"/>
    <x v="539"/>
    <x v="3665"/>
    <n v="7"/>
    <n v="0"/>
    <n v="15.5204"/>
  </r>
  <r>
    <n v="4938"/>
    <s v="CA-2011-157147"/>
    <x v="2"/>
    <x v="286"/>
    <d v="2011-01-19T00:00:00"/>
    <s v="Standard Class"/>
    <s v="BD-11605"/>
    <s v="Brian Dahlen"/>
    <x v="0"/>
    <x v="0"/>
    <x v="8"/>
    <x v="1"/>
    <n v="94109"/>
    <x v="1"/>
    <x v="1244"/>
    <x v="1"/>
    <x v="4"/>
    <x v="1218"/>
    <x v="2225"/>
    <n v="5"/>
    <n v="0"/>
    <n v="238.65299999999991"/>
  </r>
  <r>
    <n v="4939"/>
    <s v="CA-2011-157147"/>
    <x v="2"/>
    <x v="286"/>
    <d v="2011-01-19T00:00:00"/>
    <s v="Standard Class"/>
    <s v="BD-11605"/>
    <s v="Brian Dahlen"/>
    <x v="0"/>
    <x v="0"/>
    <x v="8"/>
    <x v="1"/>
    <n v="94109"/>
    <x v="1"/>
    <x v="1219"/>
    <x v="0"/>
    <x v="0"/>
    <x v="1194"/>
    <x v="3666"/>
    <n v="3"/>
    <n v="0.15"/>
    <n v="3.9294000000000082"/>
  </r>
  <r>
    <n v="4940"/>
    <s v="CA-2011-157147"/>
    <x v="2"/>
    <x v="286"/>
    <d v="2011-01-19T00:00:00"/>
    <s v="Standard Class"/>
    <s v="BD-11605"/>
    <s v="Brian Dahlen"/>
    <x v="0"/>
    <x v="0"/>
    <x v="8"/>
    <x v="1"/>
    <n v="94109"/>
    <x v="1"/>
    <x v="181"/>
    <x v="1"/>
    <x v="6"/>
    <x v="180"/>
    <x v="189"/>
    <n v="5"/>
    <n v="0"/>
    <n v="6.5669999999999984"/>
  </r>
  <r>
    <n v="4941"/>
    <s v="CA-2012-156482"/>
    <x v="1"/>
    <x v="525"/>
    <d v="2012-02-13T00:00:00"/>
    <s v="Standard Class"/>
    <s v="IL-15100"/>
    <s v="Ivan Liston"/>
    <x v="0"/>
    <x v="0"/>
    <x v="40"/>
    <x v="13"/>
    <n v="19805"/>
    <x v="3"/>
    <x v="901"/>
    <x v="0"/>
    <x v="1"/>
    <x v="884"/>
    <x v="3667"/>
    <n v="9"/>
    <n v="0"/>
    <n v="266.45219999999989"/>
  </r>
  <r>
    <n v="4942"/>
    <s v="CA-2012-156482"/>
    <x v="1"/>
    <x v="525"/>
    <d v="2012-02-13T00:00:00"/>
    <s v="Standard Class"/>
    <s v="IL-15100"/>
    <s v="Ivan Liston"/>
    <x v="0"/>
    <x v="0"/>
    <x v="40"/>
    <x v="13"/>
    <n v="19805"/>
    <x v="3"/>
    <x v="1531"/>
    <x v="0"/>
    <x v="0"/>
    <x v="1509"/>
    <x v="514"/>
    <n v="4"/>
    <n v="0"/>
    <n v="82.336799999999982"/>
  </r>
  <r>
    <n v="4943"/>
    <s v="CA-2012-156482"/>
    <x v="1"/>
    <x v="525"/>
    <d v="2012-02-13T00:00:00"/>
    <s v="Standard Class"/>
    <s v="IL-15100"/>
    <s v="Ivan Liston"/>
    <x v="0"/>
    <x v="0"/>
    <x v="40"/>
    <x v="13"/>
    <n v="19805"/>
    <x v="3"/>
    <x v="888"/>
    <x v="1"/>
    <x v="6"/>
    <x v="872"/>
    <x v="1103"/>
    <n v="2"/>
    <n v="0"/>
    <n v="1.7607999999999997"/>
  </r>
  <r>
    <n v="4944"/>
    <s v="CA-2014-106782"/>
    <x v="3"/>
    <x v="202"/>
    <d v="2014-12-28T00:00:00"/>
    <s v="Standard Class"/>
    <s v="LP-17095"/>
    <s v="Liz Preis"/>
    <x v="0"/>
    <x v="0"/>
    <x v="240"/>
    <x v="14"/>
    <n v="47905"/>
    <x v="2"/>
    <x v="458"/>
    <x v="1"/>
    <x v="4"/>
    <x v="454"/>
    <x v="2602"/>
    <n v="1"/>
    <n v="0"/>
    <n v="18.766999999999996"/>
  </r>
  <r>
    <n v="4945"/>
    <s v="CA-2013-151372"/>
    <x v="0"/>
    <x v="64"/>
    <d v="2013-09-07T00:00:00"/>
    <s v="First Class"/>
    <s v="JH-15985"/>
    <s v="Joseph Holt"/>
    <x v="0"/>
    <x v="0"/>
    <x v="332"/>
    <x v="1"/>
    <n v="90278"/>
    <x v="1"/>
    <x v="1696"/>
    <x v="1"/>
    <x v="10"/>
    <x v="1675"/>
    <x v="3656"/>
    <n v="2"/>
    <n v="0"/>
    <n v="46.118399999999994"/>
  </r>
  <r>
    <n v="4946"/>
    <s v="CA-2013-151372"/>
    <x v="0"/>
    <x v="64"/>
    <d v="2013-09-07T00:00:00"/>
    <s v="First Class"/>
    <s v="JH-15985"/>
    <s v="Joseph Holt"/>
    <x v="0"/>
    <x v="0"/>
    <x v="332"/>
    <x v="1"/>
    <n v="90278"/>
    <x v="1"/>
    <x v="347"/>
    <x v="1"/>
    <x v="8"/>
    <x v="343"/>
    <x v="2643"/>
    <n v="2"/>
    <n v="0.2"/>
    <n v="3.9419999999999993"/>
  </r>
  <r>
    <n v="4947"/>
    <s v="CA-2013-151372"/>
    <x v="0"/>
    <x v="64"/>
    <d v="2013-09-07T00:00:00"/>
    <s v="First Class"/>
    <s v="JH-15985"/>
    <s v="Joseph Holt"/>
    <x v="0"/>
    <x v="0"/>
    <x v="332"/>
    <x v="1"/>
    <n v="90278"/>
    <x v="1"/>
    <x v="52"/>
    <x v="1"/>
    <x v="13"/>
    <x v="52"/>
    <x v="1009"/>
    <n v="2"/>
    <n v="0"/>
    <n v="1.7876000000000003"/>
  </r>
  <r>
    <n v="4948"/>
    <s v="CA-2011-102085"/>
    <x v="2"/>
    <x v="777"/>
    <d v="2011-10-09T00:00:00"/>
    <s v="Standard Class"/>
    <s v="JD-16015"/>
    <s v="Joy Daniels"/>
    <x v="0"/>
    <x v="0"/>
    <x v="4"/>
    <x v="4"/>
    <n v="98115"/>
    <x v="1"/>
    <x v="148"/>
    <x v="1"/>
    <x v="2"/>
    <x v="148"/>
    <x v="3204"/>
    <n v="4"/>
    <n v="0"/>
    <n v="13.742799999999999"/>
  </r>
  <r>
    <n v="4949"/>
    <s v="CA-2014-107125"/>
    <x v="3"/>
    <x v="344"/>
    <d v="2014-12-03T00:00:00"/>
    <s v="Standard Class"/>
    <s v="BD-11320"/>
    <s v="Bill Donatelli"/>
    <x v="0"/>
    <x v="0"/>
    <x v="1"/>
    <x v="1"/>
    <n v="90045"/>
    <x v="1"/>
    <x v="542"/>
    <x v="1"/>
    <x v="8"/>
    <x v="537"/>
    <x v="3668"/>
    <n v="7"/>
    <n v="0.2"/>
    <n v="41.120799999999988"/>
  </r>
  <r>
    <n v="4950"/>
    <s v="CA-2014-107125"/>
    <x v="3"/>
    <x v="344"/>
    <d v="2014-12-03T00:00:00"/>
    <s v="Standard Class"/>
    <s v="BD-11320"/>
    <s v="Bill Donatelli"/>
    <x v="0"/>
    <x v="0"/>
    <x v="1"/>
    <x v="1"/>
    <n v="90045"/>
    <x v="1"/>
    <x v="545"/>
    <x v="0"/>
    <x v="5"/>
    <x v="540"/>
    <x v="609"/>
    <n v="3"/>
    <n v="0"/>
    <n v="6.0287999999999995"/>
  </r>
  <r>
    <n v="4951"/>
    <s v="CA-2013-125815"/>
    <x v="0"/>
    <x v="99"/>
    <d v="2013-11-02T00:00:00"/>
    <s v="Second Class"/>
    <s v="DL-13330"/>
    <s v="Denise Leinenbach"/>
    <x v="0"/>
    <x v="0"/>
    <x v="20"/>
    <x v="15"/>
    <n v="10009"/>
    <x v="3"/>
    <x v="154"/>
    <x v="1"/>
    <x v="6"/>
    <x v="153"/>
    <x v="2162"/>
    <n v="3"/>
    <n v="0"/>
    <n v="5.2164000000000001"/>
  </r>
  <r>
    <n v="4952"/>
    <s v="CA-2012-144190"/>
    <x v="1"/>
    <x v="988"/>
    <d v="2012-06-13T00:00:00"/>
    <s v="Standard Class"/>
    <s v="NC-18415"/>
    <s v="Nathan Cano"/>
    <x v="0"/>
    <x v="0"/>
    <x v="195"/>
    <x v="12"/>
    <n v="48073"/>
    <x v="2"/>
    <x v="88"/>
    <x v="1"/>
    <x v="10"/>
    <x v="88"/>
    <x v="91"/>
    <n v="2"/>
    <n v="0"/>
    <n v="6.2208000000000006"/>
  </r>
  <r>
    <n v="4953"/>
    <s v="CA-2014-117926"/>
    <x v="3"/>
    <x v="166"/>
    <d v="2014-12-13T00:00:00"/>
    <s v="Second Class"/>
    <s v="AS-10225"/>
    <s v="Alan Schoenberger"/>
    <x v="1"/>
    <x v="0"/>
    <x v="8"/>
    <x v="1"/>
    <n v="94109"/>
    <x v="1"/>
    <x v="1710"/>
    <x v="1"/>
    <x v="9"/>
    <x v="1690"/>
    <x v="3669"/>
    <n v="1"/>
    <n v="0"/>
    <n v="20.843999999999994"/>
  </r>
  <r>
    <n v="4954"/>
    <s v="CA-2012-153906"/>
    <x v="1"/>
    <x v="199"/>
    <d v="2012-03-20T00:00:00"/>
    <s v="Standard Class"/>
    <s v="MS-17980"/>
    <s v="Michael Stewart"/>
    <x v="1"/>
    <x v="0"/>
    <x v="20"/>
    <x v="15"/>
    <n v="10009"/>
    <x v="3"/>
    <x v="1300"/>
    <x v="2"/>
    <x v="7"/>
    <x v="1276"/>
    <x v="3670"/>
    <n v="2"/>
    <n v="0"/>
    <n v="2.5769999999999982"/>
  </r>
  <r>
    <n v="4955"/>
    <s v="CA-2011-160262"/>
    <x v="2"/>
    <x v="3"/>
    <d v="2011-06-13T00:00:00"/>
    <s v="Second Class"/>
    <s v="TS-21205"/>
    <s v="Thomas Seio"/>
    <x v="1"/>
    <x v="0"/>
    <x v="226"/>
    <x v="33"/>
    <n v="89031"/>
    <x v="1"/>
    <x v="679"/>
    <x v="1"/>
    <x v="6"/>
    <x v="673"/>
    <x v="3671"/>
    <n v="7"/>
    <n v="0"/>
    <n v="4.6956000000000007"/>
  </r>
  <r>
    <n v="4956"/>
    <s v="CA-2011-160262"/>
    <x v="2"/>
    <x v="3"/>
    <d v="2011-06-13T00:00:00"/>
    <s v="Second Class"/>
    <s v="TS-21205"/>
    <s v="Thomas Seio"/>
    <x v="1"/>
    <x v="0"/>
    <x v="226"/>
    <x v="33"/>
    <n v="89031"/>
    <x v="1"/>
    <x v="954"/>
    <x v="1"/>
    <x v="10"/>
    <x v="938"/>
    <x v="1219"/>
    <n v="3"/>
    <n v="0"/>
    <n v="36.404399999999995"/>
  </r>
  <r>
    <n v="4957"/>
    <s v="CA-2011-160262"/>
    <x v="2"/>
    <x v="3"/>
    <d v="2011-06-13T00:00:00"/>
    <s v="Second Class"/>
    <s v="TS-21205"/>
    <s v="Thomas Seio"/>
    <x v="1"/>
    <x v="0"/>
    <x v="226"/>
    <x v="33"/>
    <n v="89031"/>
    <x v="1"/>
    <x v="1456"/>
    <x v="0"/>
    <x v="5"/>
    <x v="1433"/>
    <x v="3672"/>
    <n v="2"/>
    <n v="0"/>
    <n v="14.212"/>
  </r>
  <r>
    <n v="4958"/>
    <s v="CA-2012-127607"/>
    <x v="1"/>
    <x v="305"/>
    <d v="2012-03-26T00:00:00"/>
    <s v="Standard Class"/>
    <s v="JK-15730"/>
    <s v="Joe Kamberova"/>
    <x v="0"/>
    <x v="0"/>
    <x v="238"/>
    <x v="5"/>
    <n v="75007"/>
    <x v="2"/>
    <x v="1375"/>
    <x v="1"/>
    <x v="8"/>
    <x v="1351"/>
    <x v="3673"/>
    <n v="2"/>
    <n v="0.8"/>
    <n v="-4.3960000000000026"/>
  </r>
  <r>
    <n v="4959"/>
    <s v="CA-2012-127607"/>
    <x v="1"/>
    <x v="305"/>
    <d v="2012-03-26T00:00:00"/>
    <s v="Standard Class"/>
    <s v="JK-15730"/>
    <s v="Joe Kamberova"/>
    <x v="0"/>
    <x v="0"/>
    <x v="238"/>
    <x v="5"/>
    <n v="75007"/>
    <x v="2"/>
    <x v="1711"/>
    <x v="1"/>
    <x v="13"/>
    <x v="33"/>
    <x v="3674"/>
    <n v="9"/>
    <n v="0.2"/>
    <n v="6.1307999999999998"/>
  </r>
  <r>
    <n v="4960"/>
    <s v="CA-2013-166226"/>
    <x v="0"/>
    <x v="741"/>
    <d v="2013-11-23T00:00:00"/>
    <s v="Standard Class"/>
    <s v="TC-21535"/>
    <s v="Tracy Collins"/>
    <x v="2"/>
    <x v="0"/>
    <x v="1"/>
    <x v="1"/>
    <n v="90008"/>
    <x v="1"/>
    <x v="1081"/>
    <x v="2"/>
    <x v="7"/>
    <x v="1062"/>
    <x v="3675"/>
    <n v="1"/>
    <n v="0.2"/>
    <n v="6.1192000000000011"/>
  </r>
  <r>
    <n v="4961"/>
    <s v="CA-2013-166226"/>
    <x v="0"/>
    <x v="741"/>
    <d v="2013-11-23T00:00:00"/>
    <s v="Standard Class"/>
    <s v="TC-21535"/>
    <s v="Tracy Collins"/>
    <x v="2"/>
    <x v="0"/>
    <x v="1"/>
    <x v="1"/>
    <n v="90008"/>
    <x v="1"/>
    <x v="1527"/>
    <x v="1"/>
    <x v="9"/>
    <x v="1505"/>
    <x v="3676"/>
    <n v="1"/>
    <n v="0"/>
    <n v="18.316800000000001"/>
  </r>
  <r>
    <n v="4962"/>
    <s v="CA-2011-156587"/>
    <x v="2"/>
    <x v="1009"/>
    <d v="2011-03-08T00:00:00"/>
    <s v="First Class"/>
    <s v="AB-10015"/>
    <s v="Aaron Bergman"/>
    <x v="0"/>
    <x v="0"/>
    <x v="4"/>
    <x v="4"/>
    <n v="98103"/>
    <x v="1"/>
    <x v="212"/>
    <x v="0"/>
    <x v="1"/>
    <x v="211"/>
    <x v="3677"/>
    <n v="1"/>
    <n v="0.2"/>
    <n v="5.4800999999999966"/>
  </r>
  <r>
    <n v="4963"/>
    <s v="CA-2011-156587"/>
    <x v="2"/>
    <x v="1009"/>
    <d v="2011-03-08T00:00:00"/>
    <s v="First Class"/>
    <s v="AB-10015"/>
    <s v="Aaron Bergman"/>
    <x v="0"/>
    <x v="0"/>
    <x v="4"/>
    <x v="4"/>
    <n v="98103"/>
    <x v="1"/>
    <x v="250"/>
    <x v="1"/>
    <x v="6"/>
    <x v="248"/>
    <x v="1465"/>
    <n v="3"/>
    <n v="0"/>
    <n v="4.6644000000000005"/>
  </r>
  <r>
    <n v="4964"/>
    <s v="CA-2011-156587"/>
    <x v="2"/>
    <x v="1009"/>
    <d v="2011-03-08T00:00:00"/>
    <s v="First Class"/>
    <s v="AB-10015"/>
    <s v="Aaron Bergman"/>
    <x v="0"/>
    <x v="0"/>
    <x v="4"/>
    <x v="4"/>
    <n v="98103"/>
    <x v="1"/>
    <x v="871"/>
    <x v="1"/>
    <x v="4"/>
    <x v="856"/>
    <x v="423"/>
    <n v="3"/>
    <n v="0"/>
    <n v="4.8588000000000164"/>
  </r>
  <r>
    <n v="4965"/>
    <s v="CA-2013-141180"/>
    <x v="0"/>
    <x v="666"/>
    <d v="2013-05-20T00:00:00"/>
    <s v="Second Class"/>
    <s v="DP-13000"/>
    <s v="Darren Powers"/>
    <x v="0"/>
    <x v="0"/>
    <x v="2"/>
    <x v="2"/>
    <n v="33311"/>
    <x v="0"/>
    <x v="625"/>
    <x v="1"/>
    <x v="8"/>
    <x v="619"/>
    <x v="3678"/>
    <n v="4"/>
    <n v="0.7"/>
    <n v="-5.1760000000000002"/>
  </r>
  <r>
    <n v="4966"/>
    <s v="CA-2012-109708"/>
    <x v="1"/>
    <x v="442"/>
    <d v="2012-05-28T00:00:00"/>
    <s v="Second Class"/>
    <s v="CY-12745"/>
    <s v="Craig Yedwab"/>
    <x v="1"/>
    <x v="0"/>
    <x v="29"/>
    <x v="18"/>
    <n v="38401"/>
    <x v="0"/>
    <x v="1285"/>
    <x v="2"/>
    <x v="7"/>
    <x v="1262"/>
    <x v="3679"/>
    <n v="4"/>
    <n v="0.2"/>
    <n v="58.379999999999939"/>
  </r>
  <r>
    <n v="4967"/>
    <s v="CA-2012-122406"/>
    <x v="1"/>
    <x v="991"/>
    <d v="2012-08-05T00:00:00"/>
    <s v="Second Class"/>
    <s v="BE-11455"/>
    <s v="Brad Eason"/>
    <x v="2"/>
    <x v="0"/>
    <x v="205"/>
    <x v="34"/>
    <n v="2908"/>
    <x v="3"/>
    <x v="1300"/>
    <x v="2"/>
    <x v="7"/>
    <x v="1276"/>
    <x v="3680"/>
    <n v="3"/>
    <n v="0"/>
    <n v="3.8654999999999973"/>
  </r>
  <r>
    <n v="4968"/>
    <s v="CA-2012-122406"/>
    <x v="1"/>
    <x v="991"/>
    <d v="2012-08-05T00:00:00"/>
    <s v="Second Class"/>
    <s v="BE-11455"/>
    <s v="Brad Eason"/>
    <x v="2"/>
    <x v="0"/>
    <x v="205"/>
    <x v="34"/>
    <n v="2908"/>
    <x v="3"/>
    <x v="794"/>
    <x v="1"/>
    <x v="10"/>
    <x v="784"/>
    <x v="3681"/>
    <n v="2"/>
    <n v="0"/>
    <n v="4.1159999999999997"/>
  </r>
  <r>
    <n v="4969"/>
    <s v="CA-2012-122406"/>
    <x v="1"/>
    <x v="991"/>
    <d v="2012-08-05T00:00:00"/>
    <s v="Second Class"/>
    <s v="BE-11455"/>
    <s v="Brad Eason"/>
    <x v="2"/>
    <x v="0"/>
    <x v="205"/>
    <x v="34"/>
    <n v="2908"/>
    <x v="3"/>
    <x v="409"/>
    <x v="2"/>
    <x v="11"/>
    <x v="404"/>
    <x v="1664"/>
    <n v="2"/>
    <n v="0"/>
    <n v="83.991600000000005"/>
  </r>
  <r>
    <n v="4970"/>
    <s v="CA-2012-122406"/>
    <x v="1"/>
    <x v="991"/>
    <d v="2012-08-05T00:00:00"/>
    <s v="Second Class"/>
    <s v="BE-11455"/>
    <s v="Brad Eason"/>
    <x v="2"/>
    <x v="0"/>
    <x v="205"/>
    <x v="34"/>
    <n v="2908"/>
    <x v="3"/>
    <x v="913"/>
    <x v="0"/>
    <x v="1"/>
    <x v="896"/>
    <x v="3682"/>
    <n v="1"/>
    <n v="0"/>
    <n v="15.537199999999999"/>
  </r>
  <r>
    <n v="4971"/>
    <s v="US-2013-153815"/>
    <x v="0"/>
    <x v="61"/>
    <d v="2013-11-10T00:00:00"/>
    <s v="First Class"/>
    <s v="KL-16555"/>
    <s v="Kelly Lampkin"/>
    <x v="1"/>
    <x v="0"/>
    <x v="108"/>
    <x v="2"/>
    <n v="32216"/>
    <x v="0"/>
    <x v="70"/>
    <x v="0"/>
    <x v="1"/>
    <x v="70"/>
    <x v="3683"/>
    <n v="2"/>
    <n v="0.2"/>
    <n v="-28.597800000000007"/>
  </r>
  <r>
    <n v="4972"/>
    <s v="US-2013-153815"/>
    <x v="0"/>
    <x v="61"/>
    <d v="2013-11-10T00:00:00"/>
    <s v="First Class"/>
    <s v="KL-16555"/>
    <s v="Kelly Lampkin"/>
    <x v="1"/>
    <x v="0"/>
    <x v="108"/>
    <x v="2"/>
    <n v="32216"/>
    <x v="0"/>
    <x v="1437"/>
    <x v="1"/>
    <x v="10"/>
    <x v="1416"/>
    <x v="3684"/>
    <n v="2"/>
    <n v="0.2"/>
    <n v="12.639200000000001"/>
  </r>
  <r>
    <n v="4973"/>
    <s v="US-2013-153815"/>
    <x v="0"/>
    <x v="61"/>
    <d v="2013-11-10T00:00:00"/>
    <s v="First Class"/>
    <s v="KL-16555"/>
    <s v="Kelly Lampkin"/>
    <x v="1"/>
    <x v="0"/>
    <x v="108"/>
    <x v="2"/>
    <n v="32216"/>
    <x v="0"/>
    <x v="642"/>
    <x v="0"/>
    <x v="5"/>
    <x v="636"/>
    <x v="3685"/>
    <n v="2"/>
    <n v="0.2"/>
    <n v="5.7797999999999963"/>
  </r>
  <r>
    <n v="4974"/>
    <s v="US-2013-153815"/>
    <x v="0"/>
    <x v="61"/>
    <d v="2013-11-10T00:00:00"/>
    <s v="First Class"/>
    <s v="KL-16555"/>
    <s v="Kelly Lampkin"/>
    <x v="1"/>
    <x v="0"/>
    <x v="108"/>
    <x v="2"/>
    <n v="32216"/>
    <x v="0"/>
    <x v="417"/>
    <x v="1"/>
    <x v="10"/>
    <x v="412"/>
    <x v="1666"/>
    <n v="2"/>
    <n v="0.2"/>
    <n v="31.068799999999996"/>
  </r>
  <r>
    <n v="4975"/>
    <s v="CA-2013-164896"/>
    <x v="0"/>
    <x v="77"/>
    <d v="2013-11-13T00:00:00"/>
    <s v="Standard Class"/>
    <s v="PS-19045"/>
    <s v="Penelope Sewall"/>
    <x v="2"/>
    <x v="0"/>
    <x v="147"/>
    <x v="1"/>
    <n v="92054"/>
    <x v="1"/>
    <x v="1408"/>
    <x v="1"/>
    <x v="10"/>
    <x v="1386"/>
    <x v="3686"/>
    <n v="2"/>
    <n v="0"/>
    <n v="6.3209999999999997"/>
  </r>
  <r>
    <n v="4976"/>
    <s v="CA-2012-142202"/>
    <x v="1"/>
    <x v="227"/>
    <d v="2012-09-23T00:00:00"/>
    <s v="Second Class"/>
    <s v="JR-16210"/>
    <s v="Justin Ritter"/>
    <x v="1"/>
    <x v="0"/>
    <x v="108"/>
    <x v="2"/>
    <n v="32216"/>
    <x v="0"/>
    <x v="769"/>
    <x v="2"/>
    <x v="11"/>
    <x v="761"/>
    <x v="3687"/>
    <n v="9"/>
    <n v="0.2"/>
    <n v="152.38799999999992"/>
  </r>
  <r>
    <n v="4977"/>
    <s v="CA-2012-165050"/>
    <x v="1"/>
    <x v="214"/>
    <d v="2012-12-09T00:00:00"/>
    <s v="First Class"/>
    <s v="AH-10210"/>
    <s v="Alan Hwang"/>
    <x v="0"/>
    <x v="0"/>
    <x v="20"/>
    <x v="15"/>
    <n v="10024"/>
    <x v="3"/>
    <x v="880"/>
    <x v="1"/>
    <x v="8"/>
    <x v="865"/>
    <x v="794"/>
    <n v="5"/>
    <n v="0.2"/>
    <n v="7.2089999999999996"/>
  </r>
  <r>
    <n v="4978"/>
    <s v="CA-2012-165050"/>
    <x v="1"/>
    <x v="214"/>
    <d v="2012-12-09T00:00:00"/>
    <s v="First Class"/>
    <s v="AH-10210"/>
    <s v="Alan Hwang"/>
    <x v="0"/>
    <x v="0"/>
    <x v="20"/>
    <x v="15"/>
    <n v="10024"/>
    <x v="3"/>
    <x v="807"/>
    <x v="1"/>
    <x v="8"/>
    <x v="797"/>
    <x v="1314"/>
    <n v="2"/>
    <n v="0.2"/>
    <n v="2.3407999999999998"/>
  </r>
  <r>
    <n v="4979"/>
    <s v="CA-2012-165050"/>
    <x v="1"/>
    <x v="214"/>
    <d v="2012-12-09T00:00:00"/>
    <s v="First Class"/>
    <s v="AH-10210"/>
    <s v="Alan Hwang"/>
    <x v="0"/>
    <x v="0"/>
    <x v="20"/>
    <x v="15"/>
    <n v="10024"/>
    <x v="3"/>
    <x v="957"/>
    <x v="2"/>
    <x v="7"/>
    <x v="941"/>
    <x v="3688"/>
    <n v="6"/>
    <n v="0"/>
    <n v="224.4426"/>
  </r>
  <r>
    <n v="4980"/>
    <s v="US-2013-131114"/>
    <x v="0"/>
    <x v="10"/>
    <d v="2013-12-14T00:00:00"/>
    <s v="Second Class"/>
    <s v="RW-19630"/>
    <s v="Rob Williams"/>
    <x v="1"/>
    <x v="0"/>
    <x v="22"/>
    <x v="10"/>
    <n v="60610"/>
    <x v="2"/>
    <x v="1257"/>
    <x v="1"/>
    <x v="14"/>
    <x v="1232"/>
    <x v="3689"/>
    <n v="3"/>
    <n v="0.2"/>
    <n v="1.5426000000000002"/>
  </r>
  <r>
    <n v="4981"/>
    <s v="US-2013-131114"/>
    <x v="0"/>
    <x v="10"/>
    <d v="2013-12-14T00:00:00"/>
    <s v="Second Class"/>
    <s v="RW-19630"/>
    <s v="Rob Williams"/>
    <x v="1"/>
    <x v="0"/>
    <x v="22"/>
    <x v="10"/>
    <n v="60610"/>
    <x v="2"/>
    <x v="930"/>
    <x v="1"/>
    <x v="9"/>
    <x v="914"/>
    <x v="3690"/>
    <n v="2"/>
    <n v="0.8"/>
    <n v="-11.761200000000002"/>
  </r>
  <r>
    <n v="4982"/>
    <s v="US-2013-131114"/>
    <x v="0"/>
    <x v="10"/>
    <d v="2013-12-14T00:00:00"/>
    <s v="Second Class"/>
    <s v="RW-19630"/>
    <s v="Rob Williams"/>
    <x v="1"/>
    <x v="0"/>
    <x v="22"/>
    <x v="10"/>
    <n v="60610"/>
    <x v="2"/>
    <x v="1628"/>
    <x v="2"/>
    <x v="11"/>
    <x v="1609"/>
    <x v="3184"/>
    <n v="4"/>
    <n v="0.2"/>
    <n v="-1.4279999999999999"/>
  </r>
  <r>
    <n v="4983"/>
    <s v="CA-2011-160066"/>
    <x v="2"/>
    <x v="912"/>
    <d v="2011-11-22T00:00:00"/>
    <s v="Standard Class"/>
    <s v="AH-10075"/>
    <s v="Adam Hart"/>
    <x v="1"/>
    <x v="0"/>
    <x v="101"/>
    <x v="1"/>
    <n v="92646"/>
    <x v="1"/>
    <x v="709"/>
    <x v="1"/>
    <x v="2"/>
    <x v="701"/>
    <x v="3691"/>
    <n v="2"/>
    <n v="0"/>
    <n v="2.4011999999999998"/>
  </r>
  <r>
    <n v="4984"/>
    <s v="CA-2013-109925"/>
    <x v="0"/>
    <x v="61"/>
    <d v="2013-11-11T00:00:00"/>
    <s v="Second Class"/>
    <s v="IM-15070"/>
    <s v="Irene Maddox"/>
    <x v="0"/>
    <x v="0"/>
    <x v="70"/>
    <x v="1"/>
    <n v="92105"/>
    <x v="1"/>
    <x v="86"/>
    <x v="1"/>
    <x v="4"/>
    <x v="86"/>
    <x v="3692"/>
    <n v="3"/>
    <n v="0"/>
    <n v="22.9068"/>
  </r>
  <r>
    <n v="4985"/>
    <s v="CA-2012-160696"/>
    <x v="1"/>
    <x v="684"/>
    <d v="2012-09-10T00:00:00"/>
    <s v="Standard Class"/>
    <s v="CK-12760"/>
    <s v="Cyma Kinney"/>
    <x v="1"/>
    <x v="0"/>
    <x v="316"/>
    <x v="18"/>
    <n v="37211"/>
    <x v="0"/>
    <x v="804"/>
    <x v="1"/>
    <x v="13"/>
    <x v="794"/>
    <x v="3693"/>
    <n v="5"/>
    <n v="0.2"/>
    <n v="1.1764999999999992"/>
  </r>
  <r>
    <n v="4986"/>
    <s v="CA-2011-125171"/>
    <x v="2"/>
    <x v="1010"/>
    <d v="2011-09-03T00:00:00"/>
    <s v="Same Day"/>
    <s v="AG-10390"/>
    <s v="Allen Goldenen"/>
    <x v="0"/>
    <x v="0"/>
    <x v="20"/>
    <x v="15"/>
    <n v="10009"/>
    <x v="3"/>
    <x v="782"/>
    <x v="1"/>
    <x v="2"/>
    <x v="773"/>
    <x v="936"/>
    <n v="5"/>
    <n v="0"/>
    <n v="7.056"/>
  </r>
  <r>
    <n v="4987"/>
    <s v="CA-2013-149279"/>
    <x v="0"/>
    <x v="423"/>
    <d v="2013-04-29T00:00:00"/>
    <s v="Standard Class"/>
    <s v="CL-12700"/>
    <s v="Craig Leslie"/>
    <x v="2"/>
    <x v="0"/>
    <x v="77"/>
    <x v="22"/>
    <n v="80906"/>
    <x v="1"/>
    <x v="490"/>
    <x v="1"/>
    <x v="10"/>
    <x v="485"/>
    <x v="12"/>
    <n v="3"/>
    <n v="0.2"/>
    <n v="5.4432"/>
  </r>
  <r>
    <n v="4988"/>
    <s v="CA-2013-149279"/>
    <x v="0"/>
    <x v="423"/>
    <d v="2013-04-29T00:00:00"/>
    <s v="Standard Class"/>
    <s v="CL-12700"/>
    <s v="Craig Leslie"/>
    <x v="2"/>
    <x v="0"/>
    <x v="77"/>
    <x v="22"/>
    <n v="80906"/>
    <x v="1"/>
    <x v="157"/>
    <x v="0"/>
    <x v="1"/>
    <x v="156"/>
    <x v="3694"/>
    <n v="6"/>
    <n v="0.2"/>
    <n v="149.14799999999991"/>
  </r>
  <r>
    <n v="4989"/>
    <s v="CA-2013-149279"/>
    <x v="0"/>
    <x v="423"/>
    <d v="2013-04-29T00:00:00"/>
    <s v="Standard Class"/>
    <s v="CL-12700"/>
    <s v="Craig Leslie"/>
    <x v="2"/>
    <x v="0"/>
    <x v="77"/>
    <x v="22"/>
    <n v="80906"/>
    <x v="1"/>
    <x v="1499"/>
    <x v="1"/>
    <x v="8"/>
    <x v="1478"/>
    <x v="3695"/>
    <n v="2"/>
    <n v="0.7"/>
    <n v="-2.1755999999999993"/>
  </r>
  <r>
    <n v="4990"/>
    <s v="CA-2014-107321"/>
    <x v="3"/>
    <x v="515"/>
    <d v="2014-09-05T00:00:00"/>
    <s v="Standard Class"/>
    <s v="AW-10930"/>
    <s v="Arthur Wiediger"/>
    <x v="2"/>
    <x v="0"/>
    <x v="8"/>
    <x v="1"/>
    <n v="94110"/>
    <x v="1"/>
    <x v="757"/>
    <x v="1"/>
    <x v="8"/>
    <x v="748"/>
    <x v="408"/>
    <n v="3"/>
    <n v="0.2"/>
    <n v="2.1683999999999997"/>
  </r>
  <r>
    <n v="4991"/>
    <s v="CA-2014-107321"/>
    <x v="3"/>
    <x v="515"/>
    <d v="2014-09-05T00:00:00"/>
    <s v="Standard Class"/>
    <s v="AW-10930"/>
    <s v="Arthur Wiediger"/>
    <x v="2"/>
    <x v="0"/>
    <x v="8"/>
    <x v="1"/>
    <n v="94110"/>
    <x v="1"/>
    <x v="883"/>
    <x v="2"/>
    <x v="7"/>
    <x v="1471"/>
    <x v="3696"/>
    <n v="4"/>
    <n v="0.2"/>
    <n v="77.558399999999978"/>
  </r>
  <r>
    <n v="4992"/>
    <s v="US-2014-122714"/>
    <x v="3"/>
    <x v="226"/>
    <d v="2014-12-14T00:00:00"/>
    <s v="Standard Class"/>
    <s v="HG-14965"/>
    <s v="Henry Goldwyn"/>
    <x v="1"/>
    <x v="0"/>
    <x v="22"/>
    <x v="10"/>
    <n v="60653"/>
    <x v="2"/>
    <x v="1625"/>
    <x v="1"/>
    <x v="8"/>
    <x v="1606"/>
    <x v="3697"/>
    <n v="5"/>
    <n v="0.8"/>
    <n v="-2929.4845000000005"/>
  </r>
  <r>
    <n v="4993"/>
    <s v="CA-2012-153038"/>
    <x v="1"/>
    <x v="217"/>
    <d v="2012-12-25T00:00:00"/>
    <s v="Standard Class"/>
    <s v="RB-19645"/>
    <s v="Robert Barroso"/>
    <x v="1"/>
    <x v="0"/>
    <x v="26"/>
    <x v="18"/>
    <n v="38109"/>
    <x v="0"/>
    <x v="755"/>
    <x v="1"/>
    <x v="12"/>
    <x v="746"/>
    <x v="3698"/>
    <n v="8"/>
    <n v="0.2"/>
    <n v="18.878399999999999"/>
  </r>
  <r>
    <n v="4994"/>
    <s v="CA-2012-153038"/>
    <x v="1"/>
    <x v="217"/>
    <d v="2012-12-25T00:00:00"/>
    <s v="Standard Class"/>
    <s v="RB-19645"/>
    <s v="Robert Barroso"/>
    <x v="1"/>
    <x v="0"/>
    <x v="26"/>
    <x v="18"/>
    <n v="38109"/>
    <x v="0"/>
    <x v="1240"/>
    <x v="1"/>
    <x v="2"/>
    <x v="1214"/>
    <x v="3699"/>
    <n v="8"/>
    <n v="0.2"/>
    <n v="5.9903999999999984"/>
  </r>
  <r>
    <n v="4995"/>
    <s v="CA-2012-153038"/>
    <x v="1"/>
    <x v="217"/>
    <d v="2012-12-25T00:00:00"/>
    <s v="Standard Class"/>
    <s v="RB-19645"/>
    <s v="Robert Barroso"/>
    <x v="1"/>
    <x v="0"/>
    <x v="26"/>
    <x v="18"/>
    <n v="38109"/>
    <x v="0"/>
    <x v="534"/>
    <x v="0"/>
    <x v="5"/>
    <x v="529"/>
    <x v="2352"/>
    <n v="5"/>
    <n v="0.2"/>
    <n v="3.5559999999999992"/>
  </r>
  <r>
    <n v="4996"/>
    <s v="CA-2011-132227"/>
    <x v="2"/>
    <x v="130"/>
    <d v="2011-11-10T00:00:00"/>
    <s v="Standard Class"/>
    <s v="SZ-20035"/>
    <s v="Sam Zeldin"/>
    <x v="2"/>
    <x v="0"/>
    <x v="20"/>
    <x v="15"/>
    <n v="10011"/>
    <x v="3"/>
    <x v="1526"/>
    <x v="1"/>
    <x v="8"/>
    <x v="1504"/>
    <x v="3700"/>
    <n v="4"/>
    <n v="0.2"/>
    <n v="18.873199999999997"/>
  </r>
  <r>
    <n v="4997"/>
    <s v="CA-2014-155824"/>
    <x v="3"/>
    <x v="434"/>
    <d v="2014-03-16T00:00:00"/>
    <s v="Standard Class"/>
    <s v="KS-16300"/>
    <s v="Karen Seio"/>
    <x v="1"/>
    <x v="0"/>
    <x v="253"/>
    <x v="3"/>
    <n v="27604"/>
    <x v="0"/>
    <x v="1712"/>
    <x v="1"/>
    <x v="9"/>
    <x v="1691"/>
    <x v="3701"/>
    <n v="1"/>
    <n v="0.2"/>
    <n v="3.6587999999999976"/>
  </r>
  <r>
    <n v="4998"/>
    <s v="CA-2014-155824"/>
    <x v="3"/>
    <x v="434"/>
    <d v="2014-03-16T00:00:00"/>
    <s v="Standard Class"/>
    <s v="KS-16300"/>
    <s v="Karen Seio"/>
    <x v="1"/>
    <x v="0"/>
    <x v="253"/>
    <x v="3"/>
    <n v="27604"/>
    <x v="0"/>
    <x v="634"/>
    <x v="1"/>
    <x v="8"/>
    <x v="628"/>
    <x v="3702"/>
    <n v="4"/>
    <n v="0.7"/>
    <n v="-10.037199999999999"/>
  </r>
  <r>
    <n v="4999"/>
    <s v="CA-2013-129238"/>
    <x v="0"/>
    <x v="1011"/>
    <d v="2013-02-04T00:00:00"/>
    <s v="Standard Class"/>
    <s v="SC-20050"/>
    <s v="Sample Company A"/>
    <x v="2"/>
    <x v="0"/>
    <x v="1"/>
    <x v="1"/>
    <n v="90045"/>
    <x v="1"/>
    <x v="1546"/>
    <x v="2"/>
    <x v="7"/>
    <x v="1525"/>
    <x v="3703"/>
    <n v="1"/>
    <n v="0.2"/>
    <n v="8.2194000000000003"/>
  </r>
  <r>
    <n v="5000"/>
    <s v="CA-2013-129238"/>
    <x v="0"/>
    <x v="1011"/>
    <d v="2013-02-04T00:00:00"/>
    <s v="Standard Class"/>
    <s v="SC-20050"/>
    <s v="Sample Company A"/>
    <x v="2"/>
    <x v="0"/>
    <x v="1"/>
    <x v="1"/>
    <n v="90045"/>
    <x v="1"/>
    <x v="1713"/>
    <x v="1"/>
    <x v="10"/>
    <x v="33"/>
    <x v="3704"/>
    <n v="5"/>
    <n v="0"/>
    <n v="27.782999999999998"/>
  </r>
  <r>
    <n v="5001"/>
    <s v="CA-2014-159688"/>
    <x v="3"/>
    <x v="917"/>
    <d v="2014-05-13T00:00:00"/>
    <s v="Standard Class"/>
    <s v="AB-10060"/>
    <s v="Adam Bellavance"/>
    <x v="2"/>
    <x v="0"/>
    <x v="1"/>
    <x v="1"/>
    <n v="90004"/>
    <x v="1"/>
    <x v="1105"/>
    <x v="2"/>
    <x v="11"/>
    <x v="1085"/>
    <x v="3705"/>
    <n v="1"/>
    <n v="0"/>
    <n v="28.796399999999998"/>
  </r>
  <r>
    <n v="5002"/>
    <s v="CA-2013-136126"/>
    <x v="0"/>
    <x v="1012"/>
    <d v="2013-05-25T00:00:00"/>
    <s v="Same Day"/>
    <s v="EH-14125"/>
    <s v="Eugene Hildebrand"/>
    <x v="2"/>
    <x v="0"/>
    <x v="311"/>
    <x v="17"/>
    <n v="23602"/>
    <x v="0"/>
    <x v="1205"/>
    <x v="1"/>
    <x v="14"/>
    <x v="1181"/>
    <x v="1695"/>
    <n v="5"/>
    <n v="0"/>
    <n v="20.154999999999994"/>
  </r>
  <r>
    <n v="5003"/>
    <s v="CA-2013-136126"/>
    <x v="0"/>
    <x v="1012"/>
    <d v="2013-05-25T00:00:00"/>
    <s v="Same Day"/>
    <s v="EH-14125"/>
    <s v="Eugene Hildebrand"/>
    <x v="2"/>
    <x v="0"/>
    <x v="311"/>
    <x v="17"/>
    <n v="23602"/>
    <x v="0"/>
    <x v="136"/>
    <x v="1"/>
    <x v="10"/>
    <x v="136"/>
    <x v="879"/>
    <n v="4"/>
    <n v="0"/>
    <n v="91.967999999999989"/>
  </r>
  <r>
    <n v="5004"/>
    <s v="CA-2013-155033"/>
    <x v="0"/>
    <x v="877"/>
    <d v="2013-10-13T00:00:00"/>
    <s v="Standard Class"/>
    <s v="CC-12475"/>
    <s v="Cindy Chapman"/>
    <x v="0"/>
    <x v="0"/>
    <x v="1"/>
    <x v="1"/>
    <n v="90032"/>
    <x v="1"/>
    <x v="1714"/>
    <x v="1"/>
    <x v="10"/>
    <x v="1692"/>
    <x v="232"/>
    <n v="2"/>
    <n v="0"/>
    <n v="5.0688000000000004"/>
  </r>
  <r>
    <n v="5005"/>
    <s v="CA-2011-156006"/>
    <x v="2"/>
    <x v="1013"/>
    <d v="2011-05-02T00:00:00"/>
    <s v="Second Class"/>
    <s v="TM-21010"/>
    <s v="Tamara Manning"/>
    <x v="0"/>
    <x v="0"/>
    <x v="25"/>
    <x v="35"/>
    <n v="39212"/>
    <x v="0"/>
    <x v="1365"/>
    <x v="2"/>
    <x v="11"/>
    <x v="1342"/>
    <x v="3706"/>
    <n v="3"/>
    <n v="0"/>
    <n v="16.2486"/>
  </r>
  <r>
    <n v="5006"/>
    <s v="CA-2012-158659"/>
    <x v="1"/>
    <x v="113"/>
    <d v="2012-11-14T00:00:00"/>
    <s v="Second Class"/>
    <s v="SC-20695"/>
    <s v="Steve Chapman"/>
    <x v="1"/>
    <x v="0"/>
    <x v="102"/>
    <x v="14"/>
    <n v="47374"/>
    <x v="2"/>
    <x v="384"/>
    <x v="1"/>
    <x v="4"/>
    <x v="380"/>
    <x v="412"/>
    <n v="5"/>
    <n v="0"/>
    <n v="207.14699999999993"/>
  </r>
  <r>
    <n v="5007"/>
    <s v="CA-2012-169796"/>
    <x v="1"/>
    <x v="529"/>
    <d v="2012-11-14T00:00:00"/>
    <s v="Standard Class"/>
    <s v="Dp-13240"/>
    <s v="Dean percer"/>
    <x v="2"/>
    <x v="0"/>
    <x v="20"/>
    <x v="15"/>
    <n v="10035"/>
    <x v="3"/>
    <x v="1715"/>
    <x v="2"/>
    <x v="15"/>
    <x v="1693"/>
    <x v="3707"/>
    <n v="2"/>
    <n v="0"/>
    <n v="1114.5119999999999"/>
  </r>
  <r>
    <n v="5008"/>
    <s v="CA-2012-169796"/>
    <x v="1"/>
    <x v="529"/>
    <d v="2012-11-14T00:00:00"/>
    <s v="Standard Class"/>
    <s v="Dp-13240"/>
    <s v="Dean percer"/>
    <x v="2"/>
    <x v="0"/>
    <x v="20"/>
    <x v="15"/>
    <n v="10035"/>
    <x v="3"/>
    <x v="1198"/>
    <x v="1"/>
    <x v="4"/>
    <x v="1174"/>
    <x v="1465"/>
    <n v="3"/>
    <n v="0"/>
    <n v="3.0497999999999985"/>
  </r>
  <r>
    <n v="5009"/>
    <s v="CA-2012-102876"/>
    <x v="1"/>
    <x v="67"/>
    <d v="2012-09-14T00:00:00"/>
    <s v="Standard Class"/>
    <s v="LR-17035"/>
    <s v="Lisa Ryan"/>
    <x v="1"/>
    <x v="0"/>
    <x v="10"/>
    <x v="9"/>
    <n v="19134"/>
    <x v="3"/>
    <x v="132"/>
    <x v="1"/>
    <x v="8"/>
    <x v="132"/>
    <x v="3708"/>
    <n v="1"/>
    <n v="0.7"/>
    <n v="-6.9827999999999975"/>
  </r>
  <r>
    <n v="5010"/>
    <s v="CA-2012-102876"/>
    <x v="1"/>
    <x v="67"/>
    <d v="2012-09-14T00:00:00"/>
    <s v="Standard Class"/>
    <s v="LR-17035"/>
    <s v="Lisa Ryan"/>
    <x v="1"/>
    <x v="0"/>
    <x v="10"/>
    <x v="9"/>
    <n v="19134"/>
    <x v="3"/>
    <x v="420"/>
    <x v="2"/>
    <x v="7"/>
    <x v="415"/>
    <x v="3709"/>
    <n v="6"/>
    <n v="0.4"/>
    <n v="-131.9940000000002"/>
  </r>
  <r>
    <n v="5011"/>
    <s v="CA-2012-102876"/>
    <x v="1"/>
    <x v="67"/>
    <d v="2012-09-14T00:00:00"/>
    <s v="Standard Class"/>
    <s v="LR-17035"/>
    <s v="Lisa Ryan"/>
    <x v="1"/>
    <x v="0"/>
    <x v="10"/>
    <x v="9"/>
    <n v="19134"/>
    <x v="3"/>
    <x v="520"/>
    <x v="1"/>
    <x v="8"/>
    <x v="515"/>
    <x v="3710"/>
    <n v="3"/>
    <n v="0.7"/>
    <n v="-3.9383999999999997"/>
  </r>
  <r>
    <n v="5012"/>
    <s v="US-2014-139647"/>
    <x v="3"/>
    <x v="943"/>
    <d v="2014-05-14T00:00:00"/>
    <s v="First Class"/>
    <s v="TS-21370"/>
    <s v="Todd Sumrall"/>
    <x v="1"/>
    <x v="0"/>
    <x v="42"/>
    <x v="16"/>
    <n v="85023"/>
    <x v="1"/>
    <x v="899"/>
    <x v="0"/>
    <x v="0"/>
    <x v="883"/>
    <x v="3711"/>
    <n v="7"/>
    <n v="0.7"/>
    <n v="-356.96429999999998"/>
  </r>
  <r>
    <n v="5013"/>
    <s v="US-2014-160465"/>
    <x v="3"/>
    <x v="246"/>
    <d v="2014-07-27T00:00:00"/>
    <s v="Standard Class"/>
    <s v="SW-20350"/>
    <s v="Sean Wendt"/>
    <x v="2"/>
    <x v="0"/>
    <x v="138"/>
    <x v="24"/>
    <n v="44105"/>
    <x v="3"/>
    <x v="443"/>
    <x v="1"/>
    <x v="8"/>
    <x v="438"/>
    <x v="3712"/>
    <n v="3"/>
    <n v="0.7"/>
    <n v="-22.619999999999997"/>
  </r>
  <r>
    <n v="5014"/>
    <s v="US-2014-160465"/>
    <x v="3"/>
    <x v="246"/>
    <d v="2014-07-27T00:00:00"/>
    <s v="Standard Class"/>
    <s v="SW-20350"/>
    <s v="Sean Wendt"/>
    <x v="2"/>
    <x v="0"/>
    <x v="138"/>
    <x v="24"/>
    <n v="44105"/>
    <x v="3"/>
    <x v="1716"/>
    <x v="1"/>
    <x v="4"/>
    <x v="1694"/>
    <x v="3713"/>
    <n v="7"/>
    <n v="0.2"/>
    <n v="25.010999999999967"/>
  </r>
  <r>
    <n v="5015"/>
    <s v="US-2014-160465"/>
    <x v="3"/>
    <x v="246"/>
    <d v="2014-07-27T00:00:00"/>
    <s v="Standard Class"/>
    <s v="SW-20350"/>
    <s v="Sean Wendt"/>
    <x v="2"/>
    <x v="0"/>
    <x v="138"/>
    <x v="24"/>
    <n v="44105"/>
    <x v="3"/>
    <x v="1717"/>
    <x v="2"/>
    <x v="7"/>
    <x v="1695"/>
    <x v="3714"/>
    <n v="6"/>
    <n v="0.4"/>
    <n v="-52.640999999999991"/>
  </r>
  <r>
    <n v="5016"/>
    <s v="CA-2011-153850"/>
    <x v="2"/>
    <x v="156"/>
    <d v="2011-11-29T00:00:00"/>
    <s v="Standard Class"/>
    <s v="TH-21100"/>
    <s v="Thea Hendricks"/>
    <x v="0"/>
    <x v="0"/>
    <x v="167"/>
    <x v="24"/>
    <n v="43615"/>
    <x v="3"/>
    <x v="191"/>
    <x v="0"/>
    <x v="5"/>
    <x v="190"/>
    <x v="200"/>
    <n v="7"/>
    <n v="0.2"/>
    <n v="9.6712000000000025"/>
  </r>
  <r>
    <n v="5017"/>
    <s v="CA-2011-153850"/>
    <x v="2"/>
    <x v="156"/>
    <d v="2011-11-29T00:00:00"/>
    <s v="Standard Class"/>
    <s v="TH-21100"/>
    <s v="Thea Hendricks"/>
    <x v="0"/>
    <x v="0"/>
    <x v="167"/>
    <x v="24"/>
    <n v="43615"/>
    <x v="3"/>
    <x v="1718"/>
    <x v="2"/>
    <x v="7"/>
    <x v="1696"/>
    <x v="3715"/>
    <n v="4"/>
    <n v="0.4"/>
    <n v="-250.39600000000019"/>
  </r>
  <r>
    <n v="5018"/>
    <s v="CA-2011-127558"/>
    <x v="2"/>
    <x v="647"/>
    <d v="2011-11-18T00:00:00"/>
    <s v="First Class"/>
    <s v="SS-20410"/>
    <s v="Shahid Shariari"/>
    <x v="0"/>
    <x v="0"/>
    <x v="1"/>
    <x v="1"/>
    <n v="90008"/>
    <x v="1"/>
    <x v="224"/>
    <x v="0"/>
    <x v="5"/>
    <x v="222"/>
    <x v="3716"/>
    <n v="3"/>
    <n v="0"/>
    <n v="3.2351999999999994"/>
  </r>
  <r>
    <n v="5019"/>
    <s v="CA-2011-127558"/>
    <x v="2"/>
    <x v="647"/>
    <d v="2011-11-18T00:00:00"/>
    <s v="First Class"/>
    <s v="SS-20410"/>
    <s v="Shahid Shariari"/>
    <x v="0"/>
    <x v="0"/>
    <x v="1"/>
    <x v="1"/>
    <n v="90008"/>
    <x v="1"/>
    <x v="217"/>
    <x v="2"/>
    <x v="11"/>
    <x v="216"/>
    <x v="3717"/>
    <n v="3"/>
    <n v="0"/>
    <n v="146.76929999999993"/>
  </r>
  <r>
    <n v="5020"/>
    <s v="CA-2011-127558"/>
    <x v="2"/>
    <x v="647"/>
    <d v="2011-11-18T00:00:00"/>
    <s v="First Class"/>
    <s v="SS-20410"/>
    <s v="Shahid Shariari"/>
    <x v="0"/>
    <x v="0"/>
    <x v="1"/>
    <x v="1"/>
    <n v="90008"/>
    <x v="1"/>
    <x v="682"/>
    <x v="1"/>
    <x v="14"/>
    <x v="676"/>
    <x v="3718"/>
    <n v="2"/>
    <n v="0"/>
    <n v="5.3196000000000012"/>
  </r>
  <r>
    <n v="5021"/>
    <s v="CA-2014-136511"/>
    <x v="3"/>
    <x v="721"/>
    <d v="2014-03-26T00:00:00"/>
    <s v="Second Class"/>
    <s v="MZ-17515"/>
    <s v="Mary Zewe"/>
    <x v="1"/>
    <x v="0"/>
    <x v="20"/>
    <x v="15"/>
    <n v="10011"/>
    <x v="3"/>
    <x v="413"/>
    <x v="1"/>
    <x v="14"/>
    <x v="408"/>
    <x v="3719"/>
    <n v="3"/>
    <n v="0"/>
    <n v="17.378999999999976"/>
  </r>
  <r>
    <n v="5022"/>
    <s v="CA-2013-133795"/>
    <x v="0"/>
    <x v="122"/>
    <d v="2013-12-25T00:00:00"/>
    <s v="Standard Class"/>
    <s v="JE-15475"/>
    <s v="Jeremy Ellison"/>
    <x v="0"/>
    <x v="0"/>
    <x v="70"/>
    <x v="1"/>
    <n v="92037"/>
    <x v="1"/>
    <x v="477"/>
    <x v="2"/>
    <x v="11"/>
    <x v="473"/>
    <x v="3720"/>
    <n v="2"/>
    <n v="0"/>
    <n v="21.791999999999994"/>
  </r>
  <r>
    <n v="5023"/>
    <s v="CA-2013-133795"/>
    <x v="0"/>
    <x v="122"/>
    <d v="2013-12-25T00:00:00"/>
    <s v="Standard Class"/>
    <s v="JE-15475"/>
    <s v="Jeremy Ellison"/>
    <x v="0"/>
    <x v="0"/>
    <x v="70"/>
    <x v="1"/>
    <n v="92037"/>
    <x v="1"/>
    <x v="217"/>
    <x v="2"/>
    <x v="11"/>
    <x v="216"/>
    <x v="3717"/>
    <n v="3"/>
    <n v="0"/>
    <n v="146.76929999999993"/>
  </r>
  <r>
    <n v="5024"/>
    <s v="CA-2013-133795"/>
    <x v="0"/>
    <x v="122"/>
    <d v="2013-12-25T00:00:00"/>
    <s v="Standard Class"/>
    <s v="JE-15475"/>
    <s v="Jeremy Ellison"/>
    <x v="0"/>
    <x v="0"/>
    <x v="70"/>
    <x v="1"/>
    <n v="92037"/>
    <x v="1"/>
    <x v="1611"/>
    <x v="0"/>
    <x v="5"/>
    <x v="1593"/>
    <x v="3089"/>
    <n v="4"/>
    <n v="0"/>
    <n v="11.177600000000002"/>
  </r>
  <r>
    <n v="5025"/>
    <s v="US-2014-130953"/>
    <x v="3"/>
    <x v="570"/>
    <d v="2014-08-04T00:00:00"/>
    <s v="Standard Class"/>
    <s v="RF-19735"/>
    <s v="Roland Fjeld"/>
    <x v="0"/>
    <x v="0"/>
    <x v="268"/>
    <x v="26"/>
    <n v="73120"/>
    <x v="2"/>
    <x v="1595"/>
    <x v="1"/>
    <x v="8"/>
    <x v="1578"/>
    <x v="3446"/>
    <n v="2"/>
    <n v="0"/>
    <n v="16.405199999999997"/>
  </r>
  <r>
    <n v="5026"/>
    <s v="US-2014-130953"/>
    <x v="3"/>
    <x v="570"/>
    <d v="2014-08-04T00:00:00"/>
    <s v="Standard Class"/>
    <s v="RF-19735"/>
    <s v="Roland Fjeld"/>
    <x v="0"/>
    <x v="0"/>
    <x v="268"/>
    <x v="26"/>
    <n v="73120"/>
    <x v="2"/>
    <x v="348"/>
    <x v="2"/>
    <x v="7"/>
    <x v="344"/>
    <x v="3721"/>
    <n v="3"/>
    <n v="0"/>
    <n v="133.97129999999996"/>
  </r>
  <r>
    <n v="5027"/>
    <s v="US-2014-130953"/>
    <x v="3"/>
    <x v="570"/>
    <d v="2014-08-04T00:00:00"/>
    <s v="Standard Class"/>
    <s v="RF-19735"/>
    <s v="Roland Fjeld"/>
    <x v="0"/>
    <x v="0"/>
    <x v="268"/>
    <x v="26"/>
    <n v="73120"/>
    <x v="2"/>
    <x v="14"/>
    <x v="1"/>
    <x v="9"/>
    <x v="14"/>
    <x v="1609"/>
    <n v="2"/>
    <n v="0"/>
    <n v="60.552800000000005"/>
  </r>
  <r>
    <n v="5028"/>
    <s v="US-2014-130953"/>
    <x v="3"/>
    <x v="570"/>
    <d v="2014-08-04T00:00:00"/>
    <s v="Standard Class"/>
    <s v="RF-19735"/>
    <s v="Roland Fjeld"/>
    <x v="0"/>
    <x v="0"/>
    <x v="268"/>
    <x v="26"/>
    <n v="73120"/>
    <x v="2"/>
    <x v="1719"/>
    <x v="0"/>
    <x v="1"/>
    <x v="1697"/>
    <x v="3722"/>
    <n v="3"/>
    <n v="0"/>
    <n v="72.640799999999999"/>
  </r>
  <r>
    <n v="5029"/>
    <s v="CA-2011-151792"/>
    <x v="2"/>
    <x v="814"/>
    <d v="2011-09-07T00:00:00"/>
    <s v="Second Class"/>
    <s v="CV-12295"/>
    <s v="Christina VanderZanden"/>
    <x v="0"/>
    <x v="0"/>
    <x v="22"/>
    <x v="10"/>
    <n v="60653"/>
    <x v="2"/>
    <x v="590"/>
    <x v="2"/>
    <x v="11"/>
    <x v="585"/>
    <x v="1977"/>
    <n v="3"/>
    <n v="0.2"/>
    <n v="53.994600000000005"/>
  </r>
  <r>
    <n v="5030"/>
    <s v="CA-2014-139304"/>
    <x v="3"/>
    <x v="926"/>
    <d v="2014-02-03T00:00:00"/>
    <s v="Standard Class"/>
    <s v="VG-21790"/>
    <s v="Vivek Gonzalez"/>
    <x v="0"/>
    <x v="0"/>
    <x v="8"/>
    <x v="1"/>
    <n v="94109"/>
    <x v="1"/>
    <x v="1477"/>
    <x v="1"/>
    <x v="6"/>
    <x v="1455"/>
    <x v="484"/>
    <n v="3"/>
    <n v="0"/>
    <n v="2.1683999999999997"/>
  </r>
  <r>
    <n v="5031"/>
    <s v="CA-2014-139304"/>
    <x v="3"/>
    <x v="926"/>
    <d v="2014-02-03T00:00:00"/>
    <s v="Standard Class"/>
    <s v="VG-21790"/>
    <s v="Vivek Gonzalez"/>
    <x v="0"/>
    <x v="0"/>
    <x v="8"/>
    <x v="1"/>
    <n v="94109"/>
    <x v="1"/>
    <x v="1257"/>
    <x v="1"/>
    <x v="14"/>
    <x v="1232"/>
    <x v="3723"/>
    <n v="1"/>
    <n v="0"/>
    <n v="2.2282000000000002"/>
  </r>
  <r>
    <n v="5032"/>
    <s v="CA-2014-139304"/>
    <x v="3"/>
    <x v="926"/>
    <d v="2014-02-03T00:00:00"/>
    <s v="Standard Class"/>
    <s v="VG-21790"/>
    <s v="Vivek Gonzalez"/>
    <x v="0"/>
    <x v="0"/>
    <x v="8"/>
    <x v="1"/>
    <n v="94109"/>
    <x v="1"/>
    <x v="440"/>
    <x v="1"/>
    <x v="8"/>
    <x v="435"/>
    <x v="473"/>
    <n v="8"/>
    <n v="0.2"/>
    <n v="40.370399999999997"/>
  </r>
  <r>
    <n v="5033"/>
    <s v="CA-2013-155166"/>
    <x v="0"/>
    <x v="482"/>
    <d v="2014-01-03T00:00:00"/>
    <s v="Standard Class"/>
    <s v="BB-11545"/>
    <s v="Brenda Bowman"/>
    <x v="1"/>
    <x v="0"/>
    <x v="219"/>
    <x v="30"/>
    <n v="8360"/>
    <x v="3"/>
    <x v="56"/>
    <x v="0"/>
    <x v="1"/>
    <x v="56"/>
    <x v="3724"/>
    <n v="3"/>
    <n v="0"/>
    <n v="25.552800000000005"/>
  </r>
  <r>
    <n v="5034"/>
    <s v="CA-2013-155166"/>
    <x v="0"/>
    <x v="482"/>
    <d v="2014-01-03T00:00:00"/>
    <s v="Standard Class"/>
    <s v="BB-11545"/>
    <s v="Brenda Bowman"/>
    <x v="1"/>
    <x v="0"/>
    <x v="219"/>
    <x v="30"/>
    <n v="8360"/>
    <x v="3"/>
    <x v="1276"/>
    <x v="1"/>
    <x v="9"/>
    <x v="1252"/>
    <x v="3725"/>
    <n v="1"/>
    <n v="0"/>
    <n v="7.4172000000000011"/>
  </r>
  <r>
    <n v="5035"/>
    <s v="CA-2012-103954"/>
    <x v="1"/>
    <x v="101"/>
    <d v="2012-08-13T00:00:00"/>
    <s v="Second Class"/>
    <s v="HR-14770"/>
    <s v="Hallie Redmond"/>
    <x v="2"/>
    <x v="0"/>
    <x v="158"/>
    <x v="6"/>
    <n v="53209"/>
    <x v="2"/>
    <x v="1657"/>
    <x v="0"/>
    <x v="0"/>
    <x v="1636"/>
    <x v="3726"/>
    <n v="5"/>
    <n v="0"/>
    <n v="48.117999999999981"/>
  </r>
  <r>
    <n v="5036"/>
    <s v="CA-2011-169803"/>
    <x v="2"/>
    <x v="322"/>
    <d v="2011-04-12T00:00:00"/>
    <s v="Standard Class"/>
    <s v="SC-20260"/>
    <s v="Scott Cohen"/>
    <x v="1"/>
    <x v="0"/>
    <x v="4"/>
    <x v="4"/>
    <n v="98115"/>
    <x v="1"/>
    <x v="562"/>
    <x v="0"/>
    <x v="3"/>
    <x v="556"/>
    <x v="2327"/>
    <n v="3"/>
    <n v="0"/>
    <n v="111.10349999999994"/>
  </r>
  <r>
    <n v="5037"/>
    <s v="CA-2011-169803"/>
    <x v="2"/>
    <x v="322"/>
    <d v="2011-04-12T00:00:00"/>
    <s v="Standard Class"/>
    <s v="SC-20260"/>
    <s v="Scott Cohen"/>
    <x v="1"/>
    <x v="0"/>
    <x v="4"/>
    <x v="4"/>
    <n v="98115"/>
    <x v="1"/>
    <x v="658"/>
    <x v="2"/>
    <x v="11"/>
    <x v="652"/>
    <x v="1284"/>
    <n v="2"/>
    <n v="0"/>
    <n v="2.0339999999999989"/>
  </r>
  <r>
    <n v="5038"/>
    <s v="CA-2014-141719"/>
    <x v="3"/>
    <x v="701"/>
    <d v="2014-11-22T00:00:00"/>
    <s v="Second Class"/>
    <s v="EG-13900"/>
    <s v="Emily Grady"/>
    <x v="0"/>
    <x v="0"/>
    <x v="14"/>
    <x v="10"/>
    <n v="60540"/>
    <x v="2"/>
    <x v="603"/>
    <x v="2"/>
    <x v="11"/>
    <x v="598"/>
    <x v="3727"/>
    <n v="5"/>
    <n v="0.2"/>
    <n v="83.98599999999999"/>
  </r>
  <r>
    <n v="5039"/>
    <s v="CA-2012-136469"/>
    <x v="1"/>
    <x v="655"/>
    <d v="2012-07-12T00:00:00"/>
    <s v="First Class"/>
    <s v="TS-21370"/>
    <s v="Todd Sumrall"/>
    <x v="1"/>
    <x v="0"/>
    <x v="40"/>
    <x v="13"/>
    <n v="19805"/>
    <x v="3"/>
    <x v="719"/>
    <x v="0"/>
    <x v="3"/>
    <x v="711"/>
    <x v="3728"/>
    <n v="4"/>
    <n v="0.3"/>
    <n v="-37.112400000000036"/>
  </r>
  <r>
    <n v="5040"/>
    <s v="CA-2012-136469"/>
    <x v="1"/>
    <x v="655"/>
    <d v="2012-07-12T00:00:00"/>
    <s v="First Class"/>
    <s v="TS-21370"/>
    <s v="Todd Sumrall"/>
    <x v="1"/>
    <x v="0"/>
    <x v="40"/>
    <x v="13"/>
    <n v="19805"/>
    <x v="3"/>
    <x v="1118"/>
    <x v="2"/>
    <x v="7"/>
    <x v="1097"/>
    <x v="3729"/>
    <n v="2"/>
    <n v="0"/>
    <n v="193.32000000000005"/>
  </r>
  <r>
    <n v="5041"/>
    <s v="CA-2012-136469"/>
    <x v="1"/>
    <x v="655"/>
    <d v="2012-07-12T00:00:00"/>
    <s v="First Class"/>
    <s v="TS-21370"/>
    <s v="Todd Sumrall"/>
    <x v="1"/>
    <x v="0"/>
    <x v="40"/>
    <x v="13"/>
    <n v="19805"/>
    <x v="3"/>
    <x v="351"/>
    <x v="1"/>
    <x v="8"/>
    <x v="347"/>
    <x v="3730"/>
    <n v="7"/>
    <n v="0"/>
    <n v="103.89819999999997"/>
  </r>
  <r>
    <n v="5042"/>
    <s v="CA-2013-158694"/>
    <x v="0"/>
    <x v="338"/>
    <d v="2013-11-14T00:00:00"/>
    <s v="Second Class"/>
    <s v="AI-10855"/>
    <s v="Arianne Irving"/>
    <x v="0"/>
    <x v="0"/>
    <x v="1"/>
    <x v="1"/>
    <n v="90036"/>
    <x v="1"/>
    <x v="1437"/>
    <x v="1"/>
    <x v="10"/>
    <x v="1416"/>
    <x v="3731"/>
    <n v="3"/>
    <n v="0"/>
    <n v="32.500799999999998"/>
  </r>
  <r>
    <n v="5043"/>
    <s v="CA-2013-158694"/>
    <x v="0"/>
    <x v="338"/>
    <d v="2013-11-14T00:00:00"/>
    <s v="Second Class"/>
    <s v="AI-10855"/>
    <s v="Arianne Irving"/>
    <x v="0"/>
    <x v="0"/>
    <x v="1"/>
    <x v="1"/>
    <n v="90036"/>
    <x v="1"/>
    <x v="791"/>
    <x v="1"/>
    <x v="9"/>
    <x v="781"/>
    <x v="681"/>
    <n v="4"/>
    <n v="0"/>
    <n v="38.975999999999985"/>
  </r>
  <r>
    <n v="5044"/>
    <s v="CA-2013-158694"/>
    <x v="0"/>
    <x v="338"/>
    <d v="2013-11-14T00:00:00"/>
    <s v="Second Class"/>
    <s v="AI-10855"/>
    <s v="Arianne Irving"/>
    <x v="0"/>
    <x v="0"/>
    <x v="1"/>
    <x v="1"/>
    <n v="90036"/>
    <x v="1"/>
    <x v="689"/>
    <x v="0"/>
    <x v="5"/>
    <x v="682"/>
    <x v="3732"/>
    <n v="9"/>
    <n v="0"/>
    <n v="191.65860000000001"/>
  </r>
  <r>
    <n v="5045"/>
    <s v="CA-2013-158694"/>
    <x v="0"/>
    <x v="338"/>
    <d v="2013-11-14T00:00:00"/>
    <s v="Second Class"/>
    <s v="AI-10855"/>
    <s v="Arianne Irving"/>
    <x v="0"/>
    <x v="0"/>
    <x v="1"/>
    <x v="1"/>
    <n v="90036"/>
    <x v="1"/>
    <x v="1635"/>
    <x v="1"/>
    <x v="10"/>
    <x v="1616"/>
    <x v="3733"/>
    <n v="5"/>
    <n v="0"/>
    <n v="28.857999999999997"/>
  </r>
  <r>
    <n v="5046"/>
    <s v="CA-2013-158694"/>
    <x v="0"/>
    <x v="338"/>
    <d v="2013-11-14T00:00:00"/>
    <s v="Second Class"/>
    <s v="AI-10855"/>
    <s v="Arianne Irving"/>
    <x v="0"/>
    <x v="0"/>
    <x v="1"/>
    <x v="1"/>
    <n v="90036"/>
    <x v="1"/>
    <x v="734"/>
    <x v="1"/>
    <x v="4"/>
    <x v="726"/>
    <x v="3734"/>
    <n v="4"/>
    <n v="0"/>
    <n v="187.39760000000001"/>
  </r>
  <r>
    <n v="5047"/>
    <s v="CA-2013-158694"/>
    <x v="0"/>
    <x v="338"/>
    <d v="2013-11-14T00:00:00"/>
    <s v="Second Class"/>
    <s v="AI-10855"/>
    <s v="Arianne Irving"/>
    <x v="0"/>
    <x v="0"/>
    <x v="1"/>
    <x v="1"/>
    <n v="90036"/>
    <x v="1"/>
    <x v="870"/>
    <x v="1"/>
    <x v="8"/>
    <x v="855"/>
    <x v="1182"/>
    <n v="3"/>
    <n v="0.2"/>
    <n v="1.8143999999999996"/>
  </r>
  <r>
    <n v="5048"/>
    <s v="CA-2013-158694"/>
    <x v="0"/>
    <x v="338"/>
    <d v="2013-11-14T00:00:00"/>
    <s v="Second Class"/>
    <s v="AI-10855"/>
    <s v="Arianne Irving"/>
    <x v="0"/>
    <x v="0"/>
    <x v="1"/>
    <x v="1"/>
    <n v="90036"/>
    <x v="1"/>
    <x v="1630"/>
    <x v="1"/>
    <x v="6"/>
    <x v="1611"/>
    <x v="456"/>
    <n v="5"/>
    <n v="0"/>
    <n v="3.9690000000000003"/>
  </r>
  <r>
    <n v="5049"/>
    <s v="US-2011-104759"/>
    <x v="2"/>
    <x v="691"/>
    <d v="2011-04-04T00:00:00"/>
    <s v="Standard Class"/>
    <s v="DD-13570"/>
    <s v="Dorothy Dickinson"/>
    <x v="0"/>
    <x v="0"/>
    <x v="22"/>
    <x v="10"/>
    <n v="60610"/>
    <x v="2"/>
    <x v="699"/>
    <x v="1"/>
    <x v="8"/>
    <x v="692"/>
    <x v="3735"/>
    <n v="7"/>
    <n v="0.8"/>
    <n v="-13.827800000000003"/>
  </r>
  <r>
    <n v="5050"/>
    <s v="US-2011-104759"/>
    <x v="2"/>
    <x v="691"/>
    <d v="2011-04-04T00:00:00"/>
    <s v="Standard Class"/>
    <s v="DD-13570"/>
    <s v="Dorothy Dickinson"/>
    <x v="0"/>
    <x v="0"/>
    <x v="22"/>
    <x v="10"/>
    <n v="60610"/>
    <x v="2"/>
    <x v="648"/>
    <x v="2"/>
    <x v="11"/>
    <x v="642"/>
    <x v="1566"/>
    <n v="2"/>
    <n v="0.2"/>
    <n v="13.997199999999999"/>
  </r>
  <r>
    <n v="5051"/>
    <s v="CA-2012-150511"/>
    <x v="1"/>
    <x v="227"/>
    <d v="2012-09-24T00:00:00"/>
    <s v="Standard Class"/>
    <s v="AB-10060"/>
    <s v="Adam Bellavance"/>
    <x v="2"/>
    <x v="0"/>
    <x v="96"/>
    <x v="4"/>
    <n v="98198"/>
    <x v="1"/>
    <x v="1286"/>
    <x v="1"/>
    <x v="10"/>
    <x v="1263"/>
    <x v="1909"/>
    <n v="2"/>
    <n v="0"/>
    <n v="8.7137999999999991"/>
  </r>
  <r>
    <n v="5052"/>
    <s v="CA-2012-134922"/>
    <x v="1"/>
    <x v="209"/>
    <d v="2012-11-11T00:00:00"/>
    <s v="Standard Class"/>
    <s v="KB-16240"/>
    <s v="Karen Bern"/>
    <x v="1"/>
    <x v="0"/>
    <x v="10"/>
    <x v="9"/>
    <n v="19140"/>
    <x v="3"/>
    <x v="373"/>
    <x v="1"/>
    <x v="12"/>
    <x v="369"/>
    <x v="3736"/>
    <n v="2"/>
    <n v="0.2"/>
    <n v="7.9299999999999971"/>
  </r>
  <r>
    <n v="5053"/>
    <s v="US-2014-120607"/>
    <x v="3"/>
    <x v="240"/>
    <d v="2014-05-20T00:00:00"/>
    <s v="Same Day"/>
    <s v="JC-15775"/>
    <s v="John Castell"/>
    <x v="0"/>
    <x v="0"/>
    <x v="118"/>
    <x v="32"/>
    <n v="30318"/>
    <x v="0"/>
    <x v="1158"/>
    <x v="1"/>
    <x v="10"/>
    <x v="1137"/>
    <x v="3589"/>
    <n v="4"/>
    <n v="0"/>
    <n v="91.950799999999987"/>
  </r>
  <r>
    <n v="5054"/>
    <s v="CA-2012-141243"/>
    <x v="1"/>
    <x v="928"/>
    <d v="2012-01-08T00:00:00"/>
    <s v="Second Class"/>
    <s v="AH-10465"/>
    <s v="Amy Hunt"/>
    <x v="0"/>
    <x v="0"/>
    <x v="61"/>
    <x v="5"/>
    <n v="75217"/>
    <x v="2"/>
    <x v="769"/>
    <x v="2"/>
    <x v="11"/>
    <x v="761"/>
    <x v="3737"/>
    <n v="5"/>
    <n v="0.2"/>
    <n v="84.659999999999982"/>
  </r>
  <r>
    <n v="5055"/>
    <s v="CA-2012-141243"/>
    <x v="1"/>
    <x v="928"/>
    <d v="2012-01-08T00:00:00"/>
    <s v="Second Class"/>
    <s v="AH-10465"/>
    <s v="Amy Hunt"/>
    <x v="0"/>
    <x v="0"/>
    <x v="61"/>
    <x v="5"/>
    <n v="75217"/>
    <x v="2"/>
    <x v="454"/>
    <x v="1"/>
    <x v="6"/>
    <x v="450"/>
    <x v="2617"/>
    <n v="3"/>
    <n v="0.2"/>
    <n v="0.79379999999999962"/>
  </r>
  <r>
    <n v="5056"/>
    <s v="CA-2012-141243"/>
    <x v="1"/>
    <x v="928"/>
    <d v="2012-01-08T00:00:00"/>
    <s v="Second Class"/>
    <s v="AH-10465"/>
    <s v="Amy Hunt"/>
    <x v="0"/>
    <x v="0"/>
    <x v="61"/>
    <x v="5"/>
    <n v="75217"/>
    <x v="2"/>
    <x v="587"/>
    <x v="0"/>
    <x v="0"/>
    <x v="582"/>
    <x v="3738"/>
    <n v="9"/>
    <n v="0.32"/>
    <n v="-437.5404000000002"/>
  </r>
  <r>
    <n v="5057"/>
    <s v="CA-2012-162166"/>
    <x v="1"/>
    <x v="1014"/>
    <d v="2012-09-11T00:00:00"/>
    <s v="First Class"/>
    <s v="NM-18520"/>
    <s v="Neoma Murray"/>
    <x v="0"/>
    <x v="0"/>
    <x v="429"/>
    <x v="1"/>
    <n v="92553"/>
    <x v="1"/>
    <x v="1610"/>
    <x v="1"/>
    <x v="10"/>
    <x v="1592"/>
    <x v="1603"/>
    <n v="5"/>
    <n v="0"/>
    <n v="11.879999999999999"/>
  </r>
  <r>
    <n v="5058"/>
    <s v="CA-2012-162166"/>
    <x v="1"/>
    <x v="1014"/>
    <d v="2012-09-11T00:00:00"/>
    <s v="First Class"/>
    <s v="NM-18520"/>
    <s v="Neoma Murray"/>
    <x v="0"/>
    <x v="0"/>
    <x v="429"/>
    <x v="1"/>
    <n v="92553"/>
    <x v="1"/>
    <x v="700"/>
    <x v="1"/>
    <x v="4"/>
    <x v="693"/>
    <x v="3739"/>
    <n v="6"/>
    <n v="0"/>
    <n v="0.83759999999999835"/>
  </r>
  <r>
    <n v="5059"/>
    <s v="CA-2013-120796"/>
    <x v="0"/>
    <x v="1015"/>
    <d v="2013-04-08T00:00:00"/>
    <s v="Standard Class"/>
    <s v="CS-11950"/>
    <s v="Carlos Soltero"/>
    <x v="0"/>
    <x v="0"/>
    <x v="10"/>
    <x v="9"/>
    <n v="19140"/>
    <x v="3"/>
    <x v="805"/>
    <x v="1"/>
    <x v="8"/>
    <x v="795"/>
    <x v="3740"/>
    <n v="9"/>
    <n v="0.7"/>
    <n v="-83.204999999999984"/>
  </r>
  <r>
    <n v="5060"/>
    <s v="CA-2013-109722"/>
    <x v="0"/>
    <x v="5"/>
    <d v="2013-12-08T00:00:00"/>
    <s v="Second Class"/>
    <s v="TP-21130"/>
    <s v="Theone Pippenger"/>
    <x v="0"/>
    <x v="0"/>
    <x v="430"/>
    <x v="0"/>
    <n v="40324"/>
    <x v="0"/>
    <x v="754"/>
    <x v="2"/>
    <x v="7"/>
    <x v="745"/>
    <x v="1551"/>
    <n v="2"/>
    <n v="0"/>
    <n v="195.99440000000004"/>
  </r>
  <r>
    <n v="5061"/>
    <s v="CA-2013-109722"/>
    <x v="0"/>
    <x v="5"/>
    <d v="2013-12-08T00:00:00"/>
    <s v="Second Class"/>
    <s v="TP-21130"/>
    <s v="Theone Pippenger"/>
    <x v="0"/>
    <x v="0"/>
    <x v="430"/>
    <x v="0"/>
    <n v="40324"/>
    <x v="0"/>
    <x v="391"/>
    <x v="1"/>
    <x v="4"/>
    <x v="387"/>
    <x v="3741"/>
    <n v="9"/>
    <n v="0"/>
    <n v="70.178400000000025"/>
  </r>
  <r>
    <n v="5062"/>
    <s v="CA-2012-136798"/>
    <x v="1"/>
    <x v="412"/>
    <d v="2012-05-12T00:00:00"/>
    <s v="Standard Class"/>
    <s v="DL-12925"/>
    <s v="Daniel Lacy"/>
    <x v="0"/>
    <x v="0"/>
    <x v="31"/>
    <x v="11"/>
    <n v="55407"/>
    <x v="2"/>
    <x v="715"/>
    <x v="1"/>
    <x v="8"/>
    <x v="707"/>
    <x v="3742"/>
    <n v="2"/>
    <n v="0"/>
    <n v="21.99"/>
  </r>
  <r>
    <n v="5063"/>
    <s v="CA-2012-136798"/>
    <x v="1"/>
    <x v="412"/>
    <d v="2012-05-12T00:00:00"/>
    <s v="Standard Class"/>
    <s v="DL-12925"/>
    <s v="Daniel Lacy"/>
    <x v="0"/>
    <x v="0"/>
    <x v="31"/>
    <x v="11"/>
    <n v="55407"/>
    <x v="2"/>
    <x v="1066"/>
    <x v="2"/>
    <x v="7"/>
    <x v="1046"/>
    <x v="2258"/>
    <n v="3"/>
    <n v="0"/>
    <n v="105.83160000000002"/>
  </r>
  <r>
    <n v="5064"/>
    <s v="CA-2012-136798"/>
    <x v="1"/>
    <x v="412"/>
    <d v="2012-05-12T00:00:00"/>
    <s v="Standard Class"/>
    <s v="DL-12925"/>
    <s v="Daniel Lacy"/>
    <x v="0"/>
    <x v="0"/>
    <x v="31"/>
    <x v="11"/>
    <n v="55407"/>
    <x v="2"/>
    <x v="479"/>
    <x v="0"/>
    <x v="5"/>
    <x v="475"/>
    <x v="3484"/>
    <n v="3"/>
    <n v="0"/>
    <n v="11.156400000000005"/>
  </r>
  <r>
    <n v="5065"/>
    <s v="CA-2014-122196"/>
    <x v="3"/>
    <x v="585"/>
    <d v="2014-09-25T00:00:00"/>
    <s v="First Class"/>
    <s v="CA-12265"/>
    <s v="Christina Anderson"/>
    <x v="0"/>
    <x v="0"/>
    <x v="40"/>
    <x v="13"/>
    <n v="19805"/>
    <x v="3"/>
    <x v="34"/>
    <x v="2"/>
    <x v="7"/>
    <x v="34"/>
    <x v="3743"/>
    <n v="2"/>
    <n v="0"/>
    <n v="113.67419999999998"/>
  </r>
  <r>
    <n v="5066"/>
    <s v="CA-2014-142090"/>
    <x v="3"/>
    <x v="329"/>
    <d v="2014-12-08T00:00:00"/>
    <s v="Standard Class"/>
    <s v="SC-20380"/>
    <s v="Shahid Collister"/>
    <x v="0"/>
    <x v="0"/>
    <x v="140"/>
    <x v="3"/>
    <n v="27217"/>
    <x v="0"/>
    <x v="265"/>
    <x v="2"/>
    <x v="11"/>
    <x v="262"/>
    <x v="2961"/>
    <n v="3"/>
    <n v="0.2"/>
    <n v="81.59490000000001"/>
  </r>
  <r>
    <n v="5067"/>
    <s v="CA-2014-142090"/>
    <x v="3"/>
    <x v="329"/>
    <d v="2014-12-08T00:00:00"/>
    <s v="Standard Class"/>
    <s v="SC-20380"/>
    <s v="Shahid Collister"/>
    <x v="0"/>
    <x v="0"/>
    <x v="140"/>
    <x v="3"/>
    <n v="27217"/>
    <x v="0"/>
    <x v="411"/>
    <x v="0"/>
    <x v="3"/>
    <x v="406"/>
    <x v="3744"/>
    <n v="7"/>
    <n v="0.4"/>
    <n v="-653.28340000000003"/>
  </r>
  <r>
    <n v="5068"/>
    <s v="CA-2014-160934"/>
    <x v="3"/>
    <x v="787"/>
    <d v="2014-01-20T00:00:00"/>
    <s v="Standard Class"/>
    <s v="TT-21460"/>
    <s v="Tonja Turnell"/>
    <x v="2"/>
    <x v="0"/>
    <x v="1"/>
    <x v="1"/>
    <n v="90008"/>
    <x v="1"/>
    <x v="1046"/>
    <x v="1"/>
    <x v="6"/>
    <x v="1026"/>
    <x v="1591"/>
    <n v="5"/>
    <n v="0"/>
    <n v="6.2059999999999977"/>
  </r>
  <r>
    <n v="5069"/>
    <s v="CA-2011-124478"/>
    <x v="2"/>
    <x v="233"/>
    <d v="2011-08-12T00:00:00"/>
    <s v="Standard Class"/>
    <s v="MA-17560"/>
    <s v="Matt Abelman"/>
    <x v="2"/>
    <x v="0"/>
    <x v="149"/>
    <x v="12"/>
    <n v="48183"/>
    <x v="2"/>
    <x v="1572"/>
    <x v="2"/>
    <x v="16"/>
    <x v="1554"/>
    <x v="3745"/>
    <n v="1"/>
    <n v="0"/>
    <n v="274.995"/>
  </r>
  <r>
    <n v="5070"/>
    <s v="CA-2011-124478"/>
    <x v="2"/>
    <x v="233"/>
    <d v="2011-08-12T00:00:00"/>
    <s v="Standard Class"/>
    <s v="MA-17560"/>
    <s v="Matt Abelman"/>
    <x v="2"/>
    <x v="0"/>
    <x v="149"/>
    <x v="12"/>
    <n v="48183"/>
    <x v="2"/>
    <x v="1094"/>
    <x v="1"/>
    <x v="9"/>
    <x v="1075"/>
    <x v="3746"/>
    <n v="3"/>
    <n v="0.1"/>
    <n v="37.229999999999983"/>
  </r>
  <r>
    <n v="5071"/>
    <s v="CA-2011-124478"/>
    <x v="2"/>
    <x v="233"/>
    <d v="2011-08-12T00:00:00"/>
    <s v="Standard Class"/>
    <s v="MA-17560"/>
    <s v="Matt Abelman"/>
    <x v="2"/>
    <x v="0"/>
    <x v="149"/>
    <x v="12"/>
    <n v="48183"/>
    <x v="2"/>
    <x v="118"/>
    <x v="1"/>
    <x v="12"/>
    <x v="118"/>
    <x v="3747"/>
    <n v="3"/>
    <n v="0"/>
    <n v="17.253"/>
  </r>
  <r>
    <n v="5072"/>
    <s v="CA-2011-124478"/>
    <x v="2"/>
    <x v="233"/>
    <d v="2011-08-12T00:00:00"/>
    <s v="Standard Class"/>
    <s v="MA-17560"/>
    <s v="Matt Abelman"/>
    <x v="2"/>
    <x v="0"/>
    <x v="149"/>
    <x v="12"/>
    <n v="48183"/>
    <x v="2"/>
    <x v="1104"/>
    <x v="0"/>
    <x v="5"/>
    <x v="1084"/>
    <x v="3748"/>
    <n v="6"/>
    <n v="0"/>
    <n v="22.629600000000003"/>
  </r>
  <r>
    <n v="5073"/>
    <s v="CA-2011-124478"/>
    <x v="2"/>
    <x v="233"/>
    <d v="2011-08-12T00:00:00"/>
    <s v="Standard Class"/>
    <s v="MA-17560"/>
    <s v="Matt Abelman"/>
    <x v="2"/>
    <x v="0"/>
    <x v="149"/>
    <x v="12"/>
    <n v="48183"/>
    <x v="2"/>
    <x v="1521"/>
    <x v="2"/>
    <x v="7"/>
    <x v="1499"/>
    <x v="3749"/>
    <n v="2"/>
    <n v="0"/>
    <n v="83.994400000000013"/>
  </r>
  <r>
    <n v="5074"/>
    <s v="CA-2012-145485"/>
    <x v="1"/>
    <x v="599"/>
    <d v="2012-11-05T00:00:00"/>
    <s v="Same Day"/>
    <s v="JM-16195"/>
    <s v="Justin MacKendrick"/>
    <x v="0"/>
    <x v="0"/>
    <x v="8"/>
    <x v="1"/>
    <n v="94109"/>
    <x v="1"/>
    <x v="953"/>
    <x v="1"/>
    <x v="4"/>
    <x v="937"/>
    <x v="3750"/>
    <n v="4"/>
    <n v="0"/>
    <n v="15.700000000000003"/>
  </r>
  <r>
    <n v="5075"/>
    <s v="CA-2014-151071"/>
    <x v="3"/>
    <x v="1016"/>
    <d v="2014-04-30T00:00:00"/>
    <s v="Second Class"/>
    <s v="MB-18085"/>
    <s v="Mick Brown"/>
    <x v="0"/>
    <x v="0"/>
    <x v="1"/>
    <x v="1"/>
    <n v="90049"/>
    <x v="1"/>
    <x v="530"/>
    <x v="1"/>
    <x v="8"/>
    <x v="525"/>
    <x v="1162"/>
    <n v="2"/>
    <n v="0.2"/>
    <n v="4.5187999999999997"/>
  </r>
  <r>
    <n v="5076"/>
    <s v="CA-2011-134572"/>
    <x v="2"/>
    <x v="1017"/>
    <d v="2011-04-22T00:00:00"/>
    <s v="Second Class"/>
    <s v="SV-20365"/>
    <s v="Seth Vernon"/>
    <x v="0"/>
    <x v="0"/>
    <x v="12"/>
    <x v="5"/>
    <n v="77070"/>
    <x v="2"/>
    <x v="214"/>
    <x v="0"/>
    <x v="3"/>
    <x v="213"/>
    <x v="3751"/>
    <n v="5"/>
    <n v="0.3"/>
    <n v="-95.670000000000044"/>
  </r>
  <r>
    <n v="5077"/>
    <s v="CA-2011-134572"/>
    <x v="2"/>
    <x v="1017"/>
    <d v="2011-04-22T00:00:00"/>
    <s v="Second Class"/>
    <s v="SV-20365"/>
    <s v="Seth Vernon"/>
    <x v="0"/>
    <x v="0"/>
    <x v="12"/>
    <x v="5"/>
    <n v="77070"/>
    <x v="2"/>
    <x v="602"/>
    <x v="1"/>
    <x v="4"/>
    <x v="597"/>
    <x v="3752"/>
    <n v="5"/>
    <n v="0.2"/>
    <n v="5.6049999999999951"/>
  </r>
  <r>
    <n v="5078"/>
    <s v="CA-2011-134572"/>
    <x v="2"/>
    <x v="1017"/>
    <d v="2011-04-22T00:00:00"/>
    <s v="Second Class"/>
    <s v="SV-20365"/>
    <s v="Seth Vernon"/>
    <x v="0"/>
    <x v="0"/>
    <x v="12"/>
    <x v="5"/>
    <n v="77070"/>
    <x v="2"/>
    <x v="1666"/>
    <x v="0"/>
    <x v="3"/>
    <x v="1645"/>
    <x v="3753"/>
    <n v="2"/>
    <n v="0.3"/>
    <n v="-131.95100000000002"/>
  </r>
  <r>
    <n v="5079"/>
    <s v="CA-2014-143217"/>
    <x v="3"/>
    <x v="343"/>
    <d v="2014-11-18T00:00:00"/>
    <s v="Standard Class"/>
    <s v="CG-12040"/>
    <s v="Catherine Glotzbach"/>
    <x v="2"/>
    <x v="0"/>
    <x v="158"/>
    <x v="6"/>
    <n v="53209"/>
    <x v="2"/>
    <x v="525"/>
    <x v="1"/>
    <x v="8"/>
    <x v="520"/>
    <x v="2614"/>
    <n v="3"/>
    <n v="0"/>
    <n v="8.5727999999999991"/>
  </r>
  <r>
    <n v="5080"/>
    <s v="US-2014-133312"/>
    <x v="3"/>
    <x v="920"/>
    <d v="2014-11-30T00:00:00"/>
    <s v="Standard Class"/>
    <s v="BD-11500"/>
    <s v="Bradley Drucker"/>
    <x v="0"/>
    <x v="0"/>
    <x v="8"/>
    <x v="1"/>
    <n v="94122"/>
    <x v="1"/>
    <x v="1248"/>
    <x v="0"/>
    <x v="0"/>
    <x v="1325"/>
    <x v="3754"/>
    <n v="3"/>
    <n v="0.15"/>
    <n v="-29.605799999999981"/>
  </r>
  <r>
    <n v="5081"/>
    <s v="US-2014-133312"/>
    <x v="3"/>
    <x v="920"/>
    <d v="2014-11-30T00:00:00"/>
    <s v="Standard Class"/>
    <s v="BD-11500"/>
    <s v="Bradley Drucker"/>
    <x v="0"/>
    <x v="0"/>
    <x v="8"/>
    <x v="1"/>
    <n v="94122"/>
    <x v="1"/>
    <x v="470"/>
    <x v="1"/>
    <x v="4"/>
    <x v="466"/>
    <x v="3755"/>
    <n v="1"/>
    <n v="0"/>
    <n v="2.8296000000000001"/>
  </r>
  <r>
    <n v="5082"/>
    <s v="US-2012-137533"/>
    <x v="1"/>
    <x v="217"/>
    <d v="2012-12-18T00:00:00"/>
    <s v="Same Day"/>
    <s v="JK-15640"/>
    <s v="Jim Kriz"/>
    <x v="2"/>
    <x v="0"/>
    <x v="138"/>
    <x v="24"/>
    <n v="44105"/>
    <x v="3"/>
    <x v="490"/>
    <x v="1"/>
    <x v="10"/>
    <x v="485"/>
    <x v="561"/>
    <n v="4"/>
    <n v="0.2"/>
    <n v="7.2576000000000001"/>
  </r>
  <r>
    <n v="5083"/>
    <s v="CA-2013-155138"/>
    <x v="0"/>
    <x v="162"/>
    <d v="2013-09-13T00:00:00"/>
    <s v="Standard Class"/>
    <s v="JM-15580"/>
    <s v="Jill Matthias"/>
    <x v="0"/>
    <x v="0"/>
    <x v="53"/>
    <x v="3"/>
    <n v="28110"/>
    <x v="0"/>
    <x v="916"/>
    <x v="2"/>
    <x v="11"/>
    <x v="899"/>
    <x v="2083"/>
    <n v="4"/>
    <n v="0.2"/>
    <n v="8.3524000000000012"/>
  </r>
  <r>
    <n v="5084"/>
    <s v="CA-2013-155138"/>
    <x v="0"/>
    <x v="162"/>
    <d v="2013-09-13T00:00:00"/>
    <s v="Standard Class"/>
    <s v="JM-15580"/>
    <s v="Jill Matthias"/>
    <x v="0"/>
    <x v="0"/>
    <x v="53"/>
    <x v="3"/>
    <n v="28110"/>
    <x v="0"/>
    <x v="982"/>
    <x v="1"/>
    <x v="10"/>
    <x v="966"/>
    <x v="2851"/>
    <n v="3"/>
    <n v="0.2"/>
    <n v="23.455199999999998"/>
  </r>
  <r>
    <n v="5085"/>
    <s v="CA-2013-108350"/>
    <x v="0"/>
    <x v="112"/>
    <d v="2013-06-10T00:00:00"/>
    <s v="Second Class"/>
    <s v="SC-20230"/>
    <s v="Scot Coram"/>
    <x v="1"/>
    <x v="0"/>
    <x v="90"/>
    <x v="31"/>
    <n v="1852"/>
    <x v="3"/>
    <x v="779"/>
    <x v="1"/>
    <x v="10"/>
    <x v="770"/>
    <x v="151"/>
    <n v="4"/>
    <n v="0"/>
    <n v="48.539199999999994"/>
  </r>
  <r>
    <n v="5086"/>
    <s v="CA-2012-144302"/>
    <x v="1"/>
    <x v="974"/>
    <d v="2012-06-23T00:00:00"/>
    <s v="Standard Class"/>
    <s v="ME-17320"/>
    <s v="Maria Etezadi"/>
    <x v="2"/>
    <x v="0"/>
    <x v="61"/>
    <x v="5"/>
    <n v="75081"/>
    <x v="2"/>
    <x v="497"/>
    <x v="1"/>
    <x v="8"/>
    <x v="492"/>
    <x v="3756"/>
    <n v="2"/>
    <n v="0.8"/>
    <n v="-9.5568000000000026"/>
  </r>
  <r>
    <n v="5087"/>
    <s v="CA-2012-109001"/>
    <x v="1"/>
    <x v="616"/>
    <d v="2012-03-09T00:00:00"/>
    <s v="Standard Class"/>
    <s v="KN-16390"/>
    <s v="Katherine Nockton"/>
    <x v="1"/>
    <x v="0"/>
    <x v="10"/>
    <x v="9"/>
    <n v="19120"/>
    <x v="3"/>
    <x v="1720"/>
    <x v="2"/>
    <x v="7"/>
    <x v="1698"/>
    <x v="3757"/>
    <n v="7"/>
    <n v="0.4"/>
    <n v="-93.231599999999958"/>
  </r>
  <r>
    <n v="5088"/>
    <s v="CA-2012-109001"/>
    <x v="1"/>
    <x v="616"/>
    <d v="2012-03-09T00:00:00"/>
    <s v="Standard Class"/>
    <s v="KN-16390"/>
    <s v="Katherine Nockton"/>
    <x v="1"/>
    <x v="0"/>
    <x v="10"/>
    <x v="9"/>
    <n v="19120"/>
    <x v="3"/>
    <x v="553"/>
    <x v="2"/>
    <x v="11"/>
    <x v="547"/>
    <x v="3758"/>
    <n v="1"/>
    <n v="0.2"/>
    <n v="-1.2890000000000006"/>
  </r>
  <r>
    <n v="5089"/>
    <s v="CA-2012-109001"/>
    <x v="1"/>
    <x v="616"/>
    <d v="2012-03-09T00:00:00"/>
    <s v="Standard Class"/>
    <s v="KN-16390"/>
    <s v="Katherine Nockton"/>
    <x v="1"/>
    <x v="0"/>
    <x v="10"/>
    <x v="9"/>
    <n v="19120"/>
    <x v="3"/>
    <x v="798"/>
    <x v="1"/>
    <x v="8"/>
    <x v="788"/>
    <x v="3759"/>
    <n v="3"/>
    <n v="0.7"/>
    <n v="-1.7892000000000001"/>
  </r>
  <r>
    <n v="5090"/>
    <s v="CA-2014-132738"/>
    <x v="3"/>
    <x v="1018"/>
    <d v="2014-08-08T00:00:00"/>
    <s v="First Class"/>
    <s v="HM-14860"/>
    <s v="Harry Marie"/>
    <x v="1"/>
    <x v="0"/>
    <x v="431"/>
    <x v="22"/>
    <n v="80538"/>
    <x v="1"/>
    <x v="1383"/>
    <x v="1"/>
    <x v="10"/>
    <x v="1360"/>
    <x v="892"/>
    <n v="2"/>
    <n v="0.2"/>
    <n v="2.8884000000000007"/>
  </r>
  <r>
    <n v="5091"/>
    <s v="CA-2014-132738"/>
    <x v="3"/>
    <x v="1018"/>
    <d v="2014-08-08T00:00:00"/>
    <s v="First Class"/>
    <s v="HM-14860"/>
    <s v="Harry Marie"/>
    <x v="1"/>
    <x v="0"/>
    <x v="431"/>
    <x v="22"/>
    <n v="80538"/>
    <x v="1"/>
    <x v="598"/>
    <x v="1"/>
    <x v="12"/>
    <x v="593"/>
    <x v="3760"/>
    <n v="1"/>
    <n v="0.2"/>
    <n v="3.1842000000000001"/>
  </r>
  <r>
    <n v="5092"/>
    <s v="CA-2014-156720"/>
    <x v="3"/>
    <x v="247"/>
    <d v="2015-01-04T00:00:00"/>
    <s v="Standard Class"/>
    <s v="JM-15580"/>
    <s v="Jill Matthias"/>
    <x v="0"/>
    <x v="0"/>
    <x v="431"/>
    <x v="22"/>
    <n v="80538"/>
    <x v="1"/>
    <x v="242"/>
    <x v="1"/>
    <x v="13"/>
    <x v="240"/>
    <x v="3761"/>
    <n v="3"/>
    <n v="0.2"/>
    <n v="-0.6048"/>
  </r>
  <r>
    <n v="5093"/>
    <s v="CA-2012-119102"/>
    <x v="1"/>
    <x v="293"/>
    <d v="2012-05-27T00:00:00"/>
    <s v="Standard Class"/>
    <s v="KH-16690"/>
    <s v="Kristen Hastings"/>
    <x v="1"/>
    <x v="0"/>
    <x v="383"/>
    <x v="34"/>
    <n v="2895"/>
    <x v="3"/>
    <x v="456"/>
    <x v="1"/>
    <x v="4"/>
    <x v="452"/>
    <x v="492"/>
    <n v="3"/>
    <n v="0"/>
    <n v="13.891499999999999"/>
  </r>
  <r>
    <n v="5094"/>
    <s v="US-2011-140452"/>
    <x v="2"/>
    <x v="776"/>
    <d v="2011-12-10T00:00:00"/>
    <s v="Standard Class"/>
    <s v="BK-11260"/>
    <s v="Berenike Kampe"/>
    <x v="0"/>
    <x v="0"/>
    <x v="22"/>
    <x v="10"/>
    <n v="60610"/>
    <x v="2"/>
    <x v="1297"/>
    <x v="1"/>
    <x v="9"/>
    <x v="1273"/>
    <x v="3762"/>
    <n v="4"/>
    <n v="0.8"/>
    <n v="-31.536000000000001"/>
  </r>
  <r>
    <n v="5095"/>
    <s v="US-2011-140452"/>
    <x v="2"/>
    <x v="776"/>
    <d v="2011-12-10T00:00:00"/>
    <s v="Standard Class"/>
    <s v="BK-11260"/>
    <s v="Berenike Kampe"/>
    <x v="0"/>
    <x v="0"/>
    <x v="22"/>
    <x v="10"/>
    <n v="60610"/>
    <x v="2"/>
    <x v="838"/>
    <x v="0"/>
    <x v="3"/>
    <x v="824"/>
    <x v="2490"/>
    <n v="5"/>
    <n v="0.5"/>
    <n v="-120.37200000000003"/>
  </r>
  <r>
    <n v="5096"/>
    <s v="US-2011-140452"/>
    <x v="2"/>
    <x v="776"/>
    <d v="2011-12-10T00:00:00"/>
    <s v="Standard Class"/>
    <s v="BK-11260"/>
    <s v="Berenike Kampe"/>
    <x v="0"/>
    <x v="0"/>
    <x v="22"/>
    <x v="10"/>
    <n v="60610"/>
    <x v="2"/>
    <x v="850"/>
    <x v="2"/>
    <x v="7"/>
    <x v="835"/>
    <x v="1927"/>
    <n v="4"/>
    <n v="0.2"/>
    <n v="-7.0080000000000044"/>
  </r>
  <r>
    <n v="5097"/>
    <s v="US-2011-140452"/>
    <x v="2"/>
    <x v="776"/>
    <d v="2011-12-10T00:00:00"/>
    <s v="Standard Class"/>
    <s v="BK-11260"/>
    <s v="Berenike Kampe"/>
    <x v="0"/>
    <x v="0"/>
    <x v="22"/>
    <x v="10"/>
    <n v="60610"/>
    <x v="2"/>
    <x v="1104"/>
    <x v="0"/>
    <x v="5"/>
    <x v="1084"/>
    <x v="2209"/>
    <n v="3"/>
    <n v="0.6"/>
    <n v="-4.8491999999999997"/>
  </r>
  <r>
    <n v="5098"/>
    <s v="US-2011-140452"/>
    <x v="2"/>
    <x v="776"/>
    <d v="2011-12-10T00:00:00"/>
    <s v="Standard Class"/>
    <s v="BK-11260"/>
    <s v="Berenike Kampe"/>
    <x v="0"/>
    <x v="0"/>
    <x v="22"/>
    <x v="10"/>
    <n v="60610"/>
    <x v="2"/>
    <x v="1023"/>
    <x v="1"/>
    <x v="8"/>
    <x v="1005"/>
    <x v="3763"/>
    <n v="2"/>
    <n v="0.8"/>
    <n v="-8.0500000000000025"/>
  </r>
  <r>
    <n v="5099"/>
    <s v="US-2011-140452"/>
    <x v="2"/>
    <x v="776"/>
    <d v="2011-12-10T00:00:00"/>
    <s v="Standard Class"/>
    <s v="BK-11260"/>
    <s v="Berenike Kampe"/>
    <x v="0"/>
    <x v="0"/>
    <x v="22"/>
    <x v="10"/>
    <n v="60610"/>
    <x v="2"/>
    <x v="210"/>
    <x v="1"/>
    <x v="4"/>
    <x v="209"/>
    <x v="2083"/>
    <n v="2"/>
    <n v="0.2"/>
    <n v="-8.3524000000000012"/>
  </r>
  <r>
    <n v="5100"/>
    <s v="CA-2012-141936"/>
    <x v="1"/>
    <x v="976"/>
    <d v="2012-08-12T00:00:00"/>
    <s v="Standard Class"/>
    <s v="PN-18775"/>
    <s v="Parhena Norris"/>
    <x v="2"/>
    <x v="0"/>
    <x v="329"/>
    <x v="1"/>
    <n v="93309"/>
    <x v="1"/>
    <x v="416"/>
    <x v="1"/>
    <x v="8"/>
    <x v="411"/>
    <x v="3764"/>
    <n v="3"/>
    <n v="0.2"/>
    <n v="6.4638000000000009"/>
  </r>
  <r>
    <n v="5101"/>
    <s v="CA-2011-158442"/>
    <x v="2"/>
    <x v="461"/>
    <d v="2011-03-17T00:00:00"/>
    <s v="Same Day"/>
    <s v="AZ-10750"/>
    <s v="Annie Zypern"/>
    <x v="0"/>
    <x v="0"/>
    <x v="61"/>
    <x v="5"/>
    <n v="75217"/>
    <x v="2"/>
    <x v="324"/>
    <x v="1"/>
    <x v="6"/>
    <x v="321"/>
    <x v="3079"/>
    <n v="2"/>
    <n v="0.2"/>
    <n v="0.3335999999999999"/>
  </r>
  <r>
    <n v="5102"/>
    <s v="CA-2011-158442"/>
    <x v="2"/>
    <x v="461"/>
    <d v="2011-03-17T00:00:00"/>
    <s v="Same Day"/>
    <s v="AZ-10750"/>
    <s v="Annie Zypern"/>
    <x v="0"/>
    <x v="0"/>
    <x v="61"/>
    <x v="5"/>
    <n v="75217"/>
    <x v="2"/>
    <x v="727"/>
    <x v="1"/>
    <x v="10"/>
    <x v="1543"/>
    <x v="1182"/>
    <n v="1"/>
    <n v="0.2"/>
    <n v="1.8792"/>
  </r>
  <r>
    <n v="5103"/>
    <s v="CA-2011-158442"/>
    <x v="2"/>
    <x v="461"/>
    <d v="2011-03-17T00:00:00"/>
    <s v="Same Day"/>
    <s v="AZ-10750"/>
    <s v="Annie Zypern"/>
    <x v="0"/>
    <x v="0"/>
    <x v="61"/>
    <x v="5"/>
    <n v="75217"/>
    <x v="2"/>
    <x v="12"/>
    <x v="1"/>
    <x v="10"/>
    <x v="12"/>
    <x v="12"/>
    <n v="3"/>
    <n v="0.2"/>
    <n v="5.4432"/>
  </r>
  <r>
    <n v="5104"/>
    <s v="CA-2012-167374"/>
    <x v="1"/>
    <x v="514"/>
    <d v="2012-03-30T00:00:00"/>
    <s v="Second Class"/>
    <s v="GM-14500"/>
    <s v="Gene McClure"/>
    <x v="0"/>
    <x v="0"/>
    <x v="10"/>
    <x v="9"/>
    <n v="19140"/>
    <x v="3"/>
    <x v="144"/>
    <x v="1"/>
    <x v="10"/>
    <x v="144"/>
    <x v="2710"/>
    <n v="6"/>
    <n v="0.2"/>
    <n v="12.509999999999993"/>
  </r>
  <r>
    <n v="5105"/>
    <s v="CA-2012-167374"/>
    <x v="1"/>
    <x v="514"/>
    <d v="2012-03-30T00:00:00"/>
    <s v="Second Class"/>
    <s v="GM-14500"/>
    <s v="Gene McClure"/>
    <x v="0"/>
    <x v="0"/>
    <x v="10"/>
    <x v="9"/>
    <n v="19140"/>
    <x v="3"/>
    <x v="60"/>
    <x v="2"/>
    <x v="11"/>
    <x v="60"/>
    <x v="3664"/>
    <n v="3"/>
    <n v="0.2"/>
    <n v="5.0327999999999999"/>
  </r>
  <r>
    <n v="5106"/>
    <s v="CA-2011-116568"/>
    <x v="2"/>
    <x v="637"/>
    <d v="2011-12-20T00:00:00"/>
    <s v="Standard Class"/>
    <s v="BM-11785"/>
    <s v="Bryan Mills"/>
    <x v="0"/>
    <x v="0"/>
    <x v="207"/>
    <x v="2"/>
    <n v="32725"/>
    <x v="0"/>
    <x v="1340"/>
    <x v="0"/>
    <x v="1"/>
    <x v="1316"/>
    <x v="3765"/>
    <n v="4"/>
    <n v="0.2"/>
    <n v="13.972799999999999"/>
  </r>
  <r>
    <n v="5107"/>
    <s v="CA-2012-147102"/>
    <x v="1"/>
    <x v="444"/>
    <d v="2012-09-26T00:00:00"/>
    <s v="Standard Class"/>
    <s v="NH-18610"/>
    <s v="Nicole Hansen"/>
    <x v="1"/>
    <x v="0"/>
    <x v="38"/>
    <x v="32"/>
    <n v="31907"/>
    <x v="0"/>
    <x v="1350"/>
    <x v="2"/>
    <x v="11"/>
    <x v="1327"/>
    <x v="3766"/>
    <n v="4"/>
    <n v="0"/>
    <n v="23.225999999999999"/>
  </r>
  <r>
    <n v="5108"/>
    <s v="CA-2014-132213"/>
    <x v="3"/>
    <x v="1016"/>
    <d v="2014-04-27T00:00:00"/>
    <s v="First Class"/>
    <s v="PN-18775"/>
    <s v="Parhena Norris"/>
    <x v="2"/>
    <x v="0"/>
    <x v="316"/>
    <x v="18"/>
    <n v="37211"/>
    <x v="0"/>
    <x v="512"/>
    <x v="1"/>
    <x v="6"/>
    <x v="507"/>
    <x v="2115"/>
    <n v="9"/>
    <n v="0.2"/>
    <n v="5.2559999999999985"/>
  </r>
  <r>
    <n v="5109"/>
    <s v="CA-2014-132213"/>
    <x v="3"/>
    <x v="1016"/>
    <d v="2014-04-27T00:00:00"/>
    <s v="First Class"/>
    <s v="PN-18775"/>
    <s v="Parhena Norris"/>
    <x v="2"/>
    <x v="0"/>
    <x v="316"/>
    <x v="18"/>
    <n v="37211"/>
    <x v="0"/>
    <x v="207"/>
    <x v="1"/>
    <x v="6"/>
    <x v="206"/>
    <x v="3767"/>
    <n v="5"/>
    <n v="0.2"/>
    <n v="6.7920000000000016"/>
  </r>
  <r>
    <n v="5110"/>
    <s v="CA-2011-138450"/>
    <x v="2"/>
    <x v="638"/>
    <d v="2011-10-22T00:00:00"/>
    <s v="Standard Class"/>
    <s v="EH-13765"/>
    <s v="Edward Hooks"/>
    <x v="1"/>
    <x v="0"/>
    <x v="10"/>
    <x v="9"/>
    <n v="19134"/>
    <x v="3"/>
    <x v="466"/>
    <x v="1"/>
    <x v="12"/>
    <x v="462"/>
    <x v="505"/>
    <n v="6"/>
    <n v="0.2"/>
    <n v="19.692"/>
  </r>
  <r>
    <n v="5111"/>
    <s v="CA-2011-138450"/>
    <x v="2"/>
    <x v="638"/>
    <d v="2011-10-22T00:00:00"/>
    <s v="Standard Class"/>
    <s v="EH-13765"/>
    <s v="Edward Hooks"/>
    <x v="1"/>
    <x v="0"/>
    <x v="10"/>
    <x v="9"/>
    <n v="19134"/>
    <x v="3"/>
    <x v="41"/>
    <x v="1"/>
    <x v="4"/>
    <x v="41"/>
    <x v="3768"/>
    <n v="6"/>
    <n v="0.2"/>
    <n v="-35.046000000000028"/>
  </r>
  <r>
    <n v="5112"/>
    <s v="CA-2011-138450"/>
    <x v="2"/>
    <x v="638"/>
    <d v="2011-10-22T00:00:00"/>
    <s v="Standard Class"/>
    <s v="EH-13765"/>
    <s v="Edward Hooks"/>
    <x v="1"/>
    <x v="0"/>
    <x v="10"/>
    <x v="9"/>
    <n v="19134"/>
    <x v="3"/>
    <x v="1407"/>
    <x v="1"/>
    <x v="10"/>
    <x v="1385"/>
    <x v="3769"/>
    <n v="4"/>
    <n v="0.2"/>
    <n v="3.1399999999999988"/>
  </r>
  <r>
    <n v="5113"/>
    <s v="CA-2012-153073"/>
    <x v="1"/>
    <x v="50"/>
    <d v="2012-11-13T00:00:00"/>
    <s v="Same Day"/>
    <s v="HA-14905"/>
    <s v="Helen Abelman"/>
    <x v="0"/>
    <x v="0"/>
    <x v="22"/>
    <x v="10"/>
    <n v="60610"/>
    <x v="2"/>
    <x v="1721"/>
    <x v="0"/>
    <x v="5"/>
    <x v="1699"/>
    <x v="3770"/>
    <n v="9"/>
    <n v="0.6"/>
    <n v="-7.4357999999999969"/>
  </r>
  <r>
    <n v="5114"/>
    <s v="CA-2013-147970"/>
    <x v="0"/>
    <x v="1011"/>
    <d v="2013-02-02T00:00:00"/>
    <s v="Second Class"/>
    <s v="AB-10150"/>
    <s v="Aimee Bixby"/>
    <x v="0"/>
    <x v="0"/>
    <x v="61"/>
    <x v="5"/>
    <n v="75220"/>
    <x v="2"/>
    <x v="1307"/>
    <x v="1"/>
    <x v="10"/>
    <x v="1283"/>
    <x v="12"/>
    <n v="3"/>
    <n v="0.2"/>
    <n v="5.4432"/>
  </r>
  <r>
    <n v="5115"/>
    <s v="CA-2013-150658"/>
    <x v="0"/>
    <x v="1019"/>
    <d v="2013-11-23T00:00:00"/>
    <s v="Standard Class"/>
    <s v="MS-17365"/>
    <s v="Maribeth Schnelling"/>
    <x v="0"/>
    <x v="0"/>
    <x v="51"/>
    <x v="27"/>
    <n v="88220"/>
    <x v="1"/>
    <x v="307"/>
    <x v="1"/>
    <x v="8"/>
    <x v="304"/>
    <x v="2209"/>
    <n v="3"/>
    <n v="0.2"/>
    <n v="3.3674999999999984"/>
  </r>
  <r>
    <n v="5116"/>
    <s v="CA-2014-125640"/>
    <x v="3"/>
    <x v="800"/>
    <d v="2014-07-30T00:00:00"/>
    <s v="Standard Class"/>
    <s v="DD-13570"/>
    <s v="Dorothy Dickinson"/>
    <x v="0"/>
    <x v="0"/>
    <x v="10"/>
    <x v="9"/>
    <n v="19134"/>
    <x v="3"/>
    <x v="1722"/>
    <x v="1"/>
    <x v="2"/>
    <x v="1700"/>
    <x v="106"/>
    <n v="1"/>
    <n v="0.2"/>
    <n v="1.0737999999999999"/>
  </r>
  <r>
    <n v="5117"/>
    <s v="CA-2014-154137"/>
    <x v="3"/>
    <x v="343"/>
    <d v="2014-11-18T00:00:00"/>
    <s v="Standard Class"/>
    <s v="MT-17815"/>
    <s v="Meg Tillman"/>
    <x v="0"/>
    <x v="0"/>
    <x v="20"/>
    <x v="15"/>
    <n v="10009"/>
    <x v="3"/>
    <x v="1032"/>
    <x v="1"/>
    <x v="4"/>
    <x v="1014"/>
    <x v="3771"/>
    <n v="1"/>
    <n v="0"/>
    <n v="0"/>
  </r>
  <r>
    <n v="5118"/>
    <s v="CA-2012-127173"/>
    <x v="1"/>
    <x v="120"/>
    <d v="2012-10-03T00:00:00"/>
    <s v="Standard Class"/>
    <s v="GM-14500"/>
    <s v="Gene McClure"/>
    <x v="0"/>
    <x v="0"/>
    <x v="147"/>
    <x v="15"/>
    <n v="11572"/>
    <x v="3"/>
    <x v="271"/>
    <x v="1"/>
    <x v="13"/>
    <x v="268"/>
    <x v="805"/>
    <n v="3"/>
    <n v="0"/>
    <n v="16.186799999999998"/>
  </r>
  <r>
    <n v="5119"/>
    <s v="CA-2012-127173"/>
    <x v="1"/>
    <x v="120"/>
    <d v="2012-10-03T00:00:00"/>
    <s v="Standard Class"/>
    <s v="GM-14500"/>
    <s v="Gene McClure"/>
    <x v="0"/>
    <x v="0"/>
    <x v="147"/>
    <x v="15"/>
    <n v="11572"/>
    <x v="3"/>
    <x v="1548"/>
    <x v="2"/>
    <x v="15"/>
    <x v="1527"/>
    <x v="3772"/>
    <n v="7"/>
    <n v="0"/>
    <n v="296.06709999999998"/>
  </r>
  <r>
    <n v="5120"/>
    <s v="CA-2012-127173"/>
    <x v="1"/>
    <x v="120"/>
    <d v="2012-10-03T00:00:00"/>
    <s v="Standard Class"/>
    <s v="GM-14500"/>
    <s v="Gene McClure"/>
    <x v="0"/>
    <x v="0"/>
    <x v="147"/>
    <x v="15"/>
    <n v="11572"/>
    <x v="3"/>
    <x v="1045"/>
    <x v="1"/>
    <x v="8"/>
    <x v="1025"/>
    <x v="3773"/>
    <n v="9"/>
    <n v="0.2"/>
    <n v="28.657800000000002"/>
  </r>
  <r>
    <n v="5121"/>
    <s v="CA-2011-149538"/>
    <x v="2"/>
    <x v="527"/>
    <d v="2011-04-08T00:00:00"/>
    <s v="Standard Class"/>
    <s v="KB-16585"/>
    <s v="Ken Black"/>
    <x v="1"/>
    <x v="0"/>
    <x v="240"/>
    <x v="28"/>
    <n v="70506"/>
    <x v="0"/>
    <x v="243"/>
    <x v="1"/>
    <x v="4"/>
    <x v="241"/>
    <x v="3774"/>
    <n v="5"/>
    <n v="0"/>
    <n v="9.3019999999999925"/>
  </r>
  <r>
    <n v="5122"/>
    <s v="CA-2011-149538"/>
    <x v="2"/>
    <x v="527"/>
    <d v="2011-04-08T00:00:00"/>
    <s v="Standard Class"/>
    <s v="KB-16585"/>
    <s v="Ken Black"/>
    <x v="1"/>
    <x v="0"/>
    <x v="240"/>
    <x v="28"/>
    <n v="70506"/>
    <x v="0"/>
    <x v="1135"/>
    <x v="2"/>
    <x v="11"/>
    <x v="1114"/>
    <x v="2622"/>
    <n v="2"/>
    <n v="0"/>
    <n v="42.991400000000006"/>
  </r>
  <r>
    <n v="5123"/>
    <s v="CA-2011-149538"/>
    <x v="2"/>
    <x v="527"/>
    <d v="2011-04-08T00:00:00"/>
    <s v="Standard Class"/>
    <s v="KB-16585"/>
    <s v="Ken Black"/>
    <x v="1"/>
    <x v="0"/>
    <x v="240"/>
    <x v="28"/>
    <n v="70506"/>
    <x v="0"/>
    <x v="1723"/>
    <x v="1"/>
    <x v="10"/>
    <x v="1701"/>
    <x v="541"/>
    <n v="3"/>
    <n v="0"/>
    <n v="9.3312000000000008"/>
  </r>
  <r>
    <n v="5124"/>
    <s v="CA-2011-149538"/>
    <x v="2"/>
    <x v="527"/>
    <d v="2011-04-08T00:00:00"/>
    <s v="Standard Class"/>
    <s v="KB-16585"/>
    <s v="Ken Black"/>
    <x v="1"/>
    <x v="0"/>
    <x v="240"/>
    <x v="28"/>
    <n v="70506"/>
    <x v="0"/>
    <x v="727"/>
    <x v="1"/>
    <x v="10"/>
    <x v="1543"/>
    <x v="91"/>
    <n v="2"/>
    <n v="0"/>
    <n v="6.3504000000000005"/>
  </r>
  <r>
    <n v="5125"/>
    <s v="CA-2011-160766"/>
    <x v="2"/>
    <x v="80"/>
    <d v="2011-09-14T00:00:00"/>
    <s v="Same Day"/>
    <s v="DM-13015"/>
    <s v="Darrin Martin"/>
    <x v="0"/>
    <x v="0"/>
    <x v="20"/>
    <x v="15"/>
    <n v="10009"/>
    <x v="3"/>
    <x v="977"/>
    <x v="0"/>
    <x v="3"/>
    <x v="824"/>
    <x v="3775"/>
    <n v="9"/>
    <n v="0.4"/>
    <n v="-108.33479999999997"/>
  </r>
  <r>
    <n v="5126"/>
    <s v="CA-2011-160766"/>
    <x v="2"/>
    <x v="80"/>
    <d v="2011-09-14T00:00:00"/>
    <s v="Same Day"/>
    <s v="DM-13015"/>
    <s v="Darrin Martin"/>
    <x v="0"/>
    <x v="0"/>
    <x v="20"/>
    <x v="15"/>
    <n v="10009"/>
    <x v="3"/>
    <x v="706"/>
    <x v="1"/>
    <x v="12"/>
    <x v="33"/>
    <x v="3776"/>
    <n v="7"/>
    <n v="0"/>
    <n v="31.491599999999995"/>
  </r>
  <r>
    <n v="5127"/>
    <s v="CA-2011-160766"/>
    <x v="2"/>
    <x v="80"/>
    <d v="2011-09-14T00:00:00"/>
    <s v="Same Day"/>
    <s v="DM-13015"/>
    <s v="Darrin Martin"/>
    <x v="0"/>
    <x v="0"/>
    <x v="20"/>
    <x v="15"/>
    <n v="10009"/>
    <x v="3"/>
    <x v="814"/>
    <x v="2"/>
    <x v="15"/>
    <x v="802"/>
    <x v="3777"/>
    <n v="4"/>
    <n v="0"/>
    <n v="1371.9803999999999"/>
  </r>
  <r>
    <n v="5128"/>
    <s v="CA-2011-160766"/>
    <x v="2"/>
    <x v="80"/>
    <d v="2011-09-14T00:00:00"/>
    <s v="Same Day"/>
    <s v="DM-13015"/>
    <s v="Darrin Martin"/>
    <x v="0"/>
    <x v="0"/>
    <x v="20"/>
    <x v="15"/>
    <n v="10009"/>
    <x v="3"/>
    <x v="227"/>
    <x v="1"/>
    <x v="9"/>
    <x v="225"/>
    <x v="3778"/>
    <n v="2"/>
    <n v="0"/>
    <n v="198.42899999999997"/>
  </r>
  <r>
    <n v="5129"/>
    <s v="CA-2011-160766"/>
    <x v="2"/>
    <x v="80"/>
    <d v="2011-09-14T00:00:00"/>
    <s v="Same Day"/>
    <s v="DM-13015"/>
    <s v="Darrin Martin"/>
    <x v="0"/>
    <x v="0"/>
    <x v="20"/>
    <x v="15"/>
    <n v="10009"/>
    <x v="3"/>
    <x v="1259"/>
    <x v="2"/>
    <x v="7"/>
    <x v="1234"/>
    <x v="2181"/>
    <n v="1"/>
    <n v="0"/>
    <n v="4.4173999999999989"/>
  </r>
  <r>
    <n v="5130"/>
    <s v="CA-2011-160766"/>
    <x v="2"/>
    <x v="80"/>
    <d v="2011-09-14T00:00:00"/>
    <s v="Same Day"/>
    <s v="DM-13015"/>
    <s v="Darrin Martin"/>
    <x v="0"/>
    <x v="0"/>
    <x v="20"/>
    <x v="15"/>
    <n v="10009"/>
    <x v="3"/>
    <x v="1485"/>
    <x v="2"/>
    <x v="7"/>
    <x v="1463"/>
    <x v="1170"/>
    <n v="3"/>
    <n v="0"/>
    <n v="80.631600000000006"/>
  </r>
  <r>
    <n v="5131"/>
    <s v="CA-2011-160766"/>
    <x v="2"/>
    <x v="80"/>
    <d v="2011-09-14T00:00:00"/>
    <s v="Same Day"/>
    <s v="DM-13015"/>
    <s v="Darrin Martin"/>
    <x v="0"/>
    <x v="0"/>
    <x v="20"/>
    <x v="15"/>
    <n v="10009"/>
    <x v="3"/>
    <x v="1463"/>
    <x v="1"/>
    <x v="10"/>
    <x v="1440"/>
    <x v="3779"/>
    <n v="9"/>
    <n v="0"/>
    <n v="21.065400000000004"/>
  </r>
  <r>
    <n v="5132"/>
    <s v="CA-2014-146626"/>
    <x v="3"/>
    <x v="614"/>
    <d v="2015-01-06T00:00:00"/>
    <s v="Standard Class"/>
    <s v="BP-11185"/>
    <s v="Ben Peterman"/>
    <x v="1"/>
    <x v="0"/>
    <x v="125"/>
    <x v="1"/>
    <n v="92804"/>
    <x v="1"/>
    <x v="1308"/>
    <x v="0"/>
    <x v="5"/>
    <x v="1284"/>
    <x v="3780"/>
    <n v="8"/>
    <n v="0"/>
    <n v="37.414400000000001"/>
  </r>
  <r>
    <n v="5133"/>
    <s v="CA-2012-123330"/>
    <x v="1"/>
    <x v="1020"/>
    <d v="2012-06-27T00:00:00"/>
    <s v="Standard Class"/>
    <s v="EP-13915"/>
    <s v="Emily Phan"/>
    <x v="0"/>
    <x v="0"/>
    <x v="207"/>
    <x v="2"/>
    <n v="32725"/>
    <x v="0"/>
    <x v="817"/>
    <x v="2"/>
    <x v="7"/>
    <x v="805"/>
    <x v="3781"/>
    <n v="3"/>
    <n v="0.2"/>
    <n v="37.791599999999988"/>
  </r>
  <r>
    <n v="5134"/>
    <s v="CA-2014-155607"/>
    <x v="3"/>
    <x v="200"/>
    <d v="2014-12-01T00:00:00"/>
    <s v="Standard Class"/>
    <s v="FG-14260"/>
    <s v="Frank Gastineau"/>
    <x v="2"/>
    <x v="0"/>
    <x v="20"/>
    <x v="15"/>
    <n v="10009"/>
    <x v="3"/>
    <x v="1612"/>
    <x v="1"/>
    <x v="9"/>
    <x v="1594"/>
    <x v="3782"/>
    <n v="7"/>
    <n v="0"/>
    <n v="14.682500000000001"/>
  </r>
  <r>
    <n v="5135"/>
    <s v="CA-2014-155607"/>
    <x v="3"/>
    <x v="200"/>
    <d v="2014-12-01T00:00:00"/>
    <s v="Standard Class"/>
    <s v="FG-14260"/>
    <s v="Frank Gastineau"/>
    <x v="2"/>
    <x v="0"/>
    <x v="20"/>
    <x v="15"/>
    <n v="10009"/>
    <x v="3"/>
    <x v="705"/>
    <x v="1"/>
    <x v="8"/>
    <x v="698"/>
    <x v="3783"/>
    <n v="4"/>
    <n v="0.2"/>
    <n v="32.670400000000001"/>
  </r>
  <r>
    <n v="5136"/>
    <s v="CA-2013-151323"/>
    <x v="0"/>
    <x v="248"/>
    <d v="2013-10-29T00:00:00"/>
    <s v="Standard Class"/>
    <s v="AB-10255"/>
    <s v="Alejandro Ballentine"/>
    <x v="2"/>
    <x v="0"/>
    <x v="4"/>
    <x v="4"/>
    <n v="98103"/>
    <x v="1"/>
    <x v="263"/>
    <x v="1"/>
    <x v="13"/>
    <x v="260"/>
    <x v="3784"/>
    <n v="5"/>
    <n v="0"/>
    <n v="8.1840000000000011"/>
  </r>
  <r>
    <n v="5137"/>
    <s v="CA-2012-146696"/>
    <x v="1"/>
    <x v="639"/>
    <d v="2012-12-19T00:00:00"/>
    <s v="Standard Class"/>
    <s v="RD-19480"/>
    <s v="Rick Duston"/>
    <x v="0"/>
    <x v="0"/>
    <x v="70"/>
    <x v="1"/>
    <n v="92105"/>
    <x v="1"/>
    <x v="881"/>
    <x v="1"/>
    <x v="8"/>
    <x v="866"/>
    <x v="3785"/>
    <n v="2"/>
    <n v="0.2"/>
    <n v="2.7323999999999993"/>
  </r>
  <r>
    <n v="5138"/>
    <s v="CA-2013-128972"/>
    <x v="0"/>
    <x v="373"/>
    <d v="2013-11-18T00:00:00"/>
    <s v="Standard Class"/>
    <s v="TS-21430"/>
    <s v="Tom Stivers"/>
    <x v="1"/>
    <x v="0"/>
    <x v="268"/>
    <x v="26"/>
    <n v="73120"/>
    <x v="2"/>
    <x v="560"/>
    <x v="0"/>
    <x v="5"/>
    <x v="554"/>
    <x v="635"/>
    <n v="4"/>
    <n v="0"/>
    <n v="13.0548"/>
  </r>
  <r>
    <n v="5139"/>
    <s v="CA-2014-128335"/>
    <x v="3"/>
    <x v="365"/>
    <d v="2014-10-06T00:00:00"/>
    <s v="Standard Class"/>
    <s v="JA-15970"/>
    <s v="Joseph Airdo"/>
    <x v="0"/>
    <x v="0"/>
    <x v="145"/>
    <x v="15"/>
    <n v="10550"/>
    <x v="3"/>
    <x v="837"/>
    <x v="1"/>
    <x v="12"/>
    <x v="33"/>
    <x v="1013"/>
    <n v="3"/>
    <n v="0"/>
    <n v="10.969799999999999"/>
  </r>
  <r>
    <n v="5140"/>
    <s v="CA-2014-128335"/>
    <x v="3"/>
    <x v="365"/>
    <d v="2014-10-06T00:00:00"/>
    <s v="Standard Class"/>
    <s v="JA-15970"/>
    <s v="Joseph Airdo"/>
    <x v="0"/>
    <x v="0"/>
    <x v="145"/>
    <x v="15"/>
    <n v="10550"/>
    <x v="3"/>
    <x v="1540"/>
    <x v="1"/>
    <x v="10"/>
    <x v="1519"/>
    <x v="3786"/>
    <n v="5"/>
    <n v="0"/>
    <n v="24.2285"/>
  </r>
  <r>
    <n v="5141"/>
    <s v="CA-2012-154886"/>
    <x v="1"/>
    <x v="627"/>
    <d v="2012-11-12T00:00:00"/>
    <s v="Standard Class"/>
    <s v="SW-20455"/>
    <s v="Shaun Weien"/>
    <x v="0"/>
    <x v="0"/>
    <x v="8"/>
    <x v="1"/>
    <n v="94109"/>
    <x v="1"/>
    <x v="259"/>
    <x v="2"/>
    <x v="11"/>
    <x v="256"/>
    <x v="3787"/>
    <n v="2"/>
    <n v="0"/>
    <n v="43.164000000000001"/>
  </r>
  <r>
    <n v="5142"/>
    <s v="CA-2013-111213"/>
    <x v="0"/>
    <x v="178"/>
    <d v="2013-04-06T00:00:00"/>
    <s v="Standard Class"/>
    <s v="FP-14320"/>
    <s v="Frank Preis"/>
    <x v="0"/>
    <x v="0"/>
    <x v="20"/>
    <x v="15"/>
    <n v="10009"/>
    <x v="3"/>
    <x v="1"/>
    <x v="0"/>
    <x v="1"/>
    <x v="1"/>
    <x v="3788"/>
    <n v="6"/>
    <n v="0.1"/>
    <n v="292.77599999999995"/>
  </r>
  <r>
    <n v="5143"/>
    <s v="CA-2013-111213"/>
    <x v="0"/>
    <x v="178"/>
    <d v="2013-04-06T00:00:00"/>
    <s v="Standard Class"/>
    <s v="FP-14320"/>
    <s v="Frank Preis"/>
    <x v="0"/>
    <x v="0"/>
    <x v="20"/>
    <x v="15"/>
    <n v="10009"/>
    <x v="3"/>
    <x v="1444"/>
    <x v="1"/>
    <x v="14"/>
    <x v="33"/>
    <x v="1558"/>
    <n v="8"/>
    <n v="0"/>
    <n v="18.513599999999997"/>
  </r>
  <r>
    <n v="5144"/>
    <s v="CA-2013-111213"/>
    <x v="0"/>
    <x v="178"/>
    <d v="2013-04-06T00:00:00"/>
    <s v="Standard Class"/>
    <s v="FP-14320"/>
    <s v="Frank Preis"/>
    <x v="0"/>
    <x v="0"/>
    <x v="20"/>
    <x v="15"/>
    <n v="10009"/>
    <x v="3"/>
    <x v="307"/>
    <x v="1"/>
    <x v="8"/>
    <x v="304"/>
    <x v="3273"/>
    <n v="1"/>
    <n v="0.2"/>
    <n v="1.1224999999999996"/>
  </r>
  <r>
    <n v="5145"/>
    <s v="CA-2014-161333"/>
    <x v="3"/>
    <x v="62"/>
    <d v="2014-02-08T00:00:00"/>
    <s v="Standard Class"/>
    <s v="JL-15835"/>
    <s v="John Lee"/>
    <x v="0"/>
    <x v="0"/>
    <x v="1"/>
    <x v="1"/>
    <n v="90045"/>
    <x v="1"/>
    <x v="484"/>
    <x v="0"/>
    <x v="5"/>
    <x v="479"/>
    <x v="3789"/>
    <n v="2"/>
    <n v="0"/>
    <n v="29.328400000000002"/>
  </r>
  <r>
    <n v="5146"/>
    <s v="CA-2014-161333"/>
    <x v="3"/>
    <x v="62"/>
    <d v="2014-02-08T00:00:00"/>
    <s v="Standard Class"/>
    <s v="JL-15835"/>
    <s v="John Lee"/>
    <x v="0"/>
    <x v="0"/>
    <x v="1"/>
    <x v="1"/>
    <n v="90045"/>
    <x v="1"/>
    <x v="1156"/>
    <x v="1"/>
    <x v="4"/>
    <x v="1135"/>
    <x v="3790"/>
    <n v="4"/>
    <n v="0"/>
    <n v="38.931200000000004"/>
  </r>
  <r>
    <n v="5147"/>
    <s v="CA-2014-161333"/>
    <x v="3"/>
    <x v="62"/>
    <d v="2014-02-08T00:00:00"/>
    <s v="Standard Class"/>
    <s v="JL-15835"/>
    <s v="John Lee"/>
    <x v="0"/>
    <x v="0"/>
    <x v="1"/>
    <x v="1"/>
    <n v="90045"/>
    <x v="1"/>
    <x v="1267"/>
    <x v="1"/>
    <x v="9"/>
    <x v="1242"/>
    <x v="1047"/>
    <n v="4"/>
    <n v="0"/>
    <n v="16.38"/>
  </r>
  <r>
    <n v="5148"/>
    <s v="CA-2014-128734"/>
    <x v="3"/>
    <x v="165"/>
    <d v="2015-01-01T00:00:00"/>
    <s v="Standard Class"/>
    <s v="JL-15175"/>
    <s v="James Lanier"/>
    <x v="2"/>
    <x v="0"/>
    <x v="432"/>
    <x v="16"/>
    <n v="85224"/>
    <x v="1"/>
    <x v="1565"/>
    <x v="0"/>
    <x v="5"/>
    <x v="1547"/>
    <x v="1086"/>
    <n v="4"/>
    <n v="0.2"/>
    <n v="1.9223999999999997"/>
  </r>
  <r>
    <n v="5149"/>
    <s v="CA-2014-128734"/>
    <x v="3"/>
    <x v="165"/>
    <d v="2015-01-01T00:00:00"/>
    <s v="Standard Class"/>
    <s v="JL-15175"/>
    <s v="James Lanier"/>
    <x v="2"/>
    <x v="0"/>
    <x v="432"/>
    <x v="16"/>
    <n v="85224"/>
    <x v="1"/>
    <x v="654"/>
    <x v="0"/>
    <x v="1"/>
    <x v="648"/>
    <x v="3791"/>
    <n v="3"/>
    <n v="0.2"/>
    <n v="105.29699999999988"/>
  </r>
  <r>
    <n v="5150"/>
    <s v="CA-2011-141796"/>
    <x v="2"/>
    <x v="261"/>
    <d v="2011-06-21T00:00:00"/>
    <s v="Same Day"/>
    <s v="JG-15160"/>
    <s v="James Galang"/>
    <x v="0"/>
    <x v="0"/>
    <x v="85"/>
    <x v="15"/>
    <n v="11561"/>
    <x v="3"/>
    <x v="1246"/>
    <x v="2"/>
    <x v="7"/>
    <x v="1221"/>
    <x v="3792"/>
    <n v="3"/>
    <n v="0"/>
    <n v="352.30649999999997"/>
  </r>
  <r>
    <n v="5151"/>
    <s v="CA-2014-125101"/>
    <x v="3"/>
    <x v="904"/>
    <d v="2014-03-11T00:00:00"/>
    <s v="Second Class"/>
    <s v="SH-19975"/>
    <s v="Sally Hughsby"/>
    <x v="1"/>
    <x v="0"/>
    <x v="8"/>
    <x v="1"/>
    <n v="94109"/>
    <x v="1"/>
    <x v="298"/>
    <x v="1"/>
    <x v="4"/>
    <x v="295"/>
    <x v="3793"/>
    <n v="2"/>
    <n v="0"/>
    <n v="16.945"/>
  </r>
  <r>
    <n v="5152"/>
    <s v="CA-2014-169929"/>
    <x v="3"/>
    <x v="145"/>
    <d v="2014-09-29T00:00:00"/>
    <s v="First Class"/>
    <s v="LS-17200"/>
    <s v="Luke Schmidt"/>
    <x v="1"/>
    <x v="0"/>
    <x v="433"/>
    <x v="37"/>
    <n v="59601"/>
    <x v="1"/>
    <x v="861"/>
    <x v="1"/>
    <x v="4"/>
    <x v="847"/>
    <x v="1778"/>
    <n v="5"/>
    <n v="0"/>
    <n v="10.373999999999999"/>
  </r>
  <r>
    <n v="5153"/>
    <s v="US-2011-121566"/>
    <x v="2"/>
    <x v="479"/>
    <d v="2011-07-06T00:00:00"/>
    <s v="Standard Class"/>
    <s v="CS-11860"/>
    <s v="Cari Schnelling"/>
    <x v="0"/>
    <x v="0"/>
    <x v="20"/>
    <x v="15"/>
    <n v="10011"/>
    <x v="3"/>
    <x v="472"/>
    <x v="1"/>
    <x v="8"/>
    <x v="468"/>
    <x v="3794"/>
    <n v="1"/>
    <n v="0.2"/>
    <n v="0.83999999999999975"/>
  </r>
  <r>
    <n v="5154"/>
    <s v="US-2011-121566"/>
    <x v="2"/>
    <x v="479"/>
    <d v="2011-07-06T00:00:00"/>
    <s v="Standard Class"/>
    <s v="CS-11860"/>
    <s v="Cari Schnelling"/>
    <x v="0"/>
    <x v="0"/>
    <x v="20"/>
    <x v="15"/>
    <n v="10011"/>
    <x v="3"/>
    <x v="208"/>
    <x v="1"/>
    <x v="6"/>
    <x v="207"/>
    <x v="3795"/>
    <n v="3"/>
    <n v="0"/>
    <n v="2.9040000000000008"/>
  </r>
  <r>
    <n v="5155"/>
    <s v="US-2012-124219"/>
    <x v="1"/>
    <x v="976"/>
    <d v="2012-08-08T00:00:00"/>
    <s v="First Class"/>
    <s v="KW-16570"/>
    <s v="Kelly Williams"/>
    <x v="0"/>
    <x v="0"/>
    <x v="434"/>
    <x v="25"/>
    <n v="63122"/>
    <x v="2"/>
    <x v="20"/>
    <x v="1"/>
    <x v="8"/>
    <x v="20"/>
    <x v="158"/>
    <n v="4"/>
    <n v="0"/>
    <n v="13.063999999999998"/>
  </r>
  <r>
    <n v="5156"/>
    <s v="US-2012-124219"/>
    <x v="1"/>
    <x v="976"/>
    <d v="2012-08-08T00:00:00"/>
    <s v="First Class"/>
    <s v="KW-16570"/>
    <s v="Kelly Williams"/>
    <x v="0"/>
    <x v="0"/>
    <x v="434"/>
    <x v="25"/>
    <n v="63122"/>
    <x v="2"/>
    <x v="1460"/>
    <x v="0"/>
    <x v="5"/>
    <x v="1437"/>
    <x v="3724"/>
    <n v="3"/>
    <n v="0"/>
    <n v="34.070399999999999"/>
  </r>
  <r>
    <n v="5157"/>
    <s v="CA-2014-163006"/>
    <x v="3"/>
    <x v="160"/>
    <d v="2014-07-05T00:00:00"/>
    <s v="Second Class"/>
    <s v="GH-14410"/>
    <s v="Gary Hansen"/>
    <x v="2"/>
    <x v="0"/>
    <x v="22"/>
    <x v="10"/>
    <n v="60653"/>
    <x v="2"/>
    <x v="1718"/>
    <x v="2"/>
    <x v="7"/>
    <x v="1696"/>
    <x v="3796"/>
    <n v="2"/>
    <n v="0.2"/>
    <n v="125.19799999999992"/>
  </r>
  <r>
    <n v="5158"/>
    <s v="CA-2014-163006"/>
    <x v="3"/>
    <x v="160"/>
    <d v="2014-07-05T00:00:00"/>
    <s v="Second Class"/>
    <s v="GH-14410"/>
    <s v="Gary Hansen"/>
    <x v="2"/>
    <x v="0"/>
    <x v="22"/>
    <x v="10"/>
    <n v="60653"/>
    <x v="2"/>
    <x v="1631"/>
    <x v="0"/>
    <x v="1"/>
    <x v="1612"/>
    <x v="3797"/>
    <n v="3"/>
    <n v="0.3"/>
    <n v="-178.84680000000006"/>
  </r>
  <r>
    <n v="5159"/>
    <s v="CA-2014-163006"/>
    <x v="3"/>
    <x v="160"/>
    <d v="2014-07-05T00:00:00"/>
    <s v="Second Class"/>
    <s v="GH-14410"/>
    <s v="Gary Hansen"/>
    <x v="2"/>
    <x v="0"/>
    <x v="22"/>
    <x v="10"/>
    <n v="60653"/>
    <x v="2"/>
    <x v="90"/>
    <x v="0"/>
    <x v="5"/>
    <x v="90"/>
    <x v="3798"/>
    <n v="2"/>
    <n v="0.6"/>
    <n v="-10.312400000000004"/>
  </r>
  <r>
    <n v="5160"/>
    <s v="CA-2012-156146"/>
    <x v="1"/>
    <x v="662"/>
    <d v="2012-10-30T00:00:00"/>
    <s v="Second Class"/>
    <s v="AG-10495"/>
    <s v="Andrew Gjertsen"/>
    <x v="1"/>
    <x v="0"/>
    <x v="97"/>
    <x v="16"/>
    <n v="85345"/>
    <x v="1"/>
    <x v="194"/>
    <x v="2"/>
    <x v="7"/>
    <x v="193"/>
    <x v="554"/>
    <n v="2"/>
    <n v="0.2"/>
    <n v="9.2386000000000053"/>
  </r>
  <r>
    <n v="5161"/>
    <s v="CA-2012-156146"/>
    <x v="1"/>
    <x v="662"/>
    <d v="2012-10-30T00:00:00"/>
    <s v="Second Class"/>
    <s v="AG-10495"/>
    <s v="Andrew Gjertsen"/>
    <x v="1"/>
    <x v="0"/>
    <x v="97"/>
    <x v="16"/>
    <n v="85345"/>
    <x v="1"/>
    <x v="1300"/>
    <x v="2"/>
    <x v="7"/>
    <x v="1276"/>
    <x v="3799"/>
    <n v="2"/>
    <n v="0.2"/>
    <n v="-14.603000000000005"/>
  </r>
  <r>
    <n v="5162"/>
    <s v="CA-2011-111192"/>
    <x v="2"/>
    <x v="1021"/>
    <d v="2011-08-05T00:00:00"/>
    <s v="Standard Class"/>
    <s v="TS-21430"/>
    <s v="Tom Stivers"/>
    <x v="1"/>
    <x v="0"/>
    <x v="4"/>
    <x v="4"/>
    <n v="98103"/>
    <x v="1"/>
    <x v="1528"/>
    <x v="0"/>
    <x v="0"/>
    <x v="1506"/>
    <x v="3800"/>
    <n v="8"/>
    <n v="0"/>
    <n v="259.88959999999997"/>
  </r>
  <r>
    <n v="5163"/>
    <s v="CA-2013-115378"/>
    <x v="0"/>
    <x v="741"/>
    <d v="2013-11-24T00:00:00"/>
    <s v="Second Class"/>
    <s v="AJ-10945"/>
    <s v="Ashley Jarboe"/>
    <x v="0"/>
    <x v="0"/>
    <x v="79"/>
    <x v="12"/>
    <n v="48180"/>
    <x v="2"/>
    <x v="83"/>
    <x v="0"/>
    <x v="1"/>
    <x v="83"/>
    <x v="85"/>
    <n v="2"/>
    <n v="0"/>
    <n v="33.215599999999995"/>
  </r>
  <r>
    <n v="5164"/>
    <s v="CA-2012-161627"/>
    <x v="1"/>
    <x v="380"/>
    <d v="2012-07-11T00:00:00"/>
    <s v="Standard Class"/>
    <s v="SJ-20215"/>
    <s v="Sarah Jordon"/>
    <x v="0"/>
    <x v="0"/>
    <x v="45"/>
    <x v="1"/>
    <n v="91104"/>
    <x v="1"/>
    <x v="56"/>
    <x v="0"/>
    <x v="1"/>
    <x v="56"/>
    <x v="3011"/>
    <n v="3"/>
    <n v="0.2"/>
    <n v="-17.035200000000003"/>
  </r>
  <r>
    <n v="5165"/>
    <s v="CA-2011-121006"/>
    <x v="2"/>
    <x v="849"/>
    <d v="2011-11-16T00:00:00"/>
    <s v="Standard Class"/>
    <s v="SC-20020"/>
    <s v="Sam Craven"/>
    <x v="0"/>
    <x v="0"/>
    <x v="297"/>
    <x v="12"/>
    <n v="48640"/>
    <x v="2"/>
    <x v="130"/>
    <x v="1"/>
    <x v="6"/>
    <x v="1535"/>
    <x v="2841"/>
    <n v="2"/>
    <n v="0"/>
    <n v="1.5209999999999999"/>
  </r>
  <r>
    <n v="5166"/>
    <s v="CA-2011-121006"/>
    <x v="2"/>
    <x v="849"/>
    <d v="2011-11-16T00:00:00"/>
    <s v="Standard Class"/>
    <s v="SC-20020"/>
    <s v="Sam Craven"/>
    <x v="0"/>
    <x v="0"/>
    <x v="297"/>
    <x v="12"/>
    <n v="48640"/>
    <x v="2"/>
    <x v="1012"/>
    <x v="1"/>
    <x v="10"/>
    <x v="995"/>
    <x v="1387"/>
    <n v="3"/>
    <n v="0"/>
    <n v="5.7779999999999987"/>
  </r>
  <r>
    <n v="5167"/>
    <s v="CA-2011-121006"/>
    <x v="2"/>
    <x v="849"/>
    <d v="2011-11-16T00:00:00"/>
    <s v="Standard Class"/>
    <s v="SC-20020"/>
    <s v="Sam Craven"/>
    <x v="0"/>
    <x v="0"/>
    <x v="297"/>
    <x v="12"/>
    <n v="48640"/>
    <x v="2"/>
    <x v="218"/>
    <x v="1"/>
    <x v="10"/>
    <x v="217"/>
    <x v="3426"/>
    <n v="3"/>
    <n v="0"/>
    <n v="7.1280000000000001"/>
  </r>
  <r>
    <n v="5168"/>
    <s v="CA-2011-121006"/>
    <x v="2"/>
    <x v="849"/>
    <d v="2011-11-16T00:00:00"/>
    <s v="Standard Class"/>
    <s v="SC-20020"/>
    <s v="Sam Craven"/>
    <x v="0"/>
    <x v="0"/>
    <x v="297"/>
    <x v="12"/>
    <n v="48640"/>
    <x v="2"/>
    <x v="499"/>
    <x v="0"/>
    <x v="1"/>
    <x v="494"/>
    <x v="3801"/>
    <n v="3"/>
    <n v="0"/>
    <n v="112.78800000000001"/>
  </r>
  <r>
    <n v="5169"/>
    <s v="CA-2011-121006"/>
    <x v="2"/>
    <x v="849"/>
    <d v="2011-11-16T00:00:00"/>
    <s v="Standard Class"/>
    <s v="SC-20020"/>
    <s v="Sam Craven"/>
    <x v="0"/>
    <x v="0"/>
    <x v="297"/>
    <x v="12"/>
    <n v="48640"/>
    <x v="2"/>
    <x v="1018"/>
    <x v="1"/>
    <x v="4"/>
    <x v="1000"/>
    <x v="2780"/>
    <n v="3"/>
    <n v="0"/>
    <n v="11.958600000000001"/>
  </r>
  <r>
    <n v="5170"/>
    <s v="CA-2011-121006"/>
    <x v="2"/>
    <x v="849"/>
    <d v="2011-11-16T00:00:00"/>
    <s v="Standard Class"/>
    <s v="SC-20020"/>
    <s v="Sam Craven"/>
    <x v="0"/>
    <x v="0"/>
    <x v="297"/>
    <x v="12"/>
    <n v="48640"/>
    <x v="2"/>
    <x v="518"/>
    <x v="1"/>
    <x v="4"/>
    <x v="513"/>
    <x v="3469"/>
    <n v="3"/>
    <n v="0"/>
    <n v="160.62299999999993"/>
  </r>
  <r>
    <n v="5171"/>
    <s v="CA-2013-122903"/>
    <x v="0"/>
    <x v="1022"/>
    <d v="2013-05-30T00:00:00"/>
    <s v="Second Class"/>
    <s v="LA-16780"/>
    <s v="Laura Armstrong"/>
    <x v="1"/>
    <x v="0"/>
    <x v="66"/>
    <x v="12"/>
    <n v="48205"/>
    <x v="2"/>
    <x v="483"/>
    <x v="0"/>
    <x v="1"/>
    <x v="478"/>
    <x v="3802"/>
    <n v="5"/>
    <n v="0"/>
    <n v="700.98000000000013"/>
  </r>
  <r>
    <n v="5172"/>
    <s v="CA-2013-122903"/>
    <x v="0"/>
    <x v="1022"/>
    <d v="2013-05-30T00:00:00"/>
    <s v="Second Class"/>
    <s v="LA-16780"/>
    <s v="Laura Armstrong"/>
    <x v="1"/>
    <x v="0"/>
    <x v="66"/>
    <x v="12"/>
    <n v="48205"/>
    <x v="2"/>
    <x v="694"/>
    <x v="1"/>
    <x v="10"/>
    <x v="687"/>
    <x v="3803"/>
    <n v="3"/>
    <n v="0"/>
    <n v="69.177599999999984"/>
  </r>
  <r>
    <n v="5173"/>
    <s v="CA-2013-122903"/>
    <x v="0"/>
    <x v="1022"/>
    <d v="2013-05-30T00:00:00"/>
    <s v="Second Class"/>
    <s v="LA-16780"/>
    <s v="Laura Armstrong"/>
    <x v="1"/>
    <x v="0"/>
    <x v="66"/>
    <x v="12"/>
    <n v="48205"/>
    <x v="2"/>
    <x v="921"/>
    <x v="1"/>
    <x v="10"/>
    <x v="904"/>
    <x v="1836"/>
    <n v="3"/>
    <n v="0"/>
    <n v="150.98399999999998"/>
  </r>
  <r>
    <n v="5174"/>
    <s v="CA-2012-107741"/>
    <x v="1"/>
    <x v="936"/>
    <d v="2012-03-10T00:00:00"/>
    <s v="First Class"/>
    <s v="FC-14335"/>
    <s v="Fred Chung"/>
    <x v="1"/>
    <x v="0"/>
    <x v="206"/>
    <x v="22"/>
    <n v="81001"/>
    <x v="1"/>
    <x v="319"/>
    <x v="1"/>
    <x v="6"/>
    <x v="316"/>
    <x v="3804"/>
    <n v="1"/>
    <n v="0.2"/>
    <n v="0.89459999999999995"/>
  </r>
  <r>
    <n v="5175"/>
    <s v="CA-2014-106432"/>
    <x v="3"/>
    <x v="15"/>
    <d v="2014-10-25T00:00:00"/>
    <s v="Standard Class"/>
    <s v="CA-12265"/>
    <s v="Christina Anderson"/>
    <x v="0"/>
    <x v="0"/>
    <x v="435"/>
    <x v="5"/>
    <n v="76706"/>
    <x v="2"/>
    <x v="1472"/>
    <x v="1"/>
    <x v="8"/>
    <x v="1450"/>
    <x v="3805"/>
    <n v="2"/>
    <n v="0.8"/>
    <n v="-3.5224000000000011"/>
  </r>
  <r>
    <n v="5176"/>
    <s v="CA-2014-106432"/>
    <x v="3"/>
    <x v="15"/>
    <d v="2014-10-25T00:00:00"/>
    <s v="Standard Class"/>
    <s v="CA-12265"/>
    <s v="Christina Anderson"/>
    <x v="0"/>
    <x v="0"/>
    <x v="435"/>
    <x v="5"/>
    <n v="76706"/>
    <x v="2"/>
    <x v="1627"/>
    <x v="0"/>
    <x v="0"/>
    <x v="1608"/>
    <x v="3806"/>
    <n v="3"/>
    <n v="0.32"/>
    <n v="-91.758599999999973"/>
  </r>
  <r>
    <n v="5177"/>
    <s v="CA-2013-148908"/>
    <x v="0"/>
    <x v="732"/>
    <d v="2013-11-09T00:00:00"/>
    <s v="First Class"/>
    <s v="JH-15985"/>
    <s v="Joseph Holt"/>
    <x v="0"/>
    <x v="0"/>
    <x v="8"/>
    <x v="1"/>
    <n v="94109"/>
    <x v="1"/>
    <x v="1197"/>
    <x v="1"/>
    <x v="8"/>
    <x v="1173"/>
    <x v="3807"/>
    <n v="2"/>
    <n v="0.2"/>
    <n v="19.968"/>
  </r>
  <r>
    <n v="5178"/>
    <s v="CA-2013-123015"/>
    <x v="0"/>
    <x v="482"/>
    <d v="2013-12-31T00:00:00"/>
    <s v="Standard Class"/>
    <s v="AJ-10795"/>
    <s v="Anthony Johnson"/>
    <x v="1"/>
    <x v="0"/>
    <x v="20"/>
    <x v="15"/>
    <n v="10024"/>
    <x v="3"/>
    <x v="255"/>
    <x v="1"/>
    <x v="8"/>
    <x v="253"/>
    <x v="3808"/>
    <n v="3"/>
    <n v="0.2"/>
    <n v="1.6848000000000001"/>
  </r>
  <r>
    <n v="5179"/>
    <s v="US-2012-120502"/>
    <x v="1"/>
    <x v="657"/>
    <d v="2012-04-19T00:00:00"/>
    <s v="Standard Class"/>
    <s v="BT-11395"/>
    <s v="Bill Tyler"/>
    <x v="1"/>
    <x v="0"/>
    <x v="1"/>
    <x v="1"/>
    <n v="90036"/>
    <x v="1"/>
    <x v="1155"/>
    <x v="0"/>
    <x v="5"/>
    <x v="1134"/>
    <x v="1023"/>
    <n v="2"/>
    <n v="0"/>
    <n v="15.825600000000001"/>
  </r>
  <r>
    <n v="5180"/>
    <s v="US-2012-120502"/>
    <x v="1"/>
    <x v="657"/>
    <d v="2012-04-19T00:00:00"/>
    <s v="Standard Class"/>
    <s v="BT-11395"/>
    <s v="Bill Tyler"/>
    <x v="1"/>
    <x v="0"/>
    <x v="1"/>
    <x v="1"/>
    <n v="90036"/>
    <x v="1"/>
    <x v="297"/>
    <x v="2"/>
    <x v="7"/>
    <x v="294"/>
    <x v="3809"/>
    <n v="2"/>
    <n v="0.2"/>
    <n v="19.393200000000007"/>
  </r>
  <r>
    <n v="5181"/>
    <s v="US-2012-120502"/>
    <x v="1"/>
    <x v="657"/>
    <d v="2012-04-19T00:00:00"/>
    <s v="Standard Class"/>
    <s v="BT-11395"/>
    <s v="Bill Tyler"/>
    <x v="1"/>
    <x v="0"/>
    <x v="1"/>
    <x v="1"/>
    <n v="90036"/>
    <x v="1"/>
    <x v="983"/>
    <x v="1"/>
    <x v="9"/>
    <x v="967"/>
    <x v="3810"/>
    <n v="2"/>
    <n v="0"/>
    <n v="29.577600000000004"/>
  </r>
  <r>
    <n v="5182"/>
    <s v="CA-2014-108749"/>
    <x v="3"/>
    <x v="510"/>
    <d v="2014-09-16T00:00:00"/>
    <s v="First Class"/>
    <s v="DJ-13510"/>
    <s v="Don Jones"/>
    <x v="1"/>
    <x v="0"/>
    <x v="383"/>
    <x v="34"/>
    <n v="2895"/>
    <x v="3"/>
    <x v="1723"/>
    <x v="1"/>
    <x v="10"/>
    <x v="1701"/>
    <x v="1568"/>
    <n v="7"/>
    <n v="0"/>
    <n v="21.772800000000004"/>
  </r>
  <r>
    <n v="5183"/>
    <s v="CA-2014-108749"/>
    <x v="3"/>
    <x v="510"/>
    <d v="2014-09-16T00:00:00"/>
    <s v="First Class"/>
    <s v="DJ-13510"/>
    <s v="Don Jones"/>
    <x v="1"/>
    <x v="0"/>
    <x v="383"/>
    <x v="34"/>
    <n v="2895"/>
    <x v="3"/>
    <x v="785"/>
    <x v="1"/>
    <x v="8"/>
    <x v="776"/>
    <x v="3811"/>
    <n v="3"/>
    <n v="0"/>
    <n v="22.89"/>
  </r>
  <r>
    <n v="5184"/>
    <s v="CA-2014-163335"/>
    <x v="3"/>
    <x v="241"/>
    <d v="2014-09-28T00:00:00"/>
    <s v="First Class"/>
    <s v="AG-10675"/>
    <s v="Anna Gayman"/>
    <x v="0"/>
    <x v="0"/>
    <x v="38"/>
    <x v="32"/>
    <n v="31907"/>
    <x v="0"/>
    <x v="1678"/>
    <x v="1"/>
    <x v="4"/>
    <x v="1657"/>
    <x v="2353"/>
    <n v="3"/>
    <n v="0"/>
    <n v="10.0725"/>
  </r>
  <r>
    <n v="5185"/>
    <s v="CA-2014-163335"/>
    <x v="3"/>
    <x v="241"/>
    <d v="2014-09-28T00:00:00"/>
    <s v="First Class"/>
    <s v="AG-10675"/>
    <s v="Anna Gayman"/>
    <x v="0"/>
    <x v="0"/>
    <x v="38"/>
    <x v="32"/>
    <n v="31907"/>
    <x v="0"/>
    <x v="555"/>
    <x v="1"/>
    <x v="8"/>
    <x v="549"/>
    <x v="3812"/>
    <n v="7"/>
    <n v="0"/>
    <n v="17.8066"/>
  </r>
  <r>
    <n v="5186"/>
    <s v="CA-2012-134719"/>
    <x v="1"/>
    <x v="998"/>
    <d v="2012-10-15T00:00:00"/>
    <s v="Standard Class"/>
    <s v="JD-15790"/>
    <s v="John Dryer"/>
    <x v="0"/>
    <x v="0"/>
    <x v="108"/>
    <x v="2"/>
    <n v="32216"/>
    <x v="0"/>
    <x v="458"/>
    <x v="1"/>
    <x v="4"/>
    <x v="454"/>
    <x v="2122"/>
    <n v="6"/>
    <n v="0.2"/>
    <n v="-337.80600000000004"/>
  </r>
  <r>
    <n v="5187"/>
    <s v="US-2012-154389"/>
    <x v="1"/>
    <x v="154"/>
    <d v="2012-12-03T00:00:00"/>
    <s v="Standard Class"/>
    <s v="EH-14125"/>
    <s v="Eugene Hildebrand"/>
    <x v="2"/>
    <x v="0"/>
    <x v="10"/>
    <x v="9"/>
    <n v="19140"/>
    <x v="3"/>
    <x v="1594"/>
    <x v="2"/>
    <x v="7"/>
    <x v="1577"/>
    <x v="3813"/>
    <n v="8"/>
    <n v="0.4"/>
    <n v="-162.22960000000006"/>
  </r>
  <r>
    <n v="5188"/>
    <s v="CA-2012-115567"/>
    <x v="1"/>
    <x v="1023"/>
    <d v="2012-09-18T00:00:00"/>
    <s v="Standard Class"/>
    <s v="ZC-21910"/>
    <s v="Zuschuss Carroll"/>
    <x v="0"/>
    <x v="0"/>
    <x v="38"/>
    <x v="14"/>
    <n v="47201"/>
    <x v="2"/>
    <x v="959"/>
    <x v="2"/>
    <x v="11"/>
    <x v="943"/>
    <x v="1772"/>
    <n v="4"/>
    <n v="0"/>
    <n v="15.996799999999979"/>
  </r>
  <r>
    <n v="5189"/>
    <s v="CA-2012-115567"/>
    <x v="1"/>
    <x v="1023"/>
    <d v="2012-09-18T00:00:00"/>
    <s v="Standard Class"/>
    <s v="ZC-21910"/>
    <s v="Zuschuss Carroll"/>
    <x v="0"/>
    <x v="0"/>
    <x v="38"/>
    <x v="14"/>
    <n v="47201"/>
    <x v="2"/>
    <x v="377"/>
    <x v="0"/>
    <x v="1"/>
    <x v="373"/>
    <x v="3814"/>
    <n v="7"/>
    <n v="0"/>
    <n v="394.21199999999999"/>
  </r>
  <r>
    <n v="5190"/>
    <s v="US-2014-136679"/>
    <x v="3"/>
    <x v="237"/>
    <d v="2014-11-19T00:00:00"/>
    <s v="Standard Class"/>
    <s v="XP-21865"/>
    <s v="Xylona Preis"/>
    <x v="0"/>
    <x v="0"/>
    <x v="45"/>
    <x v="5"/>
    <n v="77506"/>
    <x v="2"/>
    <x v="1067"/>
    <x v="2"/>
    <x v="11"/>
    <x v="1047"/>
    <x v="3815"/>
    <n v="6"/>
    <n v="0.2"/>
    <n v="-27.292200000000001"/>
  </r>
  <r>
    <n v="5191"/>
    <s v="US-2014-136679"/>
    <x v="3"/>
    <x v="237"/>
    <d v="2014-11-19T00:00:00"/>
    <s v="Standard Class"/>
    <s v="XP-21865"/>
    <s v="Xylona Preis"/>
    <x v="0"/>
    <x v="0"/>
    <x v="45"/>
    <x v="5"/>
    <n v="77506"/>
    <x v="2"/>
    <x v="1473"/>
    <x v="1"/>
    <x v="6"/>
    <x v="1451"/>
    <x v="3816"/>
    <n v="2"/>
    <n v="0.2"/>
    <n v="4.5040000000000031"/>
  </r>
  <r>
    <n v="5192"/>
    <s v="US-2014-141943"/>
    <x v="3"/>
    <x v="1024"/>
    <d v="2014-05-10T00:00:00"/>
    <s v="Standard Class"/>
    <s v="DK-12985"/>
    <s v="Darren Koutras"/>
    <x v="0"/>
    <x v="0"/>
    <x v="8"/>
    <x v="1"/>
    <n v="94122"/>
    <x v="1"/>
    <x v="1724"/>
    <x v="1"/>
    <x v="12"/>
    <x v="1702"/>
    <x v="3817"/>
    <n v="2"/>
    <n v="0"/>
    <n v="11.58"/>
  </r>
  <r>
    <n v="5193"/>
    <s v="CA-2011-101560"/>
    <x v="2"/>
    <x v="683"/>
    <d v="2011-12-01T00:00:00"/>
    <s v="Second Class"/>
    <s v="CS-12250"/>
    <s v="Chris Selesnick"/>
    <x v="1"/>
    <x v="0"/>
    <x v="29"/>
    <x v="20"/>
    <n v="29203"/>
    <x v="0"/>
    <x v="124"/>
    <x v="0"/>
    <x v="5"/>
    <x v="125"/>
    <x v="3818"/>
    <n v="5"/>
    <n v="0"/>
    <n v="43.735999999999962"/>
  </r>
  <r>
    <n v="5194"/>
    <s v="CA-2011-101560"/>
    <x v="2"/>
    <x v="683"/>
    <d v="2011-12-01T00:00:00"/>
    <s v="Second Class"/>
    <s v="CS-12250"/>
    <s v="Chris Selesnick"/>
    <x v="1"/>
    <x v="0"/>
    <x v="29"/>
    <x v="20"/>
    <n v="29203"/>
    <x v="0"/>
    <x v="1635"/>
    <x v="1"/>
    <x v="10"/>
    <x v="1616"/>
    <x v="3016"/>
    <n v="7"/>
    <n v="0"/>
    <n v="40.401199999999996"/>
  </r>
  <r>
    <n v="5195"/>
    <s v="CA-2011-101560"/>
    <x v="2"/>
    <x v="683"/>
    <d v="2011-12-01T00:00:00"/>
    <s v="Second Class"/>
    <s v="CS-12250"/>
    <s v="Chris Selesnick"/>
    <x v="1"/>
    <x v="0"/>
    <x v="29"/>
    <x v="20"/>
    <n v="29203"/>
    <x v="0"/>
    <x v="346"/>
    <x v="1"/>
    <x v="6"/>
    <x v="342"/>
    <x v="2805"/>
    <n v="4"/>
    <n v="0"/>
    <n v="4.3295999999999992"/>
  </r>
  <r>
    <n v="5196"/>
    <s v="CA-2011-101560"/>
    <x v="2"/>
    <x v="683"/>
    <d v="2011-12-01T00:00:00"/>
    <s v="Second Class"/>
    <s v="CS-12250"/>
    <s v="Chris Selesnick"/>
    <x v="1"/>
    <x v="0"/>
    <x v="29"/>
    <x v="20"/>
    <n v="29203"/>
    <x v="0"/>
    <x v="338"/>
    <x v="1"/>
    <x v="8"/>
    <x v="334"/>
    <x v="3819"/>
    <n v="3"/>
    <n v="0"/>
    <n v="22.3734"/>
  </r>
  <r>
    <n v="5197"/>
    <s v="CA-2011-159709"/>
    <x v="2"/>
    <x v="1025"/>
    <d v="2011-05-15T00:00:00"/>
    <s v="Standard Class"/>
    <s v="AI-10855"/>
    <s v="Arianne Irving"/>
    <x v="0"/>
    <x v="0"/>
    <x v="239"/>
    <x v="4"/>
    <n v="98031"/>
    <x v="1"/>
    <x v="439"/>
    <x v="1"/>
    <x v="12"/>
    <x v="434"/>
    <x v="3820"/>
    <n v="3"/>
    <n v="0"/>
    <n v="77.483699999999999"/>
  </r>
  <r>
    <n v="5198"/>
    <s v="CA-2011-159709"/>
    <x v="2"/>
    <x v="1025"/>
    <d v="2011-05-15T00:00:00"/>
    <s v="Standard Class"/>
    <s v="AI-10855"/>
    <s v="Arianne Irving"/>
    <x v="0"/>
    <x v="0"/>
    <x v="239"/>
    <x v="4"/>
    <n v="98031"/>
    <x v="1"/>
    <x v="47"/>
    <x v="2"/>
    <x v="7"/>
    <x v="47"/>
    <x v="3582"/>
    <n v="5"/>
    <n v="0.2"/>
    <n v="4.3600000000000012"/>
  </r>
  <r>
    <n v="5199"/>
    <s v="CA-2013-103982"/>
    <x v="0"/>
    <x v="840"/>
    <d v="2013-03-09T00:00:00"/>
    <s v="Standard Class"/>
    <s v="AA-10315"/>
    <s v="Alex Avila"/>
    <x v="0"/>
    <x v="0"/>
    <x v="171"/>
    <x v="5"/>
    <n v="78664"/>
    <x v="2"/>
    <x v="1359"/>
    <x v="1"/>
    <x v="14"/>
    <x v="1336"/>
    <x v="3821"/>
    <n v="3"/>
    <n v="0.2"/>
    <n v="-786.01440000000025"/>
  </r>
  <r>
    <n v="5200"/>
    <s v="CA-2013-103982"/>
    <x v="0"/>
    <x v="840"/>
    <d v="2013-03-09T00:00:00"/>
    <s v="Standard Class"/>
    <s v="AA-10315"/>
    <s v="Alex Avila"/>
    <x v="0"/>
    <x v="0"/>
    <x v="171"/>
    <x v="5"/>
    <n v="78664"/>
    <x v="2"/>
    <x v="1579"/>
    <x v="1"/>
    <x v="13"/>
    <x v="1561"/>
    <x v="2134"/>
    <n v="1"/>
    <n v="0.2"/>
    <n v="0.77759999999999996"/>
  </r>
  <r>
    <n v="5201"/>
    <s v="CA-2013-103982"/>
    <x v="0"/>
    <x v="840"/>
    <d v="2013-03-09T00:00:00"/>
    <s v="Standard Class"/>
    <s v="AA-10315"/>
    <s v="Alex Avila"/>
    <x v="0"/>
    <x v="0"/>
    <x v="171"/>
    <x v="5"/>
    <n v="78664"/>
    <x v="2"/>
    <x v="1149"/>
    <x v="2"/>
    <x v="7"/>
    <x v="1128"/>
    <x v="2404"/>
    <n v="3"/>
    <n v="0.2"/>
    <n v="32.398200000000017"/>
  </r>
  <r>
    <n v="5202"/>
    <s v="CA-2013-103982"/>
    <x v="0"/>
    <x v="840"/>
    <d v="2013-03-09T00:00:00"/>
    <s v="Standard Class"/>
    <s v="AA-10315"/>
    <s v="Alex Avila"/>
    <x v="0"/>
    <x v="0"/>
    <x v="171"/>
    <x v="5"/>
    <n v="78664"/>
    <x v="2"/>
    <x v="540"/>
    <x v="2"/>
    <x v="11"/>
    <x v="535"/>
    <x v="3822"/>
    <n v="7"/>
    <n v="0.2"/>
    <n v="5.7364999999999977"/>
  </r>
  <r>
    <n v="5203"/>
    <s v="CA-2012-142454"/>
    <x v="1"/>
    <x v="762"/>
    <d v="2012-08-19T00:00:00"/>
    <s v="Standard Class"/>
    <s v="RE-19450"/>
    <s v="Richard Eichhorn"/>
    <x v="0"/>
    <x v="0"/>
    <x v="182"/>
    <x v="1"/>
    <n v="94601"/>
    <x v="1"/>
    <x v="943"/>
    <x v="0"/>
    <x v="5"/>
    <x v="927"/>
    <x v="3823"/>
    <n v="7"/>
    <n v="0"/>
    <n v="28.142100000000006"/>
  </r>
  <r>
    <n v="5204"/>
    <s v="CA-2012-142454"/>
    <x v="1"/>
    <x v="762"/>
    <d v="2012-08-19T00:00:00"/>
    <s v="Standard Class"/>
    <s v="RE-19450"/>
    <s v="Richard Eichhorn"/>
    <x v="0"/>
    <x v="0"/>
    <x v="182"/>
    <x v="1"/>
    <n v="94601"/>
    <x v="1"/>
    <x v="1247"/>
    <x v="1"/>
    <x v="4"/>
    <x v="1222"/>
    <x v="3824"/>
    <n v="3"/>
    <n v="0"/>
    <n v="18.970199999999998"/>
  </r>
  <r>
    <n v="5205"/>
    <s v="CA-2012-102015"/>
    <x v="1"/>
    <x v="811"/>
    <d v="2012-09-18T00:00:00"/>
    <s v="Standard Class"/>
    <s v="TM-21010"/>
    <s v="Tamara Manning"/>
    <x v="0"/>
    <x v="0"/>
    <x v="109"/>
    <x v="15"/>
    <n v="13021"/>
    <x v="3"/>
    <x v="182"/>
    <x v="1"/>
    <x v="6"/>
    <x v="181"/>
    <x v="1577"/>
    <n v="2"/>
    <n v="0"/>
    <n v="3.0557999999999996"/>
  </r>
  <r>
    <n v="5206"/>
    <s v="CA-2012-102015"/>
    <x v="1"/>
    <x v="811"/>
    <d v="2012-09-18T00:00:00"/>
    <s v="Standard Class"/>
    <s v="TM-21010"/>
    <s v="Tamara Manning"/>
    <x v="0"/>
    <x v="0"/>
    <x v="109"/>
    <x v="15"/>
    <n v="13021"/>
    <x v="3"/>
    <x v="45"/>
    <x v="1"/>
    <x v="4"/>
    <x v="45"/>
    <x v="2815"/>
    <n v="2"/>
    <n v="0"/>
    <n v="4.2391999999999967"/>
  </r>
  <r>
    <n v="5207"/>
    <s v="CA-2012-102015"/>
    <x v="1"/>
    <x v="811"/>
    <d v="2012-09-18T00:00:00"/>
    <s v="Standard Class"/>
    <s v="TM-21010"/>
    <s v="Tamara Manning"/>
    <x v="0"/>
    <x v="0"/>
    <x v="109"/>
    <x v="15"/>
    <n v="13021"/>
    <x v="3"/>
    <x v="310"/>
    <x v="1"/>
    <x v="13"/>
    <x v="307"/>
    <x v="3825"/>
    <n v="1"/>
    <n v="0"/>
    <n v="0.58279999999999998"/>
  </r>
  <r>
    <n v="5208"/>
    <s v="CA-2012-102015"/>
    <x v="1"/>
    <x v="811"/>
    <d v="2012-09-18T00:00:00"/>
    <s v="Standard Class"/>
    <s v="TM-21010"/>
    <s v="Tamara Manning"/>
    <x v="0"/>
    <x v="0"/>
    <x v="109"/>
    <x v="15"/>
    <n v="13021"/>
    <x v="3"/>
    <x v="254"/>
    <x v="1"/>
    <x v="2"/>
    <x v="252"/>
    <x v="346"/>
    <n v="2"/>
    <n v="0"/>
    <n v="9.9359999999999999"/>
  </r>
  <r>
    <n v="5209"/>
    <s v="CA-2012-102015"/>
    <x v="1"/>
    <x v="811"/>
    <d v="2012-09-18T00:00:00"/>
    <s v="Standard Class"/>
    <s v="TM-21010"/>
    <s v="Tamara Manning"/>
    <x v="0"/>
    <x v="0"/>
    <x v="109"/>
    <x v="15"/>
    <n v="13021"/>
    <x v="3"/>
    <x v="1010"/>
    <x v="1"/>
    <x v="10"/>
    <x v="993"/>
    <x v="986"/>
    <n v="5"/>
    <n v="0"/>
    <n v="14.161000000000001"/>
  </r>
  <r>
    <n v="5210"/>
    <s v="CA-2012-102015"/>
    <x v="1"/>
    <x v="811"/>
    <d v="2012-09-18T00:00:00"/>
    <s v="Standard Class"/>
    <s v="TM-21010"/>
    <s v="Tamara Manning"/>
    <x v="0"/>
    <x v="0"/>
    <x v="109"/>
    <x v="15"/>
    <n v="13021"/>
    <x v="3"/>
    <x v="113"/>
    <x v="1"/>
    <x v="12"/>
    <x v="113"/>
    <x v="3370"/>
    <n v="1"/>
    <n v="0"/>
    <n v="12.7746"/>
  </r>
  <r>
    <n v="5211"/>
    <s v="CA-2012-156755"/>
    <x v="1"/>
    <x v="1026"/>
    <d v="2012-01-18T00:00:00"/>
    <s v="Standard Class"/>
    <s v="YS-21880"/>
    <s v="Yana Sorensen"/>
    <x v="1"/>
    <x v="0"/>
    <x v="46"/>
    <x v="13"/>
    <n v="19711"/>
    <x v="3"/>
    <x v="1449"/>
    <x v="1"/>
    <x v="4"/>
    <x v="1427"/>
    <x v="2848"/>
    <n v="3"/>
    <n v="0"/>
    <n v="120.94680000000001"/>
  </r>
  <r>
    <n v="5212"/>
    <s v="CA-2012-130876"/>
    <x v="1"/>
    <x v="793"/>
    <d v="2012-05-16T00:00:00"/>
    <s v="Second Class"/>
    <s v="AZ-10750"/>
    <s v="Annie Zypern"/>
    <x v="0"/>
    <x v="0"/>
    <x v="20"/>
    <x v="15"/>
    <n v="10024"/>
    <x v="3"/>
    <x v="762"/>
    <x v="1"/>
    <x v="4"/>
    <x v="754"/>
    <x v="905"/>
    <n v="3"/>
    <n v="0"/>
    <n v="9.8901000000000039"/>
  </r>
  <r>
    <n v="5213"/>
    <s v="CA-2013-145898"/>
    <x v="0"/>
    <x v="182"/>
    <d v="2013-09-27T00:00:00"/>
    <s v="Same Day"/>
    <s v="CM-12445"/>
    <s v="Chuck Magee"/>
    <x v="0"/>
    <x v="0"/>
    <x v="56"/>
    <x v="1"/>
    <n v="92374"/>
    <x v="1"/>
    <x v="456"/>
    <x v="1"/>
    <x v="4"/>
    <x v="452"/>
    <x v="492"/>
    <n v="3"/>
    <n v="0"/>
    <n v="13.891499999999999"/>
  </r>
  <r>
    <n v="5214"/>
    <s v="CA-2013-145898"/>
    <x v="0"/>
    <x v="182"/>
    <d v="2013-09-27T00:00:00"/>
    <s v="Same Day"/>
    <s v="CM-12445"/>
    <s v="Chuck Magee"/>
    <x v="0"/>
    <x v="0"/>
    <x v="56"/>
    <x v="1"/>
    <n v="92374"/>
    <x v="1"/>
    <x v="948"/>
    <x v="1"/>
    <x v="2"/>
    <x v="932"/>
    <x v="1507"/>
    <n v="3"/>
    <n v="0"/>
    <n v="3.6017999999999999"/>
  </r>
  <r>
    <n v="5215"/>
    <s v="CA-2013-145898"/>
    <x v="0"/>
    <x v="182"/>
    <d v="2013-09-27T00:00:00"/>
    <s v="Same Day"/>
    <s v="CM-12445"/>
    <s v="Chuck Magee"/>
    <x v="0"/>
    <x v="0"/>
    <x v="56"/>
    <x v="1"/>
    <n v="92374"/>
    <x v="1"/>
    <x v="1658"/>
    <x v="1"/>
    <x v="6"/>
    <x v="1637"/>
    <x v="3826"/>
    <n v="5"/>
    <n v="0"/>
    <n v="13.452000000000002"/>
  </r>
  <r>
    <n v="5216"/>
    <s v="CA-2013-145898"/>
    <x v="0"/>
    <x v="182"/>
    <d v="2013-09-27T00:00:00"/>
    <s v="Same Day"/>
    <s v="CM-12445"/>
    <s v="Chuck Magee"/>
    <x v="0"/>
    <x v="0"/>
    <x v="56"/>
    <x v="1"/>
    <n v="92374"/>
    <x v="1"/>
    <x v="457"/>
    <x v="1"/>
    <x v="10"/>
    <x v="453"/>
    <x v="2744"/>
    <n v="5"/>
    <n v="0"/>
    <n v="13.454999999999998"/>
  </r>
  <r>
    <n v="5217"/>
    <s v="US-2014-159562"/>
    <x v="3"/>
    <x v="428"/>
    <d v="2014-09-16T00:00:00"/>
    <s v="Standard Class"/>
    <s v="JB-16000"/>
    <s v="Joy Bell-"/>
    <x v="0"/>
    <x v="0"/>
    <x v="43"/>
    <x v="12"/>
    <n v="48066"/>
    <x v="2"/>
    <x v="755"/>
    <x v="1"/>
    <x v="12"/>
    <x v="746"/>
    <x v="2053"/>
    <n v="2"/>
    <n v="0"/>
    <n v="8.2156000000000002"/>
  </r>
  <r>
    <n v="5218"/>
    <s v="CA-2014-134635"/>
    <x v="3"/>
    <x v="4"/>
    <d v="2014-04-18T00:00:00"/>
    <s v="Second Class"/>
    <s v="NS-18640"/>
    <s v="Noel Staavos"/>
    <x v="1"/>
    <x v="0"/>
    <x v="1"/>
    <x v="1"/>
    <n v="90049"/>
    <x v="1"/>
    <x v="145"/>
    <x v="1"/>
    <x v="10"/>
    <x v="145"/>
    <x v="1219"/>
    <n v="3"/>
    <n v="0"/>
    <n v="36.404399999999995"/>
  </r>
  <r>
    <n v="5219"/>
    <s v="CA-2014-167080"/>
    <x v="3"/>
    <x v="193"/>
    <d v="2014-06-15T00:00:00"/>
    <s v="Standard Class"/>
    <s v="LC-16930"/>
    <s v="Linda Cazamias"/>
    <x v="1"/>
    <x v="0"/>
    <x v="20"/>
    <x v="15"/>
    <n v="10011"/>
    <x v="3"/>
    <x v="59"/>
    <x v="1"/>
    <x v="6"/>
    <x v="59"/>
    <x v="3681"/>
    <n v="5"/>
    <n v="0"/>
    <n v="4.2"/>
  </r>
  <r>
    <n v="5220"/>
    <s v="CA-2014-145653"/>
    <x v="3"/>
    <x v="853"/>
    <d v="2014-09-02T00:00:00"/>
    <s v="Same Day"/>
    <s v="CA-12775"/>
    <s v="Cynthia Arntzen"/>
    <x v="0"/>
    <x v="0"/>
    <x v="66"/>
    <x v="12"/>
    <n v="48205"/>
    <x v="2"/>
    <x v="1459"/>
    <x v="0"/>
    <x v="1"/>
    <x v="1436"/>
    <x v="3827"/>
    <n v="7"/>
    <n v="0"/>
    <n v="134.53020000000001"/>
  </r>
  <r>
    <n v="5221"/>
    <s v="CA-2011-140487"/>
    <x v="2"/>
    <x v="1027"/>
    <d v="2011-06-20T00:00:00"/>
    <s v="Standard Class"/>
    <s v="SR-20425"/>
    <s v="Sharelle Roach"/>
    <x v="2"/>
    <x v="0"/>
    <x v="66"/>
    <x v="12"/>
    <n v="48234"/>
    <x v="2"/>
    <x v="1624"/>
    <x v="0"/>
    <x v="0"/>
    <x v="1605"/>
    <x v="3724"/>
    <n v="3"/>
    <n v="0"/>
    <n v="57.4938"/>
  </r>
  <r>
    <n v="5222"/>
    <s v="CA-2014-117401"/>
    <x v="3"/>
    <x v="796"/>
    <d v="2014-05-23T00:00:00"/>
    <s v="Second Class"/>
    <s v="PP-18955"/>
    <s v="Paul Prost"/>
    <x v="2"/>
    <x v="0"/>
    <x v="24"/>
    <x v="25"/>
    <n v="65807"/>
    <x v="2"/>
    <x v="1725"/>
    <x v="1"/>
    <x v="9"/>
    <x v="1703"/>
    <x v="3828"/>
    <n v="7"/>
    <n v="0"/>
    <n v="197.92079999999999"/>
  </r>
  <r>
    <n v="5223"/>
    <s v="CA-2014-117401"/>
    <x v="3"/>
    <x v="796"/>
    <d v="2014-05-23T00:00:00"/>
    <s v="Second Class"/>
    <s v="PP-18955"/>
    <s v="Paul Prost"/>
    <x v="2"/>
    <x v="0"/>
    <x v="24"/>
    <x v="25"/>
    <n v="65807"/>
    <x v="2"/>
    <x v="461"/>
    <x v="2"/>
    <x v="7"/>
    <x v="457"/>
    <x v="1164"/>
    <n v="5"/>
    <n v="0"/>
    <n v="2.2990000000000066"/>
  </r>
  <r>
    <n v="5224"/>
    <s v="CA-2014-117401"/>
    <x v="3"/>
    <x v="796"/>
    <d v="2014-05-23T00:00:00"/>
    <s v="Second Class"/>
    <s v="PP-18955"/>
    <s v="Paul Prost"/>
    <x v="2"/>
    <x v="0"/>
    <x v="24"/>
    <x v="25"/>
    <n v="65807"/>
    <x v="2"/>
    <x v="1488"/>
    <x v="1"/>
    <x v="8"/>
    <x v="1466"/>
    <x v="3829"/>
    <n v="7"/>
    <n v="0"/>
    <n v="20.731199999999998"/>
  </r>
  <r>
    <n v="5225"/>
    <s v="US-2014-109582"/>
    <x v="3"/>
    <x v="510"/>
    <d v="2014-09-18T00:00:00"/>
    <s v="Second Class"/>
    <s v="JM-15865"/>
    <s v="John Murray"/>
    <x v="0"/>
    <x v="0"/>
    <x v="1"/>
    <x v="1"/>
    <n v="90036"/>
    <x v="1"/>
    <x v="417"/>
    <x v="1"/>
    <x v="10"/>
    <x v="412"/>
    <x v="1696"/>
    <n v="3"/>
    <n v="0"/>
    <n v="79.891199999999998"/>
  </r>
  <r>
    <n v="5226"/>
    <s v="CA-2013-119865"/>
    <x v="0"/>
    <x v="1028"/>
    <d v="2013-06-27T00:00:00"/>
    <s v="Standard Class"/>
    <s v="AS-10090"/>
    <s v="Adam Shillingsburg"/>
    <x v="0"/>
    <x v="0"/>
    <x v="20"/>
    <x v="15"/>
    <n v="10011"/>
    <x v="3"/>
    <x v="1316"/>
    <x v="1"/>
    <x v="8"/>
    <x v="1293"/>
    <x v="3830"/>
    <n v="5"/>
    <n v="0.2"/>
    <n v="12.795999999999999"/>
  </r>
  <r>
    <n v="5227"/>
    <s v="CA-2013-119865"/>
    <x v="0"/>
    <x v="1028"/>
    <d v="2013-06-27T00:00:00"/>
    <s v="Standard Class"/>
    <s v="AS-10090"/>
    <s v="Adam Shillingsburg"/>
    <x v="0"/>
    <x v="0"/>
    <x v="20"/>
    <x v="15"/>
    <n v="10011"/>
    <x v="3"/>
    <x v="1561"/>
    <x v="1"/>
    <x v="8"/>
    <x v="1542"/>
    <x v="3831"/>
    <n v="6"/>
    <n v="0.2"/>
    <n v="60.496799999999993"/>
  </r>
  <r>
    <n v="5228"/>
    <s v="CA-2013-119865"/>
    <x v="0"/>
    <x v="1028"/>
    <d v="2013-06-27T00:00:00"/>
    <s v="Standard Class"/>
    <s v="AS-10090"/>
    <s v="Adam Shillingsburg"/>
    <x v="0"/>
    <x v="0"/>
    <x v="20"/>
    <x v="15"/>
    <n v="10011"/>
    <x v="3"/>
    <x v="587"/>
    <x v="0"/>
    <x v="0"/>
    <x v="582"/>
    <x v="3832"/>
    <n v="2"/>
    <n v="0.2"/>
    <n v="-44.196000000000026"/>
  </r>
  <r>
    <n v="5229"/>
    <s v="US-2011-147648"/>
    <x v="2"/>
    <x v="35"/>
    <d v="2011-12-01T00:00:00"/>
    <s v="Standard Class"/>
    <s v="LS-16975"/>
    <s v="Lindsay Shagiari"/>
    <x v="2"/>
    <x v="0"/>
    <x v="8"/>
    <x v="1"/>
    <n v="94109"/>
    <x v="1"/>
    <x v="1522"/>
    <x v="1"/>
    <x v="10"/>
    <x v="1500"/>
    <x v="2658"/>
    <n v="2"/>
    <n v="0"/>
    <n v="40.170200000000001"/>
  </r>
  <r>
    <n v="5230"/>
    <s v="CA-2014-124436"/>
    <x v="3"/>
    <x v="498"/>
    <d v="2014-03-23T00:00:00"/>
    <s v="Second Class"/>
    <s v="SA-20830"/>
    <s v="Sue Ann Reed"/>
    <x v="0"/>
    <x v="0"/>
    <x v="201"/>
    <x v="1"/>
    <n v="93727"/>
    <x v="1"/>
    <x v="1316"/>
    <x v="1"/>
    <x v="8"/>
    <x v="1293"/>
    <x v="899"/>
    <n v="2"/>
    <n v="0.2"/>
    <n v="5.1183999999999994"/>
  </r>
  <r>
    <n v="5231"/>
    <s v="CA-2014-124436"/>
    <x v="3"/>
    <x v="498"/>
    <d v="2014-03-23T00:00:00"/>
    <s v="Second Class"/>
    <s v="SA-20830"/>
    <s v="Sue Ann Reed"/>
    <x v="0"/>
    <x v="0"/>
    <x v="201"/>
    <x v="1"/>
    <n v="93727"/>
    <x v="1"/>
    <x v="616"/>
    <x v="0"/>
    <x v="3"/>
    <x v="611"/>
    <x v="944"/>
    <n v="5"/>
    <n v="0.2"/>
    <n v="8.7144999999999868"/>
  </r>
  <r>
    <n v="5232"/>
    <s v="CA-2014-124436"/>
    <x v="3"/>
    <x v="498"/>
    <d v="2014-03-23T00:00:00"/>
    <s v="Second Class"/>
    <s v="SA-20830"/>
    <s v="Sue Ann Reed"/>
    <x v="0"/>
    <x v="0"/>
    <x v="201"/>
    <x v="1"/>
    <n v="93727"/>
    <x v="1"/>
    <x v="1435"/>
    <x v="0"/>
    <x v="5"/>
    <x v="1414"/>
    <x v="3833"/>
    <n v="1"/>
    <n v="0"/>
    <n v="12.6813"/>
  </r>
  <r>
    <n v="5233"/>
    <s v="CA-2014-124436"/>
    <x v="3"/>
    <x v="498"/>
    <d v="2014-03-23T00:00:00"/>
    <s v="Second Class"/>
    <s v="SA-20830"/>
    <s v="Sue Ann Reed"/>
    <x v="0"/>
    <x v="0"/>
    <x v="201"/>
    <x v="1"/>
    <n v="93727"/>
    <x v="1"/>
    <x v="185"/>
    <x v="1"/>
    <x v="8"/>
    <x v="184"/>
    <x v="3834"/>
    <n v="7"/>
    <n v="0.2"/>
    <n v="9.2798999999999996"/>
  </r>
  <r>
    <n v="5234"/>
    <s v="CA-2011-115084"/>
    <x v="2"/>
    <x v="638"/>
    <d v="2011-10-22T00:00:00"/>
    <s v="Standard Class"/>
    <s v="LS-17200"/>
    <s v="Luke Schmidt"/>
    <x v="1"/>
    <x v="0"/>
    <x v="379"/>
    <x v="36"/>
    <n v="71854"/>
    <x v="0"/>
    <x v="1719"/>
    <x v="0"/>
    <x v="1"/>
    <x v="1697"/>
    <x v="3835"/>
    <n v="6"/>
    <n v="0"/>
    <n v="145.2816"/>
  </r>
  <r>
    <n v="5235"/>
    <s v="CA-2014-131037"/>
    <x v="3"/>
    <x v="1029"/>
    <d v="2014-08-24T00:00:00"/>
    <s v="First Class"/>
    <s v="TM-21490"/>
    <s v="Tony Molinari"/>
    <x v="0"/>
    <x v="0"/>
    <x v="8"/>
    <x v="1"/>
    <n v="94110"/>
    <x v="1"/>
    <x v="114"/>
    <x v="0"/>
    <x v="3"/>
    <x v="114"/>
    <x v="3836"/>
    <n v="1"/>
    <n v="0.2"/>
    <n v="2.625099999999982"/>
  </r>
  <r>
    <n v="5236"/>
    <s v="CA-2013-111143"/>
    <x v="0"/>
    <x v="258"/>
    <d v="2013-11-23T00:00:00"/>
    <s v="First Class"/>
    <s v="TT-21265"/>
    <s v="Tim Taslimi"/>
    <x v="1"/>
    <x v="0"/>
    <x v="245"/>
    <x v="14"/>
    <n v="46203"/>
    <x v="2"/>
    <x v="1549"/>
    <x v="1"/>
    <x v="9"/>
    <x v="1528"/>
    <x v="3837"/>
    <n v="3"/>
    <n v="0"/>
    <n v="15.938399999999998"/>
  </r>
  <r>
    <n v="5237"/>
    <s v="CA-2011-166744"/>
    <x v="2"/>
    <x v="59"/>
    <d v="2011-09-24T00:00:00"/>
    <s v="Standard Class"/>
    <s v="DN-13690"/>
    <s v="Duane Noonan"/>
    <x v="0"/>
    <x v="0"/>
    <x v="29"/>
    <x v="39"/>
    <n v="21044"/>
    <x v="3"/>
    <x v="859"/>
    <x v="0"/>
    <x v="5"/>
    <x v="845"/>
    <x v="3838"/>
    <n v="3"/>
    <n v="0"/>
    <n v="50.908200000000001"/>
  </r>
  <r>
    <n v="5238"/>
    <s v="CA-2011-166744"/>
    <x v="2"/>
    <x v="59"/>
    <d v="2011-09-24T00:00:00"/>
    <s v="Standard Class"/>
    <s v="DN-13690"/>
    <s v="Duane Noonan"/>
    <x v="0"/>
    <x v="0"/>
    <x v="29"/>
    <x v="39"/>
    <n v="21044"/>
    <x v="3"/>
    <x v="430"/>
    <x v="0"/>
    <x v="0"/>
    <x v="425"/>
    <x v="1041"/>
    <n v="3"/>
    <n v="0"/>
    <n v="36.293999999999997"/>
  </r>
  <r>
    <n v="5239"/>
    <s v="CA-2011-166744"/>
    <x v="2"/>
    <x v="59"/>
    <d v="2011-09-24T00:00:00"/>
    <s v="Standard Class"/>
    <s v="DN-13690"/>
    <s v="Duane Noonan"/>
    <x v="0"/>
    <x v="0"/>
    <x v="29"/>
    <x v="39"/>
    <n v="21044"/>
    <x v="3"/>
    <x v="246"/>
    <x v="2"/>
    <x v="11"/>
    <x v="244"/>
    <x v="2830"/>
    <n v="2"/>
    <n v="0"/>
    <n v="26.391200000000005"/>
  </r>
  <r>
    <n v="5240"/>
    <s v="CA-2013-116561"/>
    <x v="0"/>
    <x v="108"/>
    <d v="2013-09-18T00:00:00"/>
    <s v="Standard Class"/>
    <s v="EB-14110"/>
    <s v="Eugene Barchas"/>
    <x v="0"/>
    <x v="0"/>
    <x v="49"/>
    <x v="1"/>
    <n v="95123"/>
    <x v="1"/>
    <x v="16"/>
    <x v="1"/>
    <x v="4"/>
    <x v="16"/>
    <x v="743"/>
    <n v="3"/>
    <n v="0"/>
    <n v="6.6587999999999994"/>
  </r>
  <r>
    <n v="5241"/>
    <s v="CA-2013-116561"/>
    <x v="0"/>
    <x v="108"/>
    <d v="2013-09-18T00:00:00"/>
    <s v="Standard Class"/>
    <s v="EB-14110"/>
    <s v="Eugene Barchas"/>
    <x v="0"/>
    <x v="0"/>
    <x v="49"/>
    <x v="1"/>
    <n v="95123"/>
    <x v="1"/>
    <x v="444"/>
    <x v="1"/>
    <x v="8"/>
    <x v="439"/>
    <x v="3839"/>
    <n v="2"/>
    <n v="0.2"/>
    <n v="12.958399999999999"/>
  </r>
  <r>
    <n v="5242"/>
    <s v="CA-2013-110730"/>
    <x v="0"/>
    <x v="713"/>
    <d v="2013-09-27T00:00:00"/>
    <s v="Second Class"/>
    <s v="CM-11815"/>
    <s v="Candace McMahon"/>
    <x v="1"/>
    <x v="0"/>
    <x v="4"/>
    <x v="4"/>
    <n v="98115"/>
    <x v="1"/>
    <x v="1726"/>
    <x v="1"/>
    <x v="14"/>
    <x v="1704"/>
    <x v="3840"/>
    <n v="2"/>
    <n v="0"/>
    <n v="3.6936"/>
  </r>
  <r>
    <n v="5243"/>
    <s v="CA-2014-146367"/>
    <x v="3"/>
    <x v="1018"/>
    <d v="2014-08-09T00:00:00"/>
    <s v="Standard Class"/>
    <s v="HM-14860"/>
    <s v="Harry Marie"/>
    <x v="1"/>
    <x v="0"/>
    <x v="238"/>
    <x v="5"/>
    <n v="75007"/>
    <x v="2"/>
    <x v="555"/>
    <x v="1"/>
    <x v="8"/>
    <x v="549"/>
    <x v="3841"/>
    <n v="3"/>
    <n v="0.8"/>
    <n v="-5.6406000000000018"/>
  </r>
  <r>
    <n v="5244"/>
    <s v="CA-2013-149454"/>
    <x v="0"/>
    <x v="197"/>
    <d v="2013-07-27T00:00:00"/>
    <s v="First Class"/>
    <s v="KM-16375"/>
    <s v="Katherine Murray"/>
    <x v="2"/>
    <x v="0"/>
    <x v="81"/>
    <x v="17"/>
    <n v="22204"/>
    <x v="0"/>
    <x v="864"/>
    <x v="1"/>
    <x v="8"/>
    <x v="850"/>
    <x v="3842"/>
    <n v="1"/>
    <n v="0"/>
    <n v="4.8023999999999996"/>
  </r>
  <r>
    <n v="5245"/>
    <s v="CA-2013-156265"/>
    <x v="0"/>
    <x v="1030"/>
    <d v="2013-08-05T00:00:00"/>
    <s v="Second Class"/>
    <s v="BF-11020"/>
    <s v="Barry Französisch"/>
    <x v="1"/>
    <x v="0"/>
    <x v="1"/>
    <x v="1"/>
    <n v="90032"/>
    <x v="1"/>
    <x v="1727"/>
    <x v="0"/>
    <x v="3"/>
    <x v="1705"/>
    <x v="3843"/>
    <n v="2"/>
    <n v="0.2"/>
    <n v="15.352199999999989"/>
  </r>
  <r>
    <n v="5246"/>
    <s v="CA-2013-156265"/>
    <x v="0"/>
    <x v="1030"/>
    <d v="2013-08-05T00:00:00"/>
    <s v="Second Class"/>
    <s v="BF-11020"/>
    <s v="Barry Französisch"/>
    <x v="1"/>
    <x v="0"/>
    <x v="1"/>
    <x v="1"/>
    <n v="90032"/>
    <x v="1"/>
    <x v="192"/>
    <x v="2"/>
    <x v="7"/>
    <x v="191"/>
    <x v="3844"/>
    <n v="3"/>
    <n v="0.2"/>
    <n v="33.357600000000019"/>
  </r>
  <r>
    <n v="5247"/>
    <s v="CA-2013-156265"/>
    <x v="0"/>
    <x v="1030"/>
    <d v="2013-08-05T00:00:00"/>
    <s v="Second Class"/>
    <s v="BF-11020"/>
    <s v="Barry Französisch"/>
    <x v="1"/>
    <x v="0"/>
    <x v="1"/>
    <x v="1"/>
    <n v="90032"/>
    <x v="1"/>
    <x v="460"/>
    <x v="1"/>
    <x v="8"/>
    <x v="456"/>
    <x v="3845"/>
    <n v="2"/>
    <n v="0.2"/>
    <n v="4.7039999999999997"/>
  </r>
  <r>
    <n v="5248"/>
    <s v="US-2012-168914"/>
    <x v="1"/>
    <x v="1031"/>
    <d v="2012-05-27T00:00:00"/>
    <s v="Standard Class"/>
    <s v="JE-15745"/>
    <s v="Joel Eaton"/>
    <x v="0"/>
    <x v="0"/>
    <x v="436"/>
    <x v="10"/>
    <n v="60423"/>
    <x v="2"/>
    <x v="95"/>
    <x v="1"/>
    <x v="9"/>
    <x v="95"/>
    <x v="3846"/>
    <n v="8"/>
    <n v="0.8"/>
    <n v="-52.958400000000012"/>
  </r>
  <r>
    <n v="5249"/>
    <s v="US-2014-110989"/>
    <x v="3"/>
    <x v="132"/>
    <d v="2014-11-06T00:00:00"/>
    <s v="Second Class"/>
    <s v="EJ-14155"/>
    <s v="Eva Jacobs"/>
    <x v="0"/>
    <x v="0"/>
    <x v="4"/>
    <x v="4"/>
    <n v="98105"/>
    <x v="1"/>
    <x v="174"/>
    <x v="2"/>
    <x v="11"/>
    <x v="173"/>
    <x v="3847"/>
    <n v="3"/>
    <n v="0"/>
    <n v="10.875"/>
  </r>
  <r>
    <n v="5250"/>
    <s v="CA-2012-106215"/>
    <x v="1"/>
    <x v="392"/>
    <d v="2012-04-21T00:00:00"/>
    <s v="Standard Class"/>
    <s v="BN-11470"/>
    <s v="Brad Norvell"/>
    <x v="1"/>
    <x v="0"/>
    <x v="10"/>
    <x v="9"/>
    <n v="19143"/>
    <x v="3"/>
    <x v="1328"/>
    <x v="1"/>
    <x v="13"/>
    <x v="33"/>
    <x v="3848"/>
    <n v="4"/>
    <n v="0.2"/>
    <n v="4.0871999999999993"/>
  </r>
  <r>
    <n v="5251"/>
    <s v="US-2013-169369"/>
    <x v="0"/>
    <x v="939"/>
    <d v="2013-12-19T00:00:00"/>
    <s v="Standard Class"/>
    <s v="EC-14050"/>
    <s v="Erin Creighton"/>
    <x v="0"/>
    <x v="0"/>
    <x v="38"/>
    <x v="32"/>
    <n v="31907"/>
    <x v="0"/>
    <x v="959"/>
    <x v="2"/>
    <x v="11"/>
    <x v="943"/>
    <x v="2932"/>
    <n v="5"/>
    <n v="0"/>
    <n v="19.995999999999974"/>
  </r>
  <r>
    <n v="5252"/>
    <s v="US-2013-169369"/>
    <x v="0"/>
    <x v="939"/>
    <d v="2013-12-19T00:00:00"/>
    <s v="Standard Class"/>
    <s v="EC-14050"/>
    <s v="Erin Creighton"/>
    <x v="0"/>
    <x v="0"/>
    <x v="38"/>
    <x v="32"/>
    <n v="31907"/>
    <x v="0"/>
    <x v="1493"/>
    <x v="1"/>
    <x v="10"/>
    <x v="1472"/>
    <x v="338"/>
    <n v="4"/>
    <n v="0"/>
    <n v="23.086399999999998"/>
  </r>
  <r>
    <n v="5253"/>
    <s v="CA-2012-132318"/>
    <x v="1"/>
    <x v="628"/>
    <d v="2012-11-02T00:00:00"/>
    <s v="First Class"/>
    <s v="TT-21220"/>
    <s v="Thomas Thornton"/>
    <x v="0"/>
    <x v="0"/>
    <x v="173"/>
    <x v="17"/>
    <n v="23464"/>
    <x v="0"/>
    <x v="1306"/>
    <x v="1"/>
    <x v="9"/>
    <x v="1282"/>
    <x v="3849"/>
    <n v="3"/>
    <n v="0"/>
    <n v="53.043899999999979"/>
  </r>
  <r>
    <n v="5254"/>
    <s v="US-2011-131982"/>
    <x v="2"/>
    <x v="1009"/>
    <d v="2011-03-11T00:00:00"/>
    <s v="Second Class"/>
    <s v="NP-18685"/>
    <s v="Nora Pelletier"/>
    <x v="2"/>
    <x v="0"/>
    <x v="96"/>
    <x v="4"/>
    <n v="98198"/>
    <x v="1"/>
    <x v="1080"/>
    <x v="1"/>
    <x v="8"/>
    <x v="1061"/>
    <x v="3850"/>
    <n v="2"/>
    <n v="0.2"/>
    <n v="33.639999999999986"/>
  </r>
  <r>
    <n v="5255"/>
    <s v="CA-2012-125185"/>
    <x v="1"/>
    <x v="616"/>
    <d v="2012-03-07T00:00:00"/>
    <s v="Second Class"/>
    <s v="AH-10195"/>
    <s v="Alan Haines"/>
    <x v="1"/>
    <x v="0"/>
    <x v="437"/>
    <x v="9"/>
    <n v="18018"/>
    <x v="3"/>
    <x v="474"/>
    <x v="0"/>
    <x v="1"/>
    <x v="470"/>
    <x v="2811"/>
    <n v="2"/>
    <n v="0.3"/>
    <n v="-7.0979999999999919"/>
  </r>
  <r>
    <n v="5256"/>
    <s v="CA-2012-125185"/>
    <x v="1"/>
    <x v="616"/>
    <d v="2012-03-07T00:00:00"/>
    <s v="Second Class"/>
    <s v="AH-10195"/>
    <s v="Alan Haines"/>
    <x v="1"/>
    <x v="0"/>
    <x v="437"/>
    <x v="9"/>
    <n v="18018"/>
    <x v="3"/>
    <x v="1478"/>
    <x v="0"/>
    <x v="5"/>
    <x v="1456"/>
    <x v="3295"/>
    <n v="2"/>
    <n v="0.2"/>
    <n v="-5.4548000000000041"/>
  </r>
  <r>
    <n v="5257"/>
    <s v="CA-2013-130078"/>
    <x v="0"/>
    <x v="590"/>
    <d v="2013-08-15T00:00:00"/>
    <s v="Standard Class"/>
    <s v="CC-12145"/>
    <s v="Charles Crestani"/>
    <x v="0"/>
    <x v="0"/>
    <x v="268"/>
    <x v="26"/>
    <n v="73120"/>
    <x v="2"/>
    <x v="1436"/>
    <x v="1"/>
    <x v="10"/>
    <x v="1415"/>
    <x v="232"/>
    <n v="2"/>
    <n v="0"/>
    <n v="4.7519999999999998"/>
  </r>
  <r>
    <n v="5258"/>
    <s v="US-2014-114034"/>
    <x v="3"/>
    <x v="1032"/>
    <d v="2014-01-09T00:00:00"/>
    <s v="Standard Class"/>
    <s v="DL-13315"/>
    <s v="Delfina Latchford"/>
    <x v="0"/>
    <x v="0"/>
    <x v="277"/>
    <x v="1"/>
    <n v="91730"/>
    <x v="1"/>
    <x v="832"/>
    <x v="1"/>
    <x v="10"/>
    <x v="819"/>
    <x v="789"/>
    <n v="6"/>
    <n v="0"/>
    <n v="18.662400000000002"/>
  </r>
  <r>
    <n v="5259"/>
    <s v="US-2014-115595"/>
    <x v="3"/>
    <x v="449"/>
    <d v="2014-10-12T00:00:00"/>
    <s v="First Class"/>
    <s v="XP-21865"/>
    <s v="Xylona Preis"/>
    <x v="0"/>
    <x v="0"/>
    <x v="1"/>
    <x v="1"/>
    <n v="90032"/>
    <x v="1"/>
    <x v="728"/>
    <x v="1"/>
    <x v="10"/>
    <x v="720"/>
    <x v="3851"/>
    <n v="5"/>
    <n v="0"/>
    <n v="16.543999999999997"/>
  </r>
  <r>
    <n v="5260"/>
    <s v="CA-2014-158722"/>
    <x v="3"/>
    <x v="179"/>
    <d v="2014-10-27T00:00:00"/>
    <s v="Standard Class"/>
    <s v="MA-17560"/>
    <s v="Matt Abelman"/>
    <x v="2"/>
    <x v="0"/>
    <x v="10"/>
    <x v="9"/>
    <n v="19120"/>
    <x v="3"/>
    <x v="640"/>
    <x v="1"/>
    <x v="10"/>
    <x v="634"/>
    <x v="2817"/>
    <n v="3"/>
    <n v="0.2"/>
    <n v="15.934799999999997"/>
  </r>
  <r>
    <n v="5261"/>
    <s v="CA-2011-105165"/>
    <x v="2"/>
    <x v="557"/>
    <d v="2011-09-10T00:00:00"/>
    <s v="First Class"/>
    <s v="SZ-20035"/>
    <s v="Sam Zeldin"/>
    <x v="2"/>
    <x v="0"/>
    <x v="12"/>
    <x v="5"/>
    <n v="77036"/>
    <x v="2"/>
    <x v="1361"/>
    <x v="2"/>
    <x v="7"/>
    <x v="1338"/>
    <x v="2103"/>
    <n v="3"/>
    <n v="0.2"/>
    <n v="14.758199999999995"/>
  </r>
  <r>
    <n v="5262"/>
    <s v="CA-2011-105165"/>
    <x v="2"/>
    <x v="557"/>
    <d v="2011-09-10T00:00:00"/>
    <s v="First Class"/>
    <s v="SZ-20035"/>
    <s v="Sam Zeldin"/>
    <x v="2"/>
    <x v="0"/>
    <x v="12"/>
    <x v="5"/>
    <n v="77036"/>
    <x v="2"/>
    <x v="347"/>
    <x v="1"/>
    <x v="8"/>
    <x v="343"/>
    <x v="3852"/>
    <n v="2"/>
    <n v="0.8"/>
    <n v="-4.8180000000000005"/>
  </r>
  <r>
    <n v="5263"/>
    <s v="CA-2011-105165"/>
    <x v="2"/>
    <x v="557"/>
    <d v="2011-09-10T00:00:00"/>
    <s v="First Class"/>
    <s v="SZ-20035"/>
    <s v="Sam Zeldin"/>
    <x v="2"/>
    <x v="0"/>
    <x v="12"/>
    <x v="5"/>
    <n v="77036"/>
    <x v="2"/>
    <x v="738"/>
    <x v="0"/>
    <x v="3"/>
    <x v="730"/>
    <x v="3853"/>
    <n v="1"/>
    <n v="0.3"/>
    <n v="-22.948000000000008"/>
  </r>
  <r>
    <n v="5264"/>
    <s v="CA-2011-105165"/>
    <x v="2"/>
    <x v="557"/>
    <d v="2011-09-10T00:00:00"/>
    <s v="First Class"/>
    <s v="SZ-20035"/>
    <s v="Sam Zeldin"/>
    <x v="2"/>
    <x v="0"/>
    <x v="12"/>
    <x v="5"/>
    <n v="77036"/>
    <x v="2"/>
    <x v="1207"/>
    <x v="2"/>
    <x v="11"/>
    <x v="1183"/>
    <x v="3854"/>
    <n v="4"/>
    <n v="0.2"/>
    <n v="-2.9180000000000028"/>
  </r>
  <r>
    <n v="5265"/>
    <s v="CA-2011-105165"/>
    <x v="2"/>
    <x v="557"/>
    <d v="2011-09-10T00:00:00"/>
    <s v="First Class"/>
    <s v="SZ-20035"/>
    <s v="Sam Zeldin"/>
    <x v="2"/>
    <x v="0"/>
    <x v="12"/>
    <x v="5"/>
    <n v="77036"/>
    <x v="2"/>
    <x v="1583"/>
    <x v="1"/>
    <x v="6"/>
    <x v="1565"/>
    <x v="3855"/>
    <n v="3"/>
    <n v="0.2"/>
    <n v="3.5528999999999984"/>
  </r>
  <r>
    <n v="5266"/>
    <s v="CA-2014-147452"/>
    <x v="3"/>
    <x v="1033"/>
    <d v="2014-10-04T00:00:00"/>
    <s v="First Class"/>
    <s v="CS-11845"/>
    <s v="Cari Sayre"/>
    <x v="1"/>
    <x v="0"/>
    <x v="4"/>
    <x v="4"/>
    <n v="98103"/>
    <x v="1"/>
    <x v="1017"/>
    <x v="1"/>
    <x v="10"/>
    <x v="999"/>
    <x v="2722"/>
    <n v="2"/>
    <n v="0"/>
    <n v="5.7623999999999995"/>
  </r>
  <r>
    <n v="5267"/>
    <s v="CA-2014-147452"/>
    <x v="3"/>
    <x v="1033"/>
    <d v="2014-10-04T00:00:00"/>
    <s v="First Class"/>
    <s v="CS-11845"/>
    <s v="Cari Sayre"/>
    <x v="1"/>
    <x v="0"/>
    <x v="4"/>
    <x v="4"/>
    <n v="98103"/>
    <x v="1"/>
    <x v="1558"/>
    <x v="1"/>
    <x v="10"/>
    <x v="1538"/>
    <x v="3856"/>
    <n v="3"/>
    <n v="0"/>
    <n v="82.290599999999998"/>
  </r>
  <r>
    <n v="5268"/>
    <s v="CA-2014-147452"/>
    <x v="3"/>
    <x v="1033"/>
    <d v="2014-10-04T00:00:00"/>
    <s v="First Class"/>
    <s v="CS-11845"/>
    <s v="Cari Sayre"/>
    <x v="1"/>
    <x v="0"/>
    <x v="4"/>
    <x v="4"/>
    <n v="98103"/>
    <x v="1"/>
    <x v="1034"/>
    <x v="1"/>
    <x v="9"/>
    <x v="1016"/>
    <x v="3857"/>
    <n v="1"/>
    <n v="0"/>
    <n v="1.0114000000000001"/>
  </r>
  <r>
    <n v="5269"/>
    <s v="US-2014-114657"/>
    <x v="3"/>
    <x v="673"/>
    <d v="2014-11-22T00:00:00"/>
    <s v="Standard Class"/>
    <s v="MH-18115"/>
    <s v="Mick Hernandez"/>
    <x v="2"/>
    <x v="0"/>
    <x v="181"/>
    <x v="15"/>
    <n v="10701"/>
    <x v="3"/>
    <x v="1728"/>
    <x v="2"/>
    <x v="15"/>
    <x v="1706"/>
    <x v="3858"/>
    <n v="4"/>
    <n v="0"/>
    <n v="24.122399999999995"/>
  </r>
  <r>
    <n v="5270"/>
    <s v="CA-2014-144484"/>
    <x v="3"/>
    <x v="220"/>
    <d v="2014-09-12T00:00:00"/>
    <s v="Same Day"/>
    <s v="CB-12025"/>
    <s v="Cassandra Brandow"/>
    <x v="0"/>
    <x v="0"/>
    <x v="8"/>
    <x v="1"/>
    <n v="94110"/>
    <x v="1"/>
    <x v="74"/>
    <x v="0"/>
    <x v="5"/>
    <x v="74"/>
    <x v="3859"/>
    <n v="4"/>
    <n v="0"/>
    <n v="11.6496"/>
  </r>
  <r>
    <n v="5271"/>
    <s v="CA-2014-144484"/>
    <x v="3"/>
    <x v="220"/>
    <d v="2014-09-12T00:00:00"/>
    <s v="Same Day"/>
    <s v="CB-12025"/>
    <s v="Cassandra Brandow"/>
    <x v="0"/>
    <x v="0"/>
    <x v="8"/>
    <x v="1"/>
    <n v="94110"/>
    <x v="1"/>
    <x v="723"/>
    <x v="1"/>
    <x v="9"/>
    <x v="715"/>
    <x v="846"/>
    <n v="5"/>
    <n v="0"/>
    <n v="113.84799999999998"/>
  </r>
  <r>
    <n v="5272"/>
    <s v="CA-2014-125913"/>
    <x v="3"/>
    <x v="1034"/>
    <d v="2014-01-17T00:00:00"/>
    <s v="Same Day"/>
    <s v="JO-15145"/>
    <s v="Jack O'Briant"/>
    <x v="1"/>
    <x v="0"/>
    <x v="1"/>
    <x v="1"/>
    <n v="90008"/>
    <x v="1"/>
    <x v="5"/>
    <x v="0"/>
    <x v="5"/>
    <x v="5"/>
    <x v="3386"/>
    <n v="4"/>
    <n v="0"/>
    <n v="8.0967999999999982"/>
  </r>
  <r>
    <n v="5273"/>
    <s v="CA-2014-125913"/>
    <x v="3"/>
    <x v="1034"/>
    <d v="2014-01-17T00:00:00"/>
    <s v="Same Day"/>
    <s v="JO-15145"/>
    <s v="Jack O'Briant"/>
    <x v="1"/>
    <x v="0"/>
    <x v="1"/>
    <x v="1"/>
    <n v="90008"/>
    <x v="1"/>
    <x v="719"/>
    <x v="0"/>
    <x v="3"/>
    <x v="711"/>
    <x v="3860"/>
    <n v="7"/>
    <n v="0.2"/>
    <n v="-14.987700000000061"/>
  </r>
  <r>
    <n v="5274"/>
    <s v="US-2013-158309"/>
    <x v="0"/>
    <x v="491"/>
    <d v="2013-11-30T00:00:00"/>
    <s v="First Class"/>
    <s v="PA-19060"/>
    <s v="Pete Armstrong"/>
    <x v="2"/>
    <x v="0"/>
    <x v="100"/>
    <x v="2"/>
    <n v="33142"/>
    <x v="0"/>
    <x v="744"/>
    <x v="1"/>
    <x v="8"/>
    <x v="735"/>
    <x v="3861"/>
    <n v="4"/>
    <n v="0.7"/>
    <n v="-2.6207999999999991"/>
  </r>
  <r>
    <n v="5275"/>
    <s v="CA-2012-162887"/>
    <x v="1"/>
    <x v="209"/>
    <d v="2012-11-09T00:00:00"/>
    <s v="Second Class"/>
    <s v="SV-20785"/>
    <s v="Stewart Visinsky"/>
    <x v="0"/>
    <x v="0"/>
    <x v="140"/>
    <x v="42"/>
    <s v="05408"/>
    <x v="3"/>
    <x v="467"/>
    <x v="0"/>
    <x v="1"/>
    <x v="463"/>
    <x v="3862"/>
    <n v="3"/>
    <n v="0"/>
    <n v="178.79999999999998"/>
  </r>
  <r>
    <n v="5276"/>
    <s v="CA-2014-147333"/>
    <x v="3"/>
    <x v="817"/>
    <d v="2014-12-21T00:00:00"/>
    <s v="Standard Class"/>
    <s v="KL-16555"/>
    <s v="Kelly Lampkin"/>
    <x v="1"/>
    <x v="0"/>
    <x v="115"/>
    <x v="36"/>
    <n v="72701"/>
    <x v="0"/>
    <x v="240"/>
    <x v="2"/>
    <x v="11"/>
    <x v="238"/>
    <x v="3863"/>
    <n v="4"/>
    <n v="0"/>
    <n v="70.312000000000012"/>
  </r>
  <r>
    <n v="5277"/>
    <s v="CA-2014-147333"/>
    <x v="3"/>
    <x v="817"/>
    <d v="2014-12-21T00:00:00"/>
    <s v="Standard Class"/>
    <s v="KL-16555"/>
    <s v="Kelly Lampkin"/>
    <x v="1"/>
    <x v="0"/>
    <x v="115"/>
    <x v="36"/>
    <n v="72701"/>
    <x v="0"/>
    <x v="1044"/>
    <x v="2"/>
    <x v="11"/>
    <x v="1024"/>
    <x v="915"/>
    <n v="5"/>
    <n v="0"/>
    <n v="8.5024999999999942"/>
  </r>
  <r>
    <n v="5278"/>
    <s v="CA-2011-113859"/>
    <x v="2"/>
    <x v="103"/>
    <d v="2011-09-17T00:00:00"/>
    <s v="Standard Class"/>
    <s v="BC-11125"/>
    <s v="Becky Castell"/>
    <x v="2"/>
    <x v="0"/>
    <x v="372"/>
    <x v="5"/>
    <n v="79762"/>
    <x v="2"/>
    <x v="167"/>
    <x v="0"/>
    <x v="1"/>
    <x v="166"/>
    <x v="3864"/>
    <n v="6"/>
    <n v="0.3"/>
    <n v="-9.717599999999976"/>
  </r>
  <r>
    <n v="5279"/>
    <s v="CA-2011-159681"/>
    <x v="2"/>
    <x v="1035"/>
    <d v="2011-12-13T00:00:00"/>
    <s v="Standard Class"/>
    <s v="PO-18850"/>
    <s v="Patrick O'Brill"/>
    <x v="0"/>
    <x v="0"/>
    <x v="173"/>
    <x v="17"/>
    <n v="23464"/>
    <x v="0"/>
    <x v="954"/>
    <x v="1"/>
    <x v="10"/>
    <x v="938"/>
    <x v="151"/>
    <n v="4"/>
    <n v="0"/>
    <n v="48.539199999999994"/>
  </r>
  <r>
    <n v="5280"/>
    <s v="US-2014-104094"/>
    <x v="3"/>
    <x v="210"/>
    <d v="2014-09-12T00:00:00"/>
    <s v="Standard Class"/>
    <s v="AG-10675"/>
    <s v="Anna Gayman"/>
    <x v="0"/>
    <x v="0"/>
    <x v="158"/>
    <x v="6"/>
    <n v="53209"/>
    <x v="2"/>
    <x v="1556"/>
    <x v="2"/>
    <x v="11"/>
    <x v="1536"/>
    <x v="814"/>
    <n v="1"/>
    <n v="0"/>
    <n v="1.8872"/>
  </r>
  <r>
    <n v="5281"/>
    <s v="CA-2014-152709"/>
    <x v="3"/>
    <x v="566"/>
    <d v="2014-10-13T00:00:00"/>
    <s v="Standard Class"/>
    <s v="DB-13210"/>
    <s v="Dean Braden"/>
    <x v="0"/>
    <x v="0"/>
    <x v="66"/>
    <x v="12"/>
    <n v="48234"/>
    <x v="2"/>
    <x v="1354"/>
    <x v="1"/>
    <x v="4"/>
    <x v="1331"/>
    <x v="2086"/>
    <n v="2"/>
    <n v="0"/>
    <n v="22.235199999999999"/>
  </r>
  <r>
    <n v="5282"/>
    <s v="CA-2012-105158"/>
    <x v="1"/>
    <x v="577"/>
    <d v="2012-09-10T00:00:00"/>
    <s v="Standard Class"/>
    <s v="SP-20860"/>
    <s v="Sung Pak"/>
    <x v="1"/>
    <x v="0"/>
    <x v="30"/>
    <x v="11"/>
    <n v="55901"/>
    <x v="2"/>
    <x v="50"/>
    <x v="0"/>
    <x v="5"/>
    <x v="50"/>
    <x v="51"/>
    <n v="2"/>
    <n v="0"/>
    <n v="2.9567999999999999"/>
  </r>
  <r>
    <n v="5283"/>
    <s v="CA-2012-105158"/>
    <x v="1"/>
    <x v="577"/>
    <d v="2012-09-10T00:00:00"/>
    <s v="Standard Class"/>
    <s v="SP-20860"/>
    <s v="Sung Pak"/>
    <x v="1"/>
    <x v="0"/>
    <x v="30"/>
    <x v="11"/>
    <n v="55901"/>
    <x v="2"/>
    <x v="314"/>
    <x v="1"/>
    <x v="10"/>
    <x v="311"/>
    <x v="655"/>
    <n v="3"/>
    <n v="0"/>
    <n v="17.314799999999998"/>
  </r>
  <r>
    <n v="5284"/>
    <s v="CA-2011-133424"/>
    <x v="2"/>
    <x v="809"/>
    <d v="2011-04-04T00:00:00"/>
    <s v="Standard Class"/>
    <s v="Dl-13600"/>
    <s v="Dorris liebe"/>
    <x v="1"/>
    <x v="0"/>
    <x v="4"/>
    <x v="4"/>
    <n v="98105"/>
    <x v="1"/>
    <x v="1505"/>
    <x v="1"/>
    <x v="4"/>
    <x v="1483"/>
    <x v="3426"/>
    <n v="3"/>
    <n v="0"/>
    <n v="0"/>
  </r>
  <r>
    <n v="5285"/>
    <s v="CA-2011-133424"/>
    <x v="2"/>
    <x v="809"/>
    <d v="2011-04-04T00:00:00"/>
    <s v="Standard Class"/>
    <s v="Dl-13600"/>
    <s v="Dorris liebe"/>
    <x v="1"/>
    <x v="0"/>
    <x v="4"/>
    <x v="4"/>
    <n v="98105"/>
    <x v="1"/>
    <x v="579"/>
    <x v="1"/>
    <x v="2"/>
    <x v="574"/>
    <x v="1851"/>
    <n v="3"/>
    <n v="0"/>
    <n v="22.200000000000003"/>
  </r>
  <r>
    <n v="5286"/>
    <s v="CA-2014-105991"/>
    <x v="3"/>
    <x v="1024"/>
    <d v="2014-05-07T00:00:00"/>
    <s v="First Class"/>
    <s v="LH-17020"/>
    <s v="Lisa Hazard"/>
    <x v="0"/>
    <x v="0"/>
    <x v="103"/>
    <x v="22"/>
    <n v="80027"/>
    <x v="1"/>
    <x v="111"/>
    <x v="1"/>
    <x v="12"/>
    <x v="111"/>
    <x v="3355"/>
    <n v="9"/>
    <n v="0.2"/>
    <n v="7.4339999999999993"/>
  </r>
  <r>
    <n v="5287"/>
    <s v="CA-2014-105991"/>
    <x v="3"/>
    <x v="1024"/>
    <d v="2014-05-07T00:00:00"/>
    <s v="First Class"/>
    <s v="LH-17020"/>
    <s v="Lisa Hazard"/>
    <x v="0"/>
    <x v="0"/>
    <x v="103"/>
    <x v="22"/>
    <n v="80027"/>
    <x v="1"/>
    <x v="122"/>
    <x v="1"/>
    <x v="8"/>
    <x v="122"/>
    <x v="3865"/>
    <n v="8"/>
    <n v="0.7"/>
    <n v="-7.3231999999999999"/>
  </r>
  <r>
    <n v="5288"/>
    <s v="CA-2014-105991"/>
    <x v="3"/>
    <x v="1024"/>
    <d v="2014-05-07T00:00:00"/>
    <s v="First Class"/>
    <s v="LH-17020"/>
    <s v="Lisa Hazard"/>
    <x v="0"/>
    <x v="0"/>
    <x v="103"/>
    <x v="22"/>
    <n v="80027"/>
    <x v="1"/>
    <x v="899"/>
    <x v="0"/>
    <x v="0"/>
    <x v="883"/>
    <x v="3866"/>
    <n v="3"/>
    <n v="0.7"/>
    <n v="-152.9847"/>
  </r>
  <r>
    <n v="5289"/>
    <s v="US-2014-136784"/>
    <x v="3"/>
    <x v="504"/>
    <d v="2014-05-06T00:00:00"/>
    <s v="Standard Class"/>
    <s v="AD-10180"/>
    <s v="Alan Dominguez"/>
    <x v="2"/>
    <x v="0"/>
    <x v="8"/>
    <x v="1"/>
    <n v="94122"/>
    <x v="1"/>
    <x v="1127"/>
    <x v="1"/>
    <x v="10"/>
    <x v="1106"/>
    <x v="2919"/>
    <n v="4"/>
    <n v="0"/>
    <n v="80.340400000000002"/>
  </r>
  <r>
    <n v="5290"/>
    <s v="CA-2011-146283"/>
    <x v="2"/>
    <x v="78"/>
    <d v="2011-09-15T00:00:00"/>
    <s v="Standard Class"/>
    <s v="KT-16465"/>
    <s v="Kean Takahito"/>
    <x v="0"/>
    <x v="0"/>
    <x v="12"/>
    <x v="5"/>
    <n v="77036"/>
    <x v="2"/>
    <x v="862"/>
    <x v="1"/>
    <x v="10"/>
    <x v="848"/>
    <x v="3867"/>
    <n v="2"/>
    <n v="0.2"/>
    <n v="6.2664"/>
  </r>
  <r>
    <n v="5291"/>
    <s v="CA-2011-146283"/>
    <x v="2"/>
    <x v="78"/>
    <d v="2011-09-15T00:00:00"/>
    <s v="Standard Class"/>
    <s v="KT-16465"/>
    <s v="Kean Takahito"/>
    <x v="0"/>
    <x v="0"/>
    <x v="12"/>
    <x v="5"/>
    <n v="77036"/>
    <x v="2"/>
    <x v="157"/>
    <x v="0"/>
    <x v="1"/>
    <x v="156"/>
    <x v="3868"/>
    <n v="5"/>
    <n v="0.3"/>
    <n v="-13.810000000000116"/>
  </r>
  <r>
    <n v="5292"/>
    <s v="CA-2011-146283"/>
    <x v="2"/>
    <x v="78"/>
    <d v="2011-09-15T00:00:00"/>
    <s v="Standard Class"/>
    <s v="KT-16465"/>
    <s v="Kean Takahito"/>
    <x v="0"/>
    <x v="0"/>
    <x v="12"/>
    <x v="5"/>
    <n v="77036"/>
    <x v="2"/>
    <x v="67"/>
    <x v="1"/>
    <x v="10"/>
    <x v="67"/>
    <x v="3869"/>
    <n v="6"/>
    <n v="0.2"/>
    <n v="61.46279999999998"/>
  </r>
  <r>
    <n v="5293"/>
    <s v="CA-2014-151218"/>
    <x v="3"/>
    <x v="308"/>
    <d v="2014-06-24T00:00:00"/>
    <s v="First Class"/>
    <s v="PJ-19015"/>
    <s v="Pauline Johnson"/>
    <x v="0"/>
    <x v="0"/>
    <x v="100"/>
    <x v="2"/>
    <n v="33180"/>
    <x v="0"/>
    <x v="1427"/>
    <x v="1"/>
    <x v="4"/>
    <x v="1406"/>
    <x v="3870"/>
    <n v="1"/>
    <n v="0.2"/>
    <n v="0.33479999999999999"/>
  </r>
  <r>
    <n v="5294"/>
    <s v="CA-2012-111073"/>
    <x v="1"/>
    <x v="207"/>
    <d v="2012-12-30T00:00:00"/>
    <s v="Standard Class"/>
    <s v="MC-18100"/>
    <s v="Mick Crebagga"/>
    <x v="0"/>
    <x v="0"/>
    <x v="64"/>
    <x v="24"/>
    <n v="44256"/>
    <x v="3"/>
    <x v="838"/>
    <x v="0"/>
    <x v="3"/>
    <x v="824"/>
    <x v="3871"/>
    <n v="1"/>
    <n v="0.4"/>
    <n v="-15.476400000000005"/>
  </r>
  <r>
    <n v="5295"/>
    <s v="CA-2014-144883"/>
    <x v="3"/>
    <x v="733"/>
    <d v="2014-08-20T00:00:00"/>
    <s v="Standard Class"/>
    <s v="BO-11350"/>
    <s v="Bill Overfelt"/>
    <x v="1"/>
    <x v="0"/>
    <x v="43"/>
    <x v="11"/>
    <n v="55113"/>
    <x v="2"/>
    <x v="1729"/>
    <x v="1"/>
    <x v="2"/>
    <x v="1707"/>
    <x v="3872"/>
    <n v="8"/>
    <n v="0"/>
    <n v="23.183999999999997"/>
  </r>
  <r>
    <n v="5296"/>
    <s v="CA-2014-142174"/>
    <x v="3"/>
    <x v="168"/>
    <d v="2014-03-10T00:00:00"/>
    <s v="Standard Class"/>
    <s v="DP-13000"/>
    <s v="Darren Powers"/>
    <x v="0"/>
    <x v="0"/>
    <x v="12"/>
    <x v="5"/>
    <n v="77041"/>
    <x v="2"/>
    <x v="964"/>
    <x v="1"/>
    <x v="10"/>
    <x v="948"/>
    <x v="2879"/>
    <n v="2"/>
    <n v="0.2"/>
    <n v="32.468400000000003"/>
  </r>
  <r>
    <n v="5297"/>
    <s v="CA-2014-108791"/>
    <x v="3"/>
    <x v="944"/>
    <d v="2014-08-01T00:00:00"/>
    <s v="Standard Class"/>
    <s v="TM-21490"/>
    <s v="Tony Molinari"/>
    <x v="0"/>
    <x v="0"/>
    <x v="181"/>
    <x v="15"/>
    <n v="10701"/>
    <x v="3"/>
    <x v="943"/>
    <x v="0"/>
    <x v="5"/>
    <x v="927"/>
    <x v="3873"/>
    <n v="1"/>
    <n v="0"/>
    <n v="4.0203000000000007"/>
  </r>
  <r>
    <n v="5298"/>
    <s v="CA-2014-108791"/>
    <x v="3"/>
    <x v="944"/>
    <d v="2014-08-01T00:00:00"/>
    <s v="Standard Class"/>
    <s v="TM-21490"/>
    <s v="Tony Molinari"/>
    <x v="0"/>
    <x v="0"/>
    <x v="181"/>
    <x v="15"/>
    <n v="10701"/>
    <x v="3"/>
    <x v="704"/>
    <x v="2"/>
    <x v="7"/>
    <x v="697"/>
    <x v="821"/>
    <n v="8"/>
    <n v="0"/>
    <n v="135.98000000000002"/>
  </r>
  <r>
    <n v="5299"/>
    <s v="CA-2013-106656"/>
    <x v="0"/>
    <x v="713"/>
    <d v="2013-09-27T00:00:00"/>
    <s v="First Class"/>
    <s v="DV-13045"/>
    <s v="Darrin Van Huff"/>
    <x v="1"/>
    <x v="0"/>
    <x v="70"/>
    <x v="1"/>
    <n v="92037"/>
    <x v="1"/>
    <x v="29"/>
    <x v="1"/>
    <x v="12"/>
    <x v="29"/>
    <x v="3874"/>
    <n v="2"/>
    <n v="0"/>
    <n v="1.9175999999999997"/>
  </r>
  <r>
    <n v="5300"/>
    <s v="CA-2013-106656"/>
    <x v="0"/>
    <x v="713"/>
    <d v="2013-09-27T00:00:00"/>
    <s v="First Class"/>
    <s v="DV-13045"/>
    <s v="Darrin Van Huff"/>
    <x v="1"/>
    <x v="0"/>
    <x v="70"/>
    <x v="1"/>
    <n v="92037"/>
    <x v="1"/>
    <x v="165"/>
    <x v="1"/>
    <x v="2"/>
    <x v="164"/>
    <x v="1381"/>
    <n v="3"/>
    <n v="0"/>
    <n v="8.6939999999999991"/>
  </r>
  <r>
    <n v="5301"/>
    <s v="CA-2013-113831"/>
    <x v="0"/>
    <x v="198"/>
    <d v="2013-06-04T00:00:00"/>
    <s v="Standard Class"/>
    <s v="AH-10690"/>
    <s v="Anna Häberlin"/>
    <x v="1"/>
    <x v="0"/>
    <x v="24"/>
    <x v="17"/>
    <n v="22153"/>
    <x v="0"/>
    <x v="1337"/>
    <x v="0"/>
    <x v="3"/>
    <x v="1313"/>
    <x v="3875"/>
    <n v="10"/>
    <n v="0"/>
    <n v="386.83499999999981"/>
  </r>
  <r>
    <n v="5302"/>
    <s v="CA-2013-113831"/>
    <x v="0"/>
    <x v="198"/>
    <d v="2013-06-04T00:00:00"/>
    <s v="Standard Class"/>
    <s v="AH-10690"/>
    <s v="Anna Häberlin"/>
    <x v="1"/>
    <x v="0"/>
    <x v="24"/>
    <x v="17"/>
    <n v="22153"/>
    <x v="0"/>
    <x v="764"/>
    <x v="2"/>
    <x v="11"/>
    <x v="756"/>
    <x v="3876"/>
    <n v="6"/>
    <n v="0"/>
    <n v="653.30099999999982"/>
  </r>
  <r>
    <n v="5303"/>
    <s v="CA-2013-113831"/>
    <x v="0"/>
    <x v="198"/>
    <d v="2013-06-04T00:00:00"/>
    <s v="Standard Class"/>
    <s v="AH-10690"/>
    <s v="Anna Häberlin"/>
    <x v="1"/>
    <x v="0"/>
    <x v="24"/>
    <x v="17"/>
    <n v="22153"/>
    <x v="0"/>
    <x v="488"/>
    <x v="1"/>
    <x v="2"/>
    <x v="483"/>
    <x v="3877"/>
    <n v="6"/>
    <n v="0"/>
    <n v="29.808"/>
  </r>
  <r>
    <n v="5304"/>
    <s v="US-2011-139500"/>
    <x v="2"/>
    <x v="912"/>
    <d v="2011-11-20T00:00:00"/>
    <s v="Standard Class"/>
    <s v="AB-10165"/>
    <s v="Alan Barnes"/>
    <x v="0"/>
    <x v="0"/>
    <x v="27"/>
    <x v="10"/>
    <n v="62521"/>
    <x v="2"/>
    <x v="1391"/>
    <x v="0"/>
    <x v="1"/>
    <x v="1368"/>
    <x v="3878"/>
    <n v="2"/>
    <n v="0.3"/>
    <n v="-1.0656000000000017"/>
  </r>
  <r>
    <n v="5305"/>
    <s v="US-2011-166310"/>
    <x v="2"/>
    <x v="158"/>
    <d v="2011-09-23T00:00:00"/>
    <s v="First Class"/>
    <s v="JS-15940"/>
    <s v="Joni Sundaresam"/>
    <x v="2"/>
    <x v="0"/>
    <x v="164"/>
    <x v="5"/>
    <n v="75043"/>
    <x v="2"/>
    <x v="1445"/>
    <x v="0"/>
    <x v="5"/>
    <x v="1423"/>
    <x v="1086"/>
    <n v="2"/>
    <n v="0.6"/>
    <n v="-7.4759999999999991"/>
  </r>
  <r>
    <n v="5306"/>
    <s v="US-2013-168410"/>
    <x v="0"/>
    <x v="823"/>
    <d v="2013-02-26T00:00:00"/>
    <s v="Standard Class"/>
    <s v="BV-11245"/>
    <s v="Benjamin Venier"/>
    <x v="1"/>
    <x v="0"/>
    <x v="147"/>
    <x v="15"/>
    <n v="11572"/>
    <x v="3"/>
    <x v="93"/>
    <x v="0"/>
    <x v="5"/>
    <x v="93"/>
    <x v="3879"/>
    <n v="5"/>
    <n v="0"/>
    <n v="28.959000000000003"/>
  </r>
  <r>
    <n v="5307"/>
    <s v="US-2013-168410"/>
    <x v="0"/>
    <x v="823"/>
    <d v="2013-02-26T00:00:00"/>
    <s v="Standard Class"/>
    <s v="BV-11245"/>
    <s v="Benjamin Venier"/>
    <x v="1"/>
    <x v="0"/>
    <x v="147"/>
    <x v="15"/>
    <n v="11572"/>
    <x v="3"/>
    <x v="595"/>
    <x v="1"/>
    <x v="4"/>
    <x v="590"/>
    <x v="680"/>
    <n v="3"/>
    <n v="0"/>
    <n v="80.019899999999993"/>
  </r>
  <r>
    <n v="5308"/>
    <s v="US-2013-168410"/>
    <x v="0"/>
    <x v="823"/>
    <d v="2013-02-26T00:00:00"/>
    <s v="Standard Class"/>
    <s v="BV-11245"/>
    <s v="Benjamin Venier"/>
    <x v="1"/>
    <x v="0"/>
    <x v="147"/>
    <x v="15"/>
    <n v="11572"/>
    <x v="3"/>
    <x v="1730"/>
    <x v="2"/>
    <x v="7"/>
    <x v="1708"/>
    <x v="372"/>
    <n v="2"/>
    <n v="0"/>
    <n v="1.9989999999999952"/>
  </r>
  <r>
    <n v="5309"/>
    <s v="CA-2014-131254"/>
    <x v="3"/>
    <x v="123"/>
    <d v="2014-11-22T00:00:00"/>
    <s v="First Class"/>
    <s v="NC-18415"/>
    <s v="Nathan Cano"/>
    <x v="0"/>
    <x v="0"/>
    <x v="12"/>
    <x v="5"/>
    <n v="77095"/>
    <x v="2"/>
    <x v="1209"/>
    <x v="0"/>
    <x v="1"/>
    <x v="1185"/>
    <x v="3880"/>
    <n v="3"/>
    <n v="0.3"/>
    <n v="-46.399800000000013"/>
  </r>
  <r>
    <n v="5310"/>
    <s v="CA-2014-131254"/>
    <x v="3"/>
    <x v="123"/>
    <d v="2014-11-22T00:00:00"/>
    <s v="First Class"/>
    <s v="NC-18415"/>
    <s v="Nathan Cano"/>
    <x v="0"/>
    <x v="0"/>
    <x v="12"/>
    <x v="5"/>
    <n v="77095"/>
    <x v="2"/>
    <x v="1731"/>
    <x v="1"/>
    <x v="6"/>
    <x v="1709"/>
    <x v="3881"/>
    <n v="5"/>
    <n v="0.2"/>
    <n v="3.9120000000000004"/>
  </r>
  <r>
    <n v="5311"/>
    <s v="CA-2014-131254"/>
    <x v="3"/>
    <x v="123"/>
    <d v="2014-11-22T00:00:00"/>
    <s v="First Class"/>
    <s v="NC-18415"/>
    <s v="Nathan Cano"/>
    <x v="0"/>
    <x v="0"/>
    <x v="12"/>
    <x v="5"/>
    <n v="77095"/>
    <x v="2"/>
    <x v="450"/>
    <x v="1"/>
    <x v="8"/>
    <x v="446"/>
    <x v="3882"/>
    <n v="6"/>
    <n v="0.8"/>
    <n v="-2287.7820000000002"/>
  </r>
  <r>
    <n v="5312"/>
    <s v="CA-2013-123414"/>
    <x v="0"/>
    <x v="1036"/>
    <d v="2013-08-28T00:00:00"/>
    <s v="Standard Class"/>
    <s v="SU-20665"/>
    <s v="Stephanie Ulpright"/>
    <x v="2"/>
    <x v="0"/>
    <x v="202"/>
    <x v="3"/>
    <n v="27834"/>
    <x v="0"/>
    <x v="1363"/>
    <x v="1"/>
    <x v="2"/>
    <x v="1340"/>
    <x v="2145"/>
    <n v="4"/>
    <n v="0.2"/>
    <n v="3.3408000000000002"/>
  </r>
  <r>
    <n v="5313"/>
    <s v="CA-2013-123414"/>
    <x v="0"/>
    <x v="1036"/>
    <d v="2013-08-28T00:00:00"/>
    <s v="Standard Class"/>
    <s v="SU-20665"/>
    <s v="Stephanie Ulpright"/>
    <x v="2"/>
    <x v="0"/>
    <x v="202"/>
    <x v="3"/>
    <n v="27834"/>
    <x v="0"/>
    <x v="354"/>
    <x v="1"/>
    <x v="14"/>
    <x v="350"/>
    <x v="3883"/>
    <n v="2"/>
    <n v="0.2"/>
    <n v="3.5059999999999967"/>
  </r>
  <r>
    <n v="5314"/>
    <s v="CA-2014-137876"/>
    <x v="3"/>
    <x v="504"/>
    <d v="2014-05-06T00:00:00"/>
    <s v="Standard Class"/>
    <s v="DJ-13510"/>
    <s v="Don Jones"/>
    <x v="1"/>
    <x v="0"/>
    <x v="8"/>
    <x v="1"/>
    <n v="94110"/>
    <x v="1"/>
    <x v="596"/>
    <x v="0"/>
    <x v="5"/>
    <x v="591"/>
    <x v="647"/>
    <n v="2"/>
    <n v="0"/>
    <n v="21.436799999999998"/>
  </r>
  <r>
    <n v="5315"/>
    <s v="CA-2014-137876"/>
    <x v="3"/>
    <x v="504"/>
    <d v="2014-05-06T00:00:00"/>
    <s v="Standard Class"/>
    <s v="DJ-13510"/>
    <s v="Don Jones"/>
    <x v="1"/>
    <x v="0"/>
    <x v="8"/>
    <x v="1"/>
    <n v="94110"/>
    <x v="1"/>
    <x v="588"/>
    <x v="1"/>
    <x v="12"/>
    <x v="583"/>
    <x v="2484"/>
    <n v="4"/>
    <n v="0"/>
    <n v="14.974399999999999"/>
  </r>
  <r>
    <n v="5316"/>
    <s v="CA-2013-154060"/>
    <x v="0"/>
    <x v="440"/>
    <d v="2013-05-09T00:00:00"/>
    <s v="Standard Class"/>
    <s v="DL-12865"/>
    <s v="Dan Lawera"/>
    <x v="0"/>
    <x v="0"/>
    <x v="247"/>
    <x v="3"/>
    <n v="27405"/>
    <x v="0"/>
    <x v="792"/>
    <x v="0"/>
    <x v="1"/>
    <x v="782"/>
    <x v="3884"/>
    <n v="9"/>
    <n v="0.2"/>
    <n v="11.69100000000001"/>
  </r>
  <r>
    <n v="5317"/>
    <s v="US-2014-162558"/>
    <x v="3"/>
    <x v="280"/>
    <d v="2014-10-06T00:00:00"/>
    <s v="First Class"/>
    <s v="Dp-13240"/>
    <s v="Dean percer"/>
    <x v="2"/>
    <x v="0"/>
    <x v="289"/>
    <x v="18"/>
    <n v="37918"/>
    <x v="0"/>
    <x v="1256"/>
    <x v="0"/>
    <x v="5"/>
    <x v="1231"/>
    <x v="929"/>
    <n v="2"/>
    <n v="0.2"/>
    <n v="1.3283999999999985"/>
  </r>
  <r>
    <n v="5318"/>
    <s v="US-2014-162558"/>
    <x v="3"/>
    <x v="280"/>
    <d v="2014-10-06T00:00:00"/>
    <s v="First Class"/>
    <s v="Dp-13240"/>
    <s v="Dean percer"/>
    <x v="2"/>
    <x v="0"/>
    <x v="289"/>
    <x v="18"/>
    <n v="37918"/>
    <x v="0"/>
    <x v="441"/>
    <x v="0"/>
    <x v="5"/>
    <x v="1710"/>
    <x v="3885"/>
    <n v="1"/>
    <n v="0.2"/>
    <n v="1.5691000000000002"/>
  </r>
  <r>
    <n v="5319"/>
    <s v="US-2014-162558"/>
    <x v="3"/>
    <x v="280"/>
    <d v="2014-10-06T00:00:00"/>
    <s v="First Class"/>
    <s v="Dp-13240"/>
    <s v="Dean percer"/>
    <x v="2"/>
    <x v="0"/>
    <x v="289"/>
    <x v="18"/>
    <n v="37918"/>
    <x v="0"/>
    <x v="860"/>
    <x v="1"/>
    <x v="10"/>
    <x v="846"/>
    <x v="561"/>
    <n v="4"/>
    <n v="0.2"/>
    <n v="7.2576000000000001"/>
  </r>
  <r>
    <n v="5320"/>
    <s v="US-2014-162558"/>
    <x v="3"/>
    <x v="280"/>
    <d v="2014-10-06T00:00:00"/>
    <s v="First Class"/>
    <s v="Dp-13240"/>
    <s v="Dean percer"/>
    <x v="2"/>
    <x v="0"/>
    <x v="289"/>
    <x v="18"/>
    <n v="37918"/>
    <x v="0"/>
    <x v="999"/>
    <x v="1"/>
    <x v="8"/>
    <x v="982"/>
    <x v="3347"/>
    <n v="3"/>
    <n v="0.7"/>
    <n v="-21.887999999999991"/>
  </r>
  <r>
    <n v="5321"/>
    <s v="US-2014-162558"/>
    <x v="3"/>
    <x v="280"/>
    <d v="2014-10-06T00:00:00"/>
    <s v="First Class"/>
    <s v="Dp-13240"/>
    <s v="Dean percer"/>
    <x v="2"/>
    <x v="0"/>
    <x v="289"/>
    <x v="18"/>
    <n v="37918"/>
    <x v="0"/>
    <x v="594"/>
    <x v="0"/>
    <x v="3"/>
    <x v="589"/>
    <x v="3886"/>
    <n v="7"/>
    <n v="0.4"/>
    <n v="-1002.7836000000001"/>
  </r>
  <r>
    <n v="5322"/>
    <s v="US-2014-162558"/>
    <x v="3"/>
    <x v="280"/>
    <d v="2014-10-06T00:00:00"/>
    <s v="First Class"/>
    <s v="Dp-13240"/>
    <s v="Dean percer"/>
    <x v="2"/>
    <x v="0"/>
    <x v="289"/>
    <x v="18"/>
    <n v="37918"/>
    <x v="0"/>
    <x v="697"/>
    <x v="1"/>
    <x v="8"/>
    <x v="690"/>
    <x v="3887"/>
    <n v="4"/>
    <n v="0.7"/>
    <n v="-26.247599999999998"/>
  </r>
  <r>
    <n v="5323"/>
    <s v="US-2014-162558"/>
    <x v="3"/>
    <x v="280"/>
    <d v="2014-10-06T00:00:00"/>
    <s v="First Class"/>
    <s v="Dp-13240"/>
    <s v="Dean percer"/>
    <x v="2"/>
    <x v="0"/>
    <x v="289"/>
    <x v="18"/>
    <n v="37918"/>
    <x v="0"/>
    <x v="893"/>
    <x v="0"/>
    <x v="5"/>
    <x v="877"/>
    <x v="2401"/>
    <n v="2"/>
    <n v="0.2"/>
    <n v="5.9279999999999999"/>
  </r>
  <r>
    <n v="5324"/>
    <s v="CA-2014-134439"/>
    <x v="3"/>
    <x v="65"/>
    <d v="2014-09-24T00:00:00"/>
    <s v="Second Class"/>
    <s v="TM-21010"/>
    <s v="Tamara Manning"/>
    <x v="0"/>
    <x v="0"/>
    <x v="438"/>
    <x v="8"/>
    <n v="68801"/>
    <x v="2"/>
    <x v="226"/>
    <x v="1"/>
    <x v="10"/>
    <x v="224"/>
    <x v="3888"/>
    <n v="2"/>
    <n v="0"/>
    <n v="7.98"/>
  </r>
  <r>
    <n v="5325"/>
    <s v="CA-2012-119508"/>
    <x v="1"/>
    <x v="784"/>
    <d v="2012-12-09T00:00:00"/>
    <s v="Standard Class"/>
    <s v="TZ-21580"/>
    <s v="Tracy Zic"/>
    <x v="0"/>
    <x v="0"/>
    <x v="80"/>
    <x v="1"/>
    <n v="90712"/>
    <x v="1"/>
    <x v="1173"/>
    <x v="1"/>
    <x v="6"/>
    <x v="1150"/>
    <x v="2952"/>
    <n v="5"/>
    <n v="0"/>
    <n v="6.2530000000000001"/>
  </r>
  <r>
    <n v="5326"/>
    <s v="CA-2012-119508"/>
    <x v="1"/>
    <x v="784"/>
    <d v="2012-12-09T00:00:00"/>
    <s v="Standard Class"/>
    <s v="TZ-21580"/>
    <s v="Tracy Zic"/>
    <x v="0"/>
    <x v="0"/>
    <x v="80"/>
    <x v="1"/>
    <n v="90712"/>
    <x v="1"/>
    <x v="1006"/>
    <x v="0"/>
    <x v="5"/>
    <x v="989"/>
    <x v="3889"/>
    <n v="6"/>
    <n v="0"/>
    <n v="9.0288000000000004"/>
  </r>
  <r>
    <n v="5327"/>
    <s v="CA-2012-152681"/>
    <x v="1"/>
    <x v="184"/>
    <d v="2012-01-22T00:00:00"/>
    <s v="Standard Class"/>
    <s v="SC-20260"/>
    <s v="Scott Cohen"/>
    <x v="1"/>
    <x v="0"/>
    <x v="104"/>
    <x v="31"/>
    <n v="1841"/>
    <x v="3"/>
    <x v="1412"/>
    <x v="1"/>
    <x v="6"/>
    <x v="1390"/>
    <x v="3890"/>
    <n v="2"/>
    <n v="0"/>
    <n v="2.0039999999999996"/>
  </r>
  <r>
    <n v="5328"/>
    <s v="CA-2011-130813"/>
    <x v="2"/>
    <x v="1037"/>
    <d v="2011-01-09T00:00:00"/>
    <s v="Second Class"/>
    <s v="LS-17230"/>
    <s v="Lycoris Saunders"/>
    <x v="0"/>
    <x v="0"/>
    <x v="1"/>
    <x v="1"/>
    <n v="90049"/>
    <x v="1"/>
    <x v="510"/>
    <x v="1"/>
    <x v="10"/>
    <x v="505"/>
    <x v="541"/>
    <n v="3"/>
    <n v="0"/>
    <n v="9.3312000000000008"/>
  </r>
  <r>
    <n v="5329"/>
    <s v="CA-2012-120320"/>
    <x v="1"/>
    <x v="616"/>
    <d v="2012-03-09T00:00:00"/>
    <s v="Standard Class"/>
    <s v="MV-18190"/>
    <s v="Mike Vittorini"/>
    <x v="0"/>
    <x v="0"/>
    <x v="12"/>
    <x v="5"/>
    <n v="77036"/>
    <x v="2"/>
    <x v="424"/>
    <x v="2"/>
    <x v="7"/>
    <x v="419"/>
    <x v="1051"/>
    <n v="2"/>
    <n v="0.2"/>
    <n v="2.3939999999999984"/>
  </r>
  <r>
    <n v="5330"/>
    <s v="CA-2013-111941"/>
    <x v="0"/>
    <x v="591"/>
    <d v="2013-12-29T00:00:00"/>
    <s v="Second Class"/>
    <s v="BD-11620"/>
    <s v="Brian DeCherney"/>
    <x v="0"/>
    <x v="0"/>
    <x v="20"/>
    <x v="15"/>
    <n v="10035"/>
    <x v="3"/>
    <x v="301"/>
    <x v="1"/>
    <x v="8"/>
    <x v="298"/>
    <x v="3295"/>
    <n v="2"/>
    <n v="0.2"/>
    <n v="11.748799999999997"/>
  </r>
  <r>
    <n v="5331"/>
    <s v="CA-2013-123120"/>
    <x v="0"/>
    <x v="913"/>
    <d v="2013-09-09T00:00:00"/>
    <s v="Standard Class"/>
    <s v="CV-12295"/>
    <s v="Christina VanderZanden"/>
    <x v="0"/>
    <x v="0"/>
    <x v="20"/>
    <x v="15"/>
    <n v="10011"/>
    <x v="3"/>
    <x v="1268"/>
    <x v="0"/>
    <x v="5"/>
    <x v="1243"/>
    <x v="3891"/>
    <n v="1"/>
    <n v="0"/>
    <n v="24.936599999999999"/>
  </r>
  <r>
    <n v="5332"/>
    <s v="CA-2013-123120"/>
    <x v="0"/>
    <x v="913"/>
    <d v="2013-09-09T00:00:00"/>
    <s v="Standard Class"/>
    <s v="CV-12295"/>
    <s v="Christina VanderZanden"/>
    <x v="0"/>
    <x v="0"/>
    <x v="20"/>
    <x v="15"/>
    <n v="10011"/>
    <x v="3"/>
    <x v="58"/>
    <x v="1"/>
    <x v="8"/>
    <x v="58"/>
    <x v="3892"/>
    <n v="5"/>
    <n v="0.2"/>
    <n v="20.452499999999997"/>
  </r>
  <r>
    <n v="5333"/>
    <s v="CA-2013-123120"/>
    <x v="0"/>
    <x v="913"/>
    <d v="2013-09-09T00:00:00"/>
    <s v="Standard Class"/>
    <s v="CV-12295"/>
    <s v="Christina VanderZanden"/>
    <x v="0"/>
    <x v="0"/>
    <x v="20"/>
    <x v="15"/>
    <n v="10011"/>
    <x v="3"/>
    <x v="675"/>
    <x v="1"/>
    <x v="14"/>
    <x v="669"/>
    <x v="20"/>
    <n v="4"/>
    <n v="0"/>
    <n v="6.5887999999999991"/>
  </r>
  <r>
    <n v="5334"/>
    <s v="CA-2011-103331"/>
    <x v="2"/>
    <x v="86"/>
    <d v="2011-09-01T00:00:00"/>
    <s v="Standard Class"/>
    <s v="KB-16315"/>
    <s v="Karl Braun"/>
    <x v="0"/>
    <x v="0"/>
    <x v="46"/>
    <x v="13"/>
    <n v="19711"/>
    <x v="3"/>
    <x v="1565"/>
    <x v="0"/>
    <x v="5"/>
    <x v="1547"/>
    <x v="3893"/>
    <n v="4"/>
    <n v="0"/>
    <n v="4.0583999999999998"/>
  </r>
  <r>
    <n v="5335"/>
    <s v="CA-2011-103331"/>
    <x v="2"/>
    <x v="86"/>
    <d v="2011-09-01T00:00:00"/>
    <s v="Standard Class"/>
    <s v="KB-16315"/>
    <s v="Karl Braun"/>
    <x v="0"/>
    <x v="0"/>
    <x v="46"/>
    <x v="13"/>
    <n v="19711"/>
    <x v="3"/>
    <x v="1215"/>
    <x v="1"/>
    <x v="10"/>
    <x v="1190"/>
    <x v="1714"/>
    <n v="3"/>
    <n v="0"/>
    <n v="8.4966000000000008"/>
  </r>
  <r>
    <n v="5336"/>
    <s v="CA-2011-103331"/>
    <x v="2"/>
    <x v="86"/>
    <d v="2011-09-01T00:00:00"/>
    <s v="Standard Class"/>
    <s v="KB-16315"/>
    <s v="Karl Braun"/>
    <x v="0"/>
    <x v="0"/>
    <x v="46"/>
    <x v="13"/>
    <n v="19711"/>
    <x v="3"/>
    <x v="938"/>
    <x v="1"/>
    <x v="10"/>
    <x v="922"/>
    <x v="1634"/>
    <n v="1"/>
    <n v="0"/>
    <n v="1.5547999999999997"/>
  </r>
  <r>
    <n v="5337"/>
    <s v="CA-2012-169278"/>
    <x v="1"/>
    <x v="1031"/>
    <d v="2012-05-25T00:00:00"/>
    <s v="Standard Class"/>
    <s v="ME-18010"/>
    <s v="Michelle Ellison"/>
    <x v="1"/>
    <x v="0"/>
    <x v="4"/>
    <x v="4"/>
    <n v="98105"/>
    <x v="1"/>
    <x v="674"/>
    <x v="1"/>
    <x v="8"/>
    <x v="668"/>
    <x v="783"/>
    <n v="4"/>
    <n v="0.2"/>
    <n v="8.767199999999999"/>
  </r>
  <r>
    <n v="5338"/>
    <s v="CA-2014-111577"/>
    <x v="3"/>
    <x v="524"/>
    <d v="2014-10-22T00:00:00"/>
    <s v="Standard Class"/>
    <s v="AJ-10780"/>
    <s v="Anthony Jacobs"/>
    <x v="1"/>
    <x v="0"/>
    <x v="48"/>
    <x v="16"/>
    <n v="85254"/>
    <x v="1"/>
    <x v="1397"/>
    <x v="1"/>
    <x v="10"/>
    <x v="1375"/>
    <x v="3894"/>
    <n v="7"/>
    <n v="0.2"/>
    <n v="111.5688"/>
  </r>
  <r>
    <n v="5339"/>
    <s v="CA-2012-146486"/>
    <x v="1"/>
    <x v="529"/>
    <d v="2012-11-14T00:00:00"/>
    <s v="Second Class"/>
    <s v="DV-13465"/>
    <s v="Dianna Vittorini"/>
    <x v="0"/>
    <x v="0"/>
    <x v="147"/>
    <x v="15"/>
    <n v="11572"/>
    <x v="3"/>
    <x v="1166"/>
    <x v="1"/>
    <x v="4"/>
    <x v="1144"/>
    <x v="1672"/>
    <n v="5"/>
    <n v="0"/>
    <n v="4.8910000000000053"/>
  </r>
  <r>
    <n v="5340"/>
    <s v="CA-2012-146486"/>
    <x v="1"/>
    <x v="529"/>
    <d v="2012-11-14T00:00:00"/>
    <s v="Second Class"/>
    <s v="DV-13465"/>
    <s v="Dianna Vittorini"/>
    <x v="0"/>
    <x v="0"/>
    <x v="147"/>
    <x v="15"/>
    <n v="11572"/>
    <x v="3"/>
    <x v="29"/>
    <x v="1"/>
    <x v="12"/>
    <x v="29"/>
    <x v="3895"/>
    <n v="6"/>
    <n v="0"/>
    <n v="5.7527999999999988"/>
  </r>
  <r>
    <n v="5341"/>
    <s v="CA-2012-146486"/>
    <x v="1"/>
    <x v="529"/>
    <d v="2012-11-14T00:00:00"/>
    <s v="Second Class"/>
    <s v="DV-13465"/>
    <s v="Dianna Vittorini"/>
    <x v="0"/>
    <x v="0"/>
    <x v="147"/>
    <x v="15"/>
    <n v="11572"/>
    <x v="3"/>
    <x v="1695"/>
    <x v="2"/>
    <x v="11"/>
    <x v="1674"/>
    <x v="62"/>
    <n v="2"/>
    <n v="0"/>
    <n v="6.011400000000001"/>
  </r>
  <r>
    <n v="5342"/>
    <s v="CA-2012-146486"/>
    <x v="1"/>
    <x v="529"/>
    <d v="2012-11-14T00:00:00"/>
    <s v="Second Class"/>
    <s v="DV-13465"/>
    <s v="Dianna Vittorini"/>
    <x v="0"/>
    <x v="0"/>
    <x v="147"/>
    <x v="15"/>
    <n v="11572"/>
    <x v="3"/>
    <x v="1332"/>
    <x v="2"/>
    <x v="11"/>
    <x v="1308"/>
    <x v="3896"/>
    <n v="5"/>
    <n v="0"/>
    <n v="53.996999999999957"/>
  </r>
  <r>
    <n v="5343"/>
    <s v="US-2011-168501"/>
    <x v="2"/>
    <x v="871"/>
    <d v="2011-11-27T00:00:00"/>
    <s v="Standard Class"/>
    <s v="JK-15325"/>
    <s v="Jason Klamczynski"/>
    <x v="1"/>
    <x v="0"/>
    <x v="61"/>
    <x v="5"/>
    <n v="75220"/>
    <x v="2"/>
    <x v="29"/>
    <x v="1"/>
    <x v="12"/>
    <x v="29"/>
    <x v="3897"/>
    <n v="1"/>
    <n v="0.2"/>
    <n v="0.55079999999999985"/>
  </r>
  <r>
    <n v="5344"/>
    <s v="US-2011-168501"/>
    <x v="2"/>
    <x v="871"/>
    <d v="2011-11-27T00:00:00"/>
    <s v="Standard Class"/>
    <s v="JK-15325"/>
    <s v="Jason Klamczynski"/>
    <x v="1"/>
    <x v="0"/>
    <x v="61"/>
    <x v="5"/>
    <n v="75220"/>
    <x v="2"/>
    <x v="1086"/>
    <x v="2"/>
    <x v="7"/>
    <x v="1067"/>
    <x v="3898"/>
    <n v="5"/>
    <n v="0.2"/>
    <n v="16.747500000000016"/>
  </r>
  <r>
    <n v="5345"/>
    <s v="CA-2012-112053"/>
    <x v="1"/>
    <x v="2"/>
    <d v="2012-10-13T00:00:00"/>
    <s v="Second Class"/>
    <s v="SH-20395"/>
    <s v="Shahid Hopkins"/>
    <x v="0"/>
    <x v="0"/>
    <x v="30"/>
    <x v="15"/>
    <n v="14609"/>
    <x v="3"/>
    <x v="1365"/>
    <x v="2"/>
    <x v="11"/>
    <x v="1539"/>
    <x v="3899"/>
    <n v="1"/>
    <n v="0"/>
    <n v="2.2364999999999995"/>
  </r>
  <r>
    <n v="5346"/>
    <s v="CA-2014-108539"/>
    <x v="3"/>
    <x v="708"/>
    <d v="2014-03-24T00:00:00"/>
    <s v="Second Class"/>
    <s v="SC-20725"/>
    <s v="Steven Cartwright"/>
    <x v="0"/>
    <x v="0"/>
    <x v="1"/>
    <x v="1"/>
    <n v="90045"/>
    <x v="1"/>
    <x v="245"/>
    <x v="1"/>
    <x v="4"/>
    <x v="243"/>
    <x v="265"/>
    <n v="4"/>
    <n v="0"/>
    <n v="210.4935999999999"/>
  </r>
  <r>
    <n v="5347"/>
    <s v="CA-2014-108539"/>
    <x v="3"/>
    <x v="708"/>
    <d v="2014-03-24T00:00:00"/>
    <s v="Second Class"/>
    <s v="SC-20725"/>
    <s v="Steven Cartwright"/>
    <x v="0"/>
    <x v="0"/>
    <x v="1"/>
    <x v="1"/>
    <n v="90045"/>
    <x v="1"/>
    <x v="109"/>
    <x v="1"/>
    <x v="8"/>
    <x v="109"/>
    <x v="3023"/>
    <n v="3"/>
    <n v="0.2"/>
    <n v="3.9497999999999998"/>
  </r>
  <r>
    <n v="5348"/>
    <s v="CA-2014-108539"/>
    <x v="3"/>
    <x v="708"/>
    <d v="2014-03-24T00:00:00"/>
    <s v="Second Class"/>
    <s v="SC-20725"/>
    <s v="Steven Cartwright"/>
    <x v="0"/>
    <x v="0"/>
    <x v="1"/>
    <x v="1"/>
    <n v="90045"/>
    <x v="1"/>
    <x v="880"/>
    <x v="1"/>
    <x v="8"/>
    <x v="865"/>
    <x v="1086"/>
    <n v="2"/>
    <n v="0.2"/>
    <n v="2.8835999999999995"/>
  </r>
  <r>
    <n v="5349"/>
    <s v="CA-2012-149811"/>
    <x v="1"/>
    <x v="1038"/>
    <d v="2012-01-10T00:00:00"/>
    <s v="Standard Class"/>
    <s v="CS-12250"/>
    <s v="Chris Selesnick"/>
    <x v="1"/>
    <x v="0"/>
    <x v="439"/>
    <x v="11"/>
    <n v="55125"/>
    <x v="2"/>
    <x v="828"/>
    <x v="1"/>
    <x v="8"/>
    <x v="816"/>
    <x v="3900"/>
    <n v="3"/>
    <n v="0"/>
    <n v="15.523199999999999"/>
  </r>
  <r>
    <n v="5350"/>
    <s v="CA-2012-149811"/>
    <x v="1"/>
    <x v="1038"/>
    <d v="2012-01-10T00:00:00"/>
    <s v="Standard Class"/>
    <s v="CS-12250"/>
    <s v="Chris Selesnick"/>
    <x v="1"/>
    <x v="0"/>
    <x v="439"/>
    <x v="11"/>
    <n v="55125"/>
    <x v="2"/>
    <x v="226"/>
    <x v="1"/>
    <x v="10"/>
    <x v="224"/>
    <x v="1778"/>
    <n v="5"/>
    <n v="0"/>
    <n v="19.950000000000003"/>
  </r>
  <r>
    <n v="5351"/>
    <s v="US-2014-103814"/>
    <x v="3"/>
    <x v="34"/>
    <d v="2014-12-17T00:00:00"/>
    <s v="Standard Class"/>
    <s v="LH-16900"/>
    <s v="Lena Hernandez"/>
    <x v="0"/>
    <x v="0"/>
    <x v="111"/>
    <x v="10"/>
    <n v="60068"/>
    <x v="2"/>
    <x v="681"/>
    <x v="1"/>
    <x v="10"/>
    <x v="675"/>
    <x v="3901"/>
    <n v="9"/>
    <n v="0.2"/>
    <n v="48.551399999999994"/>
  </r>
  <r>
    <n v="5352"/>
    <s v="CA-2013-123932"/>
    <x v="0"/>
    <x v="47"/>
    <d v="2013-09-13T00:00:00"/>
    <s v="Standard Class"/>
    <s v="YC-21895"/>
    <s v="Yoseph Carroll"/>
    <x v="1"/>
    <x v="0"/>
    <x v="61"/>
    <x v="5"/>
    <n v="75217"/>
    <x v="2"/>
    <x v="1402"/>
    <x v="1"/>
    <x v="10"/>
    <x v="1380"/>
    <x v="1454"/>
    <n v="4"/>
    <n v="0.2"/>
    <n v="15.195999999999998"/>
  </r>
  <r>
    <n v="5353"/>
    <s v="CA-2013-123932"/>
    <x v="0"/>
    <x v="47"/>
    <d v="2013-09-13T00:00:00"/>
    <s v="Standard Class"/>
    <s v="YC-21895"/>
    <s v="Yoseph Carroll"/>
    <x v="1"/>
    <x v="0"/>
    <x v="61"/>
    <x v="5"/>
    <n v="75217"/>
    <x v="2"/>
    <x v="53"/>
    <x v="2"/>
    <x v="7"/>
    <x v="53"/>
    <x v="3902"/>
    <n v="2"/>
    <n v="0.2"/>
    <n v="37.078199999999981"/>
  </r>
  <r>
    <n v="5354"/>
    <s v="US-2013-101616"/>
    <x v="0"/>
    <x v="323"/>
    <d v="2013-09-07T00:00:00"/>
    <s v="First Class"/>
    <s v="CY-12745"/>
    <s v="Craig Yedwab"/>
    <x v="1"/>
    <x v="0"/>
    <x v="53"/>
    <x v="28"/>
    <n v="71203"/>
    <x v="0"/>
    <x v="634"/>
    <x v="1"/>
    <x v="8"/>
    <x v="628"/>
    <x v="3903"/>
    <n v="8"/>
    <n v="0"/>
    <n v="41.021599999999999"/>
  </r>
  <r>
    <n v="5355"/>
    <s v="CA-2011-113768"/>
    <x v="2"/>
    <x v="8"/>
    <d v="2011-05-19T00:00:00"/>
    <s v="Standard Class"/>
    <s v="AH-10030"/>
    <s v="Aaron Hawkins"/>
    <x v="1"/>
    <x v="0"/>
    <x v="1"/>
    <x v="1"/>
    <n v="90004"/>
    <x v="1"/>
    <x v="1340"/>
    <x v="0"/>
    <x v="1"/>
    <x v="1316"/>
    <x v="3904"/>
    <n v="6"/>
    <n v="0.2"/>
    <n v="20.959199999999996"/>
  </r>
  <r>
    <n v="5356"/>
    <s v="CA-2011-113768"/>
    <x v="2"/>
    <x v="8"/>
    <d v="2011-05-19T00:00:00"/>
    <s v="Standard Class"/>
    <s v="AH-10030"/>
    <s v="Aaron Hawkins"/>
    <x v="1"/>
    <x v="0"/>
    <x v="1"/>
    <x v="1"/>
    <n v="90004"/>
    <x v="1"/>
    <x v="1732"/>
    <x v="1"/>
    <x v="10"/>
    <x v="1711"/>
    <x v="3905"/>
    <n v="2"/>
    <n v="0"/>
    <n v="3.84"/>
  </r>
  <r>
    <n v="5357"/>
    <s v="CA-2013-138037"/>
    <x v="0"/>
    <x v="321"/>
    <d v="2013-10-04T00:00:00"/>
    <s v="Standard Class"/>
    <s v="AR-10540"/>
    <s v="Andy Reiter"/>
    <x v="0"/>
    <x v="0"/>
    <x v="8"/>
    <x v="1"/>
    <n v="94109"/>
    <x v="1"/>
    <x v="1282"/>
    <x v="1"/>
    <x v="8"/>
    <x v="1258"/>
    <x v="77"/>
    <n v="5"/>
    <n v="0.2"/>
    <n v="9.5339999999999971"/>
  </r>
  <r>
    <n v="5358"/>
    <s v="CA-2011-150490"/>
    <x v="2"/>
    <x v="79"/>
    <d v="2011-08-11T00:00:00"/>
    <s v="Standard Class"/>
    <s v="SS-20590"/>
    <s v="Sonia Sunley"/>
    <x v="0"/>
    <x v="0"/>
    <x v="8"/>
    <x v="1"/>
    <n v="94122"/>
    <x v="1"/>
    <x v="960"/>
    <x v="2"/>
    <x v="11"/>
    <x v="944"/>
    <x v="3906"/>
    <n v="1"/>
    <n v="0"/>
    <n v="1.6359999999999992"/>
  </r>
  <r>
    <n v="5359"/>
    <s v="CA-2011-150490"/>
    <x v="2"/>
    <x v="79"/>
    <d v="2011-08-11T00:00:00"/>
    <s v="Standard Class"/>
    <s v="SS-20590"/>
    <s v="Sonia Sunley"/>
    <x v="0"/>
    <x v="0"/>
    <x v="8"/>
    <x v="1"/>
    <n v="94122"/>
    <x v="1"/>
    <x v="1555"/>
    <x v="1"/>
    <x v="4"/>
    <x v="1534"/>
    <x v="3907"/>
    <n v="2"/>
    <n v="0"/>
    <n v="0.63119999999999798"/>
  </r>
  <r>
    <n v="5360"/>
    <s v="CA-2011-150490"/>
    <x v="2"/>
    <x v="79"/>
    <d v="2011-08-11T00:00:00"/>
    <s v="Standard Class"/>
    <s v="SS-20590"/>
    <s v="Sonia Sunley"/>
    <x v="0"/>
    <x v="0"/>
    <x v="8"/>
    <x v="1"/>
    <n v="94122"/>
    <x v="1"/>
    <x v="1243"/>
    <x v="1"/>
    <x v="6"/>
    <x v="1217"/>
    <x v="44"/>
    <n v="2"/>
    <n v="0"/>
    <n v="12.874400000000001"/>
  </r>
  <r>
    <n v="5361"/>
    <s v="US-2014-126060"/>
    <x v="3"/>
    <x v="349"/>
    <d v="2014-04-19T00:00:00"/>
    <s v="Standard Class"/>
    <s v="DW-13585"/>
    <s v="Dorothy Wardle"/>
    <x v="1"/>
    <x v="0"/>
    <x v="115"/>
    <x v="3"/>
    <n v="28314"/>
    <x v="0"/>
    <x v="927"/>
    <x v="0"/>
    <x v="0"/>
    <x v="911"/>
    <x v="658"/>
    <n v="8"/>
    <n v="0.2"/>
    <n v="-32.219200000000022"/>
  </r>
  <r>
    <n v="5362"/>
    <s v="CA-2014-100951"/>
    <x v="3"/>
    <x v="255"/>
    <d v="2014-06-11T00:00:00"/>
    <s v="First Class"/>
    <s v="NC-18625"/>
    <s v="Noah Childs"/>
    <x v="1"/>
    <x v="0"/>
    <x v="61"/>
    <x v="5"/>
    <n v="75217"/>
    <x v="2"/>
    <x v="734"/>
    <x v="1"/>
    <x v="4"/>
    <x v="726"/>
    <x v="3908"/>
    <n v="5"/>
    <n v="0.2"/>
    <n v="54.056999999999988"/>
  </r>
  <r>
    <n v="5363"/>
    <s v="CA-2013-122014"/>
    <x v="0"/>
    <x v="723"/>
    <d v="2014-01-03T00:00:00"/>
    <s v="Standard Class"/>
    <s v="CD-11920"/>
    <s v="Carlos Daly"/>
    <x v="0"/>
    <x v="0"/>
    <x v="391"/>
    <x v="41"/>
    <n v="67212"/>
    <x v="2"/>
    <x v="1530"/>
    <x v="0"/>
    <x v="5"/>
    <x v="1508"/>
    <x v="3134"/>
    <n v="6"/>
    <n v="0"/>
    <n v="23.990399999999994"/>
  </r>
  <r>
    <n v="5364"/>
    <s v="CA-2013-122014"/>
    <x v="0"/>
    <x v="723"/>
    <d v="2014-01-03T00:00:00"/>
    <s v="Standard Class"/>
    <s v="CD-11920"/>
    <s v="Carlos Daly"/>
    <x v="0"/>
    <x v="0"/>
    <x v="391"/>
    <x v="41"/>
    <n v="67212"/>
    <x v="2"/>
    <x v="1360"/>
    <x v="1"/>
    <x v="9"/>
    <x v="1337"/>
    <x v="3411"/>
    <n v="2"/>
    <n v="0"/>
    <n v="22.948799999999999"/>
  </r>
  <r>
    <n v="5365"/>
    <s v="CA-2011-123477"/>
    <x v="2"/>
    <x v="1039"/>
    <d v="2011-01-22T00:00:00"/>
    <s v="Second Class"/>
    <s v="DW-13195"/>
    <s v="David Wiener"/>
    <x v="1"/>
    <x v="0"/>
    <x v="24"/>
    <x v="21"/>
    <n v="97477"/>
    <x v="1"/>
    <x v="1266"/>
    <x v="1"/>
    <x v="9"/>
    <x v="1241"/>
    <x v="2074"/>
    <n v="4"/>
    <n v="0.2"/>
    <n v="6.4864000000000033"/>
  </r>
  <r>
    <n v="5366"/>
    <s v="CA-2013-107790"/>
    <x v="0"/>
    <x v="73"/>
    <d v="2013-11-25T00:00:00"/>
    <s v="Standard Class"/>
    <s v="EH-13990"/>
    <s v="Erica Hackney"/>
    <x v="0"/>
    <x v="0"/>
    <x v="12"/>
    <x v="5"/>
    <n v="77041"/>
    <x v="2"/>
    <x v="867"/>
    <x v="2"/>
    <x v="7"/>
    <x v="852"/>
    <x v="3909"/>
    <n v="1"/>
    <n v="0.2"/>
    <n v="13.229299999999995"/>
  </r>
  <r>
    <n v="5367"/>
    <s v="CA-2014-158071"/>
    <x v="3"/>
    <x v="193"/>
    <d v="2014-06-16T00:00:00"/>
    <s v="Standard Class"/>
    <s v="BD-11320"/>
    <s v="Bill Donatelli"/>
    <x v="0"/>
    <x v="0"/>
    <x v="4"/>
    <x v="4"/>
    <n v="98103"/>
    <x v="1"/>
    <x v="687"/>
    <x v="2"/>
    <x v="7"/>
    <x v="680"/>
    <x v="2550"/>
    <n v="3"/>
    <n v="0.2"/>
    <n v="7.7679000000000009"/>
  </r>
  <r>
    <n v="5368"/>
    <s v="CA-2014-158071"/>
    <x v="3"/>
    <x v="193"/>
    <d v="2014-06-16T00:00:00"/>
    <s v="Standard Class"/>
    <s v="BD-11320"/>
    <s v="Bill Donatelli"/>
    <x v="0"/>
    <x v="0"/>
    <x v="4"/>
    <x v="4"/>
    <n v="98103"/>
    <x v="1"/>
    <x v="264"/>
    <x v="1"/>
    <x v="2"/>
    <x v="261"/>
    <x v="1057"/>
    <n v="4"/>
    <n v="0"/>
    <n v="5.4332000000000003"/>
  </r>
  <r>
    <n v="5369"/>
    <s v="CA-2014-158071"/>
    <x v="3"/>
    <x v="193"/>
    <d v="2014-06-16T00:00:00"/>
    <s v="Standard Class"/>
    <s v="BD-11320"/>
    <s v="Bill Donatelli"/>
    <x v="0"/>
    <x v="0"/>
    <x v="4"/>
    <x v="4"/>
    <n v="98103"/>
    <x v="1"/>
    <x v="230"/>
    <x v="1"/>
    <x v="4"/>
    <x v="445"/>
    <x v="3910"/>
    <n v="1"/>
    <n v="0"/>
    <n v="3.8949999999999996"/>
  </r>
  <r>
    <n v="5370"/>
    <s v="CA-2014-147403"/>
    <x v="3"/>
    <x v="18"/>
    <d v="2014-09-14T00:00:00"/>
    <s v="First Class"/>
    <s v="KH-16630"/>
    <s v="Ken Heidel"/>
    <x v="1"/>
    <x v="0"/>
    <x v="59"/>
    <x v="24"/>
    <n v="44312"/>
    <x v="3"/>
    <x v="1733"/>
    <x v="1"/>
    <x v="10"/>
    <x v="1712"/>
    <x v="633"/>
    <n v="3"/>
    <n v="0.2"/>
    <n v="28.706399999999991"/>
  </r>
  <r>
    <n v="5371"/>
    <s v="US-2014-136721"/>
    <x v="3"/>
    <x v="798"/>
    <d v="2014-04-13T00:00:00"/>
    <s v="Standard Class"/>
    <s v="NH-18610"/>
    <s v="Nicole Hansen"/>
    <x v="1"/>
    <x v="0"/>
    <x v="423"/>
    <x v="12"/>
    <n v="48237"/>
    <x v="2"/>
    <x v="1369"/>
    <x v="0"/>
    <x v="5"/>
    <x v="1345"/>
    <x v="2963"/>
    <n v="2"/>
    <n v="0"/>
    <n v="71.229600000000005"/>
  </r>
  <r>
    <n v="5372"/>
    <s v="US-2014-136721"/>
    <x v="3"/>
    <x v="798"/>
    <d v="2014-04-13T00:00:00"/>
    <s v="Standard Class"/>
    <s v="NH-18610"/>
    <s v="Nicole Hansen"/>
    <x v="1"/>
    <x v="0"/>
    <x v="423"/>
    <x v="12"/>
    <n v="48237"/>
    <x v="2"/>
    <x v="743"/>
    <x v="0"/>
    <x v="5"/>
    <x v="734"/>
    <x v="3911"/>
    <n v="3"/>
    <n v="0"/>
    <n v="79.793999999999997"/>
  </r>
  <r>
    <n v="5373"/>
    <s v="CA-2012-118738"/>
    <x v="1"/>
    <x v="1040"/>
    <d v="2012-10-30T00:00:00"/>
    <s v="Standard Class"/>
    <s v="AG-10495"/>
    <s v="Andrew Gjertsen"/>
    <x v="1"/>
    <x v="0"/>
    <x v="12"/>
    <x v="5"/>
    <n v="77041"/>
    <x v="2"/>
    <x v="89"/>
    <x v="1"/>
    <x v="10"/>
    <x v="89"/>
    <x v="12"/>
    <n v="3"/>
    <n v="0.2"/>
    <n v="5.4432"/>
  </r>
  <r>
    <n v="5374"/>
    <s v="CA-2012-118738"/>
    <x v="1"/>
    <x v="1040"/>
    <d v="2012-10-30T00:00:00"/>
    <s v="Standard Class"/>
    <s v="AG-10495"/>
    <s v="Andrew Gjertsen"/>
    <x v="1"/>
    <x v="0"/>
    <x v="12"/>
    <x v="5"/>
    <n v="77041"/>
    <x v="2"/>
    <x v="223"/>
    <x v="0"/>
    <x v="3"/>
    <x v="221"/>
    <x v="3912"/>
    <n v="7"/>
    <n v="0.3"/>
    <n v="-69.472199999999958"/>
  </r>
  <r>
    <n v="5375"/>
    <s v="CA-2012-118738"/>
    <x v="1"/>
    <x v="1040"/>
    <d v="2012-10-30T00:00:00"/>
    <s v="Standard Class"/>
    <s v="AG-10495"/>
    <s v="Andrew Gjertsen"/>
    <x v="1"/>
    <x v="0"/>
    <x v="12"/>
    <x v="5"/>
    <n v="77041"/>
    <x v="2"/>
    <x v="778"/>
    <x v="1"/>
    <x v="10"/>
    <x v="769"/>
    <x v="563"/>
    <n v="2"/>
    <n v="0.2"/>
    <n v="3.6288"/>
  </r>
  <r>
    <n v="5376"/>
    <s v="CA-2014-134152"/>
    <x v="3"/>
    <x v="837"/>
    <d v="2014-06-01T00:00:00"/>
    <s v="Standard Class"/>
    <s v="RP-19855"/>
    <s v="Roy Phan"/>
    <x v="1"/>
    <x v="0"/>
    <x v="4"/>
    <x v="4"/>
    <n v="98103"/>
    <x v="1"/>
    <x v="960"/>
    <x v="2"/>
    <x v="11"/>
    <x v="944"/>
    <x v="1548"/>
    <n v="6"/>
    <n v="0"/>
    <n v="9.8159999999999954"/>
  </r>
  <r>
    <n v="5377"/>
    <s v="CA-2014-134152"/>
    <x v="3"/>
    <x v="837"/>
    <d v="2014-06-01T00:00:00"/>
    <s v="Standard Class"/>
    <s v="RP-19855"/>
    <s v="Roy Phan"/>
    <x v="1"/>
    <x v="0"/>
    <x v="4"/>
    <x v="4"/>
    <n v="98103"/>
    <x v="1"/>
    <x v="1554"/>
    <x v="1"/>
    <x v="6"/>
    <x v="33"/>
    <x v="974"/>
    <n v="3"/>
    <n v="0"/>
    <n v="7.86"/>
  </r>
  <r>
    <n v="5378"/>
    <s v="CA-2011-125542"/>
    <x v="2"/>
    <x v="29"/>
    <d v="2011-12-07T00:00:00"/>
    <s v="First Class"/>
    <s v="NB-18655"/>
    <s v="Nona Balk"/>
    <x v="1"/>
    <x v="0"/>
    <x v="10"/>
    <x v="9"/>
    <n v="19134"/>
    <x v="3"/>
    <x v="633"/>
    <x v="1"/>
    <x v="12"/>
    <x v="627"/>
    <x v="3913"/>
    <n v="7"/>
    <n v="0.2"/>
    <n v="117.61469999999996"/>
  </r>
  <r>
    <n v="5379"/>
    <s v="CA-2011-125542"/>
    <x v="2"/>
    <x v="29"/>
    <d v="2011-12-07T00:00:00"/>
    <s v="First Class"/>
    <s v="NB-18655"/>
    <s v="Nona Balk"/>
    <x v="1"/>
    <x v="0"/>
    <x v="10"/>
    <x v="9"/>
    <n v="19134"/>
    <x v="3"/>
    <x v="398"/>
    <x v="1"/>
    <x v="4"/>
    <x v="394"/>
    <x v="3914"/>
    <n v="4"/>
    <n v="0.2"/>
    <n v="-30.228800000000007"/>
  </r>
  <r>
    <n v="5380"/>
    <s v="CA-2013-136021"/>
    <x v="0"/>
    <x v="1041"/>
    <d v="2013-08-19T00:00:00"/>
    <s v="Standard Class"/>
    <s v="JM-15580"/>
    <s v="Jill Matthias"/>
    <x v="0"/>
    <x v="0"/>
    <x v="1"/>
    <x v="1"/>
    <n v="90045"/>
    <x v="1"/>
    <x v="1262"/>
    <x v="1"/>
    <x v="10"/>
    <x v="1237"/>
    <x v="3915"/>
    <n v="3"/>
    <n v="0"/>
    <n v="7.6145999999999994"/>
  </r>
  <r>
    <n v="5381"/>
    <s v="CA-2013-136021"/>
    <x v="0"/>
    <x v="1041"/>
    <d v="2013-08-19T00:00:00"/>
    <s v="Standard Class"/>
    <s v="JM-15580"/>
    <s v="Jill Matthias"/>
    <x v="0"/>
    <x v="0"/>
    <x v="1"/>
    <x v="1"/>
    <n v="90045"/>
    <x v="1"/>
    <x v="1734"/>
    <x v="2"/>
    <x v="15"/>
    <x v="1713"/>
    <x v="3916"/>
    <n v="6"/>
    <n v="0.2"/>
    <n v="35.623799999999996"/>
  </r>
  <r>
    <n v="5382"/>
    <s v="CA-2013-149195"/>
    <x v="0"/>
    <x v="64"/>
    <d v="2013-09-08T00:00:00"/>
    <s v="Second Class"/>
    <s v="DM-13525"/>
    <s v="Don Miller"/>
    <x v="1"/>
    <x v="0"/>
    <x v="12"/>
    <x v="5"/>
    <n v="77070"/>
    <x v="2"/>
    <x v="680"/>
    <x v="1"/>
    <x v="10"/>
    <x v="674"/>
    <x v="233"/>
    <n v="5"/>
    <n v="0.2"/>
    <n v="9.0719999999999992"/>
  </r>
  <r>
    <n v="5383"/>
    <s v="CA-2013-149195"/>
    <x v="0"/>
    <x v="64"/>
    <d v="2013-09-08T00:00:00"/>
    <s v="Second Class"/>
    <s v="DM-13525"/>
    <s v="Don Miller"/>
    <x v="1"/>
    <x v="0"/>
    <x v="12"/>
    <x v="5"/>
    <n v="77070"/>
    <x v="2"/>
    <x v="1099"/>
    <x v="1"/>
    <x v="13"/>
    <x v="33"/>
    <x v="3917"/>
    <n v="8"/>
    <n v="0.2"/>
    <n v="5.3352000000000004"/>
  </r>
  <r>
    <n v="5384"/>
    <s v="CA-2013-149195"/>
    <x v="0"/>
    <x v="64"/>
    <d v="2013-09-08T00:00:00"/>
    <s v="Second Class"/>
    <s v="DM-13525"/>
    <s v="Don Miller"/>
    <x v="1"/>
    <x v="0"/>
    <x v="12"/>
    <x v="5"/>
    <n v="77070"/>
    <x v="2"/>
    <x v="329"/>
    <x v="1"/>
    <x v="10"/>
    <x v="325"/>
    <x v="563"/>
    <n v="2"/>
    <n v="0.2"/>
    <n v="3.7584"/>
  </r>
  <r>
    <n v="5385"/>
    <s v="CA-2014-161410"/>
    <x v="3"/>
    <x v="335"/>
    <d v="2014-07-04T00:00:00"/>
    <s v="Standard Class"/>
    <s v="CC-12220"/>
    <s v="Chris Cortes"/>
    <x v="0"/>
    <x v="0"/>
    <x v="10"/>
    <x v="9"/>
    <n v="19143"/>
    <x v="3"/>
    <x v="256"/>
    <x v="2"/>
    <x v="7"/>
    <x v="254"/>
    <x v="3918"/>
    <n v="3"/>
    <n v="0.4"/>
    <n v="41.79000000000002"/>
  </r>
  <r>
    <n v="5386"/>
    <s v="CA-2014-161410"/>
    <x v="3"/>
    <x v="335"/>
    <d v="2014-07-04T00:00:00"/>
    <s v="Standard Class"/>
    <s v="CC-12220"/>
    <s v="Chris Cortes"/>
    <x v="0"/>
    <x v="0"/>
    <x v="10"/>
    <x v="9"/>
    <n v="19143"/>
    <x v="3"/>
    <x v="1417"/>
    <x v="2"/>
    <x v="7"/>
    <x v="1396"/>
    <x v="3919"/>
    <n v="14"/>
    <n v="0.4"/>
    <n v="72.788800000000037"/>
  </r>
  <r>
    <n v="5387"/>
    <s v="CA-2014-152786"/>
    <x v="3"/>
    <x v="846"/>
    <d v="2014-03-18T00:00:00"/>
    <s v="Standard Class"/>
    <s v="GA-14725"/>
    <s v="Guy Armstrong"/>
    <x v="0"/>
    <x v="0"/>
    <x v="440"/>
    <x v="36"/>
    <n v="72756"/>
    <x v="0"/>
    <x v="1366"/>
    <x v="1"/>
    <x v="8"/>
    <x v="304"/>
    <x v="3920"/>
    <n v="9"/>
    <n v="0"/>
    <n v="18.5886"/>
  </r>
  <r>
    <n v="5388"/>
    <s v="CA-2014-164707"/>
    <x v="3"/>
    <x v="1042"/>
    <d v="2014-02-22T00:00:00"/>
    <s v="Second Class"/>
    <s v="CV-12805"/>
    <s v="Cynthia Voltz"/>
    <x v="1"/>
    <x v="0"/>
    <x v="1"/>
    <x v="1"/>
    <n v="90045"/>
    <x v="1"/>
    <x v="431"/>
    <x v="2"/>
    <x v="7"/>
    <x v="426"/>
    <x v="3921"/>
    <n v="3"/>
    <n v="0.2"/>
    <n v="10.498500000000007"/>
  </r>
  <r>
    <n v="5389"/>
    <s v="CA-2014-164707"/>
    <x v="3"/>
    <x v="1042"/>
    <d v="2014-02-22T00:00:00"/>
    <s v="Second Class"/>
    <s v="CV-12805"/>
    <s v="Cynthia Voltz"/>
    <x v="1"/>
    <x v="0"/>
    <x v="1"/>
    <x v="1"/>
    <n v="90045"/>
    <x v="1"/>
    <x v="1312"/>
    <x v="2"/>
    <x v="11"/>
    <x v="1289"/>
    <x v="3922"/>
    <n v="3"/>
    <n v="0"/>
    <n v="47.097900000000003"/>
  </r>
  <r>
    <n v="5390"/>
    <s v="CA-2014-164707"/>
    <x v="3"/>
    <x v="1042"/>
    <d v="2014-02-22T00:00:00"/>
    <s v="Second Class"/>
    <s v="CV-12805"/>
    <s v="Cynthia Voltz"/>
    <x v="1"/>
    <x v="0"/>
    <x v="1"/>
    <x v="1"/>
    <n v="90045"/>
    <x v="1"/>
    <x v="522"/>
    <x v="1"/>
    <x v="2"/>
    <x v="517"/>
    <x v="765"/>
    <n v="2"/>
    <n v="0"/>
    <n v="4.8117999999999999"/>
  </r>
  <r>
    <n v="5391"/>
    <s v="CA-2014-163874"/>
    <x v="3"/>
    <x v="468"/>
    <d v="2014-11-13T00:00:00"/>
    <s v="Second Class"/>
    <s v="NC-18535"/>
    <s v="Nick Crebassa"/>
    <x v="1"/>
    <x v="0"/>
    <x v="4"/>
    <x v="4"/>
    <n v="98105"/>
    <x v="1"/>
    <x v="1045"/>
    <x v="1"/>
    <x v="8"/>
    <x v="1025"/>
    <x v="3643"/>
    <n v="3"/>
    <n v="0.2"/>
    <n v="9.5525999999999982"/>
  </r>
  <r>
    <n v="5392"/>
    <s v="US-2011-123183"/>
    <x v="2"/>
    <x v="84"/>
    <d v="2011-11-25T00:00:00"/>
    <s v="Standard Class"/>
    <s v="GR-14560"/>
    <s v="Georgia Rosenberg"/>
    <x v="1"/>
    <x v="0"/>
    <x v="40"/>
    <x v="13"/>
    <n v="19805"/>
    <x v="3"/>
    <x v="547"/>
    <x v="1"/>
    <x v="2"/>
    <x v="542"/>
    <x v="3923"/>
    <n v="6"/>
    <n v="0"/>
    <n v="10.799999999999999"/>
  </r>
  <r>
    <n v="5393"/>
    <s v="US-2011-123183"/>
    <x v="2"/>
    <x v="84"/>
    <d v="2011-11-25T00:00:00"/>
    <s v="Standard Class"/>
    <s v="GR-14560"/>
    <s v="Georgia Rosenberg"/>
    <x v="1"/>
    <x v="0"/>
    <x v="40"/>
    <x v="13"/>
    <n v="19805"/>
    <x v="3"/>
    <x v="639"/>
    <x v="1"/>
    <x v="2"/>
    <x v="633"/>
    <x v="745"/>
    <n v="2"/>
    <n v="0"/>
    <n v="4.5815999999999999"/>
  </r>
  <r>
    <n v="5394"/>
    <s v="US-2011-123183"/>
    <x v="2"/>
    <x v="84"/>
    <d v="2011-11-25T00:00:00"/>
    <s v="Standard Class"/>
    <s v="GR-14560"/>
    <s v="Georgia Rosenberg"/>
    <x v="1"/>
    <x v="0"/>
    <x v="40"/>
    <x v="13"/>
    <n v="19805"/>
    <x v="3"/>
    <x v="471"/>
    <x v="1"/>
    <x v="8"/>
    <x v="467"/>
    <x v="3924"/>
    <n v="7"/>
    <n v="0"/>
    <n v="102.2784"/>
  </r>
  <r>
    <n v="5395"/>
    <s v="US-2011-123183"/>
    <x v="2"/>
    <x v="84"/>
    <d v="2011-11-25T00:00:00"/>
    <s v="Standard Class"/>
    <s v="GR-14560"/>
    <s v="Georgia Rosenberg"/>
    <x v="1"/>
    <x v="0"/>
    <x v="40"/>
    <x v="13"/>
    <n v="19805"/>
    <x v="3"/>
    <x v="1057"/>
    <x v="0"/>
    <x v="0"/>
    <x v="1037"/>
    <x v="3925"/>
    <n v="6"/>
    <n v="0"/>
    <n v="235.95240000000001"/>
  </r>
  <r>
    <n v="5396"/>
    <s v="CA-2011-104829"/>
    <x v="2"/>
    <x v="728"/>
    <d v="2011-11-21T00:00:00"/>
    <s v="Second Class"/>
    <s v="JG-15805"/>
    <s v="John Grady"/>
    <x v="1"/>
    <x v="0"/>
    <x v="212"/>
    <x v="7"/>
    <n v="84604"/>
    <x v="1"/>
    <x v="1407"/>
    <x v="1"/>
    <x v="10"/>
    <x v="1385"/>
    <x v="223"/>
    <n v="7"/>
    <n v="0"/>
    <n v="9.8909999999999982"/>
  </r>
  <r>
    <n v="5397"/>
    <s v="US-2013-147340"/>
    <x v="0"/>
    <x v="446"/>
    <d v="2013-09-25T00:00:00"/>
    <s v="Same Day"/>
    <s v="EB-13750"/>
    <s v="Edward Becker"/>
    <x v="1"/>
    <x v="0"/>
    <x v="8"/>
    <x v="1"/>
    <n v="94110"/>
    <x v="1"/>
    <x v="1308"/>
    <x v="0"/>
    <x v="5"/>
    <x v="1284"/>
    <x v="1964"/>
    <n v="5"/>
    <n v="0"/>
    <n v="23.384"/>
  </r>
  <r>
    <n v="5398"/>
    <s v="CA-2013-145492"/>
    <x v="0"/>
    <x v="73"/>
    <d v="2013-11-28T00:00:00"/>
    <s v="Standard Class"/>
    <s v="MC-17605"/>
    <s v="Matt Connell"/>
    <x v="1"/>
    <x v="0"/>
    <x v="1"/>
    <x v="1"/>
    <n v="90004"/>
    <x v="1"/>
    <x v="189"/>
    <x v="1"/>
    <x v="9"/>
    <x v="188"/>
    <x v="3926"/>
    <n v="12"/>
    <n v="0"/>
    <n v="11.309999999999999"/>
  </r>
  <r>
    <n v="5399"/>
    <s v="CA-2013-163202"/>
    <x v="0"/>
    <x v="720"/>
    <d v="2013-10-03T00:00:00"/>
    <s v="Standard Class"/>
    <s v="BM-11650"/>
    <s v="Brian Moss"/>
    <x v="1"/>
    <x v="0"/>
    <x v="152"/>
    <x v="24"/>
    <n v="43130"/>
    <x v="3"/>
    <x v="507"/>
    <x v="1"/>
    <x v="8"/>
    <x v="502"/>
    <x v="3927"/>
    <n v="3"/>
    <n v="0.7"/>
    <n v="-2.0348999999999995"/>
  </r>
  <r>
    <n v="5400"/>
    <s v="CA-2013-117681"/>
    <x v="0"/>
    <x v="526"/>
    <d v="2013-04-15T00:00:00"/>
    <s v="Standard Class"/>
    <s v="HF-14995"/>
    <s v="Herbert Flentye"/>
    <x v="0"/>
    <x v="0"/>
    <x v="1"/>
    <x v="1"/>
    <n v="90004"/>
    <x v="1"/>
    <x v="0"/>
    <x v="0"/>
    <x v="0"/>
    <x v="0"/>
    <x v="3123"/>
    <n v="5"/>
    <n v="0.15"/>
    <n v="6.5490000000000208"/>
  </r>
  <r>
    <n v="5401"/>
    <s v="CA-2014-132262"/>
    <x v="3"/>
    <x v="296"/>
    <d v="2014-09-24T00:00:00"/>
    <s v="First Class"/>
    <s v="ML-18265"/>
    <s v="Muhammed Lee"/>
    <x v="0"/>
    <x v="0"/>
    <x v="4"/>
    <x v="4"/>
    <n v="98103"/>
    <x v="1"/>
    <x v="357"/>
    <x v="2"/>
    <x v="11"/>
    <x v="353"/>
    <x v="2257"/>
    <n v="2"/>
    <n v="0"/>
    <n v="15.1158"/>
  </r>
  <r>
    <n v="5402"/>
    <s v="CA-2014-132262"/>
    <x v="3"/>
    <x v="296"/>
    <d v="2014-09-24T00:00:00"/>
    <s v="First Class"/>
    <s v="ML-18265"/>
    <s v="Muhammed Lee"/>
    <x v="0"/>
    <x v="0"/>
    <x v="4"/>
    <x v="4"/>
    <n v="98103"/>
    <x v="1"/>
    <x v="434"/>
    <x v="2"/>
    <x v="11"/>
    <x v="429"/>
    <x v="3928"/>
    <n v="2"/>
    <n v="0"/>
    <n v="26.3934"/>
  </r>
  <r>
    <n v="5403"/>
    <s v="CA-2014-123043"/>
    <x v="3"/>
    <x v="1043"/>
    <d v="2014-08-30T00:00:00"/>
    <s v="Standard Class"/>
    <s v="AH-10195"/>
    <s v="Alan Haines"/>
    <x v="1"/>
    <x v="0"/>
    <x v="20"/>
    <x v="15"/>
    <n v="10024"/>
    <x v="3"/>
    <x v="8"/>
    <x v="1"/>
    <x v="8"/>
    <x v="8"/>
    <x v="1072"/>
    <n v="4"/>
    <n v="0.2"/>
    <n v="7.71"/>
  </r>
  <r>
    <n v="5404"/>
    <s v="CA-2014-123043"/>
    <x v="3"/>
    <x v="1043"/>
    <d v="2014-08-30T00:00:00"/>
    <s v="Standard Class"/>
    <s v="AH-10195"/>
    <s v="Alan Haines"/>
    <x v="1"/>
    <x v="0"/>
    <x v="20"/>
    <x v="15"/>
    <n v="10024"/>
    <x v="3"/>
    <x v="605"/>
    <x v="1"/>
    <x v="8"/>
    <x v="600"/>
    <x v="3929"/>
    <n v="1"/>
    <n v="0.2"/>
    <n v="1.3104"/>
  </r>
  <r>
    <n v="5405"/>
    <s v="US-2013-143280"/>
    <x v="0"/>
    <x v="712"/>
    <d v="2013-02-26T00:00:00"/>
    <s v="Standard Class"/>
    <s v="TZ-21580"/>
    <s v="Tracy Zic"/>
    <x v="0"/>
    <x v="0"/>
    <x v="1"/>
    <x v="1"/>
    <n v="90045"/>
    <x v="1"/>
    <x v="288"/>
    <x v="2"/>
    <x v="7"/>
    <x v="285"/>
    <x v="567"/>
    <n v="5"/>
    <n v="0.2"/>
    <n v="55.744999999999948"/>
  </r>
  <r>
    <n v="5406"/>
    <s v="US-2013-143280"/>
    <x v="0"/>
    <x v="712"/>
    <d v="2013-02-26T00:00:00"/>
    <s v="Standard Class"/>
    <s v="TZ-21580"/>
    <s v="Tracy Zic"/>
    <x v="0"/>
    <x v="0"/>
    <x v="1"/>
    <x v="1"/>
    <n v="90045"/>
    <x v="1"/>
    <x v="1519"/>
    <x v="2"/>
    <x v="11"/>
    <x v="1497"/>
    <x v="2642"/>
    <n v="1"/>
    <n v="0"/>
    <n v="15.220800000000001"/>
  </r>
  <r>
    <n v="5407"/>
    <s v="US-2013-143280"/>
    <x v="0"/>
    <x v="712"/>
    <d v="2013-02-26T00:00:00"/>
    <s v="Standard Class"/>
    <s v="TZ-21580"/>
    <s v="Tracy Zic"/>
    <x v="0"/>
    <x v="0"/>
    <x v="1"/>
    <x v="1"/>
    <n v="90045"/>
    <x v="1"/>
    <x v="1053"/>
    <x v="1"/>
    <x v="13"/>
    <x v="1033"/>
    <x v="1397"/>
    <n v="3"/>
    <n v="0"/>
    <n v="5.0054999999999996"/>
  </r>
  <r>
    <n v="5408"/>
    <s v="CA-2014-108854"/>
    <x v="3"/>
    <x v="166"/>
    <d v="2014-12-15T00:00:00"/>
    <s v="Standard Class"/>
    <s v="DM-13345"/>
    <s v="Denise Monton"/>
    <x v="1"/>
    <x v="0"/>
    <x v="8"/>
    <x v="1"/>
    <n v="94109"/>
    <x v="1"/>
    <x v="1665"/>
    <x v="1"/>
    <x v="10"/>
    <x v="1714"/>
    <x v="1190"/>
    <n v="4"/>
    <n v="0"/>
    <n v="40.443199999999997"/>
  </r>
  <r>
    <n v="5409"/>
    <s v="CA-2014-108854"/>
    <x v="3"/>
    <x v="166"/>
    <d v="2014-12-15T00:00:00"/>
    <s v="Standard Class"/>
    <s v="DM-13345"/>
    <s v="Denise Monton"/>
    <x v="1"/>
    <x v="0"/>
    <x v="8"/>
    <x v="1"/>
    <n v="94109"/>
    <x v="1"/>
    <x v="912"/>
    <x v="1"/>
    <x v="8"/>
    <x v="895"/>
    <x v="3930"/>
    <n v="1"/>
    <n v="0.2"/>
    <n v="8.4089999999999989"/>
  </r>
  <r>
    <n v="5410"/>
    <s v="CA-2014-108854"/>
    <x v="3"/>
    <x v="166"/>
    <d v="2014-12-15T00:00:00"/>
    <s v="Standard Class"/>
    <s v="DM-13345"/>
    <s v="Denise Monton"/>
    <x v="1"/>
    <x v="0"/>
    <x v="8"/>
    <x v="1"/>
    <n v="94109"/>
    <x v="1"/>
    <x v="443"/>
    <x v="1"/>
    <x v="8"/>
    <x v="438"/>
    <x v="3476"/>
    <n v="3"/>
    <n v="0.2"/>
    <n v="33.93"/>
  </r>
  <r>
    <n v="5411"/>
    <s v="CA-2014-108854"/>
    <x v="3"/>
    <x v="166"/>
    <d v="2014-12-15T00:00:00"/>
    <s v="Standard Class"/>
    <s v="DM-13345"/>
    <s v="Denise Monton"/>
    <x v="1"/>
    <x v="0"/>
    <x v="8"/>
    <x v="1"/>
    <n v="94109"/>
    <x v="1"/>
    <x v="1354"/>
    <x v="1"/>
    <x v="4"/>
    <x v="1331"/>
    <x v="3931"/>
    <n v="1"/>
    <n v="0"/>
    <n v="11.117599999999999"/>
  </r>
  <r>
    <n v="5412"/>
    <s v="CA-2014-166856"/>
    <x v="3"/>
    <x v="65"/>
    <d v="2014-09-23T00:00:00"/>
    <s v="Standard Class"/>
    <s v="TS-21505"/>
    <s v="Tony Sayre"/>
    <x v="0"/>
    <x v="0"/>
    <x v="441"/>
    <x v="27"/>
    <n v="88101"/>
    <x v="1"/>
    <x v="751"/>
    <x v="1"/>
    <x v="8"/>
    <x v="742"/>
    <x v="3932"/>
    <n v="7"/>
    <n v="0.2"/>
    <n v="3.5279999999999996"/>
  </r>
  <r>
    <n v="5413"/>
    <s v="CA-2014-166856"/>
    <x v="3"/>
    <x v="65"/>
    <d v="2014-09-23T00:00:00"/>
    <s v="Standard Class"/>
    <s v="TS-21505"/>
    <s v="Tony Sayre"/>
    <x v="0"/>
    <x v="0"/>
    <x v="441"/>
    <x v="27"/>
    <n v="88101"/>
    <x v="1"/>
    <x v="1735"/>
    <x v="2"/>
    <x v="11"/>
    <x v="1715"/>
    <x v="3933"/>
    <n v="3"/>
    <n v="0"/>
    <n v="8.1071999999999917"/>
  </r>
  <r>
    <n v="5414"/>
    <s v="CA-2013-153157"/>
    <x v="0"/>
    <x v="108"/>
    <d v="2013-09-15T00:00:00"/>
    <s v="First Class"/>
    <s v="TB-21625"/>
    <s v="Trudy Brown"/>
    <x v="0"/>
    <x v="0"/>
    <x v="391"/>
    <x v="41"/>
    <n v="67212"/>
    <x v="2"/>
    <x v="1517"/>
    <x v="2"/>
    <x v="7"/>
    <x v="1495"/>
    <x v="3934"/>
    <n v="5"/>
    <n v="0"/>
    <n v="62.929999999999993"/>
  </r>
  <r>
    <n v="5415"/>
    <s v="US-2014-125647"/>
    <x v="3"/>
    <x v="397"/>
    <d v="2014-09-29T00:00:00"/>
    <s v="Standard Class"/>
    <s v="LC-16870"/>
    <s v="Lena Cacioppo"/>
    <x v="0"/>
    <x v="0"/>
    <x v="22"/>
    <x v="10"/>
    <n v="60653"/>
    <x v="2"/>
    <x v="1712"/>
    <x v="1"/>
    <x v="9"/>
    <x v="1691"/>
    <x v="3935"/>
    <n v="6"/>
    <n v="0.8"/>
    <n v="-197.57520000000002"/>
  </r>
  <r>
    <n v="5416"/>
    <s v="US-2014-125647"/>
    <x v="3"/>
    <x v="397"/>
    <d v="2014-09-29T00:00:00"/>
    <s v="Standard Class"/>
    <s v="LC-16870"/>
    <s v="Lena Cacioppo"/>
    <x v="0"/>
    <x v="0"/>
    <x v="22"/>
    <x v="10"/>
    <n v="60653"/>
    <x v="2"/>
    <x v="974"/>
    <x v="1"/>
    <x v="10"/>
    <x v="959"/>
    <x v="561"/>
    <n v="4"/>
    <n v="0.2"/>
    <n v="7.2576000000000001"/>
  </r>
  <r>
    <n v="5417"/>
    <s v="US-2014-125647"/>
    <x v="3"/>
    <x v="397"/>
    <d v="2014-09-29T00:00:00"/>
    <s v="Standard Class"/>
    <s v="LC-16870"/>
    <s v="Lena Cacioppo"/>
    <x v="0"/>
    <x v="0"/>
    <x v="22"/>
    <x v="10"/>
    <n v="60653"/>
    <x v="2"/>
    <x v="771"/>
    <x v="2"/>
    <x v="7"/>
    <x v="763"/>
    <x v="3936"/>
    <n v="2"/>
    <n v="0.2"/>
    <n v="-8.9963999999999995"/>
  </r>
  <r>
    <n v="5418"/>
    <s v="CA-2011-132542"/>
    <x v="2"/>
    <x v="191"/>
    <d v="2011-10-08T00:00:00"/>
    <s v="Second Class"/>
    <s v="AM-10360"/>
    <s v="Alice McCarthy"/>
    <x v="1"/>
    <x v="0"/>
    <x v="155"/>
    <x v="8"/>
    <n v="68104"/>
    <x v="2"/>
    <x v="1736"/>
    <x v="1"/>
    <x v="8"/>
    <x v="1716"/>
    <x v="2601"/>
    <n v="2"/>
    <n v="0"/>
    <n v="7.68"/>
  </r>
  <r>
    <n v="5419"/>
    <s v="CA-2012-110877"/>
    <x v="1"/>
    <x v="924"/>
    <d v="2012-10-26T00:00:00"/>
    <s v="First Class"/>
    <s v="JE-15715"/>
    <s v="Joe Elijah"/>
    <x v="0"/>
    <x v="0"/>
    <x v="12"/>
    <x v="5"/>
    <n v="77041"/>
    <x v="2"/>
    <x v="747"/>
    <x v="1"/>
    <x v="10"/>
    <x v="738"/>
    <x v="1590"/>
    <n v="7"/>
    <n v="0.2"/>
    <n v="12.700800000000001"/>
  </r>
  <r>
    <n v="5420"/>
    <s v="CA-2012-110877"/>
    <x v="1"/>
    <x v="924"/>
    <d v="2012-10-26T00:00:00"/>
    <s v="First Class"/>
    <s v="JE-15715"/>
    <s v="Joe Elijah"/>
    <x v="0"/>
    <x v="0"/>
    <x v="12"/>
    <x v="5"/>
    <n v="77041"/>
    <x v="2"/>
    <x v="539"/>
    <x v="2"/>
    <x v="7"/>
    <x v="534"/>
    <x v="3937"/>
    <n v="2"/>
    <n v="0.2"/>
    <n v="15.038400000000003"/>
  </r>
  <r>
    <n v="5421"/>
    <s v="US-2013-151827"/>
    <x v="0"/>
    <x v="1044"/>
    <d v="2013-04-03T00:00:00"/>
    <s v="Second Class"/>
    <s v="CS-11950"/>
    <s v="Carlos Soltero"/>
    <x v="0"/>
    <x v="0"/>
    <x v="10"/>
    <x v="9"/>
    <n v="19134"/>
    <x v="3"/>
    <x v="1594"/>
    <x v="2"/>
    <x v="7"/>
    <x v="1577"/>
    <x v="804"/>
    <n v="3"/>
    <n v="0.4"/>
    <n v="-60.836100000000016"/>
  </r>
  <r>
    <n v="5422"/>
    <s v="US-2013-151827"/>
    <x v="0"/>
    <x v="1044"/>
    <d v="2013-04-03T00:00:00"/>
    <s v="Second Class"/>
    <s v="CS-11950"/>
    <s v="Carlos Soltero"/>
    <x v="0"/>
    <x v="0"/>
    <x v="10"/>
    <x v="9"/>
    <n v="19134"/>
    <x v="3"/>
    <x v="1235"/>
    <x v="2"/>
    <x v="11"/>
    <x v="1209"/>
    <x v="236"/>
    <n v="2"/>
    <n v="0.2"/>
    <n v="1.1993999999999998"/>
  </r>
  <r>
    <n v="5423"/>
    <s v="US-2013-163258"/>
    <x v="0"/>
    <x v="723"/>
    <d v="2014-01-03T00:00:00"/>
    <s v="Standard Class"/>
    <s v="PF-19225"/>
    <s v="Phillip Flathmann"/>
    <x v="0"/>
    <x v="0"/>
    <x v="1"/>
    <x v="1"/>
    <n v="90045"/>
    <x v="1"/>
    <x v="605"/>
    <x v="1"/>
    <x v="8"/>
    <x v="600"/>
    <x v="3938"/>
    <n v="3"/>
    <n v="0.2"/>
    <n v="3.9312000000000005"/>
  </r>
  <r>
    <n v="5424"/>
    <s v="CA-2014-103009"/>
    <x v="3"/>
    <x v="132"/>
    <d v="2014-11-06T00:00:00"/>
    <s v="Second Class"/>
    <s v="PJ-18835"/>
    <s v="Patrick Jones"/>
    <x v="1"/>
    <x v="0"/>
    <x v="102"/>
    <x v="0"/>
    <n v="40475"/>
    <x v="0"/>
    <x v="1737"/>
    <x v="1"/>
    <x v="10"/>
    <x v="1717"/>
    <x v="1603"/>
    <n v="5"/>
    <n v="0"/>
    <n v="11.879999999999999"/>
  </r>
  <r>
    <n v="5425"/>
    <s v="US-2014-120649"/>
    <x v="3"/>
    <x v="176"/>
    <d v="2014-01-27T00:00:00"/>
    <s v="Standard Class"/>
    <s v="JF-15490"/>
    <s v="Jeremy Farry"/>
    <x v="0"/>
    <x v="0"/>
    <x v="416"/>
    <x v="29"/>
    <n v="6708"/>
    <x v="3"/>
    <x v="824"/>
    <x v="1"/>
    <x v="6"/>
    <x v="812"/>
    <x v="2872"/>
    <n v="2"/>
    <n v="0"/>
    <n v="1.0207999999999999"/>
  </r>
  <r>
    <n v="5426"/>
    <s v="CA-2013-153598"/>
    <x v="0"/>
    <x v="275"/>
    <d v="2013-12-07T00:00:00"/>
    <s v="First Class"/>
    <s v="NM-18520"/>
    <s v="Neoma Murray"/>
    <x v="0"/>
    <x v="0"/>
    <x v="1"/>
    <x v="1"/>
    <n v="90045"/>
    <x v="1"/>
    <x v="1738"/>
    <x v="2"/>
    <x v="11"/>
    <x v="1718"/>
    <x v="3939"/>
    <n v="5"/>
    <n v="0"/>
    <n v="659.98"/>
  </r>
  <r>
    <n v="5427"/>
    <s v="CA-2013-153598"/>
    <x v="0"/>
    <x v="275"/>
    <d v="2013-12-07T00:00:00"/>
    <s v="First Class"/>
    <s v="NM-18520"/>
    <s v="Neoma Murray"/>
    <x v="0"/>
    <x v="0"/>
    <x v="1"/>
    <x v="1"/>
    <n v="90045"/>
    <x v="1"/>
    <x v="1608"/>
    <x v="0"/>
    <x v="5"/>
    <x v="1590"/>
    <x v="3940"/>
    <n v="6"/>
    <n v="0"/>
    <n v="51.47399999999999"/>
  </r>
  <r>
    <n v="5428"/>
    <s v="US-2013-108497"/>
    <x v="0"/>
    <x v="403"/>
    <d v="2013-06-15T00:00:00"/>
    <s v="Same Day"/>
    <s v="MH-17290"/>
    <s v="Marc Harrigan"/>
    <x v="2"/>
    <x v="0"/>
    <x v="1"/>
    <x v="1"/>
    <n v="90036"/>
    <x v="1"/>
    <x v="1601"/>
    <x v="0"/>
    <x v="0"/>
    <x v="1584"/>
    <x v="3941"/>
    <n v="5"/>
    <n v="0.15"/>
    <n v="35.245000000000005"/>
  </r>
  <r>
    <n v="5429"/>
    <s v="CA-2013-113096"/>
    <x v="0"/>
    <x v="476"/>
    <d v="2013-09-05T00:00:00"/>
    <s v="First Class"/>
    <s v="SZ-20035"/>
    <s v="Sam Zeldin"/>
    <x v="2"/>
    <x v="0"/>
    <x v="8"/>
    <x v="1"/>
    <n v="94122"/>
    <x v="1"/>
    <x v="170"/>
    <x v="1"/>
    <x v="4"/>
    <x v="169"/>
    <x v="2063"/>
    <n v="3"/>
    <n v="0"/>
    <n v="12.097800000000001"/>
  </r>
  <r>
    <n v="5430"/>
    <s v="CA-2011-136861"/>
    <x v="2"/>
    <x v="742"/>
    <d v="2011-09-07T00:00:00"/>
    <s v="First Class"/>
    <s v="PR-18880"/>
    <s v="Patrick Ryan"/>
    <x v="0"/>
    <x v="0"/>
    <x v="84"/>
    <x v="2"/>
    <n v="33710"/>
    <x v="0"/>
    <x v="296"/>
    <x v="0"/>
    <x v="5"/>
    <x v="293"/>
    <x v="236"/>
    <n v="2"/>
    <n v="0.2"/>
    <n v="1.9989999999999979"/>
  </r>
  <r>
    <n v="5431"/>
    <s v="CA-2014-117422"/>
    <x v="3"/>
    <x v="208"/>
    <d v="2014-10-26T00:00:00"/>
    <s v="Standard Class"/>
    <s v="FC-14245"/>
    <s v="Frank Carlisle"/>
    <x v="2"/>
    <x v="0"/>
    <x v="80"/>
    <x v="24"/>
    <n v="44107"/>
    <x v="3"/>
    <x v="1725"/>
    <x v="1"/>
    <x v="9"/>
    <x v="1703"/>
    <x v="224"/>
    <n v="2"/>
    <n v="0.2"/>
    <n v="16.156799999999997"/>
  </r>
  <r>
    <n v="5432"/>
    <s v="CA-2014-117422"/>
    <x v="3"/>
    <x v="208"/>
    <d v="2014-10-26T00:00:00"/>
    <s v="Standard Class"/>
    <s v="FC-14245"/>
    <s v="Frank Carlisle"/>
    <x v="2"/>
    <x v="0"/>
    <x v="80"/>
    <x v="24"/>
    <n v="44107"/>
    <x v="3"/>
    <x v="727"/>
    <x v="1"/>
    <x v="10"/>
    <x v="719"/>
    <x v="3942"/>
    <n v="1"/>
    <n v="0.2"/>
    <n v="1.3715999999999999"/>
  </r>
  <r>
    <n v="5433"/>
    <s v="CA-2014-117422"/>
    <x v="3"/>
    <x v="208"/>
    <d v="2014-10-26T00:00:00"/>
    <s v="Standard Class"/>
    <s v="FC-14245"/>
    <s v="Frank Carlisle"/>
    <x v="2"/>
    <x v="0"/>
    <x v="80"/>
    <x v="24"/>
    <n v="44107"/>
    <x v="3"/>
    <x v="1472"/>
    <x v="1"/>
    <x v="8"/>
    <x v="1450"/>
    <x v="3943"/>
    <n v="4"/>
    <n v="0.7"/>
    <n v="-4.9727999999999994"/>
  </r>
  <r>
    <n v="5434"/>
    <s v="CA-2014-129707"/>
    <x v="3"/>
    <x v="1016"/>
    <d v="2014-04-30T00:00:00"/>
    <s v="Standard Class"/>
    <s v="LH-16750"/>
    <s v="Larry Hughes"/>
    <x v="0"/>
    <x v="0"/>
    <x v="432"/>
    <x v="16"/>
    <n v="85224"/>
    <x v="1"/>
    <x v="21"/>
    <x v="1"/>
    <x v="6"/>
    <x v="21"/>
    <x v="3944"/>
    <n v="4"/>
    <n v="0.2"/>
    <n v="0.66719999999999979"/>
  </r>
  <r>
    <n v="5435"/>
    <s v="CA-2012-160171"/>
    <x v="1"/>
    <x v="324"/>
    <d v="2012-10-24T00:00:00"/>
    <s v="Standard Class"/>
    <s v="RM-19675"/>
    <s v="Robert Marley"/>
    <x v="2"/>
    <x v="0"/>
    <x v="1"/>
    <x v="1"/>
    <n v="90008"/>
    <x v="1"/>
    <x v="1739"/>
    <x v="1"/>
    <x v="9"/>
    <x v="1719"/>
    <x v="3945"/>
    <n v="5"/>
    <n v="0"/>
    <n v="459.39599999999996"/>
  </r>
  <r>
    <n v="5436"/>
    <s v="CA-2012-160171"/>
    <x v="1"/>
    <x v="324"/>
    <d v="2012-10-24T00:00:00"/>
    <s v="Standard Class"/>
    <s v="RM-19675"/>
    <s v="Robert Marley"/>
    <x v="2"/>
    <x v="0"/>
    <x v="1"/>
    <x v="1"/>
    <n v="90008"/>
    <x v="1"/>
    <x v="293"/>
    <x v="2"/>
    <x v="11"/>
    <x v="290"/>
    <x v="3946"/>
    <n v="3"/>
    <n v="0"/>
    <n v="97.199999999999989"/>
  </r>
  <r>
    <n v="5437"/>
    <s v="CA-2011-103317"/>
    <x v="2"/>
    <x v="260"/>
    <d v="2011-07-08T00:00:00"/>
    <s v="First Class"/>
    <s v="DM-13525"/>
    <s v="Don Miller"/>
    <x v="1"/>
    <x v="0"/>
    <x v="144"/>
    <x v="2"/>
    <n v="32137"/>
    <x v="0"/>
    <x v="1122"/>
    <x v="0"/>
    <x v="5"/>
    <x v="1101"/>
    <x v="3947"/>
    <n v="2"/>
    <n v="0.2"/>
    <n v="5.3680000000000012"/>
  </r>
  <r>
    <n v="5438"/>
    <s v="CA-2011-103317"/>
    <x v="2"/>
    <x v="260"/>
    <d v="2011-07-08T00:00:00"/>
    <s v="First Class"/>
    <s v="DM-13525"/>
    <s v="Don Miller"/>
    <x v="1"/>
    <x v="0"/>
    <x v="144"/>
    <x v="2"/>
    <n v="32137"/>
    <x v="0"/>
    <x v="1504"/>
    <x v="1"/>
    <x v="8"/>
    <x v="1482"/>
    <x v="3948"/>
    <n v="5"/>
    <n v="0.7"/>
    <n v="-6.8669999999999973"/>
  </r>
  <r>
    <n v="5439"/>
    <s v="CA-2011-103317"/>
    <x v="2"/>
    <x v="260"/>
    <d v="2011-07-08T00:00:00"/>
    <s v="First Class"/>
    <s v="DM-13525"/>
    <s v="Don Miller"/>
    <x v="1"/>
    <x v="0"/>
    <x v="144"/>
    <x v="2"/>
    <n v="32137"/>
    <x v="0"/>
    <x v="1740"/>
    <x v="0"/>
    <x v="5"/>
    <x v="1720"/>
    <x v="3949"/>
    <n v="3"/>
    <n v="0.2"/>
    <n v="15.991199999999992"/>
  </r>
  <r>
    <n v="5440"/>
    <s v="CA-2013-167115"/>
    <x v="0"/>
    <x v="958"/>
    <d v="2013-04-10T00:00:00"/>
    <s v="Standard Class"/>
    <s v="EH-14185"/>
    <s v="Evan Henry"/>
    <x v="0"/>
    <x v="0"/>
    <x v="20"/>
    <x v="15"/>
    <n v="10035"/>
    <x v="3"/>
    <x v="1498"/>
    <x v="1"/>
    <x v="8"/>
    <x v="1477"/>
    <x v="3950"/>
    <n v="2"/>
    <n v="0.2"/>
    <n v="183.99499999999998"/>
  </r>
  <r>
    <n v="5441"/>
    <s v="US-2014-153633"/>
    <x v="3"/>
    <x v="38"/>
    <d v="2014-11-19T00:00:00"/>
    <s v="Second Class"/>
    <s v="TC-21295"/>
    <s v="Toby Carlisle"/>
    <x v="0"/>
    <x v="0"/>
    <x v="442"/>
    <x v="2"/>
    <n v="33458"/>
    <x v="0"/>
    <x v="679"/>
    <x v="1"/>
    <x v="6"/>
    <x v="673"/>
    <x v="3951"/>
    <n v="1"/>
    <n v="0.2"/>
    <n v="0.15480000000000005"/>
  </r>
  <r>
    <n v="5442"/>
    <s v="CA-2014-155929"/>
    <x v="3"/>
    <x v="428"/>
    <d v="2014-09-14T00:00:00"/>
    <s v="Standard Class"/>
    <s v="AI-10855"/>
    <s v="Arianne Irving"/>
    <x v="0"/>
    <x v="0"/>
    <x v="220"/>
    <x v="16"/>
    <n v="85301"/>
    <x v="1"/>
    <x v="1741"/>
    <x v="1"/>
    <x v="10"/>
    <x v="1721"/>
    <x v="2925"/>
    <n v="2"/>
    <n v="0.2"/>
    <n v="2.3879999999999999"/>
  </r>
  <r>
    <n v="5443"/>
    <s v="CA-2012-148712"/>
    <x v="1"/>
    <x v="786"/>
    <d v="2012-04-23T00:00:00"/>
    <s v="Standard Class"/>
    <s v="JM-15535"/>
    <s v="Jessica Myrick"/>
    <x v="0"/>
    <x v="0"/>
    <x v="20"/>
    <x v="15"/>
    <n v="10035"/>
    <x v="3"/>
    <x v="769"/>
    <x v="2"/>
    <x v="11"/>
    <x v="761"/>
    <x v="921"/>
    <n v="1"/>
    <n v="0"/>
    <n v="36.851999999999997"/>
  </r>
  <r>
    <n v="5444"/>
    <s v="CA-2012-148712"/>
    <x v="1"/>
    <x v="786"/>
    <d v="2012-04-23T00:00:00"/>
    <s v="Standard Class"/>
    <s v="JM-15535"/>
    <s v="Jessica Myrick"/>
    <x v="0"/>
    <x v="0"/>
    <x v="20"/>
    <x v="15"/>
    <n v="10035"/>
    <x v="3"/>
    <x v="1120"/>
    <x v="1"/>
    <x v="8"/>
    <x v="1099"/>
    <x v="3952"/>
    <n v="13"/>
    <n v="0.2"/>
    <n v="21.024899999999999"/>
  </r>
  <r>
    <n v="5445"/>
    <s v="CA-2012-148712"/>
    <x v="1"/>
    <x v="786"/>
    <d v="2012-04-23T00:00:00"/>
    <s v="Standard Class"/>
    <s v="JM-15535"/>
    <s v="Jessica Myrick"/>
    <x v="0"/>
    <x v="0"/>
    <x v="20"/>
    <x v="15"/>
    <n v="10035"/>
    <x v="3"/>
    <x v="1742"/>
    <x v="1"/>
    <x v="6"/>
    <x v="1722"/>
    <x v="3953"/>
    <n v="3"/>
    <n v="0"/>
    <n v="2.7845999999999997"/>
  </r>
  <r>
    <n v="5446"/>
    <s v="CA-2013-128307"/>
    <x v="0"/>
    <x v="197"/>
    <d v="2013-07-30T00:00:00"/>
    <s v="Standard Class"/>
    <s v="BE-11335"/>
    <s v="Bill Eplett"/>
    <x v="2"/>
    <x v="0"/>
    <x v="12"/>
    <x v="5"/>
    <n v="77041"/>
    <x v="2"/>
    <x v="1249"/>
    <x v="1"/>
    <x v="12"/>
    <x v="1224"/>
    <x v="3954"/>
    <n v="1"/>
    <n v="0.2"/>
    <n v="7.0659000000000001"/>
  </r>
  <r>
    <n v="5447"/>
    <s v="US-2013-127425"/>
    <x v="0"/>
    <x v="370"/>
    <d v="2013-09-01T00:00:00"/>
    <s v="Standard Class"/>
    <s v="DR-12880"/>
    <s v="Dan Reichenbach"/>
    <x v="1"/>
    <x v="0"/>
    <x v="20"/>
    <x v="15"/>
    <n v="10035"/>
    <x v="3"/>
    <x v="895"/>
    <x v="2"/>
    <x v="7"/>
    <x v="879"/>
    <x v="3955"/>
    <n v="6"/>
    <n v="0"/>
    <n v="8.25"/>
  </r>
  <r>
    <n v="5448"/>
    <s v="US-2013-127425"/>
    <x v="0"/>
    <x v="370"/>
    <d v="2013-09-01T00:00:00"/>
    <s v="Standard Class"/>
    <s v="DR-12880"/>
    <s v="Dan Reichenbach"/>
    <x v="1"/>
    <x v="0"/>
    <x v="20"/>
    <x v="15"/>
    <n v="10035"/>
    <x v="3"/>
    <x v="1233"/>
    <x v="2"/>
    <x v="11"/>
    <x v="1207"/>
    <x v="2932"/>
    <n v="5"/>
    <n v="0"/>
    <n v="87.482499999999987"/>
  </r>
  <r>
    <n v="5449"/>
    <s v="US-2011-119081"/>
    <x v="2"/>
    <x v="171"/>
    <d v="2011-09-19T00:00:00"/>
    <s v="Standard Class"/>
    <s v="TA-21385"/>
    <s v="Tom Ashbrook"/>
    <x v="2"/>
    <x v="0"/>
    <x v="250"/>
    <x v="41"/>
    <n v="66062"/>
    <x v="2"/>
    <x v="1420"/>
    <x v="1"/>
    <x v="14"/>
    <x v="1399"/>
    <x v="3956"/>
    <n v="3"/>
    <n v="0"/>
    <n v="7.158600000000007"/>
  </r>
  <r>
    <n v="5450"/>
    <s v="US-2011-119081"/>
    <x v="2"/>
    <x v="171"/>
    <d v="2011-09-19T00:00:00"/>
    <s v="Standard Class"/>
    <s v="TA-21385"/>
    <s v="Tom Ashbrook"/>
    <x v="2"/>
    <x v="0"/>
    <x v="250"/>
    <x v="41"/>
    <n v="66062"/>
    <x v="2"/>
    <x v="1690"/>
    <x v="2"/>
    <x v="11"/>
    <x v="1669"/>
    <x v="3957"/>
    <n v="5"/>
    <n v="0"/>
    <n v="10.905999999999993"/>
  </r>
  <r>
    <n v="5451"/>
    <s v="US-2011-119081"/>
    <x v="2"/>
    <x v="171"/>
    <d v="2011-09-19T00:00:00"/>
    <s v="Standard Class"/>
    <s v="TA-21385"/>
    <s v="Tom Ashbrook"/>
    <x v="2"/>
    <x v="0"/>
    <x v="250"/>
    <x v="41"/>
    <n v="66062"/>
    <x v="2"/>
    <x v="896"/>
    <x v="1"/>
    <x v="8"/>
    <x v="880"/>
    <x v="3958"/>
    <n v="2"/>
    <n v="0"/>
    <n v="149.38199999999998"/>
  </r>
  <r>
    <n v="5452"/>
    <s v="US-2011-119081"/>
    <x v="2"/>
    <x v="171"/>
    <d v="2011-09-19T00:00:00"/>
    <s v="Standard Class"/>
    <s v="TA-21385"/>
    <s v="Tom Ashbrook"/>
    <x v="2"/>
    <x v="0"/>
    <x v="250"/>
    <x v="41"/>
    <n v="66062"/>
    <x v="2"/>
    <x v="1492"/>
    <x v="0"/>
    <x v="5"/>
    <x v="1470"/>
    <x v="1100"/>
    <n v="2"/>
    <n v="0"/>
    <n v="12.979199999999999"/>
  </r>
  <r>
    <n v="5453"/>
    <s v="CA-2013-140613"/>
    <x v="0"/>
    <x v="405"/>
    <d v="2013-07-30T00:00:00"/>
    <s v="Standard Class"/>
    <s v="KN-16705"/>
    <s v="Kristina Nunn"/>
    <x v="2"/>
    <x v="0"/>
    <x v="306"/>
    <x v="33"/>
    <n v="89431"/>
    <x v="1"/>
    <x v="610"/>
    <x v="1"/>
    <x v="14"/>
    <x v="605"/>
    <x v="3959"/>
    <n v="5"/>
    <n v="0"/>
    <n v="24.997999999999987"/>
  </r>
  <r>
    <n v="5454"/>
    <s v="US-2014-108700"/>
    <x v="3"/>
    <x v="240"/>
    <d v="2014-05-24T00:00:00"/>
    <s v="Standard Class"/>
    <s v="PJ-18835"/>
    <s v="Patrick Jones"/>
    <x v="1"/>
    <x v="0"/>
    <x v="179"/>
    <x v="10"/>
    <n v="61107"/>
    <x v="2"/>
    <x v="1588"/>
    <x v="1"/>
    <x v="10"/>
    <x v="1571"/>
    <x v="3960"/>
    <n v="6"/>
    <n v="0.2"/>
    <n v="13.780799999999996"/>
  </r>
  <r>
    <n v="5455"/>
    <s v="CA-2014-160962"/>
    <x v="3"/>
    <x v="1045"/>
    <d v="2014-05-03T00:00:00"/>
    <s v="Standard Class"/>
    <s v="MC-17605"/>
    <s v="Matt Connell"/>
    <x v="1"/>
    <x v="0"/>
    <x v="10"/>
    <x v="9"/>
    <n v="19143"/>
    <x v="3"/>
    <x v="470"/>
    <x v="1"/>
    <x v="4"/>
    <x v="466"/>
    <x v="3961"/>
    <n v="1"/>
    <n v="0.2"/>
    <n v="0.73360000000000003"/>
  </r>
  <r>
    <n v="5456"/>
    <s v="CA-2014-160962"/>
    <x v="3"/>
    <x v="1045"/>
    <d v="2014-05-03T00:00:00"/>
    <s v="Standard Class"/>
    <s v="MC-17605"/>
    <s v="Matt Connell"/>
    <x v="1"/>
    <x v="0"/>
    <x v="10"/>
    <x v="9"/>
    <n v="19143"/>
    <x v="3"/>
    <x v="18"/>
    <x v="1"/>
    <x v="6"/>
    <x v="18"/>
    <x v="1312"/>
    <n v="2"/>
    <n v="0.2"/>
    <n v="0.77039999999999909"/>
  </r>
  <r>
    <n v="5457"/>
    <s v="CA-2014-130631"/>
    <x v="3"/>
    <x v="614"/>
    <d v="2015-01-03T00:00:00"/>
    <s v="Standard Class"/>
    <s v="BS-11755"/>
    <s v="Bruce Stewart"/>
    <x v="0"/>
    <x v="0"/>
    <x v="156"/>
    <x v="4"/>
    <n v="98026"/>
    <x v="1"/>
    <x v="1743"/>
    <x v="1"/>
    <x v="13"/>
    <x v="1723"/>
    <x v="3962"/>
    <n v="5"/>
    <n v="0"/>
    <n v="9.6039999999999992"/>
  </r>
  <r>
    <n v="5458"/>
    <s v="CA-2014-130631"/>
    <x v="3"/>
    <x v="614"/>
    <d v="2015-01-03T00:00:00"/>
    <s v="Standard Class"/>
    <s v="BS-11755"/>
    <s v="Bruce Stewart"/>
    <x v="0"/>
    <x v="0"/>
    <x v="156"/>
    <x v="4"/>
    <n v="98026"/>
    <x v="1"/>
    <x v="1182"/>
    <x v="0"/>
    <x v="5"/>
    <x v="1159"/>
    <x v="3776"/>
    <n v="2"/>
    <n v="0"/>
    <n v="20.537999999999997"/>
  </r>
  <r>
    <n v="5459"/>
    <s v="CA-2014-116680"/>
    <x v="3"/>
    <x v="507"/>
    <d v="2014-09-07T00:00:00"/>
    <s v="Second Class"/>
    <s v="PK-19075"/>
    <s v="Pete Kriz"/>
    <x v="0"/>
    <x v="0"/>
    <x v="8"/>
    <x v="1"/>
    <n v="94122"/>
    <x v="1"/>
    <x v="757"/>
    <x v="1"/>
    <x v="8"/>
    <x v="748"/>
    <x v="3963"/>
    <n v="6"/>
    <n v="0.2"/>
    <n v="4.3367999999999993"/>
  </r>
  <r>
    <n v="5460"/>
    <s v="CA-2014-116680"/>
    <x v="3"/>
    <x v="507"/>
    <d v="2014-09-07T00:00:00"/>
    <s v="Second Class"/>
    <s v="PK-19075"/>
    <s v="Pete Kriz"/>
    <x v="0"/>
    <x v="0"/>
    <x v="8"/>
    <x v="1"/>
    <n v="94122"/>
    <x v="1"/>
    <x v="1744"/>
    <x v="0"/>
    <x v="3"/>
    <x v="1724"/>
    <x v="3964"/>
    <n v="8"/>
    <n v="0.2"/>
    <n v="92.392000000000053"/>
  </r>
  <r>
    <n v="5461"/>
    <s v="US-2011-107405"/>
    <x v="2"/>
    <x v="90"/>
    <d v="2011-03-25T00:00:00"/>
    <s v="Standard Class"/>
    <s v="TS-21205"/>
    <s v="Thomas Seio"/>
    <x v="1"/>
    <x v="0"/>
    <x v="153"/>
    <x v="3"/>
    <n v="28806"/>
    <x v="0"/>
    <x v="1512"/>
    <x v="1"/>
    <x v="4"/>
    <x v="1490"/>
    <x v="3965"/>
    <n v="1"/>
    <n v="0.2"/>
    <n v="-3.864600000000002"/>
  </r>
  <r>
    <n v="5462"/>
    <s v="CA-2014-101574"/>
    <x v="3"/>
    <x v="394"/>
    <d v="2014-10-05T00:00:00"/>
    <s v="Standard Class"/>
    <s v="BD-11725"/>
    <s v="Bruce Degenhardt"/>
    <x v="0"/>
    <x v="0"/>
    <x v="1"/>
    <x v="1"/>
    <n v="90032"/>
    <x v="1"/>
    <x v="50"/>
    <x v="0"/>
    <x v="5"/>
    <x v="50"/>
    <x v="357"/>
    <n v="3"/>
    <n v="0"/>
    <n v="4.4352"/>
  </r>
  <r>
    <n v="5463"/>
    <s v="CA-2011-146591"/>
    <x v="2"/>
    <x v="1046"/>
    <d v="2011-01-21T00:00:00"/>
    <s v="First Class"/>
    <s v="TS-21340"/>
    <s v="Toby Swindell"/>
    <x v="0"/>
    <x v="0"/>
    <x v="48"/>
    <x v="16"/>
    <n v="85254"/>
    <x v="1"/>
    <x v="828"/>
    <x v="1"/>
    <x v="8"/>
    <x v="816"/>
    <x v="3966"/>
    <n v="10"/>
    <n v="0.7"/>
    <n v="-23.716000000000001"/>
  </r>
  <r>
    <n v="5464"/>
    <s v="CA-2011-146591"/>
    <x v="2"/>
    <x v="1046"/>
    <d v="2011-01-21T00:00:00"/>
    <s v="First Class"/>
    <s v="TS-21340"/>
    <s v="Toby Swindell"/>
    <x v="0"/>
    <x v="0"/>
    <x v="48"/>
    <x v="16"/>
    <n v="85254"/>
    <x v="1"/>
    <x v="161"/>
    <x v="1"/>
    <x v="10"/>
    <x v="1286"/>
    <x v="3967"/>
    <n v="4"/>
    <n v="0.2"/>
    <n v="19.622399999999999"/>
  </r>
  <r>
    <n v="5465"/>
    <s v="CA-2011-146591"/>
    <x v="2"/>
    <x v="1046"/>
    <d v="2011-01-21T00:00:00"/>
    <s v="First Class"/>
    <s v="TS-21340"/>
    <s v="Toby Swindell"/>
    <x v="0"/>
    <x v="0"/>
    <x v="48"/>
    <x v="16"/>
    <n v="85254"/>
    <x v="1"/>
    <x v="113"/>
    <x v="1"/>
    <x v="12"/>
    <x v="113"/>
    <x v="3968"/>
    <n v="5"/>
    <n v="0.2"/>
    <n v="36.692999999999998"/>
  </r>
  <r>
    <n v="5466"/>
    <s v="CA-2011-146591"/>
    <x v="2"/>
    <x v="1046"/>
    <d v="2011-01-21T00:00:00"/>
    <s v="First Class"/>
    <s v="TS-21340"/>
    <s v="Toby Swindell"/>
    <x v="0"/>
    <x v="0"/>
    <x v="48"/>
    <x v="16"/>
    <n v="85254"/>
    <x v="1"/>
    <x v="366"/>
    <x v="0"/>
    <x v="0"/>
    <x v="362"/>
    <x v="3969"/>
    <n v="5"/>
    <n v="0.7"/>
    <n v="-320.59699999999998"/>
  </r>
  <r>
    <n v="5467"/>
    <s v="CA-2011-107706"/>
    <x v="2"/>
    <x v="1047"/>
    <d v="2011-02-20T00:00:00"/>
    <s v="Second Class"/>
    <s v="ST-20530"/>
    <s v="Shui Tom"/>
    <x v="0"/>
    <x v="0"/>
    <x v="12"/>
    <x v="5"/>
    <n v="77095"/>
    <x v="2"/>
    <x v="949"/>
    <x v="1"/>
    <x v="10"/>
    <x v="933"/>
    <x v="3970"/>
    <n v="3"/>
    <n v="0.2"/>
    <n v="6.0659999999999989"/>
  </r>
  <r>
    <n v="5468"/>
    <s v="CA-2013-122448"/>
    <x v="0"/>
    <x v="632"/>
    <d v="2013-06-15T00:00:00"/>
    <s v="Standard Class"/>
    <s v="DB-13210"/>
    <s v="Dean Braden"/>
    <x v="0"/>
    <x v="0"/>
    <x v="8"/>
    <x v="1"/>
    <n v="94109"/>
    <x v="1"/>
    <x v="23"/>
    <x v="0"/>
    <x v="1"/>
    <x v="23"/>
    <x v="1919"/>
    <n v="3"/>
    <n v="0.2"/>
    <n v="13.764599999999994"/>
  </r>
  <r>
    <n v="5469"/>
    <s v="CA-2011-132451"/>
    <x v="2"/>
    <x v="467"/>
    <d v="2011-09-27T00:00:00"/>
    <s v="First Class"/>
    <s v="KF-16285"/>
    <s v="Karen Ferguson"/>
    <x v="2"/>
    <x v="0"/>
    <x v="70"/>
    <x v="1"/>
    <n v="92105"/>
    <x v="1"/>
    <x v="1"/>
    <x v="0"/>
    <x v="1"/>
    <x v="1"/>
    <x v="2282"/>
    <n v="3"/>
    <n v="0.2"/>
    <n v="73.19399999999996"/>
  </r>
  <r>
    <n v="5470"/>
    <s v="CA-2011-132451"/>
    <x v="2"/>
    <x v="467"/>
    <d v="2011-09-27T00:00:00"/>
    <s v="First Class"/>
    <s v="KF-16285"/>
    <s v="Karen Ferguson"/>
    <x v="2"/>
    <x v="0"/>
    <x v="70"/>
    <x v="1"/>
    <n v="92105"/>
    <x v="1"/>
    <x v="974"/>
    <x v="1"/>
    <x v="10"/>
    <x v="959"/>
    <x v="541"/>
    <n v="3"/>
    <n v="0"/>
    <n v="9.3312000000000008"/>
  </r>
  <r>
    <n v="5471"/>
    <s v="CA-2013-158547"/>
    <x v="0"/>
    <x v="198"/>
    <d v="2013-06-05T00:00:00"/>
    <s v="Standard Class"/>
    <s v="JM-16195"/>
    <s v="Justin MacKendrick"/>
    <x v="0"/>
    <x v="0"/>
    <x v="57"/>
    <x v="24"/>
    <n v="45011"/>
    <x v="3"/>
    <x v="1271"/>
    <x v="1"/>
    <x v="9"/>
    <x v="1247"/>
    <x v="3971"/>
    <n v="5"/>
    <n v="0.2"/>
    <n v="9.2939999999999969"/>
  </r>
  <r>
    <n v="5472"/>
    <s v="CA-2014-116946"/>
    <x v="3"/>
    <x v="484"/>
    <d v="2014-12-24T00:00:00"/>
    <s v="Standard Class"/>
    <s v="TS-21505"/>
    <s v="Tony Sayre"/>
    <x v="0"/>
    <x v="0"/>
    <x v="117"/>
    <x v="22"/>
    <n v="80134"/>
    <x v="1"/>
    <x v="1533"/>
    <x v="0"/>
    <x v="5"/>
    <x v="1512"/>
    <x v="3972"/>
    <n v="5"/>
    <n v="0.2"/>
    <n v="4.0080000000000009"/>
  </r>
  <r>
    <n v="5473"/>
    <s v="CA-2014-116946"/>
    <x v="3"/>
    <x v="484"/>
    <d v="2014-12-24T00:00:00"/>
    <s v="Standard Class"/>
    <s v="TS-21505"/>
    <s v="Tony Sayre"/>
    <x v="0"/>
    <x v="0"/>
    <x v="117"/>
    <x v="22"/>
    <n v="80134"/>
    <x v="1"/>
    <x v="1166"/>
    <x v="1"/>
    <x v="4"/>
    <x v="1144"/>
    <x v="1617"/>
    <n v="2"/>
    <n v="0.2"/>
    <n v="-17.607599999999998"/>
  </r>
  <r>
    <n v="5474"/>
    <s v="CA-2014-116946"/>
    <x v="3"/>
    <x v="484"/>
    <d v="2014-12-24T00:00:00"/>
    <s v="Standard Class"/>
    <s v="TS-21505"/>
    <s v="Tony Sayre"/>
    <x v="0"/>
    <x v="0"/>
    <x v="117"/>
    <x v="22"/>
    <n v="80134"/>
    <x v="1"/>
    <x v="1195"/>
    <x v="0"/>
    <x v="0"/>
    <x v="1171"/>
    <x v="3973"/>
    <n v="7"/>
    <n v="0.7"/>
    <n v="-183.6323999999999"/>
  </r>
  <r>
    <n v="5475"/>
    <s v="CA-2014-121741"/>
    <x v="3"/>
    <x v="377"/>
    <d v="2014-12-27T00:00:00"/>
    <s v="Same Day"/>
    <s v="YC-21895"/>
    <s v="Yoseph Carroll"/>
    <x v="1"/>
    <x v="0"/>
    <x v="9"/>
    <x v="8"/>
    <n v="68025"/>
    <x v="2"/>
    <x v="458"/>
    <x v="1"/>
    <x v="4"/>
    <x v="454"/>
    <x v="3974"/>
    <n v="2"/>
    <n v="0"/>
    <n v="37.533999999999992"/>
  </r>
  <r>
    <n v="5476"/>
    <s v="CA-2014-169691"/>
    <x v="3"/>
    <x v="140"/>
    <d v="2014-06-19T00:00:00"/>
    <s v="First Class"/>
    <s v="Dp-13240"/>
    <s v="Dean percer"/>
    <x v="2"/>
    <x v="0"/>
    <x v="349"/>
    <x v="11"/>
    <n v="55369"/>
    <x v="2"/>
    <x v="579"/>
    <x v="1"/>
    <x v="2"/>
    <x v="574"/>
    <x v="1851"/>
    <n v="3"/>
    <n v="0"/>
    <n v="22.200000000000003"/>
  </r>
  <r>
    <n v="5477"/>
    <s v="CA-2014-169691"/>
    <x v="3"/>
    <x v="140"/>
    <d v="2014-06-19T00:00:00"/>
    <s v="First Class"/>
    <s v="Dp-13240"/>
    <s v="Dean percer"/>
    <x v="2"/>
    <x v="0"/>
    <x v="349"/>
    <x v="11"/>
    <n v="55369"/>
    <x v="2"/>
    <x v="1036"/>
    <x v="1"/>
    <x v="4"/>
    <x v="1017"/>
    <x v="3975"/>
    <n v="5"/>
    <n v="0"/>
    <n v="22.828499999999998"/>
  </r>
  <r>
    <n v="5478"/>
    <s v="CA-2014-169691"/>
    <x v="3"/>
    <x v="140"/>
    <d v="2014-06-19T00:00:00"/>
    <s v="First Class"/>
    <s v="Dp-13240"/>
    <s v="Dean percer"/>
    <x v="2"/>
    <x v="0"/>
    <x v="349"/>
    <x v="11"/>
    <n v="55369"/>
    <x v="2"/>
    <x v="1665"/>
    <x v="1"/>
    <x v="10"/>
    <x v="1644"/>
    <x v="1465"/>
    <n v="3"/>
    <n v="0"/>
    <n v="8.7906000000000013"/>
  </r>
  <r>
    <n v="5479"/>
    <s v="CA-2013-121356"/>
    <x v="0"/>
    <x v="73"/>
    <d v="2013-11-25T00:00:00"/>
    <s v="Standard Class"/>
    <s v="SJ-20500"/>
    <s v="Shirley Jackson"/>
    <x v="0"/>
    <x v="0"/>
    <x v="46"/>
    <x v="13"/>
    <n v="19711"/>
    <x v="3"/>
    <x v="1160"/>
    <x v="1"/>
    <x v="8"/>
    <x v="1138"/>
    <x v="3233"/>
    <n v="3"/>
    <n v="0"/>
    <n v="62.915999999999997"/>
  </r>
  <r>
    <n v="5480"/>
    <s v="CA-2011-101770"/>
    <x v="2"/>
    <x v="691"/>
    <d v="2011-04-04T00:00:00"/>
    <s v="Standard Class"/>
    <s v="KB-16240"/>
    <s v="Karen Bern"/>
    <x v="1"/>
    <x v="0"/>
    <x v="100"/>
    <x v="2"/>
    <n v="33180"/>
    <x v="0"/>
    <x v="799"/>
    <x v="1"/>
    <x v="8"/>
    <x v="789"/>
    <x v="3976"/>
    <n v="1"/>
    <n v="0.7"/>
    <n v="-1.3082999999999996"/>
  </r>
  <r>
    <n v="5481"/>
    <s v="CA-2014-105487"/>
    <x v="3"/>
    <x v="1048"/>
    <d v="2014-10-15T00:00:00"/>
    <s v="Standard Class"/>
    <s v="CS-12250"/>
    <s v="Chris Selesnick"/>
    <x v="1"/>
    <x v="0"/>
    <x v="70"/>
    <x v="1"/>
    <n v="92105"/>
    <x v="1"/>
    <x v="957"/>
    <x v="2"/>
    <x v="7"/>
    <x v="941"/>
    <x v="3977"/>
    <n v="1"/>
    <n v="0.2"/>
    <n v="11.609099999999998"/>
  </r>
  <r>
    <n v="5482"/>
    <s v="CA-2014-105487"/>
    <x v="3"/>
    <x v="1048"/>
    <d v="2014-10-15T00:00:00"/>
    <s v="Standard Class"/>
    <s v="CS-12250"/>
    <s v="Chris Selesnick"/>
    <x v="1"/>
    <x v="0"/>
    <x v="70"/>
    <x v="1"/>
    <n v="92105"/>
    <x v="1"/>
    <x v="1542"/>
    <x v="2"/>
    <x v="11"/>
    <x v="1521"/>
    <x v="3978"/>
    <n v="2"/>
    <n v="0"/>
    <n v="6.4799999999999969"/>
  </r>
  <r>
    <n v="5483"/>
    <s v="CA-2014-105487"/>
    <x v="3"/>
    <x v="1048"/>
    <d v="2014-10-15T00:00:00"/>
    <s v="Standard Class"/>
    <s v="CS-12250"/>
    <s v="Chris Selesnick"/>
    <x v="1"/>
    <x v="0"/>
    <x v="70"/>
    <x v="1"/>
    <n v="92105"/>
    <x v="1"/>
    <x v="603"/>
    <x v="2"/>
    <x v="11"/>
    <x v="598"/>
    <x v="3979"/>
    <n v="4"/>
    <n v="0"/>
    <n v="115.1808"/>
  </r>
  <r>
    <n v="5484"/>
    <s v="CA-2014-105487"/>
    <x v="3"/>
    <x v="1048"/>
    <d v="2014-10-15T00:00:00"/>
    <s v="Standard Class"/>
    <s v="CS-12250"/>
    <s v="Chris Selesnick"/>
    <x v="1"/>
    <x v="0"/>
    <x v="70"/>
    <x v="1"/>
    <n v="92105"/>
    <x v="1"/>
    <x v="1512"/>
    <x v="1"/>
    <x v="4"/>
    <x v="1490"/>
    <x v="1390"/>
    <n v="2"/>
    <n v="0"/>
    <n v="0.40679999999999694"/>
  </r>
  <r>
    <n v="5485"/>
    <s v="CA-2014-148999"/>
    <x v="3"/>
    <x v="289"/>
    <d v="2014-02-05T00:00:00"/>
    <s v="Standard Class"/>
    <s v="EB-13870"/>
    <s v="Emily Burns"/>
    <x v="0"/>
    <x v="0"/>
    <x v="100"/>
    <x v="2"/>
    <n v="33142"/>
    <x v="0"/>
    <x v="1745"/>
    <x v="0"/>
    <x v="1"/>
    <x v="1725"/>
    <x v="3442"/>
    <n v="4"/>
    <n v="0.2"/>
    <n v="-68.1096"/>
  </r>
  <r>
    <n v="5486"/>
    <s v="CA-2011-107573"/>
    <x v="2"/>
    <x v="432"/>
    <d v="2011-12-17T00:00:00"/>
    <s v="Standard Class"/>
    <s v="PB-19150"/>
    <s v="Philip Brown"/>
    <x v="0"/>
    <x v="0"/>
    <x v="100"/>
    <x v="2"/>
    <n v="33178"/>
    <x v="0"/>
    <x v="706"/>
    <x v="1"/>
    <x v="12"/>
    <x v="33"/>
    <x v="3032"/>
    <n v="3"/>
    <n v="0.2"/>
    <n v="7.6283999999999974"/>
  </r>
  <r>
    <n v="5487"/>
    <s v="CA-2012-156608"/>
    <x v="1"/>
    <x v="1040"/>
    <d v="2012-10-29T00:00:00"/>
    <s v="Standard Class"/>
    <s v="MT-18070"/>
    <s v="Michelle Tran"/>
    <x v="2"/>
    <x v="0"/>
    <x v="52"/>
    <x v="5"/>
    <n v="78207"/>
    <x v="2"/>
    <x v="307"/>
    <x v="1"/>
    <x v="8"/>
    <x v="304"/>
    <x v="3980"/>
    <n v="4"/>
    <n v="0.8"/>
    <n v="-6.2860000000000031"/>
  </r>
  <r>
    <n v="5488"/>
    <s v="CA-2014-134495"/>
    <x v="3"/>
    <x v="719"/>
    <d v="2014-04-05T00:00:00"/>
    <s v="Second Class"/>
    <s v="BF-11020"/>
    <s v="Barry Französisch"/>
    <x v="1"/>
    <x v="0"/>
    <x v="108"/>
    <x v="2"/>
    <n v="32216"/>
    <x v="0"/>
    <x v="1136"/>
    <x v="2"/>
    <x v="7"/>
    <x v="1115"/>
    <x v="112"/>
    <n v="3"/>
    <n v="0.2"/>
    <n v="-5.694300000000001"/>
  </r>
  <r>
    <n v="5489"/>
    <s v="CA-2014-134495"/>
    <x v="3"/>
    <x v="719"/>
    <d v="2014-04-05T00:00:00"/>
    <s v="Second Class"/>
    <s v="BF-11020"/>
    <s v="Barry Französisch"/>
    <x v="1"/>
    <x v="0"/>
    <x v="108"/>
    <x v="2"/>
    <n v="32216"/>
    <x v="0"/>
    <x v="948"/>
    <x v="1"/>
    <x v="2"/>
    <x v="932"/>
    <x v="303"/>
    <n v="3"/>
    <n v="0.2"/>
    <n v="2.0358000000000001"/>
  </r>
  <r>
    <n v="5490"/>
    <s v="CA-2014-134495"/>
    <x v="3"/>
    <x v="719"/>
    <d v="2014-04-05T00:00:00"/>
    <s v="Second Class"/>
    <s v="BF-11020"/>
    <s v="Barry Französisch"/>
    <x v="1"/>
    <x v="0"/>
    <x v="108"/>
    <x v="2"/>
    <n v="32216"/>
    <x v="0"/>
    <x v="1295"/>
    <x v="1"/>
    <x v="9"/>
    <x v="33"/>
    <x v="3981"/>
    <n v="3"/>
    <n v="0.2"/>
    <n v="1.8207000000000013"/>
  </r>
  <r>
    <n v="5491"/>
    <s v="CA-2014-134495"/>
    <x v="3"/>
    <x v="719"/>
    <d v="2014-04-05T00:00:00"/>
    <s v="Second Class"/>
    <s v="BF-11020"/>
    <s v="Barry Französisch"/>
    <x v="1"/>
    <x v="0"/>
    <x v="108"/>
    <x v="2"/>
    <n v="32216"/>
    <x v="0"/>
    <x v="1209"/>
    <x v="0"/>
    <x v="1"/>
    <x v="1185"/>
    <x v="287"/>
    <n v="3"/>
    <n v="0.2"/>
    <n v="-19.105800000000016"/>
  </r>
  <r>
    <n v="5492"/>
    <s v="CA-2014-164098"/>
    <x v="3"/>
    <x v="795"/>
    <d v="2014-01-28T00:00:00"/>
    <s v="First Class"/>
    <s v="CG-12520"/>
    <s v="Claire Gute"/>
    <x v="0"/>
    <x v="0"/>
    <x v="12"/>
    <x v="5"/>
    <n v="77070"/>
    <x v="2"/>
    <x v="75"/>
    <x v="1"/>
    <x v="4"/>
    <x v="75"/>
    <x v="1333"/>
    <n v="2"/>
    <n v="0.2"/>
    <n v="1.8160000000000016"/>
  </r>
  <r>
    <n v="5493"/>
    <s v="CA-2011-105249"/>
    <x v="2"/>
    <x v="683"/>
    <d v="2011-11-28T00:00:00"/>
    <s v="Same Day"/>
    <s v="DH-13675"/>
    <s v="Duane Huffman"/>
    <x v="2"/>
    <x v="0"/>
    <x v="8"/>
    <x v="1"/>
    <n v="94122"/>
    <x v="1"/>
    <x v="327"/>
    <x v="1"/>
    <x v="14"/>
    <x v="33"/>
    <x v="351"/>
    <n v="2"/>
    <n v="0"/>
    <n v="0.14719999999999978"/>
  </r>
  <r>
    <n v="5494"/>
    <s v="CA-2011-105249"/>
    <x v="2"/>
    <x v="683"/>
    <d v="2011-11-28T00:00:00"/>
    <s v="Same Day"/>
    <s v="DH-13675"/>
    <s v="Duane Huffman"/>
    <x v="2"/>
    <x v="0"/>
    <x v="8"/>
    <x v="1"/>
    <n v="94122"/>
    <x v="1"/>
    <x v="254"/>
    <x v="1"/>
    <x v="2"/>
    <x v="252"/>
    <x v="1417"/>
    <n v="4"/>
    <n v="0"/>
    <n v="19.872"/>
  </r>
  <r>
    <n v="5495"/>
    <s v="CA-2011-105249"/>
    <x v="2"/>
    <x v="683"/>
    <d v="2011-11-28T00:00:00"/>
    <s v="Same Day"/>
    <s v="DH-13675"/>
    <s v="Duane Huffman"/>
    <x v="2"/>
    <x v="0"/>
    <x v="8"/>
    <x v="1"/>
    <n v="94122"/>
    <x v="1"/>
    <x v="1119"/>
    <x v="0"/>
    <x v="0"/>
    <x v="1098"/>
    <x v="1527"/>
    <n v="4"/>
    <n v="0.15"/>
    <n v="-4.8391999999999769"/>
  </r>
  <r>
    <n v="5496"/>
    <s v="CA-2012-113523"/>
    <x v="1"/>
    <x v="406"/>
    <d v="2012-09-08T00:00:00"/>
    <s v="Standard Class"/>
    <s v="SC-20440"/>
    <s v="Shaun Chance"/>
    <x v="1"/>
    <x v="0"/>
    <x v="10"/>
    <x v="9"/>
    <n v="19140"/>
    <x v="3"/>
    <x v="1206"/>
    <x v="1"/>
    <x v="8"/>
    <x v="1182"/>
    <x v="3056"/>
    <n v="4"/>
    <n v="0.7"/>
    <n v="-6.1247999999999987"/>
  </r>
  <r>
    <n v="5497"/>
    <s v="CA-2014-117821"/>
    <x v="3"/>
    <x v="492"/>
    <d v="2014-06-17T00:00:00"/>
    <s v="Standard Class"/>
    <s v="HG-15025"/>
    <s v="Hunter Glantz"/>
    <x v="0"/>
    <x v="0"/>
    <x v="292"/>
    <x v="24"/>
    <n v="43302"/>
    <x v="3"/>
    <x v="240"/>
    <x v="2"/>
    <x v="11"/>
    <x v="238"/>
    <x v="3982"/>
    <n v="2"/>
    <n v="0.2"/>
    <n v="19.176000000000002"/>
  </r>
  <r>
    <n v="5498"/>
    <s v="CA-2014-164378"/>
    <x v="3"/>
    <x v="663"/>
    <d v="2014-07-19T00:00:00"/>
    <s v="Second Class"/>
    <s v="MM-18055"/>
    <s v="Michelle Moray"/>
    <x v="0"/>
    <x v="0"/>
    <x v="20"/>
    <x v="15"/>
    <n v="10024"/>
    <x v="3"/>
    <x v="1241"/>
    <x v="1"/>
    <x v="6"/>
    <x v="1215"/>
    <x v="2637"/>
    <n v="2"/>
    <n v="0"/>
    <n v="1.9023999999999992"/>
  </r>
  <r>
    <n v="5499"/>
    <s v="CA-2014-164378"/>
    <x v="3"/>
    <x v="663"/>
    <d v="2014-07-19T00:00:00"/>
    <s v="Second Class"/>
    <s v="MM-18055"/>
    <s v="Michelle Moray"/>
    <x v="0"/>
    <x v="0"/>
    <x v="20"/>
    <x v="15"/>
    <n v="10024"/>
    <x v="3"/>
    <x v="286"/>
    <x v="1"/>
    <x v="2"/>
    <x v="283"/>
    <x v="1507"/>
    <n v="3"/>
    <n v="0"/>
    <n v="3.6017999999999999"/>
  </r>
  <r>
    <n v="5500"/>
    <s v="CA-2014-164378"/>
    <x v="3"/>
    <x v="663"/>
    <d v="2014-07-19T00:00:00"/>
    <s v="Second Class"/>
    <s v="MM-18055"/>
    <s v="Michelle Moray"/>
    <x v="0"/>
    <x v="0"/>
    <x v="20"/>
    <x v="15"/>
    <n v="10024"/>
    <x v="3"/>
    <x v="341"/>
    <x v="2"/>
    <x v="11"/>
    <x v="337"/>
    <x v="365"/>
    <n v="2"/>
    <n v="0"/>
    <n v="8.7989999999999995"/>
  </r>
  <r>
    <n v="5501"/>
    <s v="CA-2014-164378"/>
    <x v="3"/>
    <x v="663"/>
    <d v="2014-07-19T00:00:00"/>
    <s v="Second Class"/>
    <s v="MM-18055"/>
    <s v="Michelle Moray"/>
    <x v="0"/>
    <x v="0"/>
    <x v="20"/>
    <x v="15"/>
    <n v="10024"/>
    <x v="3"/>
    <x v="1265"/>
    <x v="0"/>
    <x v="1"/>
    <x v="1240"/>
    <x v="3983"/>
    <n v="6"/>
    <n v="0.1"/>
    <n v="88.552800000000005"/>
  </r>
  <r>
    <n v="5502"/>
    <s v="CA-2014-164378"/>
    <x v="3"/>
    <x v="663"/>
    <d v="2014-07-19T00:00:00"/>
    <s v="Second Class"/>
    <s v="MM-18055"/>
    <s v="Michelle Moray"/>
    <x v="0"/>
    <x v="0"/>
    <x v="20"/>
    <x v="15"/>
    <n v="10024"/>
    <x v="3"/>
    <x v="1056"/>
    <x v="1"/>
    <x v="10"/>
    <x v="1036"/>
    <x v="2482"/>
    <n v="2"/>
    <n v="0"/>
    <n v="4.3904000000000005"/>
  </r>
  <r>
    <n v="5503"/>
    <s v="CA-2014-127782"/>
    <x v="3"/>
    <x v="808"/>
    <d v="2014-11-07T00:00:00"/>
    <s v="Standard Class"/>
    <s v="TH-21115"/>
    <s v="Thea Hudgings"/>
    <x v="1"/>
    <x v="0"/>
    <x v="10"/>
    <x v="9"/>
    <n v="19140"/>
    <x v="3"/>
    <x v="1379"/>
    <x v="0"/>
    <x v="5"/>
    <x v="1355"/>
    <x v="3984"/>
    <n v="1"/>
    <n v="0.2"/>
    <n v="0.66239999999999977"/>
  </r>
  <r>
    <n v="5504"/>
    <s v="CA-2014-127782"/>
    <x v="3"/>
    <x v="808"/>
    <d v="2014-11-07T00:00:00"/>
    <s v="Standard Class"/>
    <s v="TH-21115"/>
    <s v="Thea Hudgings"/>
    <x v="1"/>
    <x v="0"/>
    <x v="10"/>
    <x v="9"/>
    <n v="19140"/>
    <x v="3"/>
    <x v="1612"/>
    <x v="1"/>
    <x v="9"/>
    <x v="1594"/>
    <x v="3985"/>
    <n v="3"/>
    <n v="0.2"/>
    <n v="1.2584999999999997"/>
  </r>
  <r>
    <n v="5505"/>
    <s v="CA-2014-127782"/>
    <x v="3"/>
    <x v="808"/>
    <d v="2014-11-07T00:00:00"/>
    <s v="Standard Class"/>
    <s v="TH-21115"/>
    <s v="Thea Hudgings"/>
    <x v="1"/>
    <x v="0"/>
    <x v="10"/>
    <x v="9"/>
    <n v="19140"/>
    <x v="3"/>
    <x v="436"/>
    <x v="1"/>
    <x v="12"/>
    <x v="431"/>
    <x v="3179"/>
    <n v="3"/>
    <n v="0.2"/>
    <n v="2.8781999999999992"/>
  </r>
  <r>
    <n v="5506"/>
    <s v="CA-2014-127782"/>
    <x v="3"/>
    <x v="808"/>
    <d v="2014-11-07T00:00:00"/>
    <s v="Standard Class"/>
    <s v="TH-21115"/>
    <s v="Thea Hudgings"/>
    <x v="1"/>
    <x v="0"/>
    <x v="10"/>
    <x v="9"/>
    <n v="19140"/>
    <x v="3"/>
    <x v="1118"/>
    <x v="2"/>
    <x v="7"/>
    <x v="1097"/>
    <x v="3986"/>
    <n v="4"/>
    <n v="0.4"/>
    <n v="-186.15999999999997"/>
  </r>
  <r>
    <n v="5507"/>
    <s v="US-2013-162026"/>
    <x v="0"/>
    <x v="750"/>
    <d v="2013-10-09T00:00:00"/>
    <s v="Same Day"/>
    <s v="JE-15745"/>
    <s v="Joel Eaton"/>
    <x v="0"/>
    <x v="0"/>
    <x v="1"/>
    <x v="1"/>
    <n v="90036"/>
    <x v="1"/>
    <x v="1090"/>
    <x v="1"/>
    <x v="10"/>
    <x v="1071"/>
    <x v="1168"/>
    <n v="2"/>
    <n v="0"/>
    <n v="27.881999999999998"/>
  </r>
  <r>
    <n v="5508"/>
    <s v="CA-2013-150000"/>
    <x v="0"/>
    <x v="143"/>
    <d v="2013-04-15T00:00:00"/>
    <s v="Standard Class"/>
    <s v="PG-18820"/>
    <s v="Patrick Gardner"/>
    <x v="0"/>
    <x v="0"/>
    <x v="214"/>
    <x v="32"/>
    <n v="30080"/>
    <x v="0"/>
    <x v="1343"/>
    <x v="1"/>
    <x v="12"/>
    <x v="1319"/>
    <x v="1429"/>
    <n v="4"/>
    <n v="0"/>
    <n v="8.6016000000000012"/>
  </r>
  <r>
    <n v="5509"/>
    <s v="CA-2012-168529"/>
    <x v="1"/>
    <x v="1049"/>
    <d v="2012-10-12T00:00:00"/>
    <s v="Standard Class"/>
    <s v="MB-17305"/>
    <s v="Maria Bertelson"/>
    <x v="0"/>
    <x v="0"/>
    <x v="8"/>
    <x v="1"/>
    <n v="94122"/>
    <x v="1"/>
    <x v="287"/>
    <x v="0"/>
    <x v="5"/>
    <x v="284"/>
    <x v="1228"/>
    <n v="5"/>
    <n v="0"/>
    <n v="62.736999999999995"/>
  </r>
  <r>
    <n v="5510"/>
    <s v="US-2014-152569"/>
    <x v="3"/>
    <x v="356"/>
    <d v="2014-05-21T00:00:00"/>
    <s v="Standard Class"/>
    <s v="JD-16015"/>
    <s v="Joy Daniels"/>
    <x v="0"/>
    <x v="0"/>
    <x v="22"/>
    <x v="10"/>
    <n v="60653"/>
    <x v="2"/>
    <x v="129"/>
    <x v="1"/>
    <x v="10"/>
    <x v="129"/>
    <x v="3987"/>
    <n v="2"/>
    <n v="0.2"/>
    <n v="19.137599999999992"/>
  </r>
  <r>
    <n v="5511"/>
    <s v="US-2014-152569"/>
    <x v="3"/>
    <x v="356"/>
    <d v="2014-05-21T00:00:00"/>
    <s v="Standard Class"/>
    <s v="JD-16015"/>
    <s v="Joy Daniels"/>
    <x v="0"/>
    <x v="0"/>
    <x v="22"/>
    <x v="10"/>
    <n v="60653"/>
    <x v="2"/>
    <x v="1091"/>
    <x v="2"/>
    <x v="7"/>
    <x v="1072"/>
    <x v="3988"/>
    <n v="2"/>
    <n v="0.2"/>
    <n v="3.4749999999999996"/>
  </r>
  <r>
    <n v="5512"/>
    <s v="US-2011-137680"/>
    <x v="2"/>
    <x v="1050"/>
    <d v="2011-03-02T00:00:00"/>
    <s v="Standard Class"/>
    <s v="JH-15430"/>
    <s v="Jennifer Halladay"/>
    <x v="0"/>
    <x v="0"/>
    <x v="261"/>
    <x v="21"/>
    <n v="97504"/>
    <x v="1"/>
    <x v="1536"/>
    <x v="1"/>
    <x v="10"/>
    <x v="1515"/>
    <x v="2731"/>
    <n v="4"/>
    <n v="0.2"/>
    <n v="11.102399999999996"/>
  </r>
  <r>
    <n v="5513"/>
    <s v="US-2011-137680"/>
    <x v="2"/>
    <x v="1050"/>
    <d v="2011-03-02T00:00:00"/>
    <s v="Standard Class"/>
    <s v="JH-15430"/>
    <s v="Jennifer Halladay"/>
    <x v="0"/>
    <x v="0"/>
    <x v="261"/>
    <x v="21"/>
    <n v="97504"/>
    <x v="1"/>
    <x v="1587"/>
    <x v="1"/>
    <x v="10"/>
    <x v="1569"/>
    <x v="3989"/>
    <n v="3"/>
    <n v="0.2"/>
    <n v="7.6868999999999996"/>
  </r>
  <r>
    <n v="5514"/>
    <s v="CA-2012-103177"/>
    <x v="1"/>
    <x v="1051"/>
    <d v="2012-06-01T00:00:00"/>
    <s v="First Class"/>
    <s v="EN-13780"/>
    <s v="Edward Nazzal"/>
    <x v="0"/>
    <x v="0"/>
    <x v="20"/>
    <x v="15"/>
    <n v="10009"/>
    <x v="3"/>
    <x v="647"/>
    <x v="2"/>
    <x v="7"/>
    <x v="1726"/>
    <x v="764"/>
    <n v="3"/>
    <n v="0"/>
    <n v="2.3996999999999815"/>
  </r>
  <r>
    <n v="5515"/>
    <s v="CA-2012-103177"/>
    <x v="1"/>
    <x v="1051"/>
    <d v="2012-06-01T00:00:00"/>
    <s v="First Class"/>
    <s v="EN-13780"/>
    <s v="Edward Nazzal"/>
    <x v="0"/>
    <x v="0"/>
    <x v="20"/>
    <x v="15"/>
    <n v="10009"/>
    <x v="3"/>
    <x v="1317"/>
    <x v="1"/>
    <x v="9"/>
    <x v="1294"/>
    <x v="1985"/>
    <n v="2"/>
    <n v="0"/>
    <n v="44.889600000000002"/>
  </r>
  <r>
    <n v="5516"/>
    <s v="CA-2012-103177"/>
    <x v="1"/>
    <x v="1051"/>
    <d v="2012-06-01T00:00:00"/>
    <s v="First Class"/>
    <s v="EN-13780"/>
    <s v="Edward Nazzal"/>
    <x v="0"/>
    <x v="0"/>
    <x v="20"/>
    <x v="15"/>
    <n v="10009"/>
    <x v="3"/>
    <x v="1300"/>
    <x v="2"/>
    <x v="7"/>
    <x v="1276"/>
    <x v="3680"/>
    <n v="3"/>
    <n v="0"/>
    <n v="3.8654999999999973"/>
  </r>
  <r>
    <n v="5517"/>
    <s v="US-2013-138408"/>
    <x v="0"/>
    <x v="741"/>
    <d v="2013-11-22T00:00:00"/>
    <s v="Second Class"/>
    <s v="KC-16255"/>
    <s v="Karen Carlisle"/>
    <x v="1"/>
    <x v="0"/>
    <x v="114"/>
    <x v="19"/>
    <n v="35810"/>
    <x v="0"/>
    <x v="1738"/>
    <x v="2"/>
    <x v="11"/>
    <x v="1718"/>
    <x v="3990"/>
    <n v="4"/>
    <n v="0"/>
    <n v="527.98400000000004"/>
  </r>
  <r>
    <n v="5518"/>
    <s v="CA-2014-117667"/>
    <x v="3"/>
    <x v="769"/>
    <d v="2014-12-10T00:00:00"/>
    <s v="Standard Class"/>
    <s v="MS-17980"/>
    <s v="Michael Stewart"/>
    <x v="1"/>
    <x v="0"/>
    <x v="10"/>
    <x v="9"/>
    <n v="19134"/>
    <x v="3"/>
    <x v="877"/>
    <x v="0"/>
    <x v="1"/>
    <x v="862"/>
    <x v="3991"/>
    <n v="10"/>
    <n v="0.3"/>
    <n v="-10.283999999999992"/>
  </r>
  <r>
    <n v="5519"/>
    <s v="CA-2014-117667"/>
    <x v="3"/>
    <x v="769"/>
    <d v="2014-12-10T00:00:00"/>
    <s v="Standard Class"/>
    <s v="MS-17980"/>
    <s v="Michael Stewart"/>
    <x v="1"/>
    <x v="0"/>
    <x v="10"/>
    <x v="9"/>
    <n v="19134"/>
    <x v="3"/>
    <x v="1182"/>
    <x v="0"/>
    <x v="5"/>
    <x v="1159"/>
    <x v="3992"/>
    <n v="2"/>
    <n v="0.2"/>
    <n v="6.8459999999999965"/>
  </r>
  <r>
    <n v="5520"/>
    <s v="CA-2014-117667"/>
    <x v="3"/>
    <x v="769"/>
    <d v="2014-12-10T00:00:00"/>
    <s v="Standard Class"/>
    <s v="MS-17980"/>
    <s v="Michael Stewart"/>
    <x v="1"/>
    <x v="0"/>
    <x v="10"/>
    <x v="9"/>
    <n v="19134"/>
    <x v="3"/>
    <x v="796"/>
    <x v="1"/>
    <x v="6"/>
    <x v="786"/>
    <x v="2569"/>
    <n v="3"/>
    <n v="0.2"/>
    <n v="3.1806000000000005"/>
  </r>
  <r>
    <n v="5521"/>
    <s v="CA-2014-117667"/>
    <x v="3"/>
    <x v="769"/>
    <d v="2014-12-10T00:00:00"/>
    <s v="Standard Class"/>
    <s v="MS-17980"/>
    <s v="Michael Stewart"/>
    <x v="1"/>
    <x v="0"/>
    <x v="10"/>
    <x v="9"/>
    <n v="19134"/>
    <x v="3"/>
    <x v="1679"/>
    <x v="1"/>
    <x v="10"/>
    <x v="1658"/>
    <x v="100"/>
    <n v="5"/>
    <n v="0.2"/>
    <n v="8.6709999999999994"/>
  </r>
  <r>
    <n v="5522"/>
    <s v="CA-2014-117667"/>
    <x v="3"/>
    <x v="769"/>
    <d v="2014-12-10T00:00:00"/>
    <s v="Standard Class"/>
    <s v="MS-17980"/>
    <s v="Michael Stewart"/>
    <x v="1"/>
    <x v="0"/>
    <x v="10"/>
    <x v="9"/>
    <n v="19134"/>
    <x v="3"/>
    <x v="914"/>
    <x v="2"/>
    <x v="11"/>
    <x v="897"/>
    <x v="1309"/>
    <n v="4"/>
    <n v="0.2"/>
    <n v="-28.796399999999984"/>
  </r>
  <r>
    <n v="5523"/>
    <s v="CA-2013-110982"/>
    <x v="0"/>
    <x v="410"/>
    <d v="2013-06-08T00:00:00"/>
    <s v="First Class"/>
    <s v="CK-12205"/>
    <s v="Chloris Kastensmidt"/>
    <x v="0"/>
    <x v="0"/>
    <x v="68"/>
    <x v="1"/>
    <n v="95051"/>
    <x v="1"/>
    <x v="1366"/>
    <x v="1"/>
    <x v="8"/>
    <x v="304"/>
    <x v="3993"/>
    <n v="6"/>
    <n v="0.2"/>
    <n v="7.0043999999999977"/>
  </r>
  <r>
    <n v="5524"/>
    <s v="CA-2013-110982"/>
    <x v="0"/>
    <x v="410"/>
    <d v="2013-06-08T00:00:00"/>
    <s v="First Class"/>
    <s v="CK-12205"/>
    <s v="Chloris Kastensmidt"/>
    <x v="0"/>
    <x v="0"/>
    <x v="68"/>
    <x v="1"/>
    <n v="95051"/>
    <x v="1"/>
    <x v="937"/>
    <x v="1"/>
    <x v="9"/>
    <x v="921"/>
    <x v="3994"/>
    <n v="4"/>
    <n v="0"/>
    <n v="15.724800000000002"/>
  </r>
  <r>
    <n v="5525"/>
    <s v="CA-2013-147123"/>
    <x v="0"/>
    <x v="107"/>
    <d v="2013-12-13T00:00:00"/>
    <s v="First Class"/>
    <s v="SJ-20125"/>
    <s v="Sanjit Jacobs"/>
    <x v="2"/>
    <x v="0"/>
    <x v="85"/>
    <x v="1"/>
    <n v="90805"/>
    <x v="1"/>
    <x v="1070"/>
    <x v="1"/>
    <x v="10"/>
    <x v="1050"/>
    <x v="3995"/>
    <n v="12"/>
    <n v="0"/>
    <n v="36.928799999999995"/>
  </r>
  <r>
    <n v="5526"/>
    <s v="CA-2014-154501"/>
    <x v="3"/>
    <x v="504"/>
    <d v="2014-05-06T00:00:00"/>
    <s v="Standard Class"/>
    <s v="EA-14035"/>
    <s v="Erin Ashbrook"/>
    <x v="1"/>
    <x v="0"/>
    <x v="1"/>
    <x v="1"/>
    <n v="90008"/>
    <x v="1"/>
    <x v="282"/>
    <x v="1"/>
    <x v="6"/>
    <x v="279"/>
    <x v="3996"/>
    <n v="2"/>
    <n v="0"/>
    <n v="4.0098000000000003"/>
  </r>
  <r>
    <n v="5527"/>
    <s v="CA-2014-166933"/>
    <x v="3"/>
    <x v="558"/>
    <d v="2014-04-29T00:00:00"/>
    <s v="Standard Class"/>
    <s v="MG-17890"/>
    <s v="Michael Granlund"/>
    <x v="2"/>
    <x v="0"/>
    <x v="443"/>
    <x v="1"/>
    <n v="93101"/>
    <x v="1"/>
    <x v="1088"/>
    <x v="1"/>
    <x v="13"/>
    <x v="1069"/>
    <x v="2725"/>
    <n v="1"/>
    <n v="0"/>
    <n v="0.65159999999999996"/>
  </r>
  <r>
    <n v="5528"/>
    <s v="CA-2012-142055"/>
    <x v="1"/>
    <x v="412"/>
    <d v="2012-05-10T00:00:00"/>
    <s v="First Class"/>
    <s v="AB-10255"/>
    <s v="Alejandro Ballentine"/>
    <x v="2"/>
    <x v="0"/>
    <x v="20"/>
    <x v="15"/>
    <n v="10009"/>
    <x v="3"/>
    <x v="423"/>
    <x v="1"/>
    <x v="10"/>
    <x v="418"/>
    <x v="2479"/>
    <n v="2"/>
    <n v="0"/>
    <n v="18.211199999999998"/>
  </r>
  <r>
    <n v="5529"/>
    <s v="CA-2012-137106"/>
    <x v="1"/>
    <x v="1052"/>
    <d v="2012-04-04T00:00:00"/>
    <s v="Standard Class"/>
    <s v="SC-20260"/>
    <s v="Scott Cohen"/>
    <x v="1"/>
    <x v="0"/>
    <x v="108"/>
    <x v="2"/>
    <n v="32216"/>
    <x v="0"/>
    <x v="222"/>
    <x v="2"/>
    <x v="7"/>
    <x v="220"/>
    <x v="1105"/>
    <n v="5"/>
    <n v="0.2"/>
    <n v="27.985999999999994"/>
  </r>
  <r>
    <n v="5530"/>
    <s v="CA-2014-136609"/>
    <x v="3"/>
    <x v="634"/>
    <d v="2014-08-12T00:00:00"/>
    <s v="Standard Class"/>
    <s v="TB-21355"/>
    <s v="Todd Boyes"/>
    <x v="1"/>
    <x v="0"/>
    <x v="444"/>
    <x v="5"/>
    <n v="75104"/>
    <x v="2"/>
    <x v="1696"/>
    <x v="1"/>
    <x v="10"/>
    <x v="1675"/>
    <x v="912"/>
    <n v="3"/>
    <n v="0.2"/>
    <n v="40.353599999999986"/>
  </r>
  <r>
    <n v="5531"/>
    <s v="CA-2014-160885"/>
    <x v="3"/>
    <x v="574"/>
    <d v="2014-12-07T00:00:00"/>
    <s v="Standard Class"/>
    <s v="JK-16090"/>
    <s v="Juliana Krohn"/>
    <x v="0"/>
    <x v="0"/>
    <x v="155"/>
    <x v="8"/>
    <n v="68104"/>
    <x v="2"/>
    <x v="647"/>
    <x v="2"/>
    <x v="7"/>
    <x v="641"/>
    <x v="3997"/>
    <n v="4"/>
    <n v="0"/>
    <n v="743.98799999999983"/>
  </r>
  <r>
    <n v="5532"/>
    <s v="US-2013-167472"/>
    <x v="0"/>
    <x v="112"/>
    <d v="2013-06-08T00:00:00"/>
    <s v="First Class"/>
    <s v="CK-12595"/>
    <s v="Clytie Kelty"/>
    <x v="0"/>
    <x v="0"/>
    <x v="290"/>
    <x v="36"/>
    <n v="72209"/>
    <x v="0"/>
    <x v="1016"/>
    <x v="2"/>
    <x v="11"/>
    <x v="998"/>
    <x v="3998"/>
    <n v="6"/>
    <n v="0"/>
    <n v="75.57480000000001"/>
  </r>
  <r>
    <n v="5533"/>
    <s v="US-2013-167472"/>
    <x v="0"/>
    <x v="112"/>
    <d v="2013-06-08T00:00:00"/>
    <s v="First Class"/>
    <s v="CK-12595"/>
    <s v="Clytie Kelty"/>
    <x v="0"/>
    <x v="0"/>
    <x v="290"/>
    <x v="36"/>
    <n v="72209"/>
    <x v="0"/>
    <x v="1044"/>
    <x v="2"/>
    <x v="11"/>
    <x v="1024"/>
    <x v="3999"/>
    <n v="3"/>
    <n v="0"/>
    <n v="5.101499999999997"/>
  </r>
  <r>
    <n v="5534"/>
    <s v="US-2013-167472"/>
    <x v="0"/>
    <x v="112"/>
    <d v="2013-06-08T00:00:00"/>
    <s v="First Class"/>
    <s v="CK-12595"/>
    <s v="Clytie Kelty"/>
    <x v="0"/>
    <x v="0"/>
    <x v="290"/>
    <x v="36"/>
    <n v="72209"/>
    <x v="0"/>
    <x v="619"/>
    <x v="2"/>
    <x v="11"/>
    <x v="614"/>
    <x v="2285"/>
    <n v="3"/>
    <n v="0"/>
    <n v="129.34800000000001"/>
  </r>
  <r>
    <n v="5535"/>
    <s v="US-2013-167472"/>
    <x v="0"/>
    <x v="112"/>
    <d v="2013-06-08T00:00:00"/>
    <s v="First Class"/>
    <s v="CK-12595"/>
    <s v="Clytie Kelty"/>
    <x v="0"/>
    <x v="0"/>
    <x v="290"/>
    <x v="36"/>
    <n v="72209"/>
    <x v="0"/>
    <x v="368"/>
    <x v="1"/>
    <x v="10"/>
    <x v="364"/>
    <x v="731"/>
    <n v="3"/>
    <n v="0"/>
    <n v="28.171799999999998"/>
  </r>
  <r>
    <n v="5536"/>
    <s v="US-2013-167472"/>
    <x v="0"/>
    <x v="112"/>
    <d v="2013-06-08T00:00:00"/>
    <s v="First Class"/>
    <s v="CK-12595"/>
    <s v="Clytie Kelty"/>
    <x v="0"/>
    <x v="0"/>
    <x v="290"/>
    <x v="36"/>
    <n v="72209"/>
    <x v="0"/>
    <x v="94"/>
    <x v="1"/>
    <x v="8"/>
    <x v="94"/>
    <x v="2202"/>
    <n v="3"/>
    <n v="0"/>
    <n v="30.787199999999999"/>
  </r>
  <r>
    <n v="5537"/>
    <s v="US-2013-167472"/>
    <x v="0"/>
    <x v="112"/>
    <d v="2013-06-08T00:00:00"/>
    <s v="First Class"/>
    <s v="CK-12595"/>
    <s v="Clytie Kelty"/>
    <x v="0"/>
    <x v="0"/>
    <x v="290"/>
    <x v="36"/>
    <n v="72209"/>
    <x v="0"/>
    <x v="1065"/>
    <x v="1"/>
    <x v="8"/>
    <x v="1045"/>
    <x v="1361"/>
    <n v="3"/>
    <n v="0"/>
    <n v="5.6015999999999995"/>
  </r>
  <r>
    <n v="5538"/>
    <s v="US-2013-167472"/>
    <x v="0"/>
    <x v="112"/>
    <d v="2013-06-08T00:00:00"/>
    <s v="First Class"/>
    <s v="CK-12595"/>
    <s v="Clytie Kelty"/>
    <x v="0"/>
    <x v="0"/>
    <x v="290"/>
    <x v="36"/>
    <n v="72209"/>
    <x v="0"/>
    <x v="1483"/>
    <x v="1"/>
    <x v="10"/>
    <x v="1461"/>
    <x v="91"/>
    <n v="2"/>
    <n v="0"/>
    <n v="6.2208000000000006"/>
  </r>
  <r>
    <n v="5539"/>
    <s v="CA-2012-120551"/>
    <x v="1"/>
    <x v="657"/>
    <d v="2012-04-20T00:00:00"/>
    <s v="Standard Class"/>
    <s v="SS-20590"/>
    <s v="Sonia Sunley"/>
    <x v="0"/>
    <x v="0"/>
    <x v="445"/>
    <x v="8"/>
    <n v="68701"/>
    <x v="2"/>
    <x v="699"/>
    <x v="1"/>
    <x v="8"/>
    <x v="692"/>
    <x v="4000"/>
    <n v="3"/>
    <n v="0"/>
    <n v="8.0177999999999994"/>
  </r>
  <r>
    <n v="5540"/>
    <s v="US-2014-150595"/>
    <x v="3"/>
    <x v="1053"/>
    <d v="2014-05-27T00:00:00"/>
    <s v="Standard Class"/>
    <s v="LE-16810"/>
    <s v="Laurel Elliston"/>
    <x v="0"/>
    <x v="0"/>
    <x v="22"/>
    <x v="10"/>
    <n v="60653"/>
    <x v="2"/>
    <x v="70"/>
    <x v="0"/>
    <x v="1"/>
    <x v="70"/>
    <x v="2124"/>
    <n v="2"/>
    <n v="0.3"/>
    <n v="-54.595799999999997"/>
  </r>
  <r>
    <n v="5541"/>
    <s v="US-2014-150595"/>
    <x v="3"/>
    <x v="1053"/>
    <d v="2014-05-27T00:00:00"/>
    <s v="Standard Class"/>
    <s v="LE-16810"/>
    <s v="Laurel Elliston"/>
    <x v="0"/>
    <x v="0"/>
    <x v="22"/>
    <x v="10"/>
    <n v="60653"/>
    <x v="2"/>
    <x v="122"/>
    <x v="1"/>
    <x v="8"/>
    <x v="122"/>
    <x v="4001"/>
    <n v="2"/>
    <n v="0.8"/>
    <n v="-2.6268000000000002"/>
  </r>
  <r>
    <n v="5542"/>
    <s v="US-2014-150595"/>
    <x v="3"/>
    <x v="1053"/>
    <d v="2014-05-27T00:00:00"/>
    <s v="Standard Class"/>
    <s v="LE-16810"/>
    <s v="Laurel Elliston"/>
    <x v="0"/>
    <x v="0"/>
    <x v="22"/>
    <x v="10"/>
    <n v="60653"/>
    <x v="2"/>
    <x v="660"/>
    <x v="1"/>
    <x v="14"/>
    <x v="654"/>
    <x v="4002"/>
    <n v="3"/>
    <n v="0.2"/>
    <n v="2.5136999999999983"/>
  </r>
  <r>
    <n v="5543"/>
    <s v="CA-2013-134936"/>
    <x v="0"/>
    <x v="1054"/>
    <d v="2013-12-26T00:00:00"/>
    <s v="Standard Class"/>
    <s v="ES-14080"/>
    <s v="Erin Smith"/>
    <x v="1"/>
    <x v="0"/>
    <x v="93"/>
    <x v="16"/>
    <n v="85705"/>
    <x v="1"/>
    <x v="1746"/>
    <x v="0"/>
    <x v="3"/>
    <x v="1727"/>
    <x v="4003"/>
    <n v="6"/>
    <n v="0.5"/>
    <n v="-218.86559999999997"/>
  </r>
  <r>
    <n v="5544"/>
    <s v="CA-2013-134936"/>
    <x v="0"/>
    <x v="1054"/>
    <d v="2013-12-26T00:00:00"/>
    <s v="Standard Class"/>
    <s v="ES-14080"/>
    <s v="Erin Smith"/>
    <x v="1"/>
    <x v="0"/>
    <x v="93"/>
    <x v="16"/>
    <n v="85705"/>
    <x v="1"/>
    <x v="1458"/>
    <x v="1"/>
    <x v="8"/>
    <x v="1435"/>
    <x v="828"/>
    <n v="6"/>
    <n v="0.7"/>
    <n v="-7.6559999999999988"/>
  </r>
  <r>
    <n v="5545"/>
    <s v="CA-2013-134936"/>
    <x v="0"/>
    <x v="1054"/>
    <d v="2013-12-26T00:00:00"/>
    <s v="Standard Class"/>
    <s v="ES-14080"/>
    <s v="Erin Smith"/>
    <x v="1"/>
    <x v="0"/>
    <x v="93"/>
    <x v="16"/>
    <n v="85705"/>
    <x v="1"/>
    <x v="530"/>
    <x v="1"/>
    <x v="8"/>
    <x v="525"/>
    <x v="4004"/>
    <n v="2"/>
    <n v="0.7"/>
    <n v="-4.1711999999999989"/>
  </r>
  <r>
    <n v="5546"/>
    <s v="CA-2014-102967"/>
    <x v="3"/>
    <x v="585"/>
    <d v="2014-09-27T00:00:00"/>
    <s v="Standard Class"/>
    <s v="MG-17890"/>
    <s v="Michael Granlund"/>
    <x v="2"/>
    <x v="0"/>
    <x v="3"/>
    <x v="38"/>
    <n v="3301"/>
    <x v="3"/>
    <x v="146"/>
    <x v="1"/>
    <x v="4"/>
    <x v="146"/>
    <x v="4005"/>
    <n v="5"/>
    <n v="0"/>
    <n v="17.523999999999997"/>
  </r>
  <r>
    <n v="5547"/>
    <s v="CA-2014-151008"/>
    <x v="3"/>
    <x v="210"/>
    <d v="2014-09-09T00:00:00"/>
    <s v="First Class"/>
    <s v="JM-16195"/>
    <s v="Justin MacKendrick"/>
    <x v="0"/>
    <x v="0"/>
    <x v="446"/>
    <x v="7"/>
    <n v="84020"/>
    <x v="1"/>
    <x v="1598"/>
    <x v="0"/>
    <x v="5"/>
    <x v="1581"/>
    <x v="2855"/>
    <n v="2"/>
    <n v="0"/>
    <n v="10.567200000000001"/>
  </r>
  <r>
    <n v="5548"/>
    <s v="CA-2014-151008"/>
    <x v="3"/>
    <x v="210"/>
    <d v="2014-09-09T00:00:00"/>
    <s v="First Class"/>
    <s v="JM-16195"/>
    <s v="Justin MacKendrick"/>
    <x v="0"/>
    <x v="0"/>
    <x v="446"/>
    <x v="7"/>
    <n v="84020"/>
    <x v="1"/>
    <x v="1255"/>
    <x v="2"/>
    <x v="7"/>
    <x v="1230"/>
    <x v="4006"/>
    <n v="4"/>
    <n v="0.2"/>
    <n v="47.459999999999994"/>
  </r>
  <r>
    <n v="5549"/>
    <s v="CA-2011-159800"/>
    <x v="2"/>
    <x v="683"/>
    <d v="2011-12-01T00:00:00"/>
    <s v="First Class"/>
    <s v="SG-20470"/>
    <s v="Sheri Gordon"/>
    <x v="0"/>
    <x v="0"/>
    <x v="8"/>
    <x v="1"/>
    <n v="94109"/>
    <x v="1"/>
    <x v="937"/>
    <x v="1"/>
    <x v="9"/>
    <x v="921"/>
    <x v="2908"/>
    <n v="3"/>
    <n v="0"/>
    <n v="11.793600000000001"/>
  </r>
  <r>
    <n v="5550"/>
    <s v="CA-2011-159800"/>
    <x v="2"/>
    <x v="683"/>
    <d v="2011-12-01T00:00:00"/>
    <s v="First Class"/>
    <s v="SG-20470"/>
    <s v="Sheri Gordon"/>
    <x v="0"/>
    <x v="0"/>
    <x v="8"/>
    <x v="1"/>
    <n v="94109"/>
    <x v="1"/>
    <x v="808"/>
    <x v="2"/>
    <x v="11"/>
    <x v="798"/>
    <x v="4007"/>
    <n v="7"/>
    <n v="0"/>
    <n v="34.982499999999987"/>
  </r>
  <r>
    <n v="5551"/>
    <s v="US-2011-159618"/>
    <x v="2"/>
    <x v="607"/>
    <d v="2011-11-16T00:00:00"/>
    <s v="Standard Class"/>
    <s v="DB-12970"/>
    <s v="Darren Budd"/>
    <x v="1"/>
    <x v="0"/>
    <x v="12"/>
    <x v="5"/>
    <n v="77036"/>
    <x v="2"/>
    <x v="1412"/>
    <x v="1"/>
    <x v="6"/>
    <x v="1390"/>
    <x v="2812"/>
    <n v="1"/>
    <n v="0.2"/>
    <n v="0.33399999999999974"/>
  </r>
  <r>
    <n v="5552"/>
    <s v="US-2011-159618"/>
    <x v="2"/>
    <x v="607"/>
    <d v="2011-11-16T00:00:00"/>
    <s v="Standard Class"/>
    <s v="DB-12970"/>
    <s v="Darren Budd"/>
    <x v="1"/>
    <x v="0"/>
    <x v="12"/>
    <x v="5"/>
    <n v="77036"/>
    <x v="2"/>
    <x v="1567"/>
    <x v="1"/>
    <x v="14"/>
    <x v="1549"/>
    <x v="4008"/>
    <n v="6"/>
    <n v="0.2"/>
    <n v="-3.123000000000002"/>
  </r>
  <r>
    <n v="5553"/>
    <s v="US-2011-159618"/>
    <x v="2"/>
    <x v="607"/>
    <d v="2011-11-16T00:00:00"/>
    <s v="Standard Class"/>
    <s v="DB-12970"/>
    <s v="Darren Budd"/>
    <x v="1"/>
    <x v="0"/>
    <x v="12"/>
    <x v="5"/>
    <n v="77036"/>
    <x v="2"/>
    <x v="217"/>
    <x v="2"/>
    <x v="11"/>
    <x v="458"/>
    <x v="2220"/>
    <n v="3"/>
    <n v="0.2"/>
    <n v="20.8719"/>
  </r>
  <r>
    <n v="5554"/>
    <s v="US-2011-159618"/>
    <x v="2"/>
    <x v="607"/>
    <d v="2011-11-16T00:00:00"/>
    <s v="Standard Class"/>
    <s v="DB-12970"/>
    <s v="Darren Budd"/>
    <x v="1"/>
    <x v="0"/>
    <x v="12"/>
    <x v="5"/>
    <n v="77036"/>
    <x v="2"/>
    <x v="260"/>
    <x v="1"/>
    <x v="10"/>
    <x v="257"/>
    <x v="1590"/>
    <n v="7"/>
    <n v="0.2"/>
    <n v="12.700800000000001"/>
  </r>
  <r>
    <n v="5555"/>
    <s v="US-2011-159618"/>
    <x v="2"/>
    <x v="607"/>
    <d v="2011-11-16T00:00:00"/>
    <s v="Standard Class"/>
    <s v="DB-12970"/>
    <s v="Darren Budd"/>
    <x v="1"/>
    <x v="0"/>
    <x v="12"/>
    <x v="5"/>
    <n v="77036"/>
    <x v="2"/>
    <x v="899"/>
    <x v="0"/>
    <x v="0"/>
    <x v="883"/>
    <x v="4009"/>
    <n v="1"/>
    <n v="0.32"/>
    <n v="-12.998700000000007"/>
  </r>
  <r>
    <n v="5556"/>
    <s v="CA-2014-116113"/>
    <x v="3"/>
    <x v="280"/>
    <d v="2014-10-07T00:00:00"/>
    <s v="Second Class"/>
    <s v="JW-15220"/>
    <s v="Jane Waco"/>
    <x v="1"/>
    <x v="0"/>
    <x v="122"/>
    <x v="19"/>
    <n v="36116"/>
    <x v="0"/>
    <x v="1524"/>
    <x v="0"/>
    <x v="5"/>
    <x v="1502"/>
    <x v="1015"/>
    <n v="2"/>
    <n v="0"/>
    <n v="3.4543999999999997"/>
  </r>
  <r>
    <n v="5557"/>
    <s v="CA-2012-125066"/>
    <x v="1"/>
    <x v="639"/>
    <d v="2012-12-18T00:00:00"/>
    <s v="Standard Class"/>
    <s v="KD-16495"/>
    <s v="Keith Dawkins"/>
    <x v="1"/>
    <x v="0"/>
    <x v="25"/>
    <x v="35"/>
    <n v="39212"/>
    <x v="0"/>
    <x v="1392"/>
    <x v="0"/>
    <x v="5"/>
    <x v="1369"/>
    <x v="51"/>
    <n v="2"/>
    <n v="0"/>
    <n v="1.9711999999999996"/>
  </r>
  <r>
    <n v="5558"/>
    <s v="CA-2012-125066"/>
    <x v="1"/>
    <x v="639"/>
    <d v="2012-12-18T00:00:00"/>
    <s v="Standard Class"/>
    <s v="KD-16495"/>
    <s v="Keith Dawkins"/>
    <x v="1"/>
    <x v="0"/>
    <x v="25"/>
    <x v="35"/>
    <n v="39212"/>
    <x v="0"/>
    <x v="1473"/>
    <x v="1"/>
    <x v="6"/>
    <x v="1451"/>
    <x v="2471"/>
    <n v="2"/>
    <n v="0"/>
    <n v="15.764000000000003"/>
  </r>
  <r>
    <n v="5559"/>
    <s v="US-2012-114741"/>
    <x v="1"/>
    <x v="401"/>
    <d v="2012-12-10T00:00:00"/>
    <s v="Standard Class"/>
    <s v="IL-15100"/>
    <s v="Ivan Liston"/>
    <x v="0"/>
    <x v="0"/>
    <x v="226"/>
    <x v="33"/>
    <n v="89031"/>
    <x v="1"/>
    <x v="1747"/>
    <x v="1"/>
    <x v="10"/>
    <x v="1728"/>
    <x v="90"/>
    <n v="1"/>
    <n v="0"/>
    <n v="3.1104000000000003"/>
  </r>
  <r>
    <n v="5560"/>
    <s v="US-2012-114741"/>
    <x v="1"/>
    <x v="401"/>
    <d v="2012-12-10T00:00:00"/>
    <s v="Standard Class"/>
    <s v="IL-15100"/>
    <s v="Ivan Liston"/>
    <x v="0"/>
    <x v="0"/>
    <x v="226"/>
    <x v="33"/>
    <n v="89031"/>
    <x v="1"/>
    <x v="1244"/>
    <x v="1"/>
    <x v="4"/>
    <x v="1218"/>
    <x v="2225"/>
    <n v="5"/>
    <n v="0"/>
    <n v="238.65299999999991"/>
  </r>
  <r>
    <n v="5561"/>
    <s v="US-2012-114741"/>
    <x v="1"/>
    <x v="401"/>
    <d v="2012-12-10T00:00:00"/>
    <s v="Standard Class"/>
    <s v="IL-15100"/>
    <s v="Ivan Liston"/>
    <x v="0"/>
    <x v="0"/>
    <x v="226"/>
    <x v="33"/>
    <n v="89031"/>
    <x v="1"/>
    <x v="690"/>
    <x v="1"/>
    <x v="2"/>
    <x v="683"/>
    <x v="1830"/>
    <n v="3"/>
    <n v="0"/>
    <n v="6.8723999999999998"/>
  </r>
  <r>
    <n v="5562"/>
    <s v="CA-2014-133263"/>
    <x v="3"/>
    <x v="185"/>
    <d v="2014-04-03T00:00:00"/>
    <s v="Second Class"/>
    <s v="JE-15610"/>
    <s v="Jim Epp"/>
    <x v="1"/>
    <x v="0"/>
    <x v="118"/>
    <x v="32"/>
    <n v="30318"/>
    <x v="0"/>
    <x v="303"/>
    <x v="1"/>
    <x v="8"/>
    <x v="300"/>
    <x v="4010"/>
    <n v="1"/>
    <n v="0"/>
    <n v="17.27"/>
  </r>
  <r>
    <n v="5563"/>
    <s v="CA-2014-133263"/>
    <x v="3"/>
    <x v="185"/>
    <d v="2014-04-03T00:00:00"/>
    <s v="Second Class"/>
    <s v="JE-15610"/>
    <s v="Jim Epp"/>
    <x v="1"/>
    <x v="0"/>
    <x v="118"/>
    <x v="32"/>
    <n v="30318"/>
    <x v="0"/>
    <x v="306"/>
    <x v="2"/>
    <x v="16"/>
    <x v="303"/>
    <x v="491"/>
    <n v="5"/>
    <n v="0"/>
    <n v="1439.9760000000001"/>
  </r>
  <r>
    <n v="5564"/>
    <s v="CA-2014-133263"/>
    <x v="3"/>
    <x v="185"/>
    <d v="2014-04-03T00:00:00"/>
    <s v="Second Class"/>
    <s v="JE-15610"/>
    <s v="Jim Epp"/>
    <x v="1"/>
    <x v="0"/>
    <x v="118"/>
    <x v="32"/>
    <n v="30318"/>
    <x v="0"/>
    <x v="27"/>
    <x v="1"/>
    <x v="8"/>
    <x v="27"/>
    <x v="4011"/>
    <n v="4"/>
    <n v="0"/>
    <n v="30.7776"/>
  </r>
  <r>
    <n v="5565"/>
    <s v="CA-2014-157966"/>
    <x v="3"/>
    <x v="677"/>
    <d v="2014-03-14T00:00:00"/>
    <s v="Same Day"/>
    <s v="SU-20665"/>
    <s v="Stephanie Ulpright"/>
    <x v="2"/>
    <x v="0"/>
    <x v="22"/>
    <x v="10"/>
    <n v="60610"/>
    <x v="2"/>
    <x v="1515"/>
    <x v="1"/>
    <x v="6"/>
    <x v="1493"/>
    <x v="530"/>
    <n v="4"/>
    <n v="0.2"/>
    <n v="2.188799999999997"/>
  </r>
  <r>
    <n v="5566"/>
    <s v="CA-2014-157966"/>
    <x v="3"/>
    <x v="677"/>
    <d v="2014-03-14T00:00:00"/>
    <s v="Same Day"/>
    <s v="SU-20665"/>
    <s v="Stephanie Ulpright"/>
    <x v="2"/>
    <x v="0"/>
    <x v="22"/>
    <x v="10"/>
    <n v="60610"/>
    <x v="2"/>
    <x v="1748"/>
    <x v="2"/>
    <x v="15"/>
    <x v="1729"/>
    <x v="4012"/>
    <n v="2"/>
    <n v="0.3"/>
    <n v="8.9993999999999801"/>
  </r>
  <r>
    <n v="5567"/>
    <s v="CA-2014-157966"/>
    <x v="3"/>
    <x v="677"/>
    <d v="2014-03-14T00:00:00"/>
    <s v="Same Day"/>
    <s v="SU-20665"/>
    <s v="Stephanie Ulpright"/>
    <x v="2"/>
    <x v="0"/>
    <x v="22"/>
    <x v="10"/>
    <n v="60610"/>
    <x v="2"/>
    <x v="1453"/>
    <x v="1"/>
    <x v="6"/>
    <x v="1430"/>
    <x v="4013"/>
    <n v="5"/>
    <n v="0.2"/>
    <n v="1.8599999999999994"/>
  </r>
  <r>
    <n v="5568"/>
    <s v="CA-2014-157966"/>
    <x v="3"/>
    <x v="677"/>
    <d v="2014-03-14T00:00:00"/>
    <s v="Same Day"/>
    <s v="SU-20665"/>
    <s v="Stephanie Ulpright"/>
    <x v="2"/>
    <x v="0"/>
    <x v="22"/>
    <x v="10"/>
    <n v="60610"/>
    <x v="2"/>
    <x v="1584"/>
    <x v="0"/>
    <x v="1"/>
    <x v="1566"/>
    <x v="4014"/>
    <n v="1"/>
    <n v="0.3"/>
    <n v="-2.5647999999999982"/>
  </r>
  <r>
    <n v="5569"/>
    <s v="CA-2014-157966"/>
    <x v="3"/>
    <x v="677"/>
    <d v="2014-03-14T00:00:00"/>
    <s v="Same Day"/>
    <s v="SU-20665"/>
    <s v="Stephanie Ulpright"/>
    <x v="2"/>
    <x v="0"/>
    <x v="22"/>
    <x v="10"/>
    <n v="60610"/>
    <x v="2"/>
    <x v="306"/>
    <x v="2"/>
    <x v="16"/>
    <x v="303"/>
    <x v="324"/>
    <n v="2"/>
    <n v="0.2"/>
    <n v="335.99440000000004"/>
  </r>
  <r>
    <n v="5570"/>
    <s v="CA-2014-157966"/>
    <x v="3"/>
    <x v="677"/>
    <d v="2014-03-14T00:00:00"/>
    <s v="Same Day"/>
    <s v="SU-20665"/>
    <s v="Stephanie Ulpright"/>
    <x v="2"/>
    <x v="0"/>
    <x v="22"/>
    <x v="10"/>
    <n v="60610"/>
    <x v="2"/>
    <x v="548"/>
    <x v="1"/>
    <x v="10"/>
    <x v="543"/>
    <x v="12"/>
    <n v="3"/>
    <n v="0.2"/>
    <n v="5.6375999999999999"/>
  </r>
  <r>
    <n v="5571"/>
    <s v="CA-2014-157966"/>
    <x v="3"/>
    <x v="677"/>
    <d v="2014-03-14T00:00:00"/>
    <s v="Same Day"/>
    <s v="SU-20665"/>
    <s v="Stephanie Ulpright"/>
    <x v="2"/>
    <x v="0"/>
    <x v="22"/>
    <x v="10"/>
    <n v="60610"/>
    <x v="2"/>
    <x v="1300"/>
    <x v="2"/>
    <x v="7"/>
    <x v="1276"/>
    <x v="4015"/>
    <n v="1"/>
    <n v="0.2"/>
    <n v="-7.3015000000000025"/>
  </r>
  <r>
    <n v="5572"/>
    <s v="CA-2011-151162"/>
    <x v="2"/>
    <x v="29"/>
    <d v="2011-12-09T00:00:00"/>
    <s v="Standard Class"/>
    <s v="EA-14035"/>
    <s v="Erin Ashbrook"/>
    <x v="1"/>
    <x v="0"/>
    <x v="38"/>
    <x v="24"/>
    <n v="43229"/>
    <x v="3"/>
    <x v="1522"/>
    <x v="1"/>
    <x v="10"/>
    <x v="1500"/>
    <x v="4016"/>
    <n v="3"/>
    <n v="0.2"/>
    <n v="35.661300000000004"/>
  </r>
  <r>
    <n v="5573"/>
    <s v="CA-2011-151162"/>
    <x v="2"/>
    <x v="29"/>
    <d v="2011-12-09T00:00:00"/>
    <s v="Standard Class"/>
    <s v="EA-14035"/>
    <s v="Erin Ashbrook"/>
    <x v="1"/>
    <x v="0"/>
    <x v="38"/>
    <x v="24"/>
    <n v="43229"/>
    <x v="3"/>
    <x v="691"/>
    <x v="1"/>
    <x v="8"/>
    <x v="684"/>
    <x v="4017"/>
    <n v="4"/>
    <n v="0.7"/>
    <n v="-23.952000000000005"/>
  </r>
  <r>
    <n v="5574"/>
    <s v="CA-2011-151162"/>
    <x v="2"/>
    <x v="29"/>
    <d v="2011-12-09T00:00:00"/>
    <s v="Standard Class"/>
    <s v="EA-14035"/>
    <s v="Erin Ashbrook"/>
    <x v="1"/>
    <x v="0"/>
    <x v="38"/>
    <x v="24"/>
    <n v="43229"/>
    <x v="3"/>
    <x v="1749"/>
    <x v="1"/>
    <x v="10"/>
    <x v="1730"/>
    <x v="1133"/>
    <n v="3"/>
    <n v="0.2"/>
    <n v="5.6783999999999981"/>
  </r>
  <r>
    <n v="5575"/>
    <s v="CA-2011-151162"/>
    <x v="2"/>
    <x v="29"/>
    <d v="2011-12-09T00:00:00"/>
    <s v="Standard Class"/>
    <s v="EA-14035"/>
    <s v="Erin Ashbrook"/>
    <x v="1"/>
    <x v="0"/>
    <x v="38"/>
    <x v="24"/>
    <n v="43229"/>
    <x v="3"/>
    <x v="1750"/>
    <x v="2"/>
    <x v="7"/>
    <x v="1731"/>
    <x v="4018"/>
    <n v="1"/>
    <n v="0.4"/>
    <n v="-9.1845000000000034"/>
  </r>
  <r>
    <n v="5576"/>
    <s v="CA-2011-151162"/>
    <x v="2"/>
    <x v="29"/>
    <d v="2011-12-09T00:00:00"/>
    <s v="Standard Class"/>
    <s v="EA-14035"/>
    <s v="Erin Ashbrook"/>
    <x v="1"/>
    <x v="0"/>
    <x v="38"/>
    <x v="24"/>
    <n v="43229"/>
    <x v="3"/>
    <x v="1187"/>
    <x v="2"/>
    <x v="7"/>
    <x v="1164"/>
    <x v="4019"/>
    <n v="2"/>
    <n v="0.4"/>
    <n v="-44.984999999999999"/>
  </r>
  <r>
    <n v="5577"/>
    <s v="CA-2013-136686"/>
    <x v="0"/>
    <x v="939"/>
    <d v="2013-12-17T00:00:00"/>
    <s v="Standard Class"/>
    <s v="RF-19840"/>
    <s v="Roy Französisch"/>
    <x v="0"/>
    <x v="0"/>
    <x v="45"/>
    <x v="1"/>
    <n v="91104"/>
    <x v="1"/>
    <x v="441"/>
    <x v="0"/>
    <x v="5"/>
    <x v="436"/>
    <x v="4020"/>
    <n v="6"/>
    <n v="0"/>
    <n v="122.76479999999999"/>
  </r>
  <r>
    <n v="5578"/>
    <s v="CA-2013-136686"/>
    <x v="0"/>
    <x v="939"/>
    <d v="2013-12-17T00:00:00"/>
    <s v="Standard Class"/>
    <s v="RF-19840"/>
    <s v="Roy Französisch"/>
    <x v="0"/>
    <x v="0"/>
    <x v="45"/>
    <x v="1"/>
    <n v="91104"/>
    <x v="1"/>
    <x v="551"/>
    <x v="1"/>
    <x v="9"/>
    <x v="545"/>
    <x v="3092"/>
    <n v="3"/>
    <n v="0"/>
    <n v="15.8256"/>
  </r>
  <r>
    <n v="5579"/>
    <s v="CA-2014-137498"/>
    <x v="3"/>
    <x v="428"/>
    <d v="2014-09-15T00:00:00"/>
    <s v="Second Class"/>
    <s v="LC-17050"/>
    <s v="Liz Carlisle"/>
    <x v="0"/>
    <x v="0"/>
    <x v="1"/>
    <x v="1"/>
    <n v="90004"/>
    <x v="1"/>
    <x v="950"/>
    <x v="1"/>
    <x v="6"/>
    <x v="934"/>
    <x v="2637"/>
    <n v="2"/>
    <n v="0"/>
    <n v="1.9023999999999992"/>
  </r>
  <r>
    <n v="5580"/>
    <s v="CA-2014-137498"/>
    <x v="3"/>
    <x v="428"/>
    <d v="2014-09-15T00:00:00"/>
    <s v="Second Class"/>
    <s v="LC-17050"/>
    <s v="Liz Carlisle"/>
    <x v="0"/>
    <x v="0"/>
    <x v="1"/>
    <x v="1"/>
    <n v="90004"/>
    <x v="1"/>
    <x v="1225"/>
    <x v="0"/>
    <x v="1"/>
    <x v="1200"/>
    <x v="3611"/>
    <n v="5"/>
    <n v="0.2"/>
    <n v="-15.245000000000005"/>
  </r>
  <r>
    <n v="5581"/>
    <s v="CA-2014-137498"/>
    <x v="3"/>
    <x v="428"/>
    <d v="2014-09-15T00:00:00"/>
    <s v="Second Class"/>
    <s v="LC-17050"/>
    <s v="Liz Carlisle"/>
    <x v="0"/>
    <x v="0"/>
    <x v="1"/>
    <x v="1"/>
    <n v="90004"/>
    <x v="1"/>
    <x v="1714"/>
    <x v="1"/>
    <x v="10"/>
    <x v="1692"/>
    <x v="4021"/>
    <n v="9"/>
    <n v="0"/>
    <n v="22.809600000000003"/>
  </r>
  <r>
    <n v="5582"/>
    <s v="CA-2014-163818"/>
    <x v="3"/>
    <x v="1055"/>
    <d v="2014-10-09T00:00:00"/>
    <s v="Standard Class"/>
    <s v="PS-18970"/>
    <s v="Paul Stevenson"/>
    <x v="2"/>
    <x v="0"/>
    <x v="183"/>
    <x v="39"/>
    <n v="20735"/>
    <x v="3"/>
    <x v="891"/>
    <x v="0"/>
    <x v="5"/>
    <x v="875"/>
    <x v="1024"/>
    <n v="1"/>
    <n v="0"/>
    <n v="8.5914000000000019"/>
  </r>
  <r>
    <n v="5583"/>
    <s v="CA-2013-161158"/>
    <x v="0"/>
    <x v="195"/>
    <d v="2013-05-14T00:00:00"/>
    <s v="Standard Class"/>
    <s v="PS-18970"/>
    <s v="Paul Stevenson"/>
    <x v="2"/>
    <x v="0"/>
    <x v="20"/>
    <x v="15"/>
    <n v="10024"/>
    <x v="3"/>
    <x v="902"/>
    <x v="1"/>
    <x v="6"/>
    <x v="885"/>
    <x v="3905"/>
    <n v="5"/>
    <n v="0"/>
    <n v="3.4400000000000008"/>
  </r>
  <r>
    <n v="5584"/>
    <s v="CA-2011-116673"/>
    <x v="2"/>
    <x v="534"/>
    <d v="2011-12-19T00:00:00"/>
    <s v="Second Class"/>
    <s v="JO-15280"/>
    <s v="Jas O'Carroll"/>
    <x v="0"/>
    <x v="0"/>
    <x v="70"/>
    <x v="1"/>
    <n v="92037"/>
    <x v="1"/>
    <x v="1392"/>
    <x v="0"/>
    <x v="5"/>
    <x v="1369"/>
    <x v="51"/>
    <n v="2"/>
    <n v="0"/>
    <n v="1.9711999999999996"/>
  </r>
  <r>
    <n v="5585"/>
    <s v="CA-2014-105333"/>
    <x v="3"/>
    <x v="329"/>
    <d v="2014-12-05T00:00:00"/>
    <s v="Standard Class"/>
    <s v="VP-21730"/>
    <s v="Victor Preis"/>
    <x v="2"/>
    <x v="0"/>
    <x v="20"/>
    <x v="15"/>
    <n v="10011"/>
    <x v="3"/>
    <x v="1751"/>
    <x v="1"/>
    <x v="4"/>
    <x v="1732"/>
    <x v="4022"/>
    <n v="4"/>
    <n v="0"/>
    <n v="1.6711999999999989"/>
  </r>
  <r>
    <n v="5586"/>
    <s v="CA-2014-105333"/>
    <x v="3"/>
    <x v="329"/>
    <d v="2014-12-05T00:00:00"/>
    <s v="Standard Class"/>
    <s v="VP-21730"/>
    <s v="Victor Preis"/>
    <x v="2"/>
    <x v="0"/>
    <x v="20"/>
    <x v="15"/>
    <n v="10011"/>
    <x v="3"/>
    <x v="1752"/>
    <x v="2"/>
    <x v="7"/>
    <x v="1733"/>
    <x v="4023"/>
    <n v="3"/>
    <n v="0"/>
    <n v="163.81799999999998"/>
  </r>
  <r>
    <n v="5587"/>
    <s v="CA-2014-105333"/>
    <x v="3"/>
    <x v="329"/>
    <d v="2014-12-05T00:00:00"/>
    <s v="Standard Class"/>
    <s v="VP-21730"/>
    <s v="Victor Preis"/>
    <x v="2"/>
    <x v="0"/>
    <x v="20"/>
    <x v="15"/>
    <n v="10011"/>
    <x v="3"/>
    <x v="435"/>
    <x v="1"/>
    <x v="4"/>
    <x v="430"/>
    <x v="2055"/>
    <n v="3"/>
    <n v="0"/>
    <n v="5.3897999999999939"/>
  </r>
  <r>
    <n v="5588"/>
    <s v="CA-2012-149993"/>
    <x v="1"/>
    <x v="531"/>
    <d v="2012-03-20T00:00:00"/>
    <s v="First Class"/>
    <s v="GA-14725"/>
    <s v="Guy Armstrong"/>
    <x v="0"/>
    <x v="0"/>
    <x v="152"/>
    <x v="1"/>
    <n v="93534"/>
    <x v="1"/>
    <x v="845"/>
    <x v="1"/>
    <x v="13"/>
    <x v="831"/>
    <x v="2943"/>
    <n v="5"/>
    <n v="0"/>
    <n v="3.5970000000000004"/>
  </r>
  <r>
    <n v="5589"/>
    <s v="CA-2011-168158"/>
    <x v="2"/>
    <x v="866"/>
    <d v="2011-07-24T00:00:00"/>
    <s v="Standard Class"/>
    <s v="EM-14140"/>
    <s v="Eugene Moren"/>
    <x v="2"/>
    <x v="0"/>
    <x v="120"/>
    <x v="37"/>
    <n v="59405"/>
    <x v="1"/>
    <x v="733"/>
    <x v="1"/>
    <x v="8"/>
    <x v="725"/>
    <x v="861"/>
    <n v="2"/>
    <n v="0.2"/>
    <n v="2.2098"/>
  </r>
  <r>
    <n v="5590"/>
    <s v="CA-2013-115224"/>
    <x v="0"/>
    <x v="16"/>
    <d v="2013-12-12T00:00:00"/>
    <s v="Second Class"/>
    <s v="DB-13615"/>
    <s v="Doug Bickford"/>
    <x v="0"/>
    <x v="0"/>
    <x v="8"/>
    <x v="1"/>
    <n v="94110"/>
    <x v="1"/>
    <x v="75"/>
    <x v="1"/>
    <x v="4"/>
    <x v="75"/>
    <x v="4024"/>
    <n v="3"/>
    <n v="0"/>
    <n v="9.5340000000000025"/>
  </r>
  <r>
    <n v="5591"/>
    <s v="CA-2013-115224"/>
    <x v="0"/>
    <x v="16"/>
    <d v="2013-12-12T00:00:00"/>
    <s v="Second Class"/>
    <s v="DB-13615"/>
    <s v="Doug Bickford"/>
    <x v="0"/>
    <x v="0"/>
    <x v="8"/>
    <x v="1"/>
    <n v="94110"/>
    <x v="1"/>
    <x v="718"/>
    <x v="1"/>
    <x v="4"/>
    <x v="710"/>
    <x v="836"/>
    <n v="2"/>
    <n v="0"/>
    <n v="81.047399999999982"/>
  </r>
  <r>
    <n v="5592"/>
    <s v="CA-2011-164742"/>
    <x v="2"/>
    <x v="303"/>
    <d v="2011-10-18T00:00:00"/>
    <s v="Second Class"/>
    <s v="ML-17395"/>
    <s v="Marina Lichtenstein"/>
    <x v="1"/>
    <x v="0"/>
    <x v="80"/>
    <x v="30"/>
    <n v="8701"/>
    <x v="3"/>
    <x v="812"/>
    <x v="0"/>
    <x v="1"/>
    <x v="801"/>
    <x v="4025"/>
    <n v="2"/>
    <n v="0"/>
    <n v="27.057799999999986"/>
  </r>
  <r>
    <n v="5593"/>
    <s v="CA-2011-164742"/>
    <x v="2"/>
    <x v="303"/>
    <d v="2011-10-18T00:00:00"/>
    <s v="Second Class"/>
    <s v="ML-17395"/>
    <s v="Marina Lichtenstein"/>
    <x v="1"/>
    <x v="0"/>
    <x v="80"/>
    <x v="30"/>
    <n v="8701"/>
    <x v="3"/>
    <x v="92"/>
    <x v="1"/>
    <x v="8"/>
    <x v="92"/>
    <x v="4026"/>
    <n v="1"/>
    <n v="0"/>
    <n v="9.4700000000000006"/>
  </r>
  <r>
    <n v="5594"/>
    <s v="US-2014-108014"/>
    <x v="3"/>
    <x v="123"/>
    <d v="2014-11-26T00:00:00"/>
    <s v="Standard Class"/>
    <s v="JH-15430"/>
    <s v="Jennifer Halladay"/>
    <x v="0"/>
    <x v="0"/>
    <x v="138"/>
    <x v="24"/>
    <n v="44105"/>
    <x v="3"/>
    <x v="697"/>
    <x v="1"/>
    <x v="8"/>
    <x v="690"/>
    <x v="4027"/>
    <n v="7"/>
    <n v="0.7"/>
    <n v="-45.933299999999988"/>
  </r>
  <r>
    <n v="5595"/>
    <s v="CA-2014-160325"/>
    <x v="3"/>
    <x v="241"/>
    <d v="2014-09-25T00:00:00"/>
    <s v="Same Day"/>
    <s v="BP-11095"/>
    <s v="Bart Pistole"/>
    <x v="1"/>
    <x v="0"/>
    <x v="104"/>
    <x v="31"/>
    <n v="1841"/>
    <x v="3"/>
    <x v="469"/>
    <x v="2"/>
    <x v="7"/>
    <x v="465"/>
    <x v="3743"/>
    <n v="2"/>
    <n v="0"/>
    <n v="109.75440000000003"/>
  </r>
  <r>
    <n v="5596"/>
    <s v="CA-2014-160325"/>
    <x v="3"/>
    <x v="241"/>
    <d v="2014-09-25T00:00:00"/>
    <s v="Same Day"/>
    <s v="BP-11095"/>
    <s v="Bart Pistole"/>
    <x v="1"/>
    <x v="0"/>
    <x v="104"/>
    <x v="31"/>
    <n v="1841"/>
    <x v="3"/>
    <x v="1285"/>
    <x v="2"/>
    <x v="7"/>
    <x v="1262"/>
    <x v="1907"/>
    <n v="3"/>
    <n v="0"/>
    <n v="131.35499999999996"/>
  </r>
  <r>
    <n v="5597"/>
    <s v="CA-2012-159779"/>
    <x v="1"/>
    <x v="12"/>
    <d v="2012-09-29T00:00:00"/>
    <s v="Standard Class"/>
    <s v="SB-20185"/>
    <s v="Sarah Brown"/>
    <x v="0"/>
    <x v="0"/>
    <x v="3"/>
    <x v="38"/>
    <n v="3301"/>
    <x v="3"/>
    <x v="141"/>
    <x v="1"/>
    <x v="8"/>
    <x v="141"/>
    <x v="4028"/>
    <n v="2"/>
    <n v="0"/>
    <n v="32.251400000000004"/>
  </r>
  <r>
    <n v="5598"/>
    <s v="CA-2014-151176"/>
    <x v="3"/>
    <x v="778"/>
    <d v="2014-02-21T00:00:00"/>
    <s v="Standard Class"/>
    <s v="SV-20785"/>
    <s v="Stewart Visinsky"/>
    <x v="0"/>
    <x v="0"/>
    <x v="248"/>
    <x v="39"/>
    <n v="21215"/>
    <x v="3"/>
    <x v="1059"/>
    <x v="1"/>
    <x v="14"/>
    <x v="1039"/>
    <x v="3456"/>
    <n v="3"/>
    <n v="0"/>
    <n v="6.5052000000000003"/>
  </r>
  <r>
    <n v="5599"/>
    <s v="CA-2014-151176"/>
    <x v="3"/>
    <x v="778"/>
    <d v="2014-02-21T00:00:00"/>
    <s v="Standard Class"/>
    <s v="SV-20785"/>
    <s v="Stewart Visinsky"/>
    <x v="0"/>
    <x v="0"/>
    <x v="248"/>
    <x v="39"/>
    <n v="21215"/>
    <x v="3"/>
    <x v="1742"/>
    <x v="1"/>
    <x v="6"/>
    <x v="1722"/>
    <x v="3953"/>
    <n v="3"/>
    <n v="0"/>
    <n v="2.7845999999999997"/>
  </r>
  <r>
    <n v="5600"/>
    <s v="CA-2011-108903"/>
    <x v="2"/>
    <x v="462"/>
    <d v="2011-10-03T00:00:00"/>
    <s v="Same Day"/>
    <s v="DO-13435"/>
    <s v="Denny Ordway"/>
    <x v="0"/>
    <x v="0"/>
    <x v="38"/>
    <x v="24"/>
    <n v="43229"/>
    <x v="3"/>
    <x v="1753"/>
    <x v="1"/>
    <x v="6"/>
    <x v="1734"/>
    <x v="4029"/>
    <n v="2"/>
    <n v="0.2"/>
    <n v="4.1987999999999985"/>
  </r>
  <r>
    <n v="5601"/>
    <s v="CA-2011-108903"/>
    <x v="2"/>
    <x v="462"/>
    <d v="2011-10-03T00:00:00"/>
    <s v="Same Day"/>
    <s v="DO-13435"/>
    <s v="Denny Ordway"/>
    <x v="0"/>
    <x v="0"/>
    <x v="38"/>
    <x v="24"/>
    <n v="43229"/>
    <x v="3"/>
    <x v="135"/>
    <x v="1"/>
    <x v="12"/>
    <x v="135"/>
    <x v="4030"/>
    <n v="5"/>
    <n v="0.2"/>
    <n v="4.8869999999999987"/>
  </r>
  <r>
    <n v="5602"/>
    <s v="CA-2011-108903"/>
    <x v="2"/>
    <x v="462"/>
    <d v="2011-10-03T00:00:00"/>
    <s v="Same Day"/>
    <s v="DO-13435"/>
    <s v="Denny Ordway"/>
    <x v="0"/>
    <x v="0"/>
    <x v="38"/>
    <x v="24"/>
    <n v="43229"/>
    <x v="3"/>
    <x v="1089"/>
    <x v="2"/>
    <x v="11"/>
    <x v="1070"/>
    <x v="4031"/>
    <n v="3"/>
    <n v="0.2"/>
    <n v="-3.5622000000000043"/>
  </r>
  <r>
    <n v="5603"/>
    <s v="CA-2013-117919"/>
    <x v="0"/>
    <x v="278"/>
    <d v="2013-08-30T00:00:00"/>
    <s v="Second Class"/>
    <s v="TB-21355"/>
    <s v="Todd Boyes"/>
    <x v="1"/>
    <x v="0"/>
    <x v="12"/>
    <x v="5"/>
    <n v="77041"/>
    <x v="2"/>
    <x v="1754"/>
    <x v="1"/>
    <x v="4"/>
    <x v="1735"/>
    <x v="1831"/>
    <n v="1"/>
    <n v="0.2"/>
    <n v="1.0620000000000003"/>
  </r>
  <r>
    <n v="5604"/>
    <s v="CA-2013-117919"/>
    <x v="0"/>
    <x v="278"/>
    <d v="2013-08-30T00:00:00"/>
    <s v="Second Class"/>
    <s v="TB-21355"/>
    <s v="Todd Boyes"/>
    <x v="1"/>
    <x v="0"/>
    <x v="12"/>
    <x v="5"/>
    <n v="77041"/>
    <x v="2"/>
    <x v="1673"/>
    <x v="1"/>
    <x v="10"/>
    <x v="1652"/>
    <x v="2020"/>
    <n v="5"/>
    <n v="0.2"/>
    <n v="27.972000000000001"/>
  </r>
  <r>
    <n v="5605"/>
    <s v="CA-2012-142475"/>
    <x v="1"/>
    <x v="155"/>
    <d v="2012-12-07T00:00:00"/>
    <s v="Standard Class"/>
    <s v="BS-11380"/>
    <s v="Bill Stewart"/>
    <x v="1"/>
    <x v="0"/>
    <x v="20"/>
    <x v="15"/>
    <n v="10011"/>
    <x v="3"/>
    <x v="1681"/>
    <x v="1"/>
    <x v="8"/>
    <x v="1660"/>
    <x v="3455"/>
    <n v="6"/>
    <n v="0.2"/>
    <n v="206.62319999999997"/>
  </r>
  <r>
    <n v="5606"/>
    <s v="CA-2013-134516"/>
    <x v="0"/>
    <x v="873"/>
    <d v="2013-09-26T00:00:00"/>
    <s v="Standard Class"/>
    <s v="FM-14215"/>
    <s v="Filia McAdams"/>
    <x v="1"/>
    <x v="0"/>
    <x v="247"/>
    <x v="3"/>
    <n v="27405"/>
    <x v="0"/>
    <x v="1445"/>
    <x v="0"/>
    <x v="5"/>
    <x v="1423"/>
    <x v="1232"/>
    <n v="2"/>
    <n v="0.2"/>
    <n v="1.0679999999999996"/>
  </r>
  <r>
    <n v="5607"/>
    <s v="CA-2013-134516"/>
    <x v="0"/>
    <x v="873"/>
    <d v="2013-09-26T00:00:00"/>
    <s v="Standard Class"/>
    <s v="FM-14215"/>
    <s v="Filia McAdams"/>
    <x v="1"/>
    <x v="0"/>
    <x v="247"/>
    <x v="3"/>
    <n v="27405"/>
    <x v="0"/>
    <x v="812"/>
    <x v="0"/>
    <x v="1"/>
    <x v="801"/>
    <x v="4032"/>
    <n v="1"/>
    <n v="0.2"/>
    <n v="-11.069100000000006"/>
  </r>
  <r>
    <n v="5608"/>
    <s v="CA-2014-105193"/>
    <x v="3"/>
    <x v="613"/>
    <d v="2014-04-01T00:00:00"/>
    <s v="Standard Class"/>
    <s v="JL-15835"/>
    <s v="John Lee"/>
    <x v="0"/>
    <x v="0"/>
    <x v="20"/>
    <x v="15"/>
    <n v="10024"/>
    <x v="3"/>
    <x v="147"/>
    <x v="1"/>
    <x v="6"/>
    <x v="147"/>
    <x v="4033"/>
    <n v="5"/>
    <n v="0"/>
    <n v="2.9835000000000003"/>
  </r>
  <r>
    <n v="5609"/>
    <s v="CA-2012-168634"/>
    <x v="1"/>
    <x v="401"/>
    <d v="2012-12-11T00:00:00"/>
    <s v="Standard Class"/>
    <s v="AF-10870"/>
    <s v="Art Ferguson"/>
    <x v="0"/>
    <x v="0"/>
    <x v="8"/>
    <x v="1"/>
    <n v="94109"/>
    <x v="1"/>
    <x v="1034"/>
    <x v="1"/>
    <x v="9"/>
    <x v="1016"/>
    <x v="4034"/>
    <n v="2"/>
    <n v="0"/>
    <n v="2.0228000000000002"/>
  </r>
  <r>
    <n v="5610"/>
    <s v="CA-2014-117198"/>
    <x v="3"/>
    <x v="515"/>
    <d v="2014-09-06T00:00:00"/>
    <s v="Standard Class"/>
    <s v="BG-11035"/>
    <s v="Barry Gonzalez"/>
    <x v="0"/>
    <x v="0"/>
    <x v="53"/>
    <x v="28"/>
    <n v="71203"/>
    <x v="0"/>
    <x v="764"/>
    <x v="2"/>
    <x v="11"/>
    <x v="756"/>
    <x v="3042"/>
    <n v="2"/>
    <n v="0"/>
    <n v="217.76699999999994"/>
  </r>
  <r>
    <n v="5611"/>
    <s v="CA-2012-145828"/>
    <x v="1"/>
    <x v="348"/>
    <d v="2012-10-07T00:00:00"/>
    <s v="First Class"/>
    <s v="MB-17305"/>
    <s v="Maria Bertelson"/>
    <x v="0"/>
    <x v="0"/>
    <x v="74"/>
    <x v="24"/>
    <n v="45231"/>
    <x v="3"/>
    <x v="176"/>
    <x v="2"/>
    <x v="11"/>
    <x v="175"/>
    <x v="4035"/>
    <n v="3"/>
    <n v="0.2"/>
    <n v="-4.6409999999999982"/>
  </r>
  <r>
    <n v="5612"/>
    <s v="CA-2014-121027"/>
    <x v="3"/>
    <x v="238"/>
    <d v="2014-08-23T00:00:00"/>
    <s v="Standard Class"/>
    <s v="HW-14935"/>
    <s v="Helen Wasserman"/>
    <x v="1"/>
    <x v="0"/>
    <x v="4"/>
    <x v="4"/>
    <n v="98105"/>
    <x v="1"/>
    <x v="695"/>
    <x v="2"/>
    <x v="11"/>
    <x v="1053"/>
    <x v="4036"/>
    <n v="2"/>
    <n v="0"/>
    <n v="371.31600000000003"/>
  </r>
  <r>
    <n v="5613"/>
    <s v="CA-2014-121027"/>
    <x v="3"/>
    <x v="238"/>
    <d v="2014-08-23T00:00:00"/>
    <s v="Standard Class"/>
    <s v="HW-14935"/>
    <s v="Helen Wasserman"/>
    <x v="1"/>
    <x v="0"/>
    <x v="4"/>
    <x v="4"/>
    <n v="98105"/>
    <x v="1"/>
    <x v="577"/>
    <x v="2"/>
    <x v="11"/>
    <x v="572"/>
    <x v="4037"/>
    <n v="9"/>
    <n v="0"/>
    <n v="224.42400000000006"/>
  </r>
  <r>
    <n v="5614"/>
    <s v="CA-2013-147431"/>
    <x v="0"/>
    <x v="1056"/>
    <d v="2013-02-07T00:00:00"/>
    <s v="Standard Class"/>
    <s v="AB-10105"/>
    <s v="Adrian Barton"/>
    <x v="0"/>
    <x v="0"/>
    <x v="20"/>
    <x v="15"/>
    <n v="10011"/>
    <x v="3"/>
    <x v="1755"/>
    <x v="1"/>
    <x v="4"/>
    <x v="1736"/>
    <x v="4038"/>
    <n v="2"/>
    <n v="0"/>
    <n v="5.8979999999999961"/>
  </r>
  <r>
    <n v="5615"/>
    <s v="CA-2013-158001"/>
    <x v="0"/>
    <x v="828"/>
    <d v="2013-08-28T00:00:00"/>
    <s v="Standard Class"/>
    <s v="JP-15460"/>
    <s v="Jennifer Patt"/>
    <x v="1"/>
    <x v="0"/>
    <x v="20"/>
    <x v="15"/>
    <n v="10035"/>
    <x v="3"/>
    <x v="319"/>
    <x v="1"/>
    <x v="6"/>
    <x v="316"/>
    <x v="4039"/>
    <n v="5"/>
    <n v="0"/>
    <n v="8.7330000000000005"/>
  </r>
  <r>
    <n v="5616"/>
    <s v="CA-2013-158001"/>
    <x v="0"/>
    <x v="828"/>
    <d v="2013-08-28T00:00:00"/>
    <s v="Standard Class"/>
    <s v="JP-15460"/>
    <s v="Jennifer Patt"/>
    <x v="1"/>
    <x v="0"/>
    <x v="20"/>
    <x v="15"/>
    <n v="10035"/>
    <x v="3"/>
    <x v="77"/>
    <x v="1"/>
    <x v="9"/>
    <x v="77"/>
    <x v="4040"/>
    <n v="5"/>
    <n v="0"/>
    <n v="281.01600000000008"/>
  </r>
  <r>
    <n v="5617"/>
    <s v="CA-2013-158001"/>
    <x v="0"/>
    <x v="828"/>
    <d v="2013-08-28T00:00:00"/>
    <s v="Standard Class"/>
    <s v="JP-15460"/>
    <s v="Jennifer Patt"/>
    <x v="1"/>
    <x v="0"/>
    <x v="20"/>
    <x v="15"/>
    <n v="10035"/>
    <x v="3"/>
    <x v="563"/>
    <x v="1"/>
    <x v="6"/>
    <x v="558"/>
    <x v="1624"/>
    <n v="6"/>
    <n v="0"/>
    <n v="7.9218000000000002"/>
  </r>
  <r>
    <n v="5618"/>
    <s v="CA-2014-125745"/>
    <x v="3"/>
    <x v="160"/>
    <d v="2014-07-05T00:00:00"/>
    <s v="Standard Class"/>
    <s v="DV-13045"/>
    <s v="Darrin Van Huff"/>
    <x v="1"/>
    <x v="0"/>
    <x v="26"/>
    <x v="18"/>
    <n v="38109"/>
    <x v="0"/>
    <x v="1122"/>
    <x v="0"/>
    <x v="5"/>
    <x v="1101"/>
    <x v="3947"/>
    <n v="2"/>
    <n v="0.2"/>
    <n v="5.3680000000000012"/>
  </r>
  <r>
    <n v="5619"/>
    <s v="CA-2012-101154"/>
    <x v="1"/>
    <x v="227"/>
    <d v="2012-09-21T00:00:00"/>
    <s v="First Class"/>
    <s v="CM-12190"/>
    <s v="Charlotte Melton"/>
    <x v="0"/>
    <x v="0"/>
    <x v="70"/>
    <x v="1"/>
    <n v="92105"/>
    <x v="1"/>
    <x v="16"/>
    <x v="1"/>
    <x v="4"/>
    <x v="16"/>
    <x v="2337"/>
    <n v="4"/>
    <n v="0"/>
    <n v="8.8783999999999992"/>
  </r>
  <r>
    <n v="5620"/>
    <s v="US-2013-124163"/>
    <x v="0"/>
    <x v="477"/>
    <d v="2013-10-01T00:00:00"/>
    <s v="Standard Class"/>
    <s v="SC-20695"/>
    <s v="Steve Chapman"/>
    <x v="1"/>
    <x v="0"/>
    <x v="411"/>
    <x v="6"/>
    <n v="54601"/>
    <x v="2"/>
    <x v="295"/>
    <x v="2"/>
    <x v="11"/>
    <x v="292"/>
    <x v="4041"/>
    <n v="5"/>
    <n v="0"/>
    <n v="174.98249999999999"/>
  </r>
  <r>
    <n v="5621"/>
    <s v="US-2013-124163"/>
    <x v="0"/>
    <x v="477"/>
    <d v="2013-10-01T00:00:00"/>
    <s v="Standard Class"/>
    <s v="SC-20695"/>
    <s v="Steve Chapman"/>
    <x v="1"/>
    <x v="0"/>
    <x v="411"/>
    <x v="6"/>
    <n v="54601"/>
    <x v="2"/>
    <x v="1279"/>
    <x v="1"/>
    <x v="6"/>
    <x v="1255"/>
    <x v="4042"/>
    <n v="1"/>
    <n v="0"/>
    <n v="1.0335999999999999"/>
  </r>
  <r>
    <n v="5622"/>
    <s v="US-2013-124163"/>
    <x v="0"/>
    <x v="477"/>
    <d v="2013-10-01T00:00:00"/>
    <s v="Standard Class"/>
    <s v="SC-20695"/>
    <s v="Steve Chapman"/>
    <x v="1"/>
    <x v="0"/>
    <x v="411"/>
    <x v="6"/>
    <n v="54601"/>
    <x v="2"/>
    <x v="38"/>
    <x v="0"/>
    <x v="1"/>
    <x v="38"/>
    <x v="4043"/>
    <n v="2"/>
    <n v="0"/>
    <n v="50.490000000000009"/>
  </r>
  <r>
    <n v="5623"/>
    <s v="US-2013-124163"/>
    <x v="0"/>
    <x v="477"/>
    <d v="2013-10-01T00:00:00"/>
    <s v="Standard Class"/>
    <s v="SC-20695"/>
    <s v="Steve Chapman"/>
    <x v="1"/>
    <x v="0"/>
    <x v="411"/>
    <x v="6"/>
    <n v="54601"/>
    <x v="2"/>
    <x v="1466"/>
    <x v="0"/>
    <x v="5"/>
    <x v="1443"/>
    <x v="4044"/>
    <n v="11"/>
    <n v="0"/>
    <n v="17.160000000000004"/>
  </r>
  <r>
    <n v="5624"/>
    <s v="CA-2013-121748"/>
    <x v="0"/>
    <x v="1057"/>
    <d v="2013-10-29T00:00:00"/>
    <s v="Second Class"/>
    <s v="VW-21775"/>
    <s v="Victoria Wilson"/>
    <x v="1"/>
    <x v="0"/>
    <x v="1"/>
    <x v="1"/>
    <n v="90032"/>
    <x v="1"/>
    <x v="1072"/>
    <x v="2"/>
    <x v="11"/>
    <x v="1052"/>
    <x v="1506"/>
    <n v="4"/>
    <n v="0"/>
    <n v="21"/>
  </r>
  <r>
    <n v="5625"/>
    <s v="CA-2013-121748"/>
    <x v="0"/>
    <x v="1057"/>
    <d v="2013-10-29T00:00:00"/>
    <s v="Second Class"/>
    <s v="VW-21775"/>
    <s v="Victoria Wilson"/>
    <x v="1"/>
    <x v="0"/>
    <x v="1"/>
    <x v="1"/>
    <n v="90032"/>
    <x v="1"/>
    <x v="1332"/>
    <x v="2"/>
    <x v="11"/>
    <x v="1308"/>
    <x v="2684"/>
    <n v="2"/>
    <n v="0"/>
    <n v="21.598799999999983"/>
  </r>
  <r>
    <n v="5626"/>
    <s v="CA-2011-126683"/>
    <x v="2"/>
    <x v="411"/>
    <d v="2011-10-01T00:00:00"/>
    <s v="Second Class"/>
    <s v="PP-18955"/>
    <s v="Paul Prost"/>
    <x v="2"/>
    <x v="0"/>
    <x v="4"/>
    <x v="4"/>
    <n v="98115"/>
    <x v="1"/>
    <x v="50"/>
    <x v="0"/>
    <x v="5"/>
    <x v="50"/>
    <x v="51"/>
    <n v="2"/>
    <n v="0"/>
    <n v="2.9567999999999999"/>
  </r>
  <r>
    <n v="5627"/>
    <s v="CA-2011-126683"/>
    <x v="2"/>
    <x v="411"/>
    <d v="2011-10-01T00:00:00"/>
    <s v="Second Class"/>
    <s v="PP-18955"/>
    <s v="Paul Prost"/>
    <x v="2"/>
    <x v="0"/>
    <x v="4"/>
    <x v="4"/>
    <n v="98115"/>
    <x v="1"/>
    <x v="971"/>
    <x v="0"/>
    <x v="3"/>
    <x v="956"/>
    <x v="4045"/>
    <n v="9"/>
    <n v="0"/>
    <n v="399.29939999999976"/>
  </r>
  <r>
    <n v="5628"/>
    <s v="CA-2014-148810"/>
    <x v="3"/>
    <x v="335"/>
    <d v="2014-07-02T00:00:00"/>
    <s v="Standard Class"/>
    <s v="DR-12880"/>
    <s v="Dan Reichenbach"/>
    <x v="1"/>
    <x v="0"/>
    <x v="100"/>
    <x v="2"/>
    <n v="33180"/>
    <x v="0"/>
    <x v="264"/>
    <x v="1"/>
    <x v="2"/>
    <x v="261"/>
    <x v="853"/>
    <n v="6"/>
    <n v="0.2"/>
    <n v="4.6818000000000008"/>
  </r>
  <r>
    <n v="5629"/>
    <s v="CA-2014-148810"/>
    <x v="3"/>
    <x v="335"/>
    <d v="2014-07-02T00:00:00"/>
    <s v="Standard Class"/>
    <s v="DR-12880"/>
    <s v="Dan Reichenbach"/>
    <x v="1"/>
    <x v="0"/>
    <x v="100"/>
    <x v="2"/>
    <n v="33180"/>
    <x v="0"/>
    <x v="1756"/>
    <x v="0"/>
    <x v="1"/>
    <x v="1737"/>
    <x v="4046"/>
    <n v="3"/>
    <n v="0.2"/>
    <n v="-13.677599999999998"/>
  </r>
  <r>
    <n v="5630"/>
    <s v="US-2013-146066"/>
    <x v="0"/>
    <x v="1036"/>
    <d v="2013-08-24T00:00:00"/>
    <s v="Second Class"/>
    <s v="RB-19465"/>
    <s v="Rick Bensley"/>
    <x v="2"/>
    <x v="0"/>
    <x v="10"/>
    <x v="9"/>
    <n v="19143"/>
    <x v="3"/>
    <x v="1000"/>
    <x v="0"/>
    <x v="3"/>
    <x v="983"/>
    <x v="4047"/>
    <n v="9"/>
    <n v="0.4"/>
    <n v="-339.7050000000001"/>
  </r>
  <r>
    <n v="5631"/>
    <s v="CA-2011-127614"/>
    <x v="2"/>
    <x v="1058"/>
    <d v="2011-02-16T00:00:00"/>
    <s v="Standard Class"/>
    <s v="NF-18385"/>
    <s v="Natalie Fritzler"/>
    <x v="0"/>
    <x v="0"/>
    <x v="269"/>
    <x v="17"/>
    <n v="23320"/>
    <x v="0"/>
    <x v="475"/>
    <x v="2"/>
    <x v="11"/>
    <x v="471"/>
    <x v="4048"/>
    <n v="3"/>
    <n v="0"/>
    <n v="103.15800000000003"/>
  </r>
  <r>
    <n v="5632"/>
    <s v="CA-2011-127614"/>
    <x v="2"/>
    <x v="1058"/>
    <d v="2011-02-16T00:00:00"/>
    <s v="Standard Class"/>
    <s v="NF-18385"/>
    <s v="Natalie Fritzler"/>
    <x v="0"/>
    <x v="0"/>
    <x v="269"/>
    <x v="17"/>
    <n v="23320"/>
    <x v="0"/>
    <x v="1021"/>
    <x v="0"/>
    <x v="3"/>
    <x v="1003"/>
    <x v="4049"/>
    <n v="6"/>
    <n v="0"/>
    <n v="75.37319999999994"/>
  </r>
  <r>
    <n v="5633"/>
    <s v="CA-2011-127614"/>
    <x v="2"/>
    <x v="1058"/>
    <d v="2011-02-16T00:00:00"/>
    <s v="Standard Class"/>
    <s v="NF-18385"/>
    <s v="Natalie Fritzler"/>
    <x v="0"/>
    <x v="0"/>
    <x v="269"/>
    <x v="17"/>
    <n v="23320"/>
    <x v="0"/>
    <x v="44"/>
    <x v="1"/>
    <x v="8"/>
    <x v="44"/>
    <x v="45"/>
    <n v="2"/>
    <n v="0"/>
    <n v="8.2061999999999991"/>
  </r>
  <r>
    <n v="5634"/>
    <s v="CA-2013-101742"/>
    <x v="0"/>
    <x v="713"/>
    <d v="2013-09-29T00:00:00"/>
    <s v="Second Class"/>
    <s v="CR-12580"/>
    <s v="Clay Rozendal"/>
    <x v="2"/>
    <x v="0"/>
    <x v="20"/>
    <x v="15"/>
    <n v="10009"/>
    <x v="3"/>
    <x v="620"/>
    <x v="1"/>
    <x v="8"/>
    <x v="33"/>
    <x v="3330"/>
    <n v="7"/>
    <n v="0.2"/>
    <n v="3.6847999999999987"/>
  </r>
  <r>
    <n v="5635"/>
    <s v="CA-2012-134943"/>
    <x v="1"/>
    <x v="901"/>
    <d v="2012-12-06T00:00:00"/>
    <s v="First Class"/>
    <s v="SU-20665"/>
    <s v="Stephanie Ulpright"/>
    <x v="2"/>
    <x v="0"/>
    <x v="447"/>
    <x v="12"/>
    <n v="48104"/>
    <x v="2"/>
    <x v="997"/>
    <x v="1"/>
    <x v="8"/>
    <x v="980"/>
    <x v="4050"/>
    <n v="5"/>
    <n v="0"/>
    <n v="76.399999999999991"/>
  </r>
  <r>
    <n v="5636"/>
    <s v="CA-2014-123022"/>
    <x v="3"/>
    <x v="213"/>
    <d v="2014-09-09T00:00:00"/>
    <s v="Standard Class"/>
    <s v="SC-20050"/>
    <s v="Sample Company A"/>
    <x v="2"/>
    <x v="0"/>
    <x v="448"/>
    <x v="1"/>
    <n v="91941"/>
    <x v="1"/>
    <x v="340"/>
    <x v="1"/>
    <x v="8"/>
    <x v="336"/>
    <x v="4051"/>
    <n v="5"/>
    <n v="0.2"/>
    <n v="28.896000000000001"/>
  </r>
  <r>
    <n v="5637"/>
    <s v="CA-2014-123022"/>
    <x v="3"/>
    <x v="213"/>
    <d v="2014-09-09T00:00:00"/>
    <s v="Standard Class"/>
    <s v="SC-20050"/>
    <s v="Sample Company A"/>
    <x v="2"/>
    <x v="0"/>
    <x v="448"/>
    <x v="1"/>
    <n v="91941"/>
    <x v="1"/>
    <x v="1523"/>
    <x v="2"/>
    <x v="11"/>
    <x v="1501"/>
    <x v="4052"/>
    <n v="3"/>
    <n v="0"/>
    <n v="85.490999999999957"/>
  </r>
  <r>
    <n v="5638"/>
    <s v="CA-2014-113208"/>
    <x v="3"/>
    <x v="606"/>
    <d v="2014-04-03T00:00:00"/>
    <s v="Standard Class"/>
    <s v="ML-18040"/>
    <s v="Michelle Lonsdale"/>
    <x v="1"/>
    <x v="0"/>
    <x v="130"/>
    <x v="12"/>
    <n v="48126"/>
    <x v="2"/>
    <x v="1757"/>
    <x v="0"/>
    <x v="5"/>
    <x v="1738"/>
    <x v="4053"/>
    <n v="3"/>
    <n v="0"/>
    <n v="23.119199999999999"/>
  </r>
  <r>
    <n v="5639"/>
    <s v="CA-2011-154893"/>
    <x v="2"/>
    <x v="1059"/>
    <d v="2011-12-27T00:00:00"/>
    <s v="Standard Class"/>
    <s v="GM-14440"/>
    <s v="Gary McGarr"/>
    <x v="0"/>
    <x v="0"/>
    <x v="70"/>
    <x v="1"/>
    <n v="92024"/>
    <x v="1"/>
    <x v="157"/>
    <x v="0"/>
    <x v="1"/>
    <x v="156"/>
    <x v="3694"/>
    <n v="6"/>
    <n v="0.2"/>
    <n v="149.14799999999991"/>
  </r>
  <r>
    <n v="5640"/>
    <s v="CA-2011-154893"/>
    <x v="2"/>
    <x v="1059"/>
    <d v="2011-12-27T00:00:00"/>
    <s v="Standard Class"/>
    <s v="GM-14440"/>
    <s v="Gary McGarr"/>
    <x v="0"/>
    <x v="0"/>
    <x v="70"/>
    <x v="1"/>
    <n v="92024"/>
    <x v="1"/>
    <x v="467"/>
    <x v="0"/>
    <x v="1"/>
    <x v="463"/>
    <x v="3146"/>
    <n v="3"/>
    <n v="0.2"/>
    <n v="35.759999999999962"/>
  </r>
  <r>
    <n v="5641"/>
    <s v="CA-2011-147900"/>
    <x v="2"/>
    <x v="865"/>
    <d v="2011-09-28T00:00:00"/>
    <s v="Standard Class"/>
    <s v="JK-15640"/>
    <s v="Jim Kriz"/>
    <x v="2"/>
    <x v="0"/>
    <x v="80"/>
    <x v="24"/>
    <n v="44107"/>
    <x v="3"/>
    <x v="1732"/>
    <x v="1"/>
    <x v="10"/>
    <x v="1711"/>
    <x v="4054"/>
    <n v="9"/>
    <n v="0.2"/>
    <n v="10.080000000000002"/>
  </r>
  <r>
    <n v="5642"/>
    <s v="CA-2014-106355"/>
    <x v="3"/>
    <x v="459"/>
    <d v="2014-04-06T00:00:00"/>
    <s v="First Class"/>
    <s v="AT-10435"/>
    <s v="Alyssa Tate"/>
    <x v="2"/>
    <x v="0"/>
    <x v="255"/>
    <x v="29"/>
    <n v="6450"/>
    <x v="3"/>
    <x v="21"/>
    <x v="1"/>
    <x v="6"/>
    <x v="21"/>
    <x v="1760"/>
    <n v="4"/>
    <n v="0"/>
    <n v="2.8911999999999995"/>
  </r>
  <r>
    <n v="5643"/>
    <s v="CA-2013-127985"/>
    <x v="0"/>
    <x v="178"/>
    <d v="2013-04-06T00:00:00"/>
    <s v="Second Class"/>
    <s v="DB-12910"/>
    <s v="Daniel Byrd"/>
    <x v="2"/>
    <x v="0"/>
    <x v="38"/>
    <x v="32"/>
    <n v="31907"/>
    <x v="0"/>
    <x v="247"/>
    <x v="0"/>
    <x v="5"/>
    <x v="245"/>
    <x v="991"/>
    <n v="4"/>
    <n v="0"/>
    <n v="3.0976000000000004"/>
  </r>
  <r>
    <n v="5644"/>
    <s v="CA-2012-166604"/>
    <x v="1"/>
    <x v="1060"/>
    <d v="2012-05-20T00:00:00"/>
    <s v="Second Class"/>
    <s v="AH-10690"/>
    <s v="Anna Häberlin"/>
    <x v="1"/>
    <x v="0"/>
    <x v="185"/>
    <x v="32"/>
    <n v="30076"/>
    <x v="0"/>
    <x v="1303"/>
    <x v="1"/>
    <x v="12"/>
    <x v="1279"/>
    <x v="1465"/>
    <n v="3"/>
    <n v="0"/>
    <n v="8.7906000000000013"/>
  </r>
  <r>
    <n v="5645"/>
    <s v="CA-2014-120719"/>
    <x v="3"/>
    <x v="721"/>
    <d v="2014-03-27T00:00:00"/>
    <s v="First Class"/>
    <s v="SJ-20125"/>
    <s v="Sanjit Jacobs"/>
    <x v="2"/>
    <x v="0"/>
    <x v="4"/>
    <x v="4"/>
    <n v="98105"/>
    <x v="1"/>
    <x v="530"/>
    <x v="1"/>
    <x v="8"/>
    <x v="525"/>
    <x v="1601"/>
    <n v="5"/>
    <n v="0.2"/>
    <n v="11.296999999999999"/>
  </r>
  <r>
    <n v="5646"/>
    <s v="CA-2014-127117"/>
    <x v="3"/>
    <x v="349"/>
    <d v="2014-04-20T00:00:00"/>
    <s v="Standard Class"/>
    <s v="HM-14860"/>
    <s v="Harry Marie"/>
    <x v="1"/>
    <x v="0"/>
    <x v="73"/>
    <x v="30"/>
    <n v="7960"/>
    <x v="3"/>
    <x v="943"/>
    <x v="0"/>
    <x v="5"/>
    <x v="927"/>
    <x v="4055"/>
    <n v="5"/>
    <n v="0"/>
    <n v="20.101500000000001"/>
  </r>
  <r>
    <n v="5647"/>
    <s v="CA-2012-104241"/>
    <x v="1"/>
    <x v="1038"/>
    <d v="2012-01-09T00:00:00"/>
    <s v="Standard Class"/>
    <s v="AG-10495"/>
    <s v="Andrew Gjertsen"/>
    <x v="1"/>
    <x v="0"/>
    <x v="166"/>
    <x v="17"/>
    <n v="22304"/>
    <x v="0"/>
    <x v="1001"/>
    <x v="0"/>
    <x v="5"/>
    <x v="984"/>
    <x v="4056"/>
    <n v="14"/>
    <n v="0"/>
    <n v="69.199200000000005"/>
  </r>
  <r>
    <n v="5648"/>
    <s v="CA-2014-168179"/>
    <x v="3"/>
    <x v="808"/>
    <d v="2014-11-08T00:00:00"/>
    <s v="Standard Class"/>
    <s v="JB-16000"/>
    <s v="Joy Bell-"/>
    <x v="0"/>
    <x v="0"/>
    <x v="288"/>
    <x v="7"/>
    <n v="84106"/>
    <x v="1"/>
    <x v="585"/>
    <x v="1"/>
    <x v="10"/>
    <x v="580"/>
    <x v="541"/>
    <n v="3"/>
    <n v="0"/>
    <n v="9.3312000000000008"/>
  </r>
  <r>
    <n v="5649"/>
    <s v="CA-2014-142342"/>
    <x v="3"/>
    <x v="729"/>
    <d v="2014-07-20T00:00:00"/>
    <s v="Second Class"/>
    <s v="AJ-10795"/>
    <s v="Anthony Johnson"/>
    <x v="1"/>
    <x v="0"/>
    <x v="339"/>
    <x v="1"/>
    <n v="92307"/>
    <x v="1"/>
    <x v="1516"/>
    <x v="1"/>
    <x v="10"/>
    <x v="1494"/>
    <x v="56"/>
    <n v="5"/>
    <n v="0"/>
    <n v="15.552000000000001"/>
  </r>
  <r>
    <n v="5650"/>
    <s v="CA-2014-142342"/>
    <x v="3"/>
    <x v="729"/>
    <d v="2014-07-20T00:00:00"/>
    <s v="Second Class"/>
    <s v="AJ-10795"/>
    <s v="Anthony Johnson"/>
    <x v="1"/>
    <x v="0"/>
    <x v="339"/>
    <x v="1"/>
    <n v="92307"/>
    <x v="1"/>
    <x v="1758"/>
    <x v="1"/>
    <x v="12"/>
    <x v="1702"/>
    <x v="4057"/>
    <n v="5"/>
    <n v="0"/>
    <n v="28.95"/>
  </r>
  <r>
    <n v="5651"/>
    <s v="CA-2014-142342"/>
    <x v="3"/>
    <x v="729"/>
    <d v="2014-07-20T00:00:00"/>
    <s v="Second Class"/>
    <s v="AJ-10795"/>
    <s v="Anthony Johnson"/>
    <x v="1"/>
    <x v="0"/>
    <x v="339"/>
    <x v="1"/>
    <n v="92307"/>
    <x v="1"/>
    <x v="1505"/>
    <x v="1"/>
    <x v="4"/>
    <x v="1483"/>
    <x v="232"/>
    <n v="2"/>
    <n v="0"/>
    <n v="0"/>
  </r>
  <r>
    <n v="5652"/>
    <s v="CA-2014-142342"/>
    <x v="3"/>
    <x v="729"/>
    <d v="2014-07-20T00:00:00"/>
    <s v="Second Class"/>
    <s v="AJ-10795"/>
    <s v="Anthony Johnson"/>
    <x v="1"/>
    <x v="0"/>
    <x v="339"/>
    <x v="1"/>
    <n v="92307"/>
    <x v="1"/>
    <x v="178"/>
    <x v="0"/>
    <x v="0"/>
    <x v="177"/>
    <x v="4058"/>
    <n v="5"/>
    <n v="0.15"/>
    <n v="210.73499999999993"/>
  </r>
  <r>
    <n v="5653"/>
    <s v="CA-2014-109099"/>
    <x v="3"/>
    <x v="833"/>
    <d v="2014-10-12T00:00:00"/>
    <s v="Standard Class"/>
    <s v="MM-18280"/>
    <s v="Muhammed MacIntyre"/>
    <x v="1"/>
    <x v="0"/>
    <x v="20"/>
    <x v="15"/>
    <n v="10009"/>
    <x v="3"/>
    <x v="1522"/>
    <x v="1"/>
    <x v="10"/>
    <x v="1500"/>
    <x v="1018"/>
    <n v="1"/>
    <n v="0"/>
    <n v="20.085100000000001"/>
  </r>
  <r>
    <n v="5654"/>
    <s v="US-2011-134187"/>
    <x v="2"/>
    <x v="130"/>
    <d v="2011-11-11T00:00:00"/>
    <s v="Standard Class"/>
    <s v="TH-21235"/>
    <s v="Tiffany House"/>
    <x v="1"/>
    <x v="0"/>
    <x v="85"/>
    <x v="1"/>
    <n v="90805"/>
    <x v="1"/>
    <x v="134"/>
    <x v="1"/>
    <x v="6"/>
    <x v="134"/>
    <x v="4059"/>
    <n v="1"/>
    <n v="0"/>
    <n v="0.79380000000000006"/>
  </r>
  <r>
    <n v="5655"/>
    <s v="CA-2013-145261"/>
    <x v="0"/>
    <x v="122"/>
    <d v="2013-12-22T00:00:00"/>
    <s v="First Class"/>
    <s v="AH-10120"/>
    <s v="Adrian Hane"/>
    <x v="2"/>
    <x v="0"/>
    <x v="127"/>
    <x v="21"/>
    <n v="97301"/>
    <x v="1"/>
    <x v="443"/>
    <x v="1"/>
    <x v="8"/>
    <x v="438"/>
    <x v="4060"/>
    <n v="4"/>
    <n v="0.7"/>
    <n v="-30.159999999999997"/>
  </r>
  <r>
    <n v="5656"/>
    <s v="CA-2013-145261"/>
    <x v="0"/>
    <x v="122"/>
    <d v="2013-12-22T00:00:00"/>
    <s v="First Class"/>
    <s v="AH-10120"/>
    <s v="Adrian Hane"/>
    <x v="2"/>
    <x v="0"/>
    <x v="127"/>
    <x v="21"/>
    <n v="97301"/>
    <x v="1"/>
    <x v="512"/>
    <x v="1"/>
    <x v="6"/>
    <x v="507"/>
    <x v="4061"/>
    <n v="4"/>
    <n v="0.2"/>
    <n v="2.3359999999999994"/>
  </r>
  <r>
    <n v="5657"/>
    <s v="CA-2013-145261"/>
    <x v="0"/>
    <x v="122"/>
    <d v="2013-12-22T00:00:00"/>
    <s v="First Class"/>
    <s v="AH-10120"/>
    <s v="Adrian Hane"/>
    <x v="2"/>
    <x v="0"/>
    <x v="127"/>
    <x v="21"/>
    <n v="97301"/>
    <x v="1"/>
    <x v="1749"/>
    <x v="1"/>
    <x v="10"/>
    <x v="1730"/>
    <x v="25"/>
    <n v="2"/>
    <n v="0.2"/>
    <n v="3.7855999999999992"/>
  </r>
  <r>
    <n v="5658"/>
    <s v="CA-2013-145261"/>
    <x v="0"/>
    <x v="122"/>
    <d v="2013-12-22T00:00:00"/>
    <s v="First Class"/>
    <s v="AH-10120"/>
    <s v="Adrian Hane"/>
    <x v="2"/>
    <x v="0"/>
    <x v="127"/>
    <x v="21"/>
    <n v="97301"/>
    <x v="1"/>
    <x v="437"/>
    <x v="2"/>
    <x v="11"/>
    <x v="432"/>
    <x v="4062"/>
    <n v="3"/>
    <n v="0.2"/>
    <n v="-8.4581999999999979"/>
  </r>
  <r>
    <n v="5659"/>
    <s v="CA-2013-145261"/>
    <x v="0"/>
    <x v="122"/>
    <d v="2013-12-22T00:00:00"/>
    <s v="First Class"/>
    <s v="AH-10120"/>
    <s v="Adrian Hane"/>
    <x v="2"/>
    <x v="0"/>
    <x v="127"/>
    <x v="21"/>
    <n v="97301"/>
    <x v="1"/>
    <x v="1000"/>
    <x v="0"/>
    <x v="3"/>
    <x v="983"/>
    <x v="4063"/>
    <n v="5"/>
    <n v="0.5"/>
    <n v="-264.21500000000003"/>
  </r>
  <r>
    <n v="5660"/>
    <s v="CA-2013-145261"/>
    <x v="0"/>
    <x v="122"/>
    <d v="2013-12-22T00:00:00"/>
    <s v="First Class"/>
    <s v="AH-10120"/>
    <s v="Adrian Hane"/>
    <x v="2"/>
    <x v="0"/>
    <x v="127"/>
    <x v="21"/>
    <n v="97301"/>
    <x v="1"/>
    <x v="1508"/>
    <x v="1"/>
    <x v="2"/>
    <x v="1486"/>
    <x v="801"/>
    <n v="4"/>
    <n v="0.2"/>
    <n v="5.1791999999999998"/>
  </r>
  <r>
    <n v="5661"/>
    <s v="CA-2013-145261"/>
    <x v="0"/>
    <x v="122"/>
    <d v="2013-12-22T00:00:00"/>
    <s v="First Class"/>
    <s v="AH-10120"/>
    <s v="Adrian Hane"/>
    <x v="2"/>
    <x v="0"/>
    <x v="127"/>
    <x v="21"/>
    <n v="97301"/>
    <x v="1"/>
    <x v="1378"/>
    <x v="2"/>
    <x v="7"/>
    <x v="1354"/>
    <x v="4064"/>
    <n v="3"/>
    <n v="0.2"/>
    <n v="-7.17"/>
  </r>
  <r>
    <n v="5662"/>
    <s v="CA-2013-108875"/>
    <x v="0"/>
    <x v="446"/>
    <d v="2013-10-02T00:00:00"/>
    <s v="Standard Class"/>
    <s v="CL-12700"/>
    <s v="Craig Leslie"/>
    <x v="2"/>
    <x v="0"/>
    <x v="34"/>
    <x v="22"/>
    <n v="80013"/>
    <x v="1"/>
    <x v="278"/>
    <x v="0"/>
    <x v="5"/>
    <x v="275"/>
    <x v="4065"/>
    <n v="2"/>
    <n v="0.2"/>
    <n v="7.5039999999999987"/>
  </r>
  <r>
    <n v="5663"/>
    <s v="CA-2013-108875"/>
    <x v="0"/>
    <x v="446"/>
    <d v="2013-10-02T00:00:00"/>
    <s v="Standard Class"/>
    <s v="CL-12700"/>
    <s v="Craig Leslie"/>
    <x v="2"/>
    <x v="0"/>
    <x v="34"/>
    <x v="22"/>
    <n v="80013"/>
    <x v="1"/>
    <x v="1043"/>
    <x v="1"/>
    <x v="4"/>
    <x v="1023"/>
    <x v="4066"/>
    <n v="9"/>
    <n v="0.2"/>
    <n v="-95.823000000000079"/>
  </r>
  <r>
    <n v="5664"/>
    <s v="CA-2013-141957"/>
    <x v="0"/>
    <x v="658"/>
    <d v="2013-07-22T00:00:00"/>
    <s v="Same Day"/>
    <s v="JG-15310"/>
    <s v="Jason Gross"/>
    <x v="1"/>
    <x v="0"/>
    <x v="46"/>
    <x v="24"/>
    <n v="43055"/>
    <x v="3"/>
    <x v="1759"/>
    <x v="1"/>
    <x v="6"/>
    <x v="1739"/>
    <x v="4067"/>
    <n v="2"/>
    <n v="0.2"/>
    <n v="1.3992000000000013"/>
  </r>
  <r>
    <n v="5665"/>
    <s v="CA-2013-141957"/>
    <x v="0"/>
    <x v="658"/>
    <d v="2013-07-22T00:00:00"/>
    <s v="Same Day"/>
    <s v="JG-15310"/>
    <s v="Jason Gross"/>
    <x v="1"/>
    <x v="0"/>
    <x v="46"/>
    <x v="24"/>
    <n v="43055"/>
    <x v="3"/>
    <x v="1085"/>
    <x v="1"/>
    <x v="8"/>
    <x v="1066"/>
    <x v="2227"/>
    <n v="7"/>
    <n v="0.7"/>
    <n v="-8.1311999999999998"/>
  </r>
  <r>
    <n v="5666"/>
    <s v="CA-2013-141957"/>
    <x v="0"/>
    <x v="658"/>
    <d v="2013-07-22T00:00:00"/>
    <s v="Same Day"/>
    <s v="JG-15310"/>
    <s v="Jason Gross"/>
    <x v="1"/>
    <x v="0"/>
    <x v="46"/>
    <x v="24"/>
    <n v="43055"/>
    <x v="3"/>
    <x v="225"/>
    <x v="1"/>
    <x v="4"/>
    <x v="223"/>
    <x v="4068"/>
    <n v="1"/>
    <n v="0.2"/>
    <n v="4.1680000000000028"/>
  </r>
  <r>
    <n v="5667"/>
    <s v="CA-2013-141957"/>
    <x v="0"/>
    <x v="658"/>
    <d v="2013-07-22T00:00:00"/>
    <s v="Same Day"/>
    <s v="JG-15310"/>
    <s v="Jason Gross"/>
    <x v="1"/>
    <x v="0"/>
    <x v="46"/>
    <x v="24"/>
    <n v="43055"/>
    <x v="3"/>
    <x v="821"/>
    <x v="1"/>
    <x v="4"/>
    <x v="809"/>
    <x v="4069"/>
    <n v="2"/>
    <n v="0.2"/>
    <n v="8.7052000000000049"/>
  </r>
  <r>
    <n v="5668"/>
    <s v="CA-2013-142405"/>
    <x v="0"/>
    <x v="725"/>
    <d v="2013-06-16T00:00:00"/>
    <s v="Standard Class"/>
    <s v="SE-20110"/>
    <s v="Sanjit Engle"/>
    <x v="0"/>
    <x v="0"/>
    <x v="4"/>
    <x v="4"/>
    <n v="98103"/>
    <x v="1"/>
    <x v="676"/>
    <x v="1"/>
    <x v="2"/>
    <x v="670"/>
    <x v="2"/>
    <n v="2"/>
    <n v="0"/>
    <n v="6.8713999999999995"/>
  </r>
  <r>
    <n v="5669"/>
    <s v="CA-2013-142405"/>
    <x v="0"/>
    <x v="725"/>
    <d v="2013-06-16T00:00:00"/>
    <s v="Standard Class"/>
    <s v="SE-20110"/>
    <s v="Sanjit Engle"/>
    <x v="0"/>
    <x v="0"/>
    <x v="4"/>
    <x v="4"/>
    <n v="98103"/>
    <x v="1"/>
    <x v="544"/>
    <x v="1"/>
    <x v="8"/>
    <x v="539"/>
    <x v="4070"/>
    <n v="14"/>
    <n v="0.2"/>
    <n v="17.544800000000002"/>
  </r>
  <r>
    <n v="5670"/>
    <s v="CA-2013-142405"/>
    <x v="0"/>
    <x v="725"/>
    <d v="2013-06-16T00:00:00"/>
    <s v="Standard Class"/>
    <s v="SE-20110"/>
    <s v="Sanjit Engle"/>
    <x v="0"/>
    <x v="0"/>
    <x v="4"/>
    <x v="4"/>
    <n v="98103"/>
    <x v="1"/>
    <x v="1301"/>
    <x v="2"/>
    <x v="11"/>
    <x v="1277"/>
    <x v="1948"/>
    <n v="3"/>
    <n v="0"/>
    <n v="132.58980000000003"/>
  </r>
  <r>
    <n v="5671"/>
    <s v="CA-2012-141012"/>
    <x v="1"/>
    <x v="988"/>
    <d v="2012-06-11T00:00:00"/>
    <s v="Second Class"/>
    <s v="TG-21640"/>
    <s v="Trudy Glocke"/>
    <x v="0"/>
    <x v="0"/>
    <x v="449"/>
    <x v="45"/>
    <n v="83201"/>
    <x v="1"/>
    <x v="1740"/>
    <x v="0"/>
    <x v="5"/>
    <x v="1720"/>
    <x v="4071"/>
    <n v="4"/>
    <n v="0"/>
    <n v="92.393599999999992"/>
  </r>
  <r>
    <n v="5672"/>
    <s v="CA-2012-141012"/>
    <x v="1"/>
    <x v="988"/>
    <d v="2012-06-11T00:00:00"/>
    <s v="Second Class"/>
    <s v="TG-21640"/>
    <s v="Trudy Glocke"/>
    <x v="0"/>
    <x v="0"/>
    <x v="449"/>
    <x v="45"/>
    <n v="83201"/>
    <x v="1"/>
    <x v="1717"/>
    <x v="2"/>
    <x v="7"/>
    <x v="1695"/>
    <x v="4072"/>
    <n v="3"/>
    <n v="0.2"/>
    <n v="8.7735000000000056"/>
  </r>
  <r>
    <n v="5673"/>
    <s v="CA-2014-127922"/>
    <x v="3"/>
    <x v="855"/>
    <d v="2014-11-04T00:00:00"/>
    <s v="Standard Class"/>
    <s v="SH-19975"/>
    <s v="Sally Hughsby"/>
    <x v="1"/>
    <x v="0"/>
    <x v="61"/>
    <x v="5"/>
    <n v="75081"/>
    <x v="2"/>
    <x v="1652"/>
    <x v="1"/>
    <x v="12"/>
    <x v="1632"/>
    <x v="4073"/>
    <n v="2"/>
    <n v="0.2"/>
    <n v="5.5439999999999987"/>
  </r>
  <r>
    <n v="5674"/>
    <s v="CA-2014-127922"/>
    <x v="3"/>
    <x v="855"/>
    <d v="2014-11-04T00:00:00"/>
    <s v="Standard Class"/>
    <s v="SH-19975"/>
    <s v="Sally Hughsby"/>
    <x v="1"/>
    <x v="0"/>
    <x v="61"/>
    <x v="5"/>
    <n v="75081"/>
    <x v="2"/>
    <x v="523"/>
    <x v="1"/>
    <x v="10"/>
    <x v="518"/>
    <x v="582"/>
    <n v="2"/>
    <n v="0.2"/>
    <n v="2.6399999999999997"/>
  </r>
  <r>
    <n v="5675"/>
    <s v="CA-2013-146318"/>
    <x v="0"/>
    <x v="115"/>
    <d v="2013-01-27T00:00:00"/>
    <s v="Standard Class"/>
    <s v="MC-17275"/>
    <s v="Marc Crier"/>
    <x v="0"/>
    <x v="0"/>
    <x v="4"/>
    <x v="4"/>
    <n v="98105"/>
    <x v="1"/>
    <x v="644"/>
    <x v="1"/>
    <x v="10"/>
    <x v="638"/>
    <x v="91"/>
    <n v="2"/>
    <n v="0"/>
    <n v="6.2208000000000006"/>
  </r>
  <r>
    <n v="5676"/>
    <s v="CA-2011-135993"/>
    <x v="2"/>
    <x v="1061"/>
    <d v="2011-06-02T00:00:00"/>
    <s v="Standard Class"/>
    <s v="PJ-18835"/>
    <s v="Patrick Jones"/>
    <x v="1"/>
    <x v="0"/>
    <x v="4"/>
    <x v="4"/>
    <n v="98115"/>
    <x v="1"/>
    <x v="179"/>
    <x v="2"/>
    <x v="7"/>
    <x v="178"/>
    <x v="4074"/>
    <n v="6"/>
    <n v="0.2"/>
    <n v="5.7408000000000019"/>
  </r>
  <r>
    <n v="5677"/>
    <s v="CA-2011-135993"/>
    <x v="2"/>
    <x v="1061"/>
    <d v="2011-06-02T00:00:00"/>
    <s v="Standard Class"/>
    <s v="PJ-18835"/>
    <s v="Patrick Jones"/>
    <x v="1"/>
    <x v="0"/>
    <x v="4"/>
    <x v="4"/>
    <n v="98115"/>
    <x v="1"/>
    <x v="1691"/>
    <x v="2"/>
    <x v="11"/>
    <x v="1670"/>
    <x v="4075"/>
    <n v="4"/>
    <n v="0"/>
    <n v="2.2079999999999984"/>
  </r>
  <r>
    <n v="5678"/>
    <s v="CA-2011-126802"/>
    <x v="2"/>
    <x v="282"/>
    <d v="2012-01-05T00:00:00"/>
    <s v="Standard Class"/>
    <s v="ZC-21910"/>
    <s v="Zuschuss Carroll"/>
    <x v="0"/>
    <x v="0"/>
    <x v="22"/>
    <x v="10"/>
    <n v="60610"/>
    <x v="2"/>
    <x v="1525"/>
    <x v="0"/>
    <x v="5"/>
    <x v="1503"/>
    <x v="2360"/>
    <n v="3"/>
    <n v="0.6"/>
    <n v="-50.66879999999999"/>
  </r>
  <r>
    <n v="5679"/>
    <s v="CA-2013-143924"/>
    <x v="0"/>
    <x v="1062"/>
    <d v="2013-08-04T00:00:00"/>
    <s v="Standard Class"/>
    <s v="SC-20680"/>
    <s v="Steve Carroll"/>
    <x v="2"/>
    <x v="0"/>
    <x v="450"/>
    <x v="12"/>
    <n v="49423"/>
    <x v="2"/>
    <x v="848"/>
    <x v="1"/>
    <x v="13"/>
    <x v="33"/>
    <x v="4076"/>
    <n v="7"/>
    <n v="0"/>
    <n v="9.1979999999999986"/>
  </r>
  <r>
    <n v="5680"/>
    <s v="CA-2013-143924"/>
    <x v="0"/>
    <x v="1062"/>
    <d v="2013-08-04T00:00:00"/>
    <s v="Standard Class"/>
    <s v="SC-20680"/>
    <s v="Steve Carroll"/>
    <x v="2"/>
    <x v="0"/>
    <x v="450"/>
    <x v="12"/>
    <n v="49423"/>
    <x v="2"/>
    <x v="519"/>
    <x v="1"/>
    <x v="10"/>
    <x v="514"/>
    <x v="1446"/>
    <n v="2"/>
    <n v="0"/>
    <n v="53.860799999999998"/>
  </r>
  <r>
    <n v="5681"/>
    <s v="CA-2013-141551"/>
    <x v="0"/>
    <x v="446"/>
    <d v="2013-10-01T00:00:00"/>
    <s v="Standard Class"/>
    <s v="BP-11230"/>
    <s v="Benjamin Patterson"/>
    <x v="0"/>
    <x v="0"/>
    <x v="387"/>
    <x v="26"/>
    <n v="74012"/>
    <x v="2"/>
    <x v="1206"/>
    <x v="1"/>
    <x v="8"/>
    <x v="1182"/>
    <x v="4077"/>
    <n v="1"/>
    <n v="0"/>
    <n v="2.9347999999999996"/>
  </r>
  <r>
    <n v="5682"/>
    <s v="CA-2013-141551"/>
    <x v="0"/>
    <x v="446"/>
    <d v="2013-10-01T00:00:00"/>
    <s v="Standard Class"/>
    <s v="BP-11230"/>
    <s v="Benjamin Patterson"/>
    <x v="0"/>
    <x v="0"/>
    <x v="387"/>
    <x v="26"/>
    <n v="74012"/>
    <x v="2"/>
    <x v="55"/>
    <x v="1"/>
    <x v="10"/>
    <x v="55"/>
    <x v="90"/>
    <n v="1"/>
    <n v="0"/>
    <n v="3.1104000000000003"/>
  </r>
  <r>
    <n v="5683"/>
    <s v="CA-2011-164315"/>
    <x v="2"/>
    <x v="1063"/>
    <d v="2011-04-08T00:00:00"/>
    <s v="Standard Class"/>
    <s v="RD-19585"/>
    <s v="Rob Dowd"/>
    <x v="0"/>
    <x v="0"/>
    <x v="417"/>
    <x v="32"/>
    <n v="30605"/>
    <x v="0"/>
    <x v="1634"/>
    <x v="1"/>
    <x v="10"/>
    <x v="1615"/>
    <x v="3426"/>
    <n v="3"/>
    <n v="0"/>
    <n v="7.1280000000000001"/>
  </r>
  <r>
    <n v="5684"/>
    <s v="CA-2011-164315"/>
    <x v="2"/>
    <x v="1063"/>
    <d v="2011-04-08T00:00:00"/>
    <s v="Standard Class"/>
    <s v="RD-19585"/>
    <s v="Rob Dowd"/>
    <x v="0"/>
    <x v="0"/>
    <x v="417"/>
    <x v="32"/>
    <n v="30605"/>
    <x v="0"/>
    <x v="1521"/>
    <x v="2"/>
    <x v="7"/>
    <x v="1499"/>
    <x v="4078"/>
    <n v="7"/>
    <n v="0"/>
    <n v="293.98040000000003"/>
  </r>
  <r>
    <n v="5685"/>
    <s v="CA-2011-164315"/>
    <x v="2"/>
    <x v="1063"/>
    <d v="2011-04-08T00:00:00"/>
    <s v="Standard Class"/>
    <s v="RD-19585"/>
    <s v="Rob Dowd"/>
    <x v="0"/>
    <x v="0"/>
    <x v="417"/>
    <x v="32"/>
    <n v="30605"/>
    <x v="0"/>
    <x v="1271"/>
    <x v="1"/>
    <x v="9"/>
    <x v="1247"/>
    <x v="901"/>
    <n v="5"/>
    <n v="0"/>
    <n v="40.274000000000001"/>
  </r>
  <r>
    <n v="5686"/>
    <s v="CA-2012-131072"/>
    <x v="1"/>
    <x v="599"/>
    <d v="2012-11-05T00:00:00"/>
    <s v="Same Day"/>
    <s v="KL-16645"/>
    <s v="Ken Lonsdale"/>
    <x v="0"/>
    <x v="0"/>
    <x v="4"/>
    <x v="4"/>
    <n v="98105"/>
    <x v="1"/>
    <x v="102"/>
    <x v="1"/>
    <x v="8"/>
    <x v="102"/>
    <x v="2066"/>
    <n v="3"/>
    <n v="0.2"/>
    <n v="35.652599999999993"/>
  </r>
  <r>
    <n v="5687"/>
    <s v="CA-2011-131541"/>
    <x v="2"/>
    <x v="1064"/>
    <d v="2011-07-28T00:00:00"/>
    <s v="Same Day"/>
    <s v="CK-12205"/>
    <s v="Chloris Kastensmidt"/>
    <x v="0"/>
    <x v="0"/>
    <x v="264"/>
    <x v="2"/>
    <n v="32712"/>
    <x v="0"/>
    <x v="110"/>
    <x v="1"/>
    <x v="13"/>
    <x v="110"/>
    <x v="4079"/>
    <n v="5"/>
    <n v="0.2"/>
    <n v="5.1910000000000007"/>
  </r>
  <r>
    <n v="5688"/>
    <s v="CA-2011-131541"/>
    <x v="2"/>
    <x v="1064"/>
    <d v="2011-07-28T00:00:00"/>
    <s v="Same Day"/>
    <s v="CK-12205"/>
    <s v="Chloris Kastensmidt"/>
    <x v="0"/>
    <x v="0"/>
    <x v="264"/>
    <x v="2"/>
    <n v="32712"/>
    <x v="0"/>
    <x v="1251"/>
    <x v="0"/>
    <x v="5"/>
    <x v="1226"/>
    <x v="4080"/>
    <n v="6"/>
    <n v="0.2"/>
    <n v="12.988799999999991"/>
  </r>
  <r>
    <n v="5689"/>
    <s v="CA-2011-131541"/>
    <x v="2"/>
    <x v="1064"/>
    <d v="2011-07-28T00:00:00"/>
    <s v="Same Day"/>
    <s v="CK-12205"/>
    <s v="Chloris Kastensmidt"/>
    <x v="0"/>
    <x v="0"/>
    <x v="264"/>
    <x v="2"/>
    <n v="32712"/>
    <x v="0"/>
    <x v="1214"/>
    <x v="1"/>
    <x v="12"/>
    <x v="746"/>
    <x v="4081"/>
    <n v="7"/>
    <n v="0.2"/>
    <n v="16.518599999999999"/>
  </r>
  <r>
    <n v="5690"/>
    <s v="CA-2012-119550"/>
    <x v="1"/>
    <x v="207"/>
    <d v="2012-12-31T00:00:00"/>
    <s v="Standard Class"/>
    <s v="RB-19705"/>
    <s v="Roger Barcio"/>
    <x v="2"/>
    <x v="0"/>
    <x v="12"/>
    <x v="5"/>
    <n v="77070"/>
    <x v="2"/>
    <x v="1745"/>
    <x v="0"/>
    <x v="1"/>
    <x v="1725"/>
    <x v="4082"/>
    <n v="3"/>
    <n v="0.3"/>
    <n v="-90.376199999999997"/>
  </r>
  <r>
    <n v="5691"/>
    <s v="US-2012-138093"/>
    <x v="1"/>
    <x v="895"/>
    <d v="2012-12-16T00:00:00"/>
    <s v="Standard Class"/>
    <s v="KM-16225"/>
    <s v="Kalyca Meade"/>
    <x v="1"/>
    <x v="0"/>
    <x v="248"/>
    <x v="39"/>
    <n v="21215"/>
    <x v="3"/>
    <x v="1279"/>
    <x v="1"/>
    <x v="6"/>
    <x v="1255"/>
    <x v="4083"/>
    <n v="9"/>
    <n v="0"/>
    <n v="9.3023999999999987"/>
  </r>
  <r>
    <n v="5692"/>
    <s v="US-2012-138093"/>
    <x v="1"/>
    <x v="895"/>
    <d v="2012-12-16T00:00:00"/>
    <s v="Standard Class"/>
    <s v="KM-16225"/>
    <s v="Kalyca Meade"/>
    <x v="1"/>
    <x v="0"/>
    <x v="248"/>
    <x v="39"/>
    <n v="21215"/>
    <x v="3"/>
    <x v="422"/>
    <x v="1"/>
    <x v="10"/>
    <x v="417"/>
    <x v="915"/>
    <n v="5"/>
    <n v="0"/>
    <n v="20.584999999999994"/>
  </r>
  <r>
    <n v="5693"/>
    <s v="US-2012-138093"/>
    <x v="1"/>
    <x v="895"/>
    <d v="2012-12-16T00:00:00"/>
    <s v="Standard Class"/>
    <s v="KM-16225"/>
    <s v="Kalyca Meade"/>
    <x v="1"/>
    <x v="0"/>
    <x v="248"/>
    <x v="39"/>
    <n v="21215"/>
    <x v="3"/>
    <x v="524"/>
    <x v="2"/>
    <x v="7"/>
    <x v="519"/>
    <x v="4084"/>
    <n v="1"/>
    <n v="0"/>
    <n v="36.447299999999998"/>
  </r>
  <r>
    <n v="5694"/>
    <s v="US-2012-138093"/>
    <x v="1"/>
    <x v="895"/>
    <d v="2012-12-16T00:00:00"/>
    <s v="Standard Class"/>
    <s v="KM-16225"/>
    <s v="Kalyca Meade"/>
    <x v="1"/>
    <x v="0"/>
    <x v="248"/>
    <x v="39"/>
    <n v="21215"/>
    <x v="3"/>
    <x v="1714"/>
    <x v="1"/>
    <x v="10"/>
    <x v="1692"/>
    <x v="1603"/>
    <n v="5"/>
    <n v="0"/>
    <n v="12.672000000000001"/>
  </r>
  <r>
    <n v="5695"/>
    <s v="US-2012-138093"/>
    <x v="1"/>
    <x v="895"/>
    <d v="2012-12-16T00:00:00"/>
    <s v="Standard Class"/>
    <s v="KM-16225"/>
    <s v="Kalyca Meade"/>
    <x v="1"/>
    <x v="0"/>
    <x v="248"/>
    <x v="39"/>
    <n v="21215"/>
    <x v="3"/>
    <x v="323"/>
    <x v="0"/>
    <x v="1"/>
    <x v="320"/>
    <x v="3116"/>
    <n v="3"/>
    <n v="0"/>
    <n v="141.1644"/>
  </r>
  <r>
    <n v="5696"/>
    <s v="CA-2013-126165"/>
    <x v="0"/>
    <x v="465"/>
    <d v="2013-05-08T00:00:00"/>
    <s v="Second Class"/>
    <s v="AH-10465"/>
    <s v="Amy Hunt"/>
    <x v="0"/>
    <x v="0"/>
    <x v="8"/>
    <x v="1"/>
    <n v="94109"/>
    <x v="1"/>
    <x v="972"/>
    <x v="0"/>
    <x v="3"/>
    <x v="957"/>
    <x v="4085"/>
    <n v="2"/>
    <n v="0.2"/>
    <n v="-1.7772000000000041"/>
  </r>
  <r>
    <n v="5697"/>
    <s v="CA-2014-126123"/>
    <x v="3"/>
    <x v="336"/>
    <d v="2014-10-19T00:00:00"/>
    <s v="Standard Class"/>
    <s v="AG-10765"/>
    <s v="Anthony Garverick"/>
    <x v="2"/>
    <x v="0"/>
    <x v="22"/>
    <x v="10"/>
    <n v="60623"/>
    <x v="2"/>
    <x v="338"/>
    <x v="1"/>
    <x v="8"/>
    <x v="334"/>
    <x v="4086"/>
    <n v="9"/>
    <n v="0.8"/>
    <n v="-42.46380000000002"/>
  </r>
  <r>
    <n v="5698"/>
    <s v="CA-2014-126123"/>
    <x v="3"/>
    <x v="336"/>
    <d v="2014-10-19T00:00:00"/>
    <s v="Standard Class"/>
    <s v="AG-10765"/>
    <s v="Anthony Garverick"/>
    <x v="2"/>
    <x v="0"/>
    <x v="22"/>
    <x v="10"/>
    <n v="60623"/>
    <x v="2"/>
    <x v="1080"/>
    <x v="1"/>
    <x v="8"/>
    <x v="1061"/>
    <x v="4087"/>
    <n v="1"/>
    <n v="0.8"/>
    <n v="-23.548000000000009"/>
  </r>
  <r>
    <n v="5699"/>
    <s v="CA-2013-143441"/>
    <x v="0"/>
    <x v="732"/>
    <d v="2013-11-06T00:00:00"/>
    <s v="Same Day"/>
    <s v="EB-14170"/>
    <s v="Evan Bailliet"/>
    <x v="0"/>
    <x v="0"/>
    <x v="128"/>
    <x v="5"/>
    <n v="78041"/>
    <x v="2"/>
    <x v="579"/>
    <x v="1"/>
    <x v="2"/>
    <x v="574"/>
    <x v="1583"/>
    <n v="1"/>
    <n v="0.2"/>
    <n v="4.4399999999999995"/>
  </r>
  <r>
    <n v="5700"/>
    <s v="CA-2014-148320"/>
    <x v="3"/>
    <x v="132"/>
    <d v="2014-11-09T00:00:00"/>
    <s v="Standard Class"/>
    <s v="PG-18895"/>
    <s v="Paul Gonzalez"/>
    <x v="0"/>
    <x v="0"/>
    <x v="8"/>
    <x v="1"/>
    <n v="94109"/>
    <x v="1"/>
    <x v="1665"/>
    <x v="1"/>
    <x v="10"/>
    <x v="1644"/>
    <x v="1211"/>
    <n v="6"/>
    <n v="0"/>
    <n v="17.581200000000003"/>
  </r>
  <r>
    <n v="5701"/>
    <s v="CA-2013-125661"/>
    <x v="0"/>
    <x v="390"/>
    <d v="2013-11-27T00:00:00"/>
    <s v="First Class"/>
    <s v="CA-12055"/>
    <s v="Cathy Armstrong"/>
    <x v="2"/>
    <x v="0"/>
    <x v="138"/>
    <x v="24"/>
    <n v="44105"/>
    <x v="3"/>
    <x v="618"/>
    <x v="1"/>
    <x v="12"/>
    <x v="613"/>
    <x v="4088"/>
    <n v="3"/>
    <n v="0.2"/>
    <n v="15.281999999999998"/>
  </r>
  <r>
    <n v="5702"/>
    <s v="CA-2013-125661"/>
    <x v="0"/>
    <x v="390"/>
    <d v="2013-11-27T00:00:00"/>
    <s v="First Class"/>
    <s v="CA-12055"/>
    <s v="Cathy Armstrong"/>
    <x v="2"/>
    <x v="0"/>
    <x v="138"/>
    <x v="24"/>
    <n v="44105"/>
    <x v="3"/>
    <x v="1067"/>
    <x v="2"/>
    <x v="11"/>
    <x v="1047"/>
    <x v="4089"/>
    <n v="5"/>
    <n v="0.2"/>
    <n v="-22.743500000000004"/>
  </r>
  <r>
    <n v="5703"/>
    <s v="US-2011-123519"/>
    <x v="2"/>
    <x v="637"/>
    <d v="2011-12-21T00:00:00"/>
    <s v="Standard Class"/>
    <s v="SS-20875"/>
    <s v="Sung Shariari"/>
    <x v="0"/>
    <x v="0"/>
    <x v="292"/>
    <x v="24"/>
    <n v="43302"/>
    <x v="3"/>
    <x v="950"/>
    <x v="1"/>
    <x v="6"/>
    <x v="934"/>
    <x v="370"/>
    <n v="1"/>
    <n v="0.2"/>
    <n v="0.29519999999999957"/>
  </r>
  <r>
    <n v="5704"/>
    <s v="US-2011-123519"/>
    <x v="2"/>
    <x v="637"/>
    <d v="2011-12-21T00:00:00"/>
    <s v="Standard Class"/>
    <s v="SS-20875"/>
    <s v="Sung Shariari"/>
    <x v="0"/>
    <x v="0"/>
    <x v="292"/>
    <x v="24"/>
    <n v="43302"/>
    <x v="3"/>
    <x v="1337"/>
    <x v="0"/>
    <x v="3"/>
    <x v="1313"/>
    <x v="4090"/>
    <n v="1"/>
    <n v="0.4"/>
    <n v="-52.336500000000029"/>
  </r>
  <r>
    <n v="5705"/>
    <s v="US-2011-123519"/>
    <x v="2"/>
    <x v="637"/>
    <d v="2011-12-21T00:00:00"/>
    <s v="Standard Class"/>
    <s v="SS-20875"/>
    <s v="Sung Shariari"/>
    <x v="0"/>
    <x v="0"/>
    <x v="292"/>
    <x v="24"/>
    <n v="43302"/>
    <x v="3"/>
    <x v="764"/>
    <x v="2"/>
    <x v="11"/>
    <x v="756"/>
    <x v="2392"/>
    <n v="1"/>
    <n v="0.2"/>
    <n v="42.893499999999975"/>
  </r>
  <r>
    <n v="5706"/>
    <s v="CA-2011-155593"/>
    <x v="2"/>
    <x v="935"/>
    <d v="2011-11-08T00:00:00"/>
    <s v="Standard Class"/>
    <s v="RP-19390"/>
    <s v="Resi Pölking"/>
    <x v="0"/>
    <x v="0"/>
    <x v="54"/>
    <x v="29"/>
    <n v="6824"/>
    <x v="3"/>
    <x v="1562"/>
    <x v="1"/>
    <x v="14"/>
    <x v="1544"/>
    <x v="4091"/>
    <n v="3"/>
    <n v="0"/>
    <n v="3.3755999999999986"/>
  </r>
  <r>
    <n v="5707"/>
    <s v="CA-2014-136000"/>
    <x v="3"/>
    <x v="585"/>
    <d v="2014-09-26T00:00:00"/>
    <s v="Second Class"/>
    <s v="SC-20440"/>
    <s v="Shaun Chance"/>
    <x v="1"/>
    <x v="0"/>
    <x v="20"/>
    <x v="15"/>
    <n v="10009"/>
    <x v="3"/>
    <x v="1595"/>
    <x v="1"/>
    <x v="8"/>
    <x v="1578"/>
    <x v="3022"/>
    <n v="3"/>
    <n v="0.2"/>
    <n v="14.563799999999997"/>
  </r>
  <r>
    <n v="5708"/>
    <s v="US-2012-160857"/>
    <x v="1"/>
    <x v="412"/>
    <d v="2012-05-15T00:00:00"/>
    <s v="Standard Class"/>
    <s v="NW-18400"/>
    <s v="Natalie Webber"/>
    <x v="0"/>
    <x v="0"/>
    <x v="20"/>
    <x v="15"/>
    <n v="10024"/>
    <x v="3"/>
    <x v="750"/>
    <x v="0"/>
    <x v="5"/>
    <x v="741"/>
    <x v="4092"/>
    <n v="3"/>
    <n v="0"/>
    <n v="30.187200000000001"/>
  </r>
  <r>
    <n v="5709"/>
    <s v="US-2012-160857"/>
    <x v="1"/>
    <x v="412"/>
    <d v="2012-05-15T00:00:00"/>
    <s v="Standard Class"/>
    <s v="NW-18400"/>
    <s v="Natalie Webber"/>
    <x v="0"/>
    <x v="0"/>
    <x v="20"/>
    <x v="15"/>
    <n v="10024"/>
    <x v="3"/>
    <x v="1420"/>
    <x v="1"/>
    <x v="14"/>
    <x v="1399"/>
    <x v="3956"/>
    <n v="3"/>
    <n v="0"/>
    <n v="7.158600000000007"/>
  </r>
  <r>
    <n v="5710"/>
    <s v="US-2012-160857"/>
    <x v="1"/>
    <x v="412"/>
    <d v="2012-05-15T00:00:00"/>
    <s v="Standard Class"/>
    <s v="NW-18400"/>
    <s v="Natalie Webber"/>
    <x v="0"/>
    <x v="0"/>
    <x v="20"/>
    <x v="15"/>
    <n v="10024"/>
    <x v="3"/>
    <x v="474"/>
    <x v="0"/>
    <x v="1"/>
    <x v="470"/>
    <x v="4093"/>
    <n v="2"/>
    <n v="0.1"/>
    <n v="21.294000000000008"/>
  </r>
  <r>
    <n v="5711"/>
    <s v="US-2012-160857"/>
    <x v="1"/>
    <x v="412"/>
    <d v="2012-05-15T00:00:00"/>
    <s v="Standard Class"/>
    <s v="NW-18400"/>
    <s v="Natalie Webber"/>
    <x v="0"/>
    <x v="0"/>
    <x v="20"/>
    <x v="15"/>
    <n v="10024"/>
    <x v="3"/>
    <x v="361"/>
    <x v="2"/>
    <x v="16"/>
    <x v="356"/>
    <x v="4094"/>
    <n v="7"/>
    <n v="0.2"/>
    <n v="1014.9797"/>
  </r>
  <r>
    <n v="5712"/>
    <s v="US-2012-160857"/>
    <x v="1"/>
    <x v="412"/>
    <d v="2012-05-15T00:00:00"/>
    <s v="Standard Class"/>
    <s v="NW-18400"/>
    <s v="Natalie Webber"/>
    <x v="0"/>
    <x v="0"/>
    <x v="20"/>
    <x v="15"/>
    <n v="10024"/>
    <x v="3"/>
    <x v="1541"/>
    <x v="1"/>
    <x v="10"/>
    <x v="1520"/>
    <x v="541"/>
    <n v="3"/>
    <n v="0"/>
    <n v="9.3312000000000008"/>
  </r>
  <r>
    <n v="5713"/>
    <s v="CA-2014-115805"/>
    <x v="3"/>
    <x v="689"/>
    <d v="2014-08-01T00:00:00"/>
    <s v="Same Day"/>
    <s v="KW-16435"/>
    <s v="Katrina Willman"/>
    <x v="0"/>
    <x v="0"/>
    <x v="22"/>
    <x v="10"/>
    <n v="60653"/>
    <x v="2"/>
    <x v="521"/>
    <x v="2"/>
    <x v="7"/>
    <x v="516"/>
    <x v="2204"/>
    <n v="1"/>
    <n v="0.2"/>
    <n v="4.1390999999999991"/>
  </r>
  <r>
    <n v="5714"/>
    <s v="US-2011-143707"/>
    <x v="2"/>
    <x v="72"/>
    <d v="2011-03-05T00:00:00"/>
    <s v="Standard Class"/>
    <s v="HR-14770"/>
    <s v="Hallie Redmond"/>
    <x v="2"/>
    <x v="0"/>
    <x v="20"/>
    <x v="15"/>
    <n v="10035"/>
    <x v="3"/>
    <x v="869"/>
    <x v="2"/>
    <x v="7"/>
    <x v="854"/>
    <x v="4095"/>
    <n v="3"/>
    <n v="0"/>
    <n v="1.6037999999999999"/>
  </r>
  <r>
    <n v="5715"/>
    <s v="CA-2014-116939"/>
    <x v="3"/>
    <x v="145"/>
    <d v="2014-09-30T00:00:00"/>
    <s v="Standard Class"/>
    <s v="AG-10900"/>
    <s v="Arthur Gainer"/>
    <x v="0"/>
    <x v="0"/>
    <x v="102"/>
    <x v="17"/>
    <n v="23223"/>
    <x v="0"/>
    <x v="841"/>
    <x v="1"/>
    <x v="4"/>
    <x v="827"/>
    <x v="4096"/>
    <n v="5"/>
    <n v="0"/>
    <n v="47.938500000000005"/>
  </r>
  <r>
    <n v="5716"/>
    <s v="CA-2012-124107"/>
    <x v="1"/>
    <x v="330"/>
    <d v="2012-10-12T00:00:00"/>
    <s v="Second Class"/>
    <s v="BM-11650"/>
    <s v="Brian Moss"/>
    <x v="1"/>
    <x v="0"/>
    <x v="447"/>
    <x v="12"/>
    <n v="48104"/>
    <x v="2"/>
    <x v="695"/>
    <x v="2"/>
    <x v="11"/>
    <x v="688"/>
    <x v="1008"/>
    <n v="5"/>
    <n v="0"/>
    <n v="111.59099999999995"/>
  </r>
  <r>
    <n v="5717"/>
    <s v="CA-2012-124107"/>
    <x v="1"/>
    <x v="330"/>
    <d v="2012-10-12T00:00:00"/>
    <s v="Second Class"/>
    <s v="BM-11650"/>
    <s v="Brian Moss"/>
    <x v="1"/>
    <x v="0"/>
    <x v="447"/>
    <x v="12"/>
    <n v="48104"/>
    <x v="2"/>
    <x v="119"/>
    <x v="2"/>
    <x v="7"/>
    <x v="119"/>
    <x v="3325"/>
    <n v="3"/>
    <n v="0"/>
    <n v="8.4563999999999986"/>
  </r>
  <r>
    <n v="5718"/>
    <s v="CA-2012-124107"/>
    <x v="1"/>
    <x v="330"/>
    <d v="2012-10-12T00:00:00"/>
    <s v="Second Class"/>
    <s v="BM-11650"/>
    <s v="Brian Moss"/>
    <x v="1"/>
    <x v="0"/>
    <x v="447"/>
    <x v="12"/>
    <n v="48104"/>
    <x v="2"/>
    <x v="1451"/>
    <x v="1"/>
    <x v="12"/>
    <x v="33"/>
    <x v="4097"/>
    <n v="7"/>
    <n v="0"/>
    <n v="27.241199999999996"/>
  </r>
  <r>
    <n v="5719"/>
    <s v="CA-2012-124107"/>
    <x v="1"/>
    <x v="330"/>
    <d v="2012-10-12T00:00:00"/>
    <s v="Second Class"/>
    <s v="BM-11650"/>
    <s v="Brian Moss"/>
    <x v="1"/>
    <x v="0"/>
    <x v="447"/>
    <x v="12"/>
    <n v="48104"/>
    <x v="2"/>
    <x v="930"/>
    <x v="1"/>
    <x v="9"/>
    <x v="914"/>
    <x v="4098"/>
    <n v="3"/>
    <n v="0.1"/>
    <n v="5.2272000000000007"/>
  </r>
  <r>
    <n v="5720"/>
    <s v="CA-2014-126550"/>
    <x v="3"/>
    <x v="1065"/>
    <d v="2014-04-03T00:00:00"/>
    <s v="Second Class"/>
    <s v="RD-19720"/>
    <s v="Roger Demir"/>
    <x v="0"/>
    <x v="0"/>
    <x v="240"/>
    <x v="14"/>
    <n v="47905"/>
    <x v="2"/>
    <x v="1569"/>
    <x v="1"/>
    <x v="4"/>
    <x v="1551"/>
    <x v="4099"/>
    <n v="5"/>
    <n v="0"/>
    <n v="21.164000000000005"/>
  </r>
  <r>
    <n v="5721"/>
    <s v="CA-2012-138674"/>
    <x v="1"/>
    <x v="717"/>
    <d v="2012-11-17T00:00:00"/>
    <s v="First Class"/>
    <s v="KB-16585"/>
    <s v="Ken Black"/>
    <x v="1"/>
    <x v="0"/>
    <x v="24"/>
    <x v="21"/>
    <n v="97477"/>
    <x v="1"/>
    <x v="52"/>
    <x v="1"/>
    <x v="13"/>
    <x v="52"/>
    <x v="525"/>
    <n v="5"/>
    <n v="0.2"/>
    <n v="2.289000000000001"/>
  </r>
  <r>
    <n v="5722"/>
    <s v="CA-2012-138674"/>
    <x v="1"/>
    <x v="717"/>
    <d v="2012-11-17T00:00:00"/>
    <s v="First Class"/>
    <s v="KB-16585"/>
    <s v="Ken Black"/>
    <x v="1"/>
    <x v="0"/>
    <x v="24"/>
    <x v="21"/>
    <n v="97477"/>
    <x v="1"/>
    <x v="1302"/>
    <x v="2"/>
    <x v="11"/>
    <x v="1278"/>
    <x v="4100"/>
    <n v="3"/>
    <n v="0.2"/>
    <n v="4.5587999999999944"/>
  </r>
  <r>
    <n v="5723"/>
    <s v="CA-2012-138674"/>
    <x v="1"/>
    <x v="717"/>
    <d v="2012-11-17T00:00:00"/>
    <s v="First Class"/>
    <s v="KB-16585"/>
    <s v="Ken Black"/>
    <x v="1"/>
    <x v="0"/>
    <x v="24"/>
    <x v="21"/>
    <n v="97477"/>
    <x v="1"/>
    <x v="1233"/>
    <x v="2"/>
    <x v="11"/>
    <x v="1207"/>
    <x v="4101"/>
    <n v="4"/>
    <n v="0.2"/>
    <n v="29.993999999999986"/>
  </r>
  <r>
    <n v="5724"/>
    <s v="CA-2013-165820"/>
    <x v="0"/>
    <x v="182"/>
    <d v="2013-10-01T00:00:00"/>
    <s v="Standard Class"/>
    <s v="DW-13585"/>
    <s v="Dorothy Wardle"/>
    <x v="1"/>
    <x v="0"/>
    <x v="8"/>
    <x v="1"/>
    <n v="94109"/>
    <x v="1"/>
    <x v="832"/>
    <x v="1"/>
    <x v="10"/>
    <x v="819"/>
    <x v="91"/>
    <n v="2"/>
    <n v="0"/>
    <n v="6.2208000000000006"/>
  </r>
  <r>
    <n v="5725"/>
    <s v="CA-2011-103191"/>
    <x v="2"/>
    <x v="358"/>
    <d v="2011-09-27T00:00:00"/>
    <s v="Standard Class"/>
    <s v="VG-21805"/>
    <s v="Vivek Grady"/>
    <x v="1"/>
    <x v="0"/>
    <x v="22"/>
    <x v="10"/>
    <n v="60653"/>
    <x v="2"/>
    <x v="942"/>
    <x v="1"/>
    <x v="4"/>
    <x v="926"/>
    <x v="4102"/>
    <n v="3"/>
    <n v="0.2"/>
    <n v="-82.884"/>
  </r>
  <r>
    <n v="5726"/>
    <s v="CA-2012-103933"/>
    <x v="1"/>
    <x v="12"/>
    <d v="2012-09-27T00:00:00"/>
    <s v="First Class"/>
    <s v="DR-12880"/>
    <s v="Dan Reichenbach"/>
    <x v="1"/>
    <x v="0"/>
    <x v="20"/>
    <x v="15"/>
    <n v="10011"/>
    <x v="3"/>
    <x v="1336"/>
    <x v="2"/>
    <x v="11"/>
    <x v="1312"/>
    <x v="438"/>
    <n v="9"/>
    <n v="0"/>
    <n v="395.96040000000005"/>
  </r>
  <r>
    <n v="5727"/>
    <s v="CA-2012-110548"/>
    <x v="1"/>
    <x v="124"/>
    <d v="2012-05-08T00:00:00"/>
    <s v="Standard Class"/>
    <s v="AH-10690"/>
    <s v="Anna Häberlin"/>
    <x v="1"/>
    <x v="0"/>
    <x v="12"/>
    <x v="5"/>
    <n v="77095"/>
    <x v="2"/>
    <x v="981"/>
    <x v="2"/>
    <x v="7"/>
    <x v="965"/>
    <x v="1266"/>
    <n v="7"/>
    <n v="0.2"/>
    <n v="118.29299999999989"/>
  </r>
  <r>
    <n v="5728"/>
    <s v="CA-2014-117324"/>
    <x v="3"/>
    <x v="166"/>
    <d v="2014-12-14T00:00:00"/>
    <s v="Standard Class"/>
    <s v="JP-15520"/>
    <s v="Jeremy Pistek"/>
    <x v="0"/>
    <x v="0"/>
    <x v="6"/>
    <x v="6"/>
    <n v="53711"/>
    <x v="2"/>
    <x v="1089"/>
    <x v="2"/>
    <x v="11"/>
    <x v="1070"/>
    <x v="4103"/>
    <n v="3"/>
    <n v="0"/>
    <n v="32.059799999999996"/>
  </r>
  <r>
    <n v="5729"/>
    <s v="CA-2014-117324"/>
    <x v="3"/>
    <x v="166"/>
    <d v="2014-12-14T00:00:00"/>
    <s v="Standard Class"/>
    <s v="JP-15520"/>
    <s v="Jeremy Pistek"/>
    <x v="0"/>
    <x v="0"/>
    <x v="6"/>
    <x v="6"/>
    <n v="53711"/>
    <x v="2"/>
    <x v="963"/>
    <x v="1"/>
    <x v="9"/>
    <x v="947"/>
    <x v="1234"/>
    <n v="3"/>
    <n v="0"/>
    <n v="305.13000000000011"/>
  </r>
  <r>
    <n v="5730"/>
    <s v="CA-2014-117324"/>
    <x v="3"/>
    <x v="166"/>
    <d v="2014-12-14T00:00:00"/>
    <s v="Standard Class"/>
    <s v="JP-15520"/>
    <s v="Jeremy Pistek"/>
    <x v="0"/>
    <x v="0"/>
    <x v="6"/>
    <x v="6"/>
    <n v="53711"/>
    <x v="2"/>
    <x v="580"/>
    <x v="1"/>
    <x v="2"/>
    <x v="575"/>
    <x v="3550"/>
    <n v="2"/>
    <n v="0"/>
    <n v="28.087600000000002"/>
  </r>
  <r>
    <n v="5731"/>
    <s v="CA-2014-117324"/>
    <x v="3"/>
    <x v="166"/>
    <d v="2014-12-14T00:00:00"/>
    <s v="Standard Class"/>
    <s v="JP-15520"/>
    <s v="Jeremy Pistek"/>
    <x v="0"/>
    <x v="0"/>
    <x v="6"/>
    <x v="6"/>
    <n v="53711"/>
    <x v="2"/>
    <x v="1121"/>
    <x v="0"/>
    <x v="0"/>
    <x v="1100"/>
    <x v="4104"/>
    <n v="4"/>
    <n v="0"/>
    <n v="41.392799999999966"/>
  </r>
  <r>
    <n v="5732"/>
    <s v="CA-2014-117324"/>
    <x v="3"/>
    <x v="166"/>
    <d v="2014-12-14T00:00:00"/>
    <s v="Standard Class"/>
    <s v="JP-15520"/>
    <s v="Jeremy Pistek"/>
    <x v="0"/>
    <x v="0"/>
    <x v="6"/>
    <x v="6"/>
    <n v="53711"/>
    <x v="2"/>
    <x v="320"/>
    <x v="1"/>
    <x v="10"/>
    <x v="317"/>
    <x v="4105"/>
    <n v="4"/>
    <n v="0"/>
    <n v="12.659199999999998"/>
  </r>
  <r>
    <n v="5733"/>
    <s v="CA-2014-143574"/>
    <x v="3"/>
    <x v="222"/>
    <d v="2014-07-03T00:00:00"/>
    <s v="First Class"/>
    <s v="DR-12880"/>
    <s v="Dan Reichenbach"/>
    <x v="1"/>
    <x v="0"/>
    <x v="451"/>
    <x v="29"/>
    <n v="6460"/>
    <x v="3"/>
    <x v="1531"/>
    <x v="0"/>
    <x v="0"/>
    <x v="1509"/>
    <x v="3166"/>
    <n v="9"/>
    <n v="0"/>
    <n v="185.25779999999997"/>
  </r>
  <r>
    <n v="5734"/>
    <s v="CA-2014-143574"/>
    <x v="3"/>
    <x v="222"/>
    <d v="2014-07-03T00:00:00"/>
    <s v="First Class"/>
    <s v="DR-12880"/>
    <s v="Dan Reichenbach"/>
    <x v="1"/>
    <x v="0"/>
    <x v="451"/>
    <x v="29"/>
    <n v="6460"/>
    <x v="3"/>
    <x v="682"/>
    <x v="1"/>
    <x v="14"/>
    <x v="676"/>
    <x v="4106"/>
    <n v="3"/>
    <n v="0"/>
    <n v="7.9794000000000018"/>
  </r>
  <r>
    <n v="5735"/>
    <s v="CA-2014-143574"/>
    <x v="3"/>
    <x v="222"/>
    <d v="2014-07-03T00:00:00"/>
    <s v="First Class"/>
    <s v="DR-12880"/>
    <s v="Dan Reichenbach"/>
    <x v="1"/>
    <x v="0"/>
    <x v="451"/>
    <x v="29"/>
    <n v="6460"/>
    <x v="3"/>
    <x v="980"/>
    <x v="0"/>
    <x v="5"/>
    <x v="964"/>
    <x v="2855"/>
    <n v="2"/>
    <n v="0"/>
    <n v="8.5543999999999976"/>
  </r>
  <r>
    <n v="5736"/>
    <s v="CA-2011-111773"/>
    <x v="2"/>
    <x v="290"/>
    <d v="2011-07-03T00:00:00"/>
    <s v="Standard Class"/>
    <s v="JK-15625"/>
    <s v="Jim Karlsson"/>
    <x v="0"/>
    <x v="0"/>
    <x v="20"/>
    <x v="15"/>
    <n v="10024"/>
    <x v="3"/>
    <x v="1458"/>
    <x v="1"/>
    <x v="8"/>
    <x v="1435"/>
    <x v="4107"/>
    <n v="3"/>
    <n v="0.2"/>
    <n v="4.8720000000000008"/>
  </r>
  <r>
    <n v="5737"/>
    <s v="CA-2011-148614"/>
    <x v="2"/>
    <x v="407"/>
    <d v="2011-01-26T00:00:00"/>
    <s v="Standard Class"/>
    <s v="MV-17485"/>
    <s v="Mark Van Huff"/>
    <x v="0"/>
    <x v="0"/>
    <x v="1"/>
    <x v="1"/>
    <n v="90049"/>
    <x v="1"/>
    <x v="364"/>
    <x v="1"/>
    <x v="10"/>
    <x v="359"/>
    <x v="2439"/>
    <n v="2"/>
    <n v="0"/>
    <n v="9.2927999999999997"/>
  </r>
  <r>
    <n v="5738"/>
    <s v="CA-2011-148614"/>
    <x v="2"/>
    <x v="407"/>
    <d v="2011-01-26T00:00:00"/>
    <s v="Standard Class"/>
    <s v="MV-17485"/>
    <s v="Mark Van Huff"/>
    <x v="0"/>
    <x v="0"/>
    <x v="1"/>
    <x v="1"/>
    <n v="90049"/>
    <x v="1"/>
    <x v="76"/>
    <x v="0"/>
    <x v="5"/>
    <x v="76"/>
    <x v="78"/>
    <n v="2"/>
    <n v="0"/>
    <n v="5.7899999999999991"/>
  </r>
  <r>
    <n v="5739"/>
    <s v="CA-2014-156139"/>
    <x v="3"/>
    <x v="413"/>
    <d v="2014-01-07T00:00:00"/>
    <s v="Standard Class"/>
    <s v="BP-11155"/>
    <s v="Becky Pak"/>
    <x v="0"/>
    <x v="0"/>
    <x v="8"/>
    <x v="1"/>
    <n v="94109"/>
    <x v="1"/>
    <x v="1399"/>
    <x v="1"/>
    <x v="8"/>
    <x v="1377"/>
    <x v="4108"/>
    <n v="3"/>
    <n v="0.2"/>
    <n v="13.4316"/>
  </r>
  <r>
    <n v="5740"/>
    <s v="US-2014-147886"/>
    <x v="3"/>
    <x v="615"/>
    <d v="2014-04-01T00:00:00"/>
    <s v="First Class"/>
    <s v="DH-13075"/>
    <s v="Dave Hallsten"/>
    <x v="1"/>
    <x v="0"/>
    <x v="54"/>
    <x v="1"/>
    <n v="94533"/>
    <x v="1"/>
    <x v="1641"/>
    <x v="1"/>
    <x v="10"/>
    <x v="1622"/>
    <x v="91"/>
    <n v="2"/>
    <n v="0"/>
    <n v="6.3504000000000005"/>
  </r>
  <r>
    <n v="5741"/>
    <s v="US-2014-147886"/>
    <x v="3"/>
    <x v="615"/>
    <d v="2014-04-01T00:00:00"/>
    <s v="First Class"/>
    <s v="DH-13075"/>
    <s v="Dave Hallsten"/>
    <x v="1"/>
    <x v="0"/>
    <x v="54"/>
    <x v="1"/>
    <n v="94533"/>
    <x v="1"/>
    <x v="750"/>
    <x v="0"/>
    <x v="5"/>
    <x v="741"/>
    <x v="4109"/>
    <n v="1"/>
    <n v="0"/>
    <n v="10.0624"/>
  </r>
  <r>
    <n v="5742"/>
    <s v="US-2014-147886"/>
    <x v="3"/>
    <x v="615"/>
    <d v="2014-04-01T00:00:00"/>
    <s v="First Class"/>
    <s v="DH-13075"/>
    <s v="Dave Hallsten"/>
    <x v="1"/>
    <x v="0"/>
    <x v="54"/>
    <x v="1"/>
    <n v="94533"/>
    <x v="1"/>
    <x v="1093"/>
    <x v="2"/>
    <x v="15"/>
    <x v="1074"/>
    <x v="4110"/>
    <n v="2"/>
    <n v="0.2"/>
    <n v="53.271999999999991"/>
  </r>
  <r>
    <n v="5743"/>
    <s v="US-2014-147886"/>
    <x v="3"/>
    <x v="615"/>
    <d v="2014-04-01T00:00:00"/>
    <s v="First Class"/>
    <s v="DH-13075"/>
    <s v="Dave Hallsten"/>
    <x v="1"/>
    <x v="0"/>
    <x v="54"/>
    <x v="1"/>
    <n v="94533"/>
    <x v="1"/>
    <x v="652"/>
    <x v="1"/>
    <x v="10"/>
    <x v="646"/>
    <x v="4111"/>
    <n v="4"/>
    <n v="0"/>
    <n v="12.8256"/>
  </r>
  <r>
    <n v="5744"/>
    <s v="US-2014-147886"/>
    <x v="3"/>
    <x v="615"/>
    <d v="2014-04-01T00:00:00"/>
    <s v="First Class"/>
    <s v="DH-13075"/>
    <s v="Dave Hallsten"/>
    <x v="1"/>
    <x v="0"/>
    <x v="54"/>
    <x v="1"/>
    <n v="94533"/>
    <x v="1"/>
    <x v="578"/>
    <x v="1"/>
    <x v="10"/>
    <x v="573"/>
    <x v="130"/>
    <n v="3"/>
    <n v="0"/>
    <n v="9.6191999999999993"/>
  </r>
  <r>
    <n v="5745"/>
    <s v="US-2014-147886"/>
    <x v="3"/>
    <x v="615"/>
    <d v="2014-04-01T00:00:00"/>
    <s v="First Class"/>
    <s v="DH-13075"/>
    <s v="Dave Hallsten"/>
    <x v="1"/>
    <x v="0"/>
    <x v="54"/>
    <x v="1"/>
    <n v="94533"/>
    <x v="1"/>
    <x v="418"/>
    <x v="1"/>
    <x v="4"/>
    <x v="413"/>
    <x v="4112"/>
    <n v="7"/>
    <n v="0"/>
    <n v="7.9547999999999632"/>
  </r>
  <r>
    <n v="5746"/>
    <s v="US-2014-147886"/>
    <x v="3"/>
    <x v="615"/>
    <d v="2014-04-01T00:00:00"/>
    <s v="First Class"/>
    <s v="DH-13075"/>
    <s v="Dave Hallsten"/>
    <x v="1"/>
    <x v="0"/>
    <x v="54"/>
    <x v="1"/>
    <n v="94533"/>
    <x v="1"/>
    <x v="1392"/>
    <x v="0"/>
    <x v="5"/>
    <x v="1369"/>
    <x v="748"/>
    <n v="7"/>
    <n v="0"/>
    <n v="6.8991999999999987"/>
  </r>
  <r>
    <n v="5747"/>
    <s v="CA-2013-113733"/>
    <x v="0"/>
    <x v="16"/>
    <d v="2013-12-13T00:00:00"/>
    <s v="Standard Class"/>
    <s v="LH-16900"/>
    <s v="Lena Hernandez"/>
    <x v="0"/>
    <x v="0"/>
    <x v="202"/>
    <x v="3"/>
    <n v="27834"/>
    <x v="0"/>
    <x v="495"/>
    <x v="2"/>
    <x v="7"/>
    <x v="490"/>
    <x v="2528"/>
    <n v="2"/>
    <n v="0.2"/>
    <n v="31.197999999999986"/>
  </r>
  <r>
    <n v="5748"/>
    <s v="CA-2013-113733"/>
    <x v="0"/>
    <x v="16"/>
    <d v="2013-12-13T00:00:00"/>
    <s v="Standard Class"/>
    <s v="LH-16900"/>
    <s v="Lena Hernandez"/>
    <x v="0"/>
    <x v="0"/>
    <x v="202"/>
    <x v="3"/>
    <n v="27834"/>
    <x v="0"/>
    <x v="721"/>
    <x v="2"/>
    <x v="11"/>
    <x v="713"/>
    <x v="3147"/>
    <n v="3"/>
    <n v="0.2"/>
    <n v="17.879399999999997"/>
  </r>
  <r>
    <n v="5749"/>
    <s v="CA-2013-113733"/>
    <x v="0"/>
    <x v="16"/>
    <d v="2013-12-13T00:00:00"/>
    <s v="Standard Class"/>
    <s v="LH-16900"/>
    <s v="Lena Hernandez"/>
    <x v="0"/>
    <x v="0"/>
    <x v="202"/>
    <x v="3"/>
    <n v="27834"/>
    <x v="0"/>
    <x v="1691"/>
    <x v="2"/>
    <x v="11"/>
    <x v="1670"/>
    <x v="4113"/>
    <n v="3"/>
    <n v="0.2"/>
    <n v="-2.4840000000000018"/>
  </r>
  <r>
    <n v="5750"/>
    <s v="CA-2014-104913"/>
    <x v="3"/>
    <x v="551"/>
    <d v="2014-11-23T00:00:00"/>
    <s v="Standard Class"/>
    <s v="DK-13090"/>
    <s v="Dave Kipp"/>
    <x v="0"/>
    <x v="0"/>
    <x v="85"/>
    <x v="15"/>
    <n v="11561"/>
    <x v="3"/>
    <x v="1250"/>
    <x v="2"/>
    <x v="7"/>
    <x v="1225"/>
    <x v="4114"/>
    <n v="5"/>
    <n v="0"/>
    <n v="36.725500000000004"/>
  </r>
  <r>
    <n v="5751"/>
    <s v="CA-2011-145800"/>
    <x v="2"/>
    <x v="992"/>
    <d v="2011-06-05T00:00:00"/>
    <s v="Standard Class"/>
    <s v="SS-20410"/>
    <s v="Shahid Shariari"/>
    <x v="0"/>
    <x v="0"/>
    <x v="452"/>
    <x v="10"/>
    <n v="60089"/>
    <x v="2"/>
    <x v="10"/>
    <x v="0"/>
    <x v="3"/>
    <x v="10"/>
    <x v="4115"/>
    <n v="3"/>
    <n v="0.5"/>
    <n v="-184.83660000000003"/>
  </r>
  <r>
    <n v="5752"/>
    <s v="CA-2013-125850"/>
    <x v="0"/>
    <x v="115"/>
    <d v="2013-01-28T00:00:00"/>
    <s v="Standard Class"/>
    <s v="FP-14320"/>
    <s v="Frank Preis"/>
    <x v="0"/>
    <x v="0"/>
    <x v="70"/>
    <x v="1"/>
    <n v="92037"/>
    <x v="1"/>
    <x v="1760"/>
    <x v="1"/>
    <x v="2"/>
    <x v="1740"/>
    <x v="1851"/>
    <n v="3"/>
    <n v="0"/>
    <n v="22.200000000000003"/>
  </r>
  <r>
    <n v="5753"/>
    <s v="CA-2013-125850"/>
    <x v="0"/>
    <x v="115"/>
    <d v="2013-01-28T00:00:00"/>
    <s v="Standard Class"/>
    <s v="FP-14320"/>
    <s v="Frank Preis"/>
    <x v="0"/>
    <x v="0"/>
    <x v="70"/>
    <x v="1"/>
    <n v="92037"/>
    <x v="1"/>
    <x v="617"/>
    <x v="1"/>
    <x v="2"/>
    <x v="612"/>
    <x v="2809"/>
    <n v="5"/>
    <n v="0"/>
    <n v="9.4989999999999988"/>
  </r>
  <r>
    <n v="5754"/>
    <s v="CA-2013-118514"/>
    <x v="0"/>
    <x v="1066"/>
    <d v="2013-02-10T00:00:00"/>
    <s v="Standard Class"/>
    <s v="LC-17050"/>
    <s v="Liz Carlisle"/>
    <x v="0"/>
    <x v="0"/>
    <x v="102"/>
    <x v="0"/>
    <n v="40475"/>
    <x v="0"/>
    <x v="377"/>
    <x v="0"/>
    <x v="1"/>
    <x v="373"/>
    <x v="405"/>
    <n v="4"/>
    <n v="0"/>
    <n v="225.26400000000001"/>
  </r>
  <r>
    <n v="5755"/>
    <s v="CA-2012-150749"/>
    <x v="1"/>
    <x v="368"/>
    <d v="2012-04-03T00:00:00"/>
    <s v="Second Class"/>
    <s v="AS-10240"/>
    <s v="Alan Shonely"/>
    <x v="0"/>
    <x v="0"/>
    <x v="24"/>
    <x v="17"/>
    <n v="22153"/>
    <x v="0"/>
    <x v="324"/>
    <x v="1"/>
    <x v="6"/>
    <x v="321"/>
    <x v="348"/>
    <n v="2"/>
    <n v="0"/>
    <n v="1.4455999999999998"/>
  </r>
  <r>
    <n v="5756"/>
    <s v="CA-2011-163748"/>
    <x v="2"/>
    <x v="1005"/>
    <d v="2011-10-18T00:00:00"/>
    <s v="Standard Class"/>
    <s v="HG-15025"/>
    <s v="Hunter Glantz"/>
    <x v="0"/>
    <x v="0"/>
    <x v="5"/>
    <x v="5"/>
    <n v="76106"/>
    <x v="2"/>
    <x v="1683"/>
    <x v="1"/>
    <x v="9"/>
    <x v="1662"/>
    <x v="4116"/>
    <n v="4"/>
    <n v="0.8"/>
    <n v="-8.532"/>
  </r>
  <r>
    <n v="5757"/>
    <s v="CA-2011-163748"/>
    <x v="2"/>
    <x v="1005"/>
    <d v="2011-10-18T00:00:00"/>
    <s v="Standard Class"/>
    <s v="HG-15025"/>
    <s v="Hunter Glantz"/>
    <x v="0"/>
    <x v="0"/>
    <x v="5"/>
    <x v="5"/>
    <n v="76106"/>
    <x v="2"/>
    <x v="615"/>
    <x v="2"/>
    <x v="16"/>
    <x v="610"/>
    <x v="4117"/>
    <n v="5"/>
    <n v="0.2"/>
    <n v="624.98749999999995"/>
  </r>
  <r>
    <n v="5758"/>
    <s v="CA-2012-119634"/>
    <x v="1"/>
    <x v="1067"/>
    <d v="2012-08-16T00:00:00"/>
    <s v="Standard Class"/>
    <s v="BW-11065"/>
    <s v="Barry Weirich"/>
    <x v="0"/>
    <x v="0"/>
    <x v="253"/>
    <x v="3"/>
    <n v="27604"/>
    <x v="0"/>
    <x v="1006"/>
    <x v="0"/>
    <x v="5"/>
    <x v="1372"/>
    <x v="4118"/>
    <n v="3"/>
    <n v="0.2"/>
    <n v="12.114900000000002"/>
  </r>
  <r>
    <n v="5759"/>
    <s v="CA-2012-149300"/>
    <x v="1"/>
    <x v="6"/>
    <d v="2012-11-23T00:00:00"/>
    <s v="First Class"/>
    <s v="BH-11710"/>
    <s v="Brosina Hoffman"/>
    <x v="0"/>
    <x v="0"/>
    <x v="146"/>
    <x v="2"/>
    <n v="33012"/>
    <x v="0"/>
    <x v="1734"/>
    <x v="2"/>
    <x v="15"/>
    <x v="1713"/>
    <x v="4119"/>
    <n v="3"/>
    <n v="0.5"/>
    <n v="-1.9791000000000025"/>
  </r>
  <r>
    <n v="5760"/>
    <s v="US-2013-111528"/>
    <x v="0"/>
    <x v="945"/>
    <d v="2013-12-31T00:00:00"/>
    <s v="Same Day"/>
    <s v="JP-16135"/>
    <s v="Julie Prescott"/>
    <x v="2"/>
    <x v="0"/>
    <x v="1"/>
    <x v="1"/>
    <n v="90032"/>
    <x v="1"/>
    <x v="772"/>
    <x v="1"/>
    <x v="4"/>
    <x v="764"/>
    <x v="2289"/>
    <n v="4"/>
    <n v="0"/>
    <n v="125.14319999999998"/>
  </r>
  <r>
    <n v="5761"/>
    <s v="US-2013-111528"/>
    <x v="0"/>
    <x v="945"/>
    <d v="2013-12-31T00:00:00"/>
    <s v="Same Day"/>
    <s v="JP-16135"/>
    <s v="Julie Prescott"/>
    <x v="2"/>
    <x v="0"/>
    <x v="1"/>
    <x v="1"/>
    <n v="90032"/>
    <x v="1"/>
    <x v="416"/>
    <x v="1"/>
    <x v="8"/>
    <x v="411"/>
    <x v="4120"/>
    <n v="1"/>
    <n v="0.2"/>
    <n v="2.1546000000000003"/>
  </r>
  <r>
    <n v="5762"/>
    <s v="CA-2014-158169"/>
    <x v="3"/>
    <x v="801"/>
    <d v="2014-08-16T00:00:00"/>
    <s v="First Class"/>
    <s v="JM-16195"/>
    <s v="Justin MacKendrick"/>
    <x v="0"/>
    <x v="0"/>
    <x v="453"/>
    <x v="1"/>
    <n v="92630"/>
    <x v="1"/>
    <x v="1107"/>
    <x v="1"/>
    <x v="9"/>
    <x v="1087"/>
    <x v="3116"/>
    <n v="3"/>
    <n v="0"/>
    <n v="152.02319999999997"/>
  </r>
  <r>
    <n v="5763"/>
    <s v="CA-2014-158169"/>
    <x v="3"/>
    <x v="801"/>
    <d v="2014-08-16T00:00:00"/>
    <s v="First Class"/>
    <s v="JM-16195"/>
    <s v="Justin MacKendrick"/>
    <x v="0"/>
    <x v="0"/>
    <x v="453"/>
    <x v="1"/>
    <n v="92630"/>
    <x v="1"/>
    <x v="1001"/>
    <x v="0"/>
    <x v="5"/>
    <x v="984"/>
    <x v="4121"/>
    <n v="4"/>
    <n v="0"/>
    <n v="19.7712"/>
  </r>
  <r>
    <n v="5764"/>
    <s v="CA-2012-162047"/>
    <x v="1"/>
    <x v="502"/>
    <d v="2012-11-05T00:00:00"/>
    <s v="First Class"/>
    <s v="FH-14365"/>
    <s v="Fred Hopkins"/>
    <x v="1"/>
    <x v="0"/>
    <x v="85"/>
    <x v="15"/>
    <n v="11561"/>
    <x v="3"/>
    <x v="1578"/>
    <x v="0"/>
    <x v="1"/>
    <x v="1560"/>
    <x v="4122"/>
    <n v="10"/>
    <n v="0.1"/>
    <n v="209.27399999999992"/>
  </r>
  <r>
    <n v="5765"/>
    <s v="CA-2012-117772"/>
    <x v="1"/>
    <x v="229"/>
    <d v="2012-09-12T00:00:00"/>
    <s v="Second Class"/>
    <s v="MC-17575"/>
    <s v="Matt Collins"/>
    <x v="0"/>
    <x v="0"/>
    <x v="4"/>
    <x v="4"/>
    <n v="98103"/>
    <x v="1"/>
    <x v="1755"/>
    <x v="1"/>
    <x v="4"/>
    <x v="1736"/>
    <x v="4123"/>
    <n v="6"/>
    <n v="0"/>
    <n v="17.693999999999988"/>
  </r>
  <r>
    <n v="5766"/>
    <s v="US-2011-126340"/>
    <x v="2"/>
    <x v="1068"/>
    <d v="2011-11-14T00:00:00"/>
    <s v="Standard Class"/>
    <s v="EB-13870"/>
    <s v="Emily Burns"/>
    <x v="0"/>
    <x v="0"/>
    <x v="454"/>
    <x v="1"/>
    <n v="96003"/>
    <x v="1"/>
    <x v="872"/>
    <x v="2"/>
    <x v="7"/>
    <x v="857"/>
    <x v="3844"/>
    <n v="3"/>
    <n v="0.2"/>
    <n v="25.018199999999993"/>
  </r>
  <r>
    <n v="5767"/>
    <s v="CA-2013-149685"/>
    <x v="0"/>
    <x v="750"/>
    <d v="2013-10-16T00:00:00"/>
    <s v="Standard Class"/>
    <s v="PM-19135"/>
    <s v="Peter McVee"/>
    <x v="2"/>
    <x v="0"/>
    <x v="52"/>
    <x v="5"/>
    <n v="78207"/>
    <x v="2"/>
    <x v="1351"/>
    <x v="1"/>
    <x v="2"/>
    <x v="1328"/>
    <x v="4124"/>
    <n v="6"/>
    <n v="0.2"/>
    <n v="20.298599999999993"/>
  </r>
  <r>
    <n v="5768"/>
    <s v="CA-2014-126396"/>
    <x v="3"/>
    <x v="565"/>
    <d v="2014-09-13T00:00:00"/>
    <s v="Second Class"/>
    <s v="AR-10345"/>
    <s v="Alex Russell"/>
    <x v="1"/>
    <x v="0"/>
    <x v="12"/>
    <x v="5"/>
    <n v="77070"/>
    <x v="2"/>
    <x v="936"/>
    <x v="2"/>
    <x v="11"/>
    <x v="920"/>
    <x v="4125"/>
    <n v="6"/>
    <n v="0.2"/>
    <n v="20.234999999999996"/>
  </r>
  <r>
    <n v="5769"/>
    <s v="CA-2012-154900"/>
    <x v="1"/>
    <x v="1069"/>
    <d v="2012-03-01T00:00:00"/>
    <s v="Standard Class"/>
    <s v="SS-20875"/>
    <s v="Sung Shariari"/>
    <x v="0"/>
    <x v="0"/>
    <x v="273"/>
    <x v="31"/>
    <n v="1453"/>
    <x v="3"/>
    <x v="1042"/>
    <x v="1"/>
    <x v="2"/>
    <x v="1022"/>
    <x v="982"/>
    <n v="1"/>
    <n v="0"/>
    <n v="1.512"/>
  </r>
  <r>
    <n v="5770"/>
    <s v="CA-2012-154900"/>
    <x v="1"/>
    <x v="1069"/>
    <d v="2012-03-01T00:00:00"/>
    <s v="Standard Class"/>
    <s v="SS-20875"/>
    <s v="Sung Shariari"/>
    <x v="0"/>
    <x v="0"/>
    <x v="273"/>
    <x v="31"/>
    <n v="1453"/>
    <x v="3"/>
    <x v="126"/>
    <x v="1"/>
    <x v="10"/>
    <x v="557"/>
    <x v="20"/>
    <n v="4"/>
    <n v="0"/>
    <n v="10.223999999999998"/>
  </r>
  <r>
    <n v="5771"/>
    <s v="CA-2012-103835"/>
    <x v="1"/>
    <x v="496"/>
    <d v="2012-09-28T00:00:00"/>
    <s v="Standard Class"/>
    <s v="SC-20440"/>
    <s v="Shaun Chance"/>
    <x v="1"/>
    <x v="0"/>
    <x v="1"/>
    <x v="1"/>
    <n v="90032"/>
    <x v="1"/>
    <x v="527"/>
    <x v="0"/>
    <x v="5"/>
    <x v="522"/>
    <x v="4126"/>
    <n v="3"/>
    <n v="0"/>
    <n v="4.6220999999999997"/>
  </r>
  <r>
    <n v="5772"/>
    <s v="CA-2012-103835"/>
    <x v="1"/>
    <x v="496"/>
    <d v="2012-09-28T00:00:00"/>
    <s v="Standard Class"/>
    <s v="SC-20440"/>
    <s v="Shaun Chance"/>
    <x v="1"/>
    <x v="0"/>
    <x v="1"/>
    <x v="1"/>
    <n v="90032"/>
    <x v="1"/>
    <x v="1364"/>
    <x v="1"/>
    <x v="9"/>
    <x v="1341"/>
    <x v="4127"/>
    <n v="4"/>
    <n v="0"/>
    <n v="335.85479999999984"/>
  </r>
  <r>
    <n v="5773"/>
    <s v="CA-2012-158939"/>
    <x v="1"/>
    <x v="650"/>
    <d v="2012-12-01T00:00:00"/>
    <s v="Standard Class"/>
    <s v="EA-14035"/>
    <s v="Erin Ashbrook"/>
    <x v="1"/>
    <x v="0"/>
    <x v="24"/>
    <x v="25"/>
    <n v="65807"/>
    <x v="2"/>
    <x v="349"/>
    <x v="2"/>
    <x v="16"/>
    <x v="345"/>
    <x v="4128"/>
    <n v="1"/>
    <n v="0"/>
    <n v="233.99610000000001"/>
  </r>
  <r>
    <n v="5774"/>
    <s v="CA-2013-117408"/>
    <x v="0"/>
    <x v="1070"/>
    <d v="2013-09-07T00:00:00"/>
    <s v="Standard Class"/>
    <s v="TP-21130"/>
    <s v="Theone Pippenger"/>
    <x v="0"/>
    <x v="0"/>
    <x v="435"/>
    <x v="5"/>
    <n v="76706"/>
    <x v="2"/>
    <x v="355"/>
    <x v="1"/>
    <x v="4"/>
    <x v="351"/>
    <x v="942"/>
    <n v="2"/>
    <n v="0.2"/>
    <n v="2.3967999999999989"/>
  </r>
  <r>
    <n v="5775"/>
    <s v="CA-2013-142398"/>
    <x v="0"/>
    <x v="408"/>
    <d v="2013-04-17T00:00:00"/>
    <s v="Standard Class"/>
    <s v="BP-11290"/>
    <s v="Beth Paige"/>
    <x v="0"/>
    <x v="0"/>
    <x v="1"/>
    <x v="1"/>
    <n v="90036"/>
    <x v="1"/>
    <x v="1756"/>
    <x v="0"/>
    <x v="1"/>
    <x v="1737"/>
    <x v="4129"/>
    <n v="7"/>
    <n v="0.2"/>
    <n v="-31.914400000000015"/>
  </r>
  <r>
    <n v="5776"/>
    <s v="CA-2013-142398"/>
    <x v="0"/>
    <x v="408"/>
    <d v="2013-04-17T00:00:00"/>
    <s v="Standard Class"/>
    <s v="BP-11290"/>
    <s v="Beth Paige"/>
    <x v="0"/>
    <x v="0"/>
    <x v="1"/>
    <x v="1"/>
    <n v="90036"/>
    <x v="1"/>
    <x v="729"/>
    <x v="1"/>
    <x v="8"/>
    <x v="721"/>
    <x v="4130"/>
    <n v="1"/>
    <n v="0.2"/>
    <n v="4.6228000000000007"/>
  </r>
  <r>
    <n v="5777"/>
    <s v="CA-2013-105277"/>
    <x v="0"/>
    <x v="429"/>
    <d v="2013-12-09T00:00:00"/>
    <s v="Standard Class"/>
    <s v="LM-17065"/>
    <s v="Liz MacKendrick"/>
    <x v="0"/>
    <x v="0"/>
    <x v="109"/>
    <x v="15"/>
    <n v="13021"/>
    <x v="3"/>
    <x v="625"/>
    <x v="1"/>
    <x v="8"/>
    <x v="619"/>
    <x v="1654"/>
    <n v="3"/>
    <n v="0.2"/>
    <n v="5.8230000000000004"/>
  </r>
  <r>
    <n v="5778"/>
    <s v="CA-2013-112060"/>
    <x v="0"/>
    <x v="429"/>
    <d v="2013-12-10T00:00:00"/>
    <s v="Standard Class"/>
    <s v="KT-16465"/>
    <s v="Kean Takahito"/>
    <x v="0"/>
    <x v="0"/>
    <x v="8"/>
    <x v="1"/>
    <n v="94109"/>
    <x v="1"/>
    <x v="921"/>
    <x v="1"/>
    <x v="10"/>
    <x v="904"/>
    <x v="2840"/>
    <n v="1"/>
    <n v="0"/>
    <n v="50.327999999999996"/>
  </r>
  <r>
    <n v="5779"/>
    <s v="CA-2011-105270"/>
    <x v="2"/>
    <x v="7"/>
    <d v="2011-11-18T00:00:00"/>
    <s v="Standard Class"/>
    <s v="AP-10915"/>
    <s v="Arthur Prichep"/>
    <x v="0"/>
    <x v="0"/>
    <x v="1"/>
    <x v="1"/>
    <n v="90008"/>
    <x v="1"/>
    <x v="400"/>
    <x v="1"/>
    <x v="6"/>
    <x v="396"/>
    <x v="429"/>
    <n v="3"/>
    <n v="0"/>
    <n v="7.9248000000000012"/>
  </r>
  <r>
    <n v="5780"/>
    <s v="CA-2011-105270"/>
    <x v="2"/>
    <x v="7"/>
    <d v="2011-11-18T00:00:00"/>
    <s v="Standard Class"/>
    <s v="AP-10915"/>
    <s v="Arthur Prichep"/>
    <x v="0"/>
    <x v="0"/>
    <x v="1"/>
    <x v="1"/>
    <n v="90008"/>
    <x v="1"/>
    <x v="1153"/>
    <x v="0"/>
    <x v="1"/>
    <x v="1132"/>
    <x v="4131"/>
    <n v="1"/>
    <n v="0.2"/>
    <n v="11.264799999999997"/>
  </r>
  <r>
    <n v="5781"/>
    <s v="US-2012-159513"/>
    <x v="1"/>
    <x v="788"/>
    <d v="2012-04-09T00:00:00"/>
    <s v="Standard Class"/>
    <s v="JD-15790"/>
    <s v="John Dryer"/>
    <x v="0"/>
    <x v="0"/>
    <x v="1"/>
    <x v="1"/>
    <n v="90049"/>
    <x v="1"/>
    <x v="1761"/>
    <x v="2"/>
    <x v="15"/>
    <x v="1741"/>
    <x v="981"/>
    <n v="3"/>
    <n v="0.2"/>
    <n v="24.291899999999998"/>
  </r>
  <r>
    <n v="5782"/>
    <s v="CA-2012-155586"/>
    <x v="1"/>
    <x v="295"/>
    <d v="2012-12-16T00:00:00"/>
    <s v="Second Class"/>
    <s v="XP-21865"/>
    <s v="Xylona Preis"/>
    <x v="0"/>
    <x v="0"/>
    <x v="455"/>
    <x v="1"/>
    <n v="95928"/>
    <x v="1"/>
    <x v="147"/>
    <x v="1"/>
    <x v="6"/>
    <x v="147"/>
    <x v="4132"/>
    <n v="1"/>
    <n v="0"/>
    <n v="0.59670000000000001"/>
  </r>
  <r>
    <n v="5783"/>
    <s v="CA-2012-155586"/>
    <x v="1"/>
    <x v="295"/>
    <d v="2012-12-16T00:00:00"/>
    <s v="Second Class"/>
    <s v="XP-21865"/>
    <s v="Xylona Preis"/>
    <x v="0"/>
    <x v="0"/>
    <x v="455"/>
    <x v="1"/>
    <n v="95928"/>
    <x v="1"/>
    <x v="776"/>
    <x v="1"/>
    <x v="12"/>
    <x v="767"/>
    <x v="2887"/>
    <n v="4"/>
    <n v="0"/>
    <n v="7.4496000000000002"/>
  </r>
  <r>
    <n v="5784"/>
    <s v="CA-2012-155586"/>
    <x v="1"/>
    <x v="295"/>
    <d v="2012-12-16T00:00:00"/>
    <s v="Second Class"/>
    <s v="XP-21865"/>
    <s v="Xylona Preis"/>
    <x v="0"/>
    <x v="0"/>
    <x v="455"/>
    <x v="1"/>
    <n v="95928"/>
    <x v="1"/>
    <x v="1346"/>
    <x v="1"/>
    <x v="10"/>
    <x v="1322"/>
    <x v="2978"/>
    <n v="4"/>
    <n v="0"/>
    <n v="16.397999999999996"/>
  </r>
  <r>
    <n v="5785"/>
    <s v="CA-2014-141117"/>
    <x v="3"/>
    <x v="280"/>
    <d v="2014-10-09T00:00:00"/>
    <s v="Standard Class"/>
    <s v="JK-16090"/>
    <s v="Juliana Krohn"/>
    <x v="0"/>
    <x v="0"/>
    <x v="24"/>
    <x v="21"/>
    <n v="97477"/>
    <x v="1"/>
    <x v="366"/>
    <x v="0"/>
    <x v="0"/>
    <x v="362"/>
    <x v="4133"/>
    <n v="6"/>
    <n v="0.7"/>
    <n v="-384.71640000000002"/>
  </r>
  <r>
    <n v="5786"/>
    <s v="CA-2014-141117"/>
    <x v="3"/>
    <x v="280"/>
    <d v="2014-10-09T00:00:00"/>
    <s v="Standard Class"/>
    <s v="JK-16090"/>
    <s v="Juliana Krohn"/>
    <x v="0"/>
    <x v="0"/>
    <x v="24"/>
    <x v="21"/>
    <n v="97477"/>
    <x v="1"/>
    <x v="597"/>
    <x v="1"/>
    <x v="14"/>
    <x v="592"/>
    <x v="384"/>
    <n v="6"/>
    <n v="0.2"/>
    <n v="4.3955999999999982"/>
  </r>
  <r>
    <n v="5787"/>
    <s v="CA-2014-141117"/>
    <x v="3"/>
    <x v="280"/>
    <d v="2014-10-09T00:00:00"/>
    <s v="Standard Class"/>
    <s v="JK-16090"/>
    <s v="Juliana Krohn"/>
    <x v="0"/>
    <x v="0"/>
    <x v="24"/>
    <x v="21"/>
    <n v="97477"/>
    <x v="1"/>
    <x v="828"/>
    <x v="1"/>
    <x v="8"/>
    <x v="816"/>
    <x v="4134"/>
    <n v="7"/>
    <n v="0.7"/>
    <n v="-16.601199999999999"/>
  </r>
  <r>
    <n v="5788"/>
    <s v="CA-2014-141117"/>
    <x v="3"/>
    <x v="280"/>
    <d v="2014-10-09T00:00:00"/>
    <s v="Standard Class"/>
    <s v="JK-16090"/>
    <s v="Juliana Krohn"/>
    <x v="0"/>
    <x v="0"/>
    <x v="24"/>
    <x v="21"/>
    <n v="97477"/>
    <x v="1"/>
    <x v="1385"/>
    <x v="1"/>
    <x v="6"/>
    <x v="1362"/>
    <x v="4135"/>
    <n v="7"/>
    <n v="0.2"/>
    <n v="10.703699999999987"/>
  </r>
  <r>
    <n v="5789"/>
    <s v="CA-2014-115070"/>
    <x v="3"/>
    <x v="318"/>
    <d v="2014-04-15T00:00:00"/>
    <s v="Second Class"/>
    <s v="MG-18205"/>
    <s v="Mitch Gastineau"/>
    <x v="1"/>
    <x v="0"/>
    <x v="108"/>
    <x v="2"/>
    <n v="32216"/>
    <x v="0"/>
    <x v="1392"/>
    <x v="0"/>
    <x v="5"/>
    <x v="1369"/>
    <x v="4136"/>
    <n v="5"/>
    <n v="0.2"/>
    <n v="1.8479999999999985"/>
  </r>
  <r>
    <n v="5790"/>
    <s v="CA-2014-115070"/>
    <x v="3"/>
    <x v="318"/>
    <d v="2014-04-15T00:00:00"/>
    <s v="Second Class"/>
    <s v="MG-18205"/>
    <s v="Mitch Gastineau"/>
    <x v="1"/>
    <x v="0"/>
    <x v="108"/>
    <x v="2"/>
    <n v="32216"/>
    <x v="0"/>
    <x v="696"/>
    <x v="1"/>
    <x v="8"/>
    <x v="689"/>
    <x v="2974"/>
    <n v="3"/>
    <n v="0.7"/>
    <n v="-3.0933000000000002"/>
  </r>
  <r>
    <n v="5791"/>
    <s v="CA-2014-140186"/>
    <x v="3"/>
    <x v="365"/>
    <d v="2014-10-03T00:00:00"/>
    <s v="First Class"/>
    <s v="PG-18820"/>
    <s v="Patrick Gardner"/>
    <x v="0"/>
    <x v="0"/>
    <x v="329"/>
    <x v="1"/>
    <n v="93309"/>
    <x v="1"/>
    <x v="659"/>
    <x v="1"/>
    <x v="13"/>
    <x v="653"/>
    <x v="768"/>
    <n v="7"/>
    <n v="0"/>
    <n v="16.8"/>
  </r>
  <r>
    <n v="5792"/>
    <s v="CA-2014-140186"/>
    <x v="3"/>
    <x v="365"/>
    <d v="2014-10-03T00:00:00"/>
    <s v="First Class"/>
    <s v="PG-18820"/>
    <s v="Patrick Gardner"/>
    <x v="0"/>
    <x v="0"/>
    <x v="329"/>
    <x v="1"/>
    <n v="93309"/>
    <x v="1"/>
    <x v="955"/>
    <x v="0"/>
    <x v="1"/>
    <x v="939"/>
    <x v="74"/>
    <n v="1"/>
    <n v="0.2"/>
    <n v="0"/>
  </r>
  <r>
    <n v="5793"/>
    <s v="CA-2014-140186"/>
    <x v="3"/>
    <x v="365"/>
    <d v="2014-10-03T00:00:00"/>
    <s v="First Class"/>
    <s v="PG-18820"/>
    <s v="Patrick Gardner"/>
    <x v="0"/>
    <x v="0"/>
    <x v="329"/>
    <x v="1"/>
    <n v="93309"/>
    <x v="1"/>
    <x v="414"/>
    <x v="1"/>
    <x v="9"/>
    <x v="409"/>
    <x v="2064"/>
    <n v="2"/>
    <n v="0"/>
    <n v="25.438400000000001"/>
  </r>
  <r>
    <n v="5794"/>
    <s v="CA-2014-140186"/>
    <x v="3"/>
    <x v="365"/>
    <d v="2014-10-03T00:00:00"/>
    <s v="First Class"/>
    <s v="PG-18820"/>
    <s v="Patrick Gardner"/>
    <x v="0"/>
    <x v="0"/>
    <x v="329"/>
    <x v="1"/>
    <n v="93309"/>
    <x v="1"/>
    <x v="28"/>
    <x v="0"/>
    <x v="5"/>
    <x v="28"/>
    <x v="2678"/>
    <n v="1"/>
    <n v="0"/>
    <n v="15.524999999999999"/>
  </r>
  <r>
    <n v="5795"/>
    <s v="CA-2014-140186"/>
    <x v="3"/>
    <x v="365"/>
    <d v="2014-10-03T00:00:00"/>
    <s v="First Class"/>
    <s v="PG-18820"/>
    <s v="Patrick Gardner"/>
    <x v="0"/>
    <x v="0"/>
    <x v="329"/>
    <x v="1"/>
    <n v="93309"/>
    <x v="1"/>
    <x v="705"/>
    <x v="1"/>
    <x v="8"/>
    <x v="698"/>
    <x v="1004"/>
    <n v="2"/>
    <n v="0.2"/>
    <n v="16.3352"/>
  </r>
  <r>
    <n v="5796"/>
    <s v="CA-2011-124856"/>
    <x v="2"/>
    <x v="411"/>
    <d v="2011-10-03T00:00:00"/>
    <s v="Second Class"/>
    <s v="LD-17005"/>
    <s v="Lisa DeCherney"/>
    <x v="0"/>
    <x v="0"/>
    <x v="20"/>
    <x v="15"/>
    <n v="10011"/>
    <x v="3"/>
    <x v="1449"/>
    <x v="1"/>
    <x v="4"/>
    <x v="1427"/>
    <x v="4137"/>
    <n v="9"/>
    <n v="0"/>
    <n v="362.84040000000005"/>
  </r>
  <r>
    <n v="5797"/>
    <s v="CA-2011-124856"/>
    <x v="2"/>
    <x v="411"/>
    <d v="2011-10-03T00:00:00"/>
    <s v="Second Class"/>
    <s v="LD-17005"/>
    <s v="Lisa DeCherney"/>
    <x v="0"/>
    <x v="0"/>
    <x v="20"/>
    <x v="15"/>
    <n v="10011"/>
    <x v="3"/>
    <x v="138"/>
    <x v="0"/>
    <x v="5"/>
    <x v="138"/>
    <x v="4138"/>
    <n v="4"/>
    <n v="0"/>
    <n v="36.381599999999992"/>
  </r>
  <r>
    <n v="5798"/>
    <s v="CA-2011-124856"/>
    <x v="2"/>
    <x v="411"/>
    <d v="2011-10-03T00:00:00"/>
    <s v="Second Class"/>
    <s v="LD-17005"/>
    <s v="Lisa DeCherney"/>
    <x v="0"/>
    <x v="0"/>
    <x v="20"/>
    <x v="15"/>
    <n v="10011"/>
    <x v="3"/>
    <x v="919"/>
    <x v="1"/>
    <x v="2"/>
    <x v="902"/>
    <x v="1381"/>
    <n v="3"/>
    <n v="0"/>
    <n v="8.6939999999999991"/>
  </r>
  <r>
    <n v="5799"/>
    <s v="CA-2011-124856"/>
    <x v="2"/>
    <x v="411"/>
    <d v="2011-10-03T00:00:00"/>
    <s v="Second Class"/>
    <s v="LD-17005"/>
    <s v="Lisa DeCherney"/>
    <x v="0"/>
    <x v="0"/>
    <x v="20"/>
    <x v="15"/>
    <n v="10011"/>
    <x v="3"/>
    <x v="968"/>
    <x v="1"/>
    <x v="10"/>
    <x v="952"/>
    <x v="2723"/>
    <n v="2"/>
    <n v="0"/>
    <n v="37.9848"/>
  </r>
  <r>
    <n v="5800"/>
    <s v="CA-2011-166716"/>
    <x v="2"/>
    <x v="1071"/>
    <d v="2011-08-25T00:00:00"/>
    <s v="Second Class"/>
    <s v="CR-12730"/>
    <s v="Craig Reiter"/>
    <x v="0"/>
    <x v="0"/>
    <x v="22"/>
    <x v="10"/>
    <n v="60610"/>
    <x v="2"/>
    <x v="1496"/>
    <x v="0"/>
    <x v="1"/>
    <x v="1475"/>
    <x v="4139"/>
    <n v="2"/>
    <n v="0.3"/>
    <n v="-6.0196000000000538"/>
  </r>
  <r>
    <n v="5801"/>
    <s v="CA-2011-123225"/>
    <x v="2"/>
    <x v="384"/>
    <d v="2011-07-14T00:00:00"/>
    <s v="First Class"/>
    <s v="MN-17935"/>
    <s v="Michael Nguyen"/>
    <x v="0"/>
    <x v="0"/>
    <x v="236"/>
    <x v="5"/>
    <n v="79907"/>
    <x v="2"/>
    <x v="1149"/>
    <x v="2"/>
    <x v="7"/>
    <x v="1128"/>
    <x v="4140"/>
    <n v="4"/>
    <n v="0.2"/>
    <n v="43.197600000000023"/>
  </r>
  <r>
    <n v="5802"/>
    <s v="CA-2011-123225"/>
    <x v="2"/>
    <x v="384"/>
    <d v="2011-07-14T00:00:00"/>
    <s v="First Class"/>
    <s v="MN-17935"/>
    <s v="Michael Nguyen"/>
    <x v="0"/>
    <x v="0"/>
    <x v="236"/>
    <x v="5"/>
    <n v="79907"/>
    <x v="2"/>
    <x v="1553"/>
    <x v="1"/>
    <x v="10"/>
    <x v="1532"/>
    <x v="563"/>
    <n v="2"/>
    <n v="0.2"/>
    <n v="3.6288"/>
  </r>
  <r>
    <n v="5803"/>
    <s v="CA-2012-163440"/>
    <x v="1"/>
    <x v="204"/>
    <d v="2012-03-24T00:00:00"/>
    <s v="First Class"/>
    <s v="RD-19900"/>
    <s v="Ruben Dartt"/>
    <x v="0"/>
    <x v="0"/>
    <x v="302"/>
    <x v="1"/>
    <n v="91360"/>
    <x v="1"/>
    <x v="433"/>
    <x v="2"/>
    <x v="7"/>
    <x v="428"/>
    <x v="2992"/>
    <n v="2"/>
    <n v="0.2"/>
    <n v="1.1988000000000003"/>
  </r>
  <r>
    <n v="5804"/>
    <s v="US-2014-106796"/>
    <x v="3"/>
    <x v="605"/>
    <d v="2014-05-20T00:00:00"/>
    <s v="Standard Class"/>
    <s v="JP-16135"/>
    <s v="Julie Prescott"/>
    <x v="2"/>
    <x v="0"/>
    <x v="24"/>
    <x v="24"/>
    <n v="45503"/>
    <x v="3"/>
    <x v="1046"/>
    <x v="1"/>
    <x v="6"/>
    <x v="1026"/>
    <x v="1518"/>
    <n v="3"/>
    <n v="0.2"/>
    <n v="1.1555999999999984"/>
  </r>
  <r>
    <n v="5805"/>
    <s v="CA-2014-113873"/>
    <x v="3"/>
    <x v="38"/>
    <d v="2014-11-20T00:00:00"/>
    <s v="Standard Class"/>
    <s v="KE-16420"/>
    <s v="Katrina Edelman"/>
    <x v="1"/>
    <x v="0"/>
    <x v="61"/>
    <x v="5"/>
    <n v="75220"/>
    <x v="2"/>
    <x v="1220"/>
    <x v="1"/>
    <x v="4"/>
    <x v="1195"/>
    <x v="1845"/>
    <n v="4"/>
    <n v="0.2"/>
    <n v="6.1792000000000016"/>
  </r>
  <r>
    <n v="5806"/>
    <s v="CA-2014-113873"/>
    <x v="3"/>
    <x v="38"/>
    <d v="2014-11-20T00:00:00"/>
    <s v="Standard Class"/>
    <s v="KE-16420"/>
    <s v="Katrina Edelman"/>
    <x v="1"/>
    <x v="0"/>
    <x v="61"/>
    <x v="5"/>
    <n v="75220"/>
    <x v="2"/>
    <x v="713"/>
    <x v="0"/>
    <x v="0"/>
    <x v="705"/>
    <x v="4141"/>
    <n v="3"/>
    <n v="0.32"/>
    <n v="-27.264600000000016"/>
  </r>
  <r>
    <n v="5807"/>
    <s v="CA-2013-149783"/>
    <x v="0"/>
    <x v="913"/>
    <d v="2013-09-08T00:00:00"/>
    <s v="Second Class"/>
    <s v="DL-13315"/>
    <s v="Delfina Latchford"/>
    <x v="0"/>
    <x v="0"/>
    <x v="289"/>
    <x v="18"/>
    <n v="37918"/>
    <x v="0"/>
    <x v="727"/>
    <x v="1"/>
    <x v="10"/>
    <x v="719"/>
    <x v="854"/>
    <n v="3"/>
    <n v="0.2"/>
    <n v="4.1147999999999998"/>
  </r>
  <r>
    <n v="5808"/>
    <s v="CA-2013-149783"/>
    <x v="0"/>
    <x v="913"/>
    <d v="2013-09-08T00:00:00"/>
    <s v="Second Class"/>
    <s v="DL-13315"/>
    <s v="Delfina Latchford"/>
    <x v="0"/>
    <x v="0"/>
    <x v="289"/>
    <x v="18"/>
    <n v="37918"/>
    <x v="0"/>
    <x v="1309"/>
    <x v="1"/>
    <x v="9"/>
    <x v="1285"/>
    <x v="2802"/>
    <n v="2"/>
    <n v="0.2"/>
    <n v="8.7168000000000063"/>
  </r>
  <r>
    <n v="5809"/>
    <s v="CA-2013-149783"/>
    <x v="0"/>
    <x v="913"/>
    <d v="2013-09-08T00:00:00"/>
    <s v="Second Class"/>
    <s v="DL-13315"/>
    <s v="Delfina Latchford"/>
    <x v="0"/>
    <x v="0"/>
    <x v="289"/>
    <x v="18"/>
    <n v="37918"/>
    <x v="0"/>
    <x v="1571"/>
    <x v="1"/>
    <x v="6"/>
    <x v="1553"/>
    <x v="4142"/>
    <n v="2"/>
    <n v="0.2"/>
    <n v="8.3328000000000024"/>
  </r>
  <r>
    <n v="5810"/>
    <s v="CA-2013-125017"/>
    <x v="0"/>
    <x v="1072"/>
    <d v="2013-02-11T00:00:00"/>
    <s v="Standard Class"/>
    <s v="KB-16240"/>
    <s v="Karen Bern"/>
    <x v="1"/>
    <x v="0"/>
    <x v="346"/>
    <x v="18"/>
    <n v="37421"/>
    <x v="0"/>
    <x v="479"/>
    <x v="0"/>
    <x v="5"/>
    <x v="475"/>
    <x v="4143"/>
    <n v="4"/>
    <n v="0.2"/>
    <n v="-18.180799999999998"/>
  </r>
  <r>
    <n v="5811"/>
    <s v="US-2012-163279"/>
    <x v="1"/>
    <x v="204"/>
    <d v="2012-03-26T00:00:00"/>
    <s v="Standard Class"/>
    <s v="JD-16150"/>
    <s v="Justin Deggeller"/>
    <x v="1"/>
    <x v="0"/>
    <x v="70"/>
    <x v="1"/>
    <n v="92037"/>
    <x v="1"/>
    <x v="813"/>
    <x v="1"/>
    <x v="10"/>
    <x v="33"/>
    <x v="151"/>
    <n v="4"/>
    <n v="0"/>
    <n v="48.539199999999994"/>
  </r>
  <r>
    <n v="5812"/>
    <s v="US-2012-163279"/>
    <x v="1"/>
    <x v="204"/>
    <d v="2012-03-26T00:00:00"/>
    <s v="Standard Class"/>
    <s v="JD-16150"/>
    <s v="Justin Deggeller"/>
    <x v="1"/>
    <x v="0"/>
    <x v="70"/>
    <x v="1"/>
    <n v="92037"/>
    <x v="1"/>
    <x v="1762"/>
    <x v="0"/>
    <x v="5"/>
    <x v="1742"/>
    <x v="1377"/>
    <n v="2"/>
    <n v="0"/>
    <n v="15.633199999999988"/>
  </r>
  <r>
    <n v="5813"/>
    <s v="US-2012-163279"/>
    <x v="1"/>
    <x v="204"/>
    <d v="2012-03-26T00:00:00"/>
    <s v="Standard Class"/>
    <s v="JD-16150"/>
    <s v="Justin Deggeller"/>
    <x v="1"/>
    <x v="0"/>
    <x v="70"/>
    <x v="1"/>
    <n v="92037"/>
    <x v="1"/>
    <x v="647"/>
    <x v="2"/>
    <x v="7"/>
    <x v="641"/>
    <x v="4144"/>
    <n v="3"/>
    <n v="0.2"/>
    <n v="185.99699999999984"/>
  </r>
  <r>
    <n v="5814"/>
    <s v="CA-2012-150196"/>
    <x v="1"/>
    <x v="740"/>
    <d v="2012-07-03T00:00:00"/>
    <s v="First Class"/>
    <s v="SR-20740"/>
    <s v="Steven Roelle"/>
    <x v="2"/>
    <x v="0"/>
    <x v="20"/>
    <x v="15"/>
    <n v="10024"/>
    <x v="3"/>
    <x v="1723"/>
    <x v="1"/>
    <x v="10"/>
    <x v="1701"/>
    <x v="541"/>
    <n v="3"/>
    <n v="0"/>
    <n v="9.3312000000000008"/>
  </r>
  <r>
    <n v="5815"/>
    <s v="US-2012-106495"/>
    <x v="1"/>
    <x v="925"/>
    <d v="2012-06-17T00:00:00"/>
    <s v="First Class"/>
    <s v="AC-10450"/>
    <s v="Amy Cox"/>
    <x v="0"/>
    <x v="0"/>
    <x v="67"/>
    <x v="2"/>
    <n v="33614"/>
    <x v="0"/>
    <x v="1207"/>
    <x v="2"/>
    <x v="11"/>
    <x v="1183"/>
    <x v="4145"/>
    <n v="1"/>
    <n v="0.2"/>
    <n v="-0.7295000000000007"/>
  </r>
  <r>
    <n v="5816"/>
    <s v="CA-2011-124730"/>
    <x v="2"/>
    <x v="35"/>
    <d v="2011-11-26T00:00:00"/>
    <s v="Same Day"/>
    <s v="LS-17245"/>
    <s v="Lynn Smith"/>
    <x v="0"/>
    <x v="0"/>
    <x v="456"/>
    <x v="15"/>
    <n v="13501"/>
    <x v="3"/>
    <x v="599"/>
    <x v="2"/>
    <x v="7"/>
    <x v="594"/>
    <x v="463"/>
    <n v="4"/>
    <n v="0"/>
    <n v="78.388800000000003"/>
  </r>
  <r>
    <n v="5817"/>
    <s v="CA-2011-124730"/>
    <x v="2"/>
    <x v="35"/>
    <d v="2011-11-26T00:00:00"/>
    <s v="Same Day"/>
    <s v="LS-17245"/>
    <s v="Lynn Smith"/>
    <x v="0"/>
    <x v="0"/>
    <x v="456"/>
    <x v="15"/>
    <n v="13501"/>
    <x v="3"/>
    <x v="61"/>
    <x v="1"/>
    <x v="8"/>
    <x v="61"/>
    <x v="4146"/>
    <n v="3"/>
    <n v="0.2"/>
    <n v="4.6806000000000001"/>
  </r>
  <r>
    <n v="5818"/>
    <s v="CA-2011-124730"/>
    <x v="2"/>
    <x v="35"/>
    <d v="2011-11-26T00:00:00"/>
    <s v="Same Day"/>
    <s v="LS-17245"/>
    <s v="Lynn Smith"/>
    <x v="0"/>
    <x v="0"/>
    <x v="456"/>
    <x v="15"/>
    <n v="13501"/>
    <x v="3"/>
    <x v="880"/>
    <x v="1"/>
    <x v="8"/>
    <x v="865"/>
    <x v="1232"/>
    <n v="4"/>
    <n v="0.2"/>
    <n v="5.767199999999999"/>
  </r>
  <r>
    <n v="5819"/>
    <s v="CA-2011-124730"/>
    <x v="2"/>
    <x v="35"/>
    <d v="2011-11-26T00:00:00"/>
    <s v="Same Day"/>
    <s v="LS-17245"/>
    <s v="Lynn Smith"/>
    <x v="0"/>
    <x v="0"/>
    <x v="456"/>
    <x v="15"/>
    <n v="13501"/>
    <x v="3"/>
    <x v="322"/>
    <x v="1"/>
    <x v="2"/>
    <x v="319"/>
    <x v="4147"/>
    <n v="9"/>
    <n v="0"/>
    <n v="44.712000000000003"/>
  </r>
  <r>
    <n v="5820"/>
    <s v="CA-2011-124730"/>
    <x v="2"/>
    <x v="35"/>
    <d v="2011-11-26T00:00:00"/>
    <s v="Same Day"/>
    <s v="LS-17245"/>
    <s v="Lynn Smith"/>
    <x v="0"/>
    <x v="0"/>
    <x v="456"/>
    <x v="15"/>
    <n v="13501"/>
    <x v="3"/>
    <x v="745"/>
    <x v="1"/>
    <x v="2"/>
    <x v="736"/>
    <x v="132"/>
    <n v="4"/>
    <n v="0"/>
    <n v="5.6448"/>
  </r>
  <r>
    <n v="5821"/>
    <s v="CA-2014-117632"/>
    <x v="3"/>
    <x v="605"/>
    <d v="2014-05-19T00:00:00"/>
    <s v="Standard Class"/>
    <s v="CS-12175"/>
    <s v="Charles Sheldon"/>
    <x v="1"/>
    <x v="0"/>
    <x v="8"/>
    <x v="1"/>
    <n v="94122"/>
    <x v="1"/>
    <x v="1420"/>
    <x v="1"/>
    <x v="14"/>
    <x v="1399"/>
    <x v="4148"/>
    <n v="2"/>
    <n v="0"/>
    <n v="4.7724000000000046"/>
  </r>
  <r>
    <n v="5822"/>
    <s v="CA-2014-117632"/>
    <x v="3"/>
    <x v="605"/>
    <d v="2014-05-19T00:00:00"/>
    <s v="Standard Class"/>
    <s v="CS-12175"/>
    <s v="Charles Sheldon"/>
    <x v="1"/>
    <x v="0"/>
    <x v="8"/>
    <x v="1"/>
    <n v="94122"/>
    <x v="1"/>
    <x v="1037"/>
    <x v="1"/>
    <x v="9"/>
    <x v="1018"/>
    <x v="4149"/>
    <n v="1"/>
    <n v="0"/>
    <n v="2.0979000000000001"/>
  </r>
  <r>
    <n v="5823"/>
    <s v="CA-2014-117632"/>
    <x v="3"/>
    <x v="605"/>
    <d v="2014-05-19T00:00:00"/>
    <s v="Standard Class"/>
    <s v="CS-12175"/>
    <s v="Charles Sheldon"/>
    <x v="1"/>
    <x v="0"/>
    <x v="8"/>
    <x v="1"/>
    <n v="94122"/>
    <x v="1"/>
    <x v="719"/>
    <x v="0"/>
    <x v="3"/>
    <x v="711"/>
    <x v="4150"/>
    <n v="5"/>
    <n v="0.2"/>
    <n v="-10.705500000000043"/>
  </r>
  <r>
    <n v="5824"/>
    <s v="CA-2014-117632"/>
    <x v="3"/>
    <x v="605"/>
    <d v="2014-05-19T00:00:00"/>
    <s v="Standard Class"/>
    <s v="CS-12175"/>
    <s v="Charles Sheldon"/>
    <x v="1"/>
    <x v="0"/>
    <x v="8"/>
    <x v="1"/>
    <n v="94122"/>
    <x v="1"/>
    <x v="1120"/>
    <x v="1"/>
    <x v="8"/>
    <x v="1099"/>
    <x v="4151"/>
    <n v="4"/>
    <n v="0.2"/>
    <n v="6.4691999999999998"/>
  </r>
  <r>
    <n v="5825"/>
    <s v="CA-2011-115056"/>
    <x v="2"/>
    <x v="1073"/>
    <d v="2011-05-02T00:00:00"/>
    <s v="Same Day"/>
    <s v="AR-10510"/>
    <s v="Andrew Roberts"/>
    <x v="0"/>
    <x v="0"/>
    <x v="38"/>
    <x v="24"/>
    <n v="43229"/>
    <x v="3"/>
    <x v="930"/>
    <x v="1"/>
    <x v="9"/>
    <x v="914"/>
    <x v="4152"/>
    <n v="3"/>
    <n v="0.2"/>
    <n v="1.9602000000000004"/>
  </r>
  <r>
    <n v="5826"/>
    <s v="CA-2014-161067"/>
    <x v="3"/>
    <x v="213"/>
    <d v="2014-09-07T00:00:00"/>
    <s v="Second Class"/>
    <s v="KB-16405"/>
    <s v="Katrina Bavinger"/>
    <x v="2"/>
    <x v="0"/>
    <x v="20"/>
    <x v="15"/>
    <n v="10035"/>
    <x v="3"/>
    <x v="976"/>
    <x v="1"/>
    <x v="10"/>
    <x v="961"/>
    <x v="1257"/>
    <n v="4"/>
    <n v="0"/>
    <n v="201.31199999999998"/>
  </r>
  <r>
    <n v="5827"/>
    <s v="CA-2014-161067"/>
    <x v="3"/>
    <x v="213"/>
    <d v="2014-09-07T00:00:00"/>
    <s v="Second Class"/>
    <s v="KB-16405"/>
    <s v="Katrina Bavinger"/>
    <x v="2"/>
    <x v="0"/>
    <x v="20"/>
    <x v="15"/>
    <n v="10035"/>
    <x v="3"/>
    <x v="1719"/>
    <x v="0"/>
    <x v="1"/>
    <x v="1697"/>
    <x v="4153"/>
    <n v="1"/>
    <n v="0.1"/>
    <n v="14.124599999999999"/>
  </r>
  <r>
    <n v="5828"/>
    <s v="CA-2014-161067"/>
    <x v="3"/>
    <x v="213"/>
    <d v="2014-09-07T00:00:00"/>
    <s v="Second Class"/>
    <s v="KB-16405"/>
    <s v="Katrina Bavinger"/>
    <x v="2"/>
    <x v="0"/>
    <x v="20"/>
    <x v="15"/>
    <n v="10035"/>
    <x v="3"/>
    <x v="211"/>
    <x v="0"/>
    <x v="1"/>
    <x v="210"/>
    <x v="4154"/>
    <n v="2"/>
    <n v="0.1"/>
    <n v="-8.0784000000000198"/>
  </r>
  <r>
    <n v="5829"/>
    <s v="CA-2014-161067"/>
    <x v="3"/>
    <x v="213"/>
    <d v="2014-09-07T00:00:00"/>
    <s v="Second Class"/>
    <s v="KB-16405"/>
    <s v="Katrina Bavinger"/>
    <x v="2"/>
    <x v="0"/>
    <x v="20"/>
    <x v="15"/>
    <n v="10035"/>
    <x v="3"/>
    <x v="1061"/>
    <x v="1"/>
    <x v="6"/>
    <x v="1041"/>
    <x v="348"/>
    <n v="2"/>
    <n v="0"/>
    <n v="2.2239999999999998"/>
  </r>
  <r>
    <n v="5830"/>
    <s v="CA-2013-122063"/>
    <x v="0"/>
    <x v="275"/>
    <d v="2013-12-08T00:00:00"/>
    <s v="Standard Class"/>
    <s v="MM-17920"/>
    <s v="Michael Moore"/>
    <x v="0"/>
    <x v="0"/>
    <x v="102"/>
    <x v="14"/>
    <n v="47374"/>
    <x v="2"/>
    <x v="309"/>
    <x v="0"/>
    <x v="3"/>
    <x v="306"/>
    <x v="4155"/>
    <n v="2"/>
    <n v="0"/>
    <n v="104.75279999999998"/>
  </r>
  <r>
    <n v="5831"/>
    <s v="CA-2013-122063"/>
    <x v="0"/>
    <x v="275"/>
    <d v="2013-12-08T00:00:00"/>
    <s v="Standard Class"/>
    <s v="MM-17920"/>
    <s v="Michael Moore"/>
    <x v="0"/>
    <x v="0"/>
    <x v="102"/>
    <x v="14"/>
    <n v="47374"/>
    <x v="2"/>
    <x v="1144"/>
    <x v="0"/>
    <x v="1"/>
    <x v="1123"/>
    <x v="4156"/>
    <n v="1"/>
    <n v="0"/>
    <n v="8.0945999999999998"/>
  </r>
  <r>
    <n v="5832"/>
    <s v="CA-2012-111206"/>
    <x v="1"/>
    <x v="1074"/>
    <d v="2012-07-22T00:00:00"/>
    <s v="Standard Class"/>
    <s v="RF-19735"/>
    <s v="Roland Fjeld"/>
    <x v="0"/>
    <x v="0"/>
    <x v="70"/>
    <x v="1"/>
    <n v="92105"/>
    <x v="1"/>
    <x v="1301"/>
    <x v="2"/>
    <x v="11"/>
    <x v="1277"/>
    <x v="4157"/>
    <n v="4"/>
    <n v="0"/>
    <n v="176.78640000000001"/>
  </r>
  <r>
    <n v="5833"/>
    <s v="CA-2013-142895"/>
    <x v="0"/>
    <x v="658"/>
    <d v="2013-07-27T00:00:00"/>
    <s v="Standard Class"/>
    <s v="BP-11290"/>
    <s v="Beth Paige"/>
    <x v="0"/>
    <x v="0"/>
    <x v="3"/>
    <x v="3"/>
    <n v="28027"/>
    <x v="0"/>
    <x v="948"/>
    <x v="1"/>
    <x v="2"/>
    <x v="932"/>
    <x v="303"/>
    <n v="3"/>
    <n v="0.2"/>
    <n v="2.0358000000000001"/>
  </r>
  <r>
    <n v="5834"/>
    <s v="CA-2013-142895"/>
    <x v="0"/>
    <x v="658"/>
    <d v="2013-07-27T00:00:00"/>
    <s v="Standard Class"/>
    <s v="BP-11290"/>
    <s v="Beth Paige"/>
    <x v="0"/>
    <x v="0"/>
    <x v="3"/>
    <x v="3"/>
    <n v="28027"/>
    <x v="0"/>
    <x v="955"/>
    <x v="0"/>
    <x v="1"/>
    <x v="939"/>
    <x v="4158"/>
    <n v="5"/>
    <n v="0.2"/>
    <n v="0"/>
  </r>
  <r>
    <n v="5835"/>
    <s v="CA-2012-101868"/>
    <x v="1"/>
    <x v="988"/>
    <d v="2012-06-16T00:00:00"/>
    <s v="Standard Class"/>
    <s v="MJ-17740"/>
    <s v="Max Jones"/>
    <x v="0"/>
    <x v="0"/>
    <x v="100"/>
    <x v="2"/>
    <n v="33178"/>
    <x v="0"/>
    <x v="1636"/>
    <x v="1"/>
    <x v="8"/>
    <x v="1617"/>
    <x v="4159"/>
    <n v="5"/>
    <n v="0.7"/>
    <n v="-42.799999999999983"/>
  </r>
  <r>
    <n v="5836"/>
    <s v="CA-2012-101868"/>
    <x v="1"/>
    <x v="988"/>
    <d v="2012-06-16T00:00:00"/>
    <s v="Standard Class"/>
    <s v="MJ-17740"/>
    <s v="Max Jones"/>
    <x v="0"/>
    <x v="0"/>
    <x v="100"/>
    <x v="2"/>
    <n v="33178"/>
    <x v="0"/>
    <x v="1160"/>
    <x v="1"/>
    <x v="8"/>
    <x v="1138"/>
    <x v="1811"/>
    <n v="3"/>
    <n v="0.7"/>
    <n v="-26.963999999999999"/>
  </r>
  <r>
    <n v="5837"/>
    <s v="CA-2012-101868"/>
    <x v="1"/>
    <x v="988"/>
    <d v="2012-06-16T00:00:00"/>
    <s v="Standard Class"/>
    <s v="MJ-17740"/>
    <s v="Max Jones"/>
    <x v="0"/>
    <x v="0"/>
    <x v="100"/>
    <x v="2"/>
    <n v="33178"/>
    <x v="0"/>
    <x v="1700"/>
    <x v="2"/>
    <x v="11"/>
    <x v="1679"/>
    <x v="4160"/>
    <n v="5"/>
    <n v="0.2"/>
    <n v="-8.1674999999999933"/>
  </r>
  <r>
    <n v="5838"/>
    <s v="CA-2014-133207"/>
    <x v="3"/>
    <x v="344"/>
    <d v="2014-12-04T00:00:00"/>
    <s v="Standard Class"/>
    <s v="DO-13645"/>
    <s v="Doug O'Connell"/>
    <x v="0"/>
    <x v="0"/>
    <x v="1"/>
    <x v="1"/>
    <n v="90036"/>
    <x v="1"/>
    <x v="1763"/>
    <x v="2"/>
    <x v="7"/>
    <x v="1743"/>
    <x v="4161"/>
    <n v="4"/>
    <n v="0.2"/>
    <n v="5.7568000000000019"/>
  </r>
  <r>
    <n v="5839"/>
    <s v="CA-2012-132948"/>
    <x v="1"/>
    <x v="1075"/>
    <d v="2012-04-03T00:00:00"/>
    <s v="Standard Class"/>
    <s v="MV-17485"/>
    <s v="Mark Van Huff"/>
    <x v="0"/>
    <x v="0"/>
    <x v="4"/>
    <x v="4"/>
    <n v="98115"/>
    <x v="1"/>
    <x v="1764"/>
    <x v="1"/>
    <x v="4"/>
    <x v="1744"/>
    <x v="4162"/>
    <n v="5"/>
    <n v="0"/>
    <n v="3.3479999999999954"/>
  </r>
  <r>
    <n v="5840"/>
    <s v="CA-2012-134992"/>
    <x v="1"/>
    <x v="357"/>
    <d v="2012-09-26T00:00:00"/>
    <s v="Second Class"/>
    <s v="MG-17875"/>
    <s v="Michael Grace"/>
    <x v="2"/>
    <x v="0"/>
    <x v="81"/>
    <x v="17"/>
    <n v="22204"/>
    <x v="0"/>
    <x v="1193"/>
    <x v="1"/>
    <x v="10"/>
    <x v="1169"/>
    <x v="56"/>
    <n v="5"/>
    <n v="0"/>
    <n v="15.552000000000001"/>
  </r>
  <r>
    <n v="5841"/>
    <s v="CA-2012-134992"/>
    <x v="1"/>
    <x v="357"/>
    <d v="2012-09-26T00:00:00"/>
    <s v="Second Class"/>
    <s v="MG-17875"/>
    <s v="Michael Grace"/>
    <x v="2"/>
    <x v="0"/>
    <x v="81"/>
    <x v="17"/>
    <n v="22204"/>
    <x v="0"/>
    <x v="928"/>
    <x v="0"/>
    <x v="5"/>
    <x v="912"/>
    <x v="3264"/>
    <n v="2"/>
    <n v="0"/>
    <n v="11.035399999999996"/>
  </r>
  <r>
    <n v="5842"/>
    <s v="CA-2012-126725"/>
    <x v="1"/>
    <x v="972"/>
    <d v="2012-11-21T00:00:00"/>
    <s v="Standard Class"/>
    <s v="BS-11665"/>
    <s v="Brian Stugart"/>
    <x v="0"/>
    <x v="0"/>
    <x v="70"/>
    <x v="1"/>
    <n v="92105"/>
    <x v="1"/>
    <x v="1765"/>
    <x v="2"/>
    <x v="7"/>
    <x v="1745"/>
    <x v="4163"/>
    <n v="4"/>
    <n v="0.2"/>
    <n v="51.995999999999981"/>
  </r>
  <r>
    <n v="5843"/>
    <s v="CA-2012-126725"/>
    <x v="1"/>
    <x v="972"/>
    <d v="2012-11-21T00:00:00"/>
    <s v="Standard Class"/>
    <s v="BS-11665"/>
    <s v="Brian Stugart"/>
    <x v="0"/>
    <x v="0"/>
    <x v="70"/>
    <x v="1"/>
    <n v="92105"/>
    <x v="1"/>
    <x v="886"/>
    <x v="1"/>
    <x v="4"/>
    <x v="870"/>
    <x v="4164"/>
    <n v="5"/>
    <n v="0"/>
    <n v="6.097999999999999"/>
  </r>
  <r>
    <n v="5844"/>
    <s v="CA-2012-126725"/>
    <x v="1"/>
    <x v="972"/>
    <d v="2012-11-21T00:00:00"/>
    <s v="Standard Class"/>
    <s v="BS-11665"/>
    <s v="Brian Stugart"/>
    <x v="0"/>
    <x v="0"/>
    <x v="70"/>
    <x v="1"/>
    <n v="92105"/>
    <x v="1"/>
    <x v="1702"/>
    <x v="0"/>
    <x v="5"/>
    <x v="1682"/>
    <x v="4165"/>
    <n v="4"/>
    <n v="0"/>
    <n v="29.145599999999995"/>
  </r>
  <r>
    <n v="5845"/>
    <s v="CA-2012-126725"/>
    <x v="1"/>
    <x v="972"/>
    <d v="2012-11-21T00:00:00"/>
    <s v="Standard Class"/>
    <s v="BS-11665"/>
    <s v="Brian Stugart"/>
    <x v="0"/>
    <x v="0"/>
    <x v="70"/>
    <x v="1"/>
    <n v="92105"/>
    <x v="1"/>
    <x v="1667"/>
    <x v="1"/>
    <x v="4"/>
    <x v="1646"/>
    <x v="4166"/>
    <n v="7"/>
    <n v="0"/>
    <n v="54.404699999999963"/>
  </r>
  <r>
    <n v="5846"/>
    <s v="CA-2012-126725"/>
    <x v="1"/>
    <x v="972"/>
    <d v="2012-11-21T00:00:00"/>
    <s v="Standard Class"/>
    <s v="BS-11665"/>
    <s v="Brian Stugart"/>
    <x v="0"/>
    <x v="0"/>
    <x v="70"/>
    <x v="1"/>
    <n v="92105"/>
    <x v="1"/>
    <x v="988"/>
    <x v="1"/>
    <x v="10"/>
    <x v="972"/>
    <x v="56"/>
    <n v="5"/>
    <n v="0"/>
    <n v="15.552000000000001"/>
  </r>
  <r>
    <n v="5847"/>
    <s v="CA-2012-126725"/>
    <x v="1"/>
    <x v="972"/>
    <d v="2012-11-21T00:00:00"/>
    <s v="Standard Class"/>
    <s v="BS-11665"/>
    <s v="Brian Stugart"/>
    <x v="0"/>
    <x v="0"/>
    <x v="70"/>
    <x v="1"/>
    <n v="92105"/>
    <x v="1"/>
    <x v="901"/>
    <x v="0"/>
    <x v="1"/>
    <x v="884"/>
    <x v="4167"/>
    <n v="2"/>
    <n v="0.2"/>
    <n v="2.8195999999999799"/>
  </r>
  <r>
    <n v="5848"/>
    <s v="CA-2012-126725"/>
    <x v="1"/>
    <x v="972"/>
    <d v="2012-11-21T00:00:00"/>
    <s v="Standard Class"/>
    <s v="BS-11665"/>
    <s v="Brian Stugart"/>
    <x v="0"/>
    <x v="0"/>
    <x v="70"/>
    <x v="1"/>
    <n v="92105"/>
    <x v="1"/>
    <x v="1122"/>
    <x v="0"/>
    <x v="5"/>
    <x v="1101"/>
    <x v="4168"/>
    <n v="3"/>
    <n v="0"/>
    <n v="15.372000000000002"/>
  </r>
  <r>
    <n v="5849"/>
    <s v="CA-2012-121783"/>
    <x v="1"/>
    <x v="113"/>
    <d v="2012-11-14T00:00:00"/>
    <s v="Standard Class"/>
    <s v="PO-19180"/>
    <s v="Philisse Overcash"/>
    <x v="2"/>
    <x v="0"/>
    <x v="43"/>
    <x v="11"/>
    <n v="55113"/>
    <x v="2"/>
    <x v="847"/>
    <x v="1"/>
    <x v="9"/>
    <x v="833"/>
    <x v="4169"/>
    <n v="2"/>
    <n v="0"/>
    <n v="178.90999999999997"/>
  </r>
  <r>
    <n v="5850"/>
    <s v="CA-2012-121783"/>
    <x v="1"/>
    <x v="113"/>
    <d v="2012-11-14T00:00:00"/>
    <s v="Standard Class"/>
    <s v="PO-19180"/>
    <s v="Philisse Overcash"/>
    <x v="2"/>
    <x v="0"/>
    <x v="43"/>
    <x v="11"/>
    <n v="55113"/>
    <x v="2"/>
    <x v="1244"/>
    <x v="1"/>
    <x v="4"/>
    <x v="1218"/>
    <x v="4170"/>
    <n v="3"/>
    <n v="0"/>
    <n v="143.19179999999994"/>
  </r>
  <r>
    <n v="5851"/>
    <s v="CA-2012-121783"/>
    <x v="1"/>
    <x v="113"/>
    <d v="2012-11-14T00:00:00"/>
    <s v="Standard Class"/>
    <s v="PO-19180"/>
    <s v="Philisse Overcash"/>
    <x v="2"/>
    <x v="0"/>
    <x v="43"/>
    <x v="11"/>
    <n v="55113"/>
    <x v="2"/>
    <x v="1572"/>
    <x v="2"/>
    <x v="16"/>
    <x v="1554"/>
    <x v="3745"/>
    <n v="1"/>
    <n v="0"/>
    <n v="274.995"/>
  </r>
  <r>
    <n v="5852"/>
    <s v="CA-2012-121783"/>
    <x v="1"/>
    <x v="113"/>
    <d v="2012-11-14T00:00:00"/>
    <s v="Standard Class"/>
    <s v="PO-19180"/>
    <s v="Philisse Overcash"/>
    <x v="2"/>
    <x v="0"/>
    <x v="43"/>
    <x v="11"/>
    <n v="55113"/>
    <x v="2"/>
    <x v="444"/>
    <x v="1"/>
    <x v="8"/>
    <x v="439"/>
    <x v="4171"/>
    <n v="3"/>
    <n v="0"/>
    <n v="34.389600000000002"/>
  </r>
  <r>
    <n v="5853"/>
    <s v="CA-2012-121783"/>
    <x v="1"/>
    <x v="113"/>
    <d v="2012-11-14T00:00:00"/>
    <s v="Standard Class"/>
    <s v="PO-19180"/>
    <s v="Philisse Overcash"/>
    <x v="2"/>
    <x v="0"/>
    <x v="43"/>
    <x v="11"/>
    <n v="55113"/>
    <x v="2"/>
    <x v="221"/>
    <x v="0"/>
    <x v="5"/>
    <x v="33"/>
    <x v="4172"/>
    <n v="3"/>
    <n v="0"/>
    <n v="12.856800000000002"/>
  </r>
  <r>
    <n v="5854"/>
    <s v="US-2011-138835"/>
    <x v="2"/>
    <x v="1076"/>
    <d v="2011-09-14T00:00:00"/>
    <s v="Standard Class"/>
    <s v="DA-13450"/>
    <s v="Dianna Arnett"/>
    <x v="2"/>
    <x v="0"/>
    <x v="173"/>
    <x v="17"/>
    <n v="23464"/>
    <x v="0"/>
    <x v="308"/>
    <x v="1"/>
    <x v="8"/>
    <x v="305"/>
    <x v="1328"/>
    <n v="2"/>
    <n v="0"/>
    <n v="4.7236000000000002"/>
  </r>
  <r>
    <n v="5855"/>
    <s v="CA-2012-112214"/>
    <x v="1"/>
    <x v="1077"/>
    <d v="2012-08-11T00:00:00"/>
    <s v="Standard Class"/>
    <s v="AH-10690"/>
    <s v="Anna Häberlin"/>
    <x v="1"/>
    <x v="0"/>
    <x v="61"/>
    <x v="5"/>
    <n v="75220"/>
    <x v="2"/>
    <x v="1198"/>
    <x v="1"/>
    <x v="4"/>
    <x v="1174"/>
    <x v="1399"/>
    <n v="7"/>
    <n v="0.2"/>
    <n v="-1.2558000000000051"/>
  </r>
  <r>
    <n v="5856"/>
    <s v="CA-2012-112214"/>
    <x v="1"/>
    <x v="1077"/>
    <d v="2012-08-11T00:00:00"/>
    <s v="Standard Class"/>
    <s v="AH-10690"/>
    <s v="Anna Häberlin"/>
    <x v="1"/>
    <x v="0"/>
    <x v="61"/>
    <x v="5"/>
    <n v="75220"/>
    <x v="2"/>
    <x v="1511"/>
    <x v="1"/>
    <x v="14"/>
    <x v="1489"/>
    <x v="4173"/>
    <n v="3"/>
    <n v="0.2"/>
    <n v="-4.895999999999999"/>
  </r>
  <r>
    <n v="5857"/>
    <s v="CA-2012-112214"/>
    <x v="1"/>
    <x v="1077"/>
    <d v="2012-08-11T00:00:00"/>
    <s v="Standard Class"/>
    <s v="AH-10690"/>
    <s v="Anna Häberlin"/>
    <x v="1"/>
    <x v="0"/>
    <x v="61"/>
    <x v="5"/>
    <n v="75220"/>
    <x v="2"/>
    <x v="1282"/>
    <x v="1"/>
    <x v="8"/>
    <x v="1258"/>
    <x v="4174"/>
    <n v="1"/>
    <n v="0.8"/>
    <n v="-2.1792000000000007"/>
  </r>
  <r>
    <n v="5858"/>
    <s v="CA-2012-112214"/>
    <x v="1"/>
    <x v="1077"/>
    <d v="2012-08-11T00:00:00"/>
    <s v="Standard Class"/>
    <s v="AH-10690"/>
    <s v="Anna Häberlin"/>
    <x v="1"/>
    <x v="0"/>
    <x v="61"/>
    <x v="5"/>
    <n v="75220"/>
    <x v="2"/>
    <x v="1256"/>
    <x v="0"/>
    <x v="5"/>
    <x v="1231"/>
    <x v="1816"/>
    <n v="5"/>
    <n v="0.6"/>
    <n v="-11.439000000000004"/>
  </r>
  <r>
    <n v="5859"/>
    <s v="US-2014-153255"/>
    <x v="3"/>
    <x v="213"/>
    <d v="2014-09-08T00:00:00"/>
    <s v="Second Class"/>
    <s v="JK-15730"/>
    <s v="Joe Kamberova"/>
    <x v="0"/>
    <x v="0"/>
    <x v="3"/>
    <x v="1"/>
    <n v="94521"/>
    <x v="1"/>
    <x v="1601"/>
    <x v="0"/>
    <x v="0"/>
    <x v="1584"/>
    <x v="4175"/>
    <n v="2"/>
    <n v="0.15"/>
    <n v="14.097999999999999"/>
  </r>
  <r>
    <n v="5860"/>
    <s v="CA-2012-108119"/>
    <x v="1"/>
    <x v="549"/>
    <d v="2012-11-08T00:00:00"/>
    <s v="Standard Class"/>
    <s v="MS-17530"/>
    <s v="MaryBeth Skach"/>
    <x v="0"/>
    <x v="0"/>
    <x v="457"/>
    <x v="36"/>
    <n v="72032"/>
    <x v="0"/>
    <x v="1000"/>
    <x v="0"/>
    <x v="3"/>
    <x v="983"/>
    <x v="85"/>
    <n v="2"/>
    <n v="0"/>
    <n v="45.293999999999983"/>
  </r>
  <r>
    <n v="5861"/>
    <s v="CA-2012-157434"/>
    <x v="1"/>
    <x v="1078"/>
    <d v="2012-05-04T00:00:00"/>
    <s v="Second Class"/>
    <s v="JK-15640"/>
    <s v="Jim Kriz"/>
    <x v="2"/>
    <x v="0"/>
    <x v="10"/>
    <x v="9"/>
    <n v="19120"/>
    <x v="3"/>
    <x v="1050"/>
    <x v="1"/>
    <x v="10"/>
    <x v="1030"/>
    <x v="892"/>
    <n v="2"/>
    <n v="0.2"/>
    <n v="2.8884000000000007"/>
  </r>
  <r>
    <n v="5862"/>
    <s v="CA-2013-101525"/>
    <x v="0"/>
    <x v="766"/>
    <d v="2013-05-05T00:00:00"/>
    <s v="Second Class"/>
    <s v="CM-12235"/>
    <s v="Chris McAfee"/>
    <x v="0"/>
    <x v="0"/>
    <x v="290"/>
    <x v="36"/>
    <n v="72209"/>
    <x v="0"/>
    <x v="1766"/>
    <x v="1"/>
    <x v="10"/>
    <x v="1746"/>
    <x v="1446"/>
    <n v="2"/>
    <n v="0"/>
    <n v="53.860799999999998"/>
  </r>
  <r>
    <n v="5863"/>
    <s v="CA-2013-101525"/>
    <x v="0"/>
    <x v="766"/>
    <d v="2013-05-05T00:00:00"/>
    <s v="Second Class"/>
    <s v="CM-12235"/>
    <s v="Chris McAfee"/>
    <x v="0"/>
    <x v="0"/>
    <x v="290"/>
    <x v="36"/>
    <n v="72209"/>
    <x v="0"/>
    <x v="1307"/>
    <x v="1"/>
    <x v="10"/>
    <x v="1283"/>
    <x v="541"/>
    <n v="3"/>
    <n v="0"/>
    <n v="9.3312000000000008"/>
  </r>
  <r>
    <n v="5864"/>
    <s v="CA-2013-101525"/>
    <x v="0"/>
    <x v="766"/>
    <d v="2013-05-05T00:00:00"/>
    <s v="Second Class"/>
    <s v="CM-12235"/>
    <s v="Chris McAfee"/>
    <x v="0"/>
    <x v="0"/>
    <x v="290"/>
    <x v="36"/>
    <n v="72209"/>
    <x v="0"/>
    <x v="796"/>
    <x v="1"/>
    <x v="6"/>
    <x v="786"/>
    <x v="954"/>
    <n v="2"/>
    <n v="0"/>
    <n v="4.3524000000000003"/>
  </r>
  <r>
    <n v="5865"/>
    <s v="US-2011-117968"/>
    <x v="2"/>
    <x v="79"/>
    <d v="2011-08-07T00:00:00"/>
    <s v="Second Class"/>
    <s v="RS-19420"/>
    <s v="Ricardo Sperren"/>
    <x v="1"/>
    <x v="0"/>
    <x v="255"/>
    <x v="29"/>
    <n v="6450"/>
    <x v="3"/>
    <x v="1276"/>
    <x v="1"/>
    <x v="9"/>
    <x v="1252"/>
    <x v="1972"/>
    <n v="3"/>
    <n v="0"/>
    <n v="22.251600000000003"/>
  </r>
  <r>
    <n v="5866"/>
    <s v="US-2011-117968"/>
    <x v="2"/>
    <x v="79"/>
    <d v="2011-08-07T00:00:00"/>
    <s v="Second Class"/>
    <s v="RS-19420"/>
    <s v="Ricardo Sperren"/>
    <x v="1"/>
    <x v="0"/>
    <x v="255"/>
    <x v="29"/>
    <n v="6450"/>
    <x v="3"/>
    <x v="1605"/>
    <x v="1"/>
    <x v="6"/>
    <x v="1588"/>
    <x v="4176"/>
    <n v="2"/>
    <n v="0"/>
    <n v="2.0064000000000002"/>
  </r>
  <r>
    <n v="5867"/>
    <s v="US-2011-117968"/>
    <x v="2"/>
    <x v="79"/>
    <d v="2011-08-07T00:00:00"/>
    <s v="Second Class"/>
    <s v="RS-19420"/>
    <s v="Ricardo Sperren"/>
    <x v="1"/>
    <x v="0"/>
    <x v="255"/>
    <x v="29"/>
    <n v="6450"/>
    <x v="3"/>
    <x v="629"/>
    <x v="0"/>
    <x v="1"/>
    <x v="623"/>
    <x v="4177"/>
    <n v="5"/>
    <n v="0"/>
    <n v="294.67100000000005"/>
  </r>
  <r>
    <n v="5868"/>
    <s v="CA-2013-158211"/>
    <x v="0"/>
    <x v="810"/>
    <d v="2013-01-08T00:00:00"/>
    <s v="Standard Class"/>
    <s v="BP-11185"/>
    <s v="Ben Peterman"/>
    <x v="1"/>
    <x v="0"/>
    <x v="10"/>
    <x v="9"/>
    <n v="19143"/>
    <x v="3"/>
    <x v="512"/>
    <x v="1"/>
    <x v="6"/>
    <x v="507"/>
    <x v="1091"/>
    <n v="1"/>
    <n v="0.2"/>
    <n v="0.58399999999999985"/>
  </r>
  <r>
    <n v="5869"/>
    <s v="CA-2013-158211"/>
    <x v="0"/>
    <x v="810"/>
    <d v="2013-01-08T00:00:00"/>
    <s v="Standard Class"/>
    <s v="BP-11185"/>
    <s v="Ben Peterman"/>
    <x v="1"/>
    <x v="0"/>
    <x v="10"/>
    <x v="9"/>
    <n v="19143"/>
    <x v="3"/>
    <x v="920"/>
    <x v="1"/>
    <x v="8"/>
    <x v="903"/>
    <x v="4178"/>
    <n v="6"/>
    <n v="0.7"/>
    <n v="-80.178000000000026"/>
  </r>
  <r>
    <n v="5870"/>
    <s v="CA-2013-152247"/>
    <x v="0"/>
    <x v="77"/>
    <d v="2013-11-13T00:00:00"/>
    <s v="Standard Class"/>
    <s v="MA-17995"/>
    <s v="Michelle Arnett"/>
    <x v="2"/>
    <x v="0"/>
    <x v="458"/>
    <x v="47"/>
    <n v="82001"/>
    <x v="1"/>
    <x v="445"/>
    <x v="0"/>
    <x v="1"/>
    <x v="440"/>
    <x v="2355"/>
    <n v="4"/>
    <n v="0.2"/>
    <n v="100.19599999999997"/>
  </r>
  <r>
    <n v="5871"/>
    <s v="CA-2013-128223"/>
    <x v="0"/>
    <x v="403"/>
    <d v="2013-06-15T00:00:00"/>
    <s v="Same Day"/>
    <s v="EB-13705"/>
    <s v="Ed Braxton"/>
    <x v="1"/>
    <x v="0"/>
    <x v="125"/>
    <x v="1"/>
    <n v="92804"/>
    <x v="1"/>
    <x v="1744"/>
    <x v="0"/>
    <x v="3"/>
    <x v="1724"/>
    <x v="4179"/>
    <n v="7"/>
    <n v="0.2"/>
    <n v="80.843000000000075"/>
  </r>
  <r>
    <n v="5872"/>
    <s v="CA-2013-154235"/>
    <x v="0"/>
    <x v="446"/>
    <d v="2013-09-29T00:00:00"/>
    <s v="Standard Class"/>
    <s v="RD-19900"/>
    <s v="Ruben Dartt"/>
    <x v="0"/>
    <x v="0"/>
    <x v="41"/>
    <x v="14"/>
    <n v="47401"/>
    <x v="2"/>
    <x v="101"/>
    <x v="0"/>
    <x v="5"/>
    <x v="101"/>
    <x v="4180"/>
    <n v="3"/>
    <n v="0"/>
    <n v="21.751499999999986"/>
  </r>
  <r>
    <n v="5873"/>
    <s v="CA-2014-129910"/>
    <x v="3"/>
    <x v="983"/>
    <d v="2014-04-04T00:00:00"/>
    <s v="Standard Class"/>
    <s v="ME-17320"/>
    <s v="Maria Etezadi"/>
    <x v="2"/>
    <x v="0"/>
    <x v="38"/>
    <x v="32"/>
    <n v="31907"/>
    <x v="0"/>
    <x v="42"/>
    <x v="1"/>
    <x v="4"/>
    <x v="42"/>
    <x v="4181"/>
    <n v="1"/>
    <n v="0"/>
    <n v="16.732800000000005"/>
  </r>
  <r>
    <n v="5874"/>
    <s v="CA-2014-133095"/>
    <x v="3"/>
    <x v="400"/>
    <d v="2014-06-05T00:00:00"/>
    <s v="Same Day"/>
    <s v="EH-14005"/>
    <s v="Erica Hernandez"/>
    <x v="2"/>
    <x v="0"/>
    <x v="186"/>
    <x v="36"/>
    <n v="72401"/>
    <x v="0"/>
    <x v="1087"/>
    <x v="1"/>
    <x v="8"/>
    <x v="1068"/>
    <x v="4182"/>
    <n v="7"/>
    <n v="0"/>
    <n v="54.04"/>
  </r>
  <r>
    <n v="5875"/>
    <s v="CA-2014-133095"/>
    <x v="3"/>
    <x v="400"/>
    <d v="2014-06-05T00:00:00"/>
    <s v="Same Day"/>
    <s v="EH-14005"/>
    <s v="Erica Hernandez"/>
    <x v="2"/>
    <x v="0"/>
    <x v="186"/>
    <x v="36"/>
    <n v="72401"/>
    <x v="0"/>
    <x v="1310"/>
    <x v="1"/>
    <x v="8"/>
    <x v="1287"/>
    <x v="4183"/>
    <n v="3"/>
    <n v="0"/>
    <n v="4.3883999999999999"/>
  </r>
  <r>
    <n v="5876"/>
    <s v="CA-2012-130554"/>
    <x v="1"/>
    <x v="1003"/>
    <d v="2012-04-09T00:00:00"/>
    <s v="First Class"/>
    <s v="FM-14290"/>
    <s v="Frank Merwin"/>
    <x v="2"/>
    <x v="0"/>
    <x v="10"/>
    <x v="9"/>
    <n v="19140"/>
    <x v="3"/>
    <x v="563"/>
    <x v="1"/>
    <x v="6"/>
    <x v="558"/>
    <x v="4184"/>
    <n v="3"/>
    <n v="0.2"/>
    <n v="1.0268999999999999"/>
  </r>
  <r>
    <n v="5877"/>
    <s v="CA-2011-152443"/>
    <x v="2"/>
    <x v="371"/>
    <d v="2011-05-26T00:00:00"/>
    <s v="Standard Class"/>
    <s v="FG-14260"/>
    <s v="Frank Gastineau"/>
    <x v="2"/>
    <x v="0"/>
    <x v="104"/>
    <x v="31"/>
    <n v="1841"/>
    <x v="3"/>
    <x v="669"/>
    <x v="1"/>
    <x v="8"/>
    <x v="663"/>
    <x v="2509"/>
    <n v="7"/>
    <n v="0"/>
    <n v="219.45140000000001"/>
  </r>
  <r>
    <n v="5878"/>
    <s v="CA-2011-152443"/>
    <x v="2"/>
    <x v="371"/>
    <d v="2011-05-26T00:00:00"/>
    <s v="Standard Class"/>
    <s v="FG-14260"/>
    <s v="Frank Gastineau"/>
    <x v="2"/>
    <x v="0"/>
    <x v="104"/>
    <x v="31"/>
    <n v="1841"/>
    <x v="3"/>
    <x v="1665"/>
    <x v="1"/>
    <x v="10"/>
    <x v="1644"/>
    <x v="1465"/>
    <n v="3"/>
    <n v="0"/>
    <n v="8.7906000000000013"/>
  </r>
  <r>
    <n v="5879"/>
    <s v="CA-2011-152443"/>
    <x v="2"/>
    <x v="371"/>
    <d v="2011-05-26T00:00:00"/>
    <s v="Standard Class"/>
    <s v="FG-14260"/>
    <s v="Frank Gastineau"/>
    <x v="2"/>
    <x v="0"/>
    <x v="104"/>
    <x v="31"/>
    <n v="1841"/>
    <x v="3"/>
    <x v="1360"/>
    <x v="1"/>
    <x v="9"/>
    <x v="1337"/>
    <x v="3605"/>
    <n v="6"/>
    <n v="0"/>
    <n v="68.846399999999988"/>
  </r>
  <r>
    <n v="5880"/>
    <s v="CA-2013-133319"/>
    <x v="0"/>
    <x v="64"/>
    <d v="2013-09-12T00:00:00"/>
    <s v="Standard Class"/>
    <s v="MV-17485"/>
    <s v="Mark Van Huff"/>
    <x v="0"/>
    <x v="0"/>
    <x v="20"/>
    <x v="15"/>
    <n v="10011"/>
    <x v="3"/>
    <x v="1415"/>
    <x v="1"/>
    <x v="10"/>
    <x v="1393"/>
    <x v="2250"/>
    <n v="4"/>
    <n v="0"/>
    <n v="92.236799999999988"/>
  </r>
  <r>
    <n v="5881"/>
    <s v="CA-2013-133935"/>
    <x v="0"/>
    <x v="31"/>
    <d v="2013-09-23T00:00:00"/>
    <s v="Standard Class"/>
    <s v="JW-15220"/>
    <s v="Jane Waco"/>
    <x v="1"/>
    <x v="0"/>
    <x v="70"/>
    <x v="1"/>
    <n v="92105"/>
    <x v="1"/>
    <x v="445"/>
    <x v="0"/>
    <x v="1"/>
    <x v="440"/>
    <x v="479"/>
    <n v="2"/>
    <n v="0.2"/>
    <n v="50.097999999999985"/>
  </r>
  <r>
    <n v="5882"/>
    <s v="CA-2013-133935"/>
    <x v="0"/>
    <x v="31"/>
    <d v="2013-09-23T00:00:00"/>
    <s v="Standard Class"/>
    <s v="JW-15220"/>
    <s v="Jane Waco"/>
    <x v="1"/>
    <x v="0"/>
    <x v="70"/>
    <x v="1"/>
    <n v="92105"/>
    <x v="1"/>
    <x v="839"/>
    <x v="1"/>
    <x v="10"/>
    <x v="825"/>
    <x v="1542"/>
    <n v="9"/>
    <n v="0"/>
    <n v="180.76590000000002"/>
  </r>
  <r>
    <n v="5883"/>
    <s v="CA-2013-133935"/>
    <x v="0"/>
    <x v="31"/>
    <d v="2013-09-23T00:00:00"/>
    <s v="Standard Class"/>
    <s v="JW-15220"/>
    <s v="Jane Waco"/>
    <x v="1"/>
    <x v="0"/>
    <x v="70"/>
    <x v="1"/>
    <n v="92105"/>
    <x v="1"/>
    <x v="812"/>
    <x v="0"/>
    <x v="1"/>
    <x v="801"/>
    <x v="4185"/>
    <n v="9"/>
    <n v="0.2"/>
    <n v="-99.621900000000068"/>
  </r>
  <r>
    <n v="5884"/>
    <s v="CA-2013-136301"/>
    <x v="0"/>
    <x v="69"/>
    <d v="2013-03-16T00:00:00"/>
    <s v="Second Class"/>
    <s v="EH-13765"/>
    <s v="Edward Hooks"/>
    <x v="1"/>
    <x v="0"/>
    <x v="8"/>
    <x v="1"/>
    <n v="94109"/>
    <x v="1"/>
    <x v="375"/>
    <x v="0"/>
    <x v="5"/>
    <x v="371"/>
    <x v="4186"/>
    <n v="2"/>
    <n v="0"/>
    <n v="7.352800000000002"/>
  </r>
  <r>
    <n v="5885"/>
    <s v="CA-2013-136301"/>
    <x v="0"/>
    <x v="69"/>
    <d v="2013-03-16T00:00:00"/>
    <s v="Second Class"/>
    <s v="EH-13765"/>
    <s v="Edward Hooks"/>
    <x v="1"/>
    <x v="0"/>
    <x v="8"/>
    <x v="1"/>
    <n v="94109"/>
    <x v="1"/>
    <x v="1359"/>
    <x v="1"/>
    <x v="14"/>
    <x v="1336"/>
    <x v="4187"/>
    <n v="3"/>
    <n v="0"/>
    <n v="196.50359999999978"/>
  </r>
  <r>
    <n v="5886"/>
    <s v="US-2011-109456"/>
    <x v="2"/>
    <x v="1079"/>
    <d v="2011-10-17T00:00:00"/>
    <s v="Same Day"/>
    <s v="LS-17245"/>
    <s v="Lynn Smith"/>
    <x v="0"/>
    <x v="0"/>
    <x v="8"/>
    <x v="1"/>
    <n v="94110"/>
    <x v="1"/>
    <x v="952"/>
    <x v="1"/>
    <x v="8"/>
    <x v="936"/>
    <x v="646"/>
    <n v="3"/>
    <n v="0.2"/>
    <n v="5.0231999999999992"/>
  </r>
  <r>
    <n v="5887"/>
    <s v="US-2011-109456"/>
    <x v="2"/>
    <x v="1079"/>
    <d v="2011-10-17T00:00:00"/>
    <s v="Same Day"/>
    <s v="LS-17245"/>
    <s v="Lynn Smith"/>
    <x v="0"/>
    <x v="0"/>
    <x v="8"/>
    <x v="1"/>
    <n v="94110"/>
    <x v="1"/>
    <x v="603"/>
    <x v="2"/>
    <x v="11"/>
    <x v="598"/>
    <x v="690"/>
    <n v="3"/>
    <n v="0"/>
    <n v="86.385600000000011"/>
  </r>
  <r>
    <n v="5888"/>
    <s v="CA-2014-151596"/>
    <x v="3"/>
    <x v="1048"/>
    <d v="2014-10-12T00:00:00"/>
    <s v="First Class"/>
    <s v="BP-11050"/>
    <s v="Barry Pond"/>
    <x v="1"/>
    <x v="0"/>
    <x v="395"/>
    <x v="34"/>
    <n v="2920"/>
    <x v="3"/>
    <x v="1354"/>
    <x v="1"/>
    <x v="4"/>
    <x v="1331"/>
    <x v="3931"/>
    <n v="1"/>
    <n v="0"/>
    <n v="11.117599999999999"/>
  </r>
  <r>
    <n v="5889"/>
    <s v="CA-2012-147879"/>
    <x v="1"/>
    <x v="820"/>
    <d v="2012-05-12T00:00:00"/>
    <s v="Standard Class"/>
    <s v="CC-12220"/>
    <s v="Chris Cortes"/>
    <x v="0"/>
    <x v="0"/>
    <x v="459"/>
    <x v="0"/>
    <n v="42301"/>
    <x v="0"/>
    <x v="1767"/>
    <x v="1"/>
    <x v="10"/>
    <x v="1747"/>
    <x v="1846"/>
    <n v="2"/>
    <n v="0"/>
    <n v="21.012799999999999"/>
  </r>
  <r>
    <n v="5890"/>
    <s v="CA-2013-166625"/>
    <x v="0"/>
    <x v="167"/>
    <d v="2013-04-18T00:00:00"/>
    <s v="First Class"/>
    <s v="JM-15580"/>
    <s v="Jill Matthias"/>
    <x v="0"/>
    <x v="0"/>
    <x v="248"/>
    <x v="39"/>
    <n v="21215"/>
    <x v="3"/>
    <x v="1095"/>
    <x v="1"/>
    <x v="8"/>
    <x v="1076"/>
    <x v="2989"/>
    <n v="2"/>
    <n v="0"/>
    <n v="11.778199999999998"/>
  </r>
  <r>
    <n v="5891"/>
    <s v="CA-2013-146157"/>
    <x v="0"/>
    <x v="831"/>
    <d v="2013-11-27T00:00:00"/>
    <s v="Standard Class"/>
    <s v="RD-19720"/>
    <s v="Roger Demir"/>
    <x v="0"/>
    <x v="0"/>
    <x v="22"/>
    <x v="10"/>
    <n v="60610"/>
    <x v="2"/>
    <x v="694"/>
    <x v="1"/>
    <x v="10"/>
    <x v="687"/>
    <x v="4188"/>
    <n v="1"/>
    <n v="0.2"/>
    <n v="13.451199999999996"/>
  </r>
  <r>
    <n v="5892"/>
    <s v="CA-2013-146157"/>
    <x v="0"/>
    <x v="831"/>
    <d v="2013-11-27T00:00:00"/>
    <s v="Standard Class"/>
    <s v="RD-19720"/>
    <s v="Roger Demir"/>
    <x v="0"/>
    <x v="0"/>
    <x v="22"/>
    <x v="10"/>
    <n v="60610"/>
    <x v="2"/>
    <x v="146"/>
    <x v="1"/>
    <x v="4"/>
    <x v="146"/>
    <x v="4189"/>
    <n v="2"/>
    <n v="0.2"/>
    <n v="1.6175999999999986"/>
  </r>
  <r>
    <n v="5893"/>
    <s v="CA-2013-146157"/>
    <x v="0"/>
    <x v="831"/>
    <d v="2013-11-27T00:00:00"/>
    <s v="Standard Class"/>
    <s v="RD-19720"/>
    <s v="Roger Demir"/>
    <x v="0"/>
    <x v="0"/>
    <x v="22"/>
    <x v="10"/>
    <n v="60610"/>
    <x v="2"/>
    <x v="151"/>
    <x v="2"/>
    <x v="11"/>
    <x v="151"/>
    <x v="4190"/>
    <n v="3"/>
    <n v="0.2"/>
    <n v="2.0393999999999934"/>
  </r>
  <r>
    <n v="5894"/>
    <s v="CA-2014-159954"/>
    <x v="3"/>
    <x v="18"/>
    <d v="2014-09-15T00:00:00"/>
    <s v="Standard Class"/>
    <s v="SS-20410"/>
    <s v="Shahid Shariari"/>
    <x v="0"/>
    <x v="0"/>
    <x v="118"/>
    <x v="32"/>
    <n v="30318"/>
    <x v="0"/>
    <x v="994"/>
    <x v="1"/>
    <x v="8"/>
    <x v="977"/>
    <x v="1104"/>
    <n v="1"/>
    <n v="0"/>
    <n v="1.3621999999999999"/>
  </r>
  <r>
    <n v="5895"/>
    <s v="CA-2014-100825"/>
    <x v="3"/>
    <x v="428"/>
    <d v="2014-09-15T00:00:00"/>
    <s v="Standard Class"/>
    <s v="KD-16495"/>
    <s v="Keith Dawkins"/>
    <x v="1"/>
    <x v="0"/>
    <x v="1"/>
    <x v="1"/>
    <n v="90036"/>
    <x v="1"/>
    <x v="1291"/>
    <x v="1"/>
    <x v="4"/>
    <x v="1268"/>
    <x v="4191"/>
    <n v="3"/>
    <n v="0"/>
    <n v="23.968799999999998"/>
  </r>
  <r>
    <n v="5896"/>
    <s v="CA-2011-168305"/>
    <x v="2"/>
    <x v="301"/>
    <d v="2011-11-08T00:00:00"/>
    <s v="Standard Class"/>
    <s v="PL-18925"/>
    <s v="Paul Lucas"/>
    <x v="2"/>
    <x v="0"/>
    <x v="1"/>
    <x v="1"/>
    <n v="90049"/>
    <x v="1"/>
    <x v="1760"/>
    <x v="1"/>
    <x v="2"/>
    <x v="1740"/>
    <x v="1851"/>
    <n v="3"/>
    <n v="0"/>
    <n v="22.200000000000003"/>
  </r>
  <r>
    <n v="5897"/>
    <s v="CA-2011-168305"/>
    <x v="2"/>
    <x v="301"/>
    <d v="2011-11-08T00:00:00"/>
    <s v="Standard Class"/>
    <s v="PL-18925"/>
    <s v="Paul Lucas"/>
    <x v="2"/>
    <x v="0"/>
    <x v="1"/>
    <x v="1"/>
    <n v="90049"/>
    <x v="1"/>
    <x v="1115"/>
    <x v="1"/>
    <x v="10"/>
    <x v="33"/>
    <x v="1591"/>
    <n v="5"/>
    <n v="0"/>
    <n v="9.629999999999999"/>
  </r>
  <r>
    <n v="5898"/>
    <s v="CA-2013-167682"/>
    <x v="0"/>
    <x v="1015"/>
    <d v="2013-04-10T00:00:00"/>
    <s v="Standard Class"/>
    <s v="ZD-21925"/>
    <s v="Zuschuss Donatelli"/>
    <x v="0"/>
    <x v="0"/>
    <x v="102"/>
    <x v="14"/>
    <n v="47374"/>
    <x v="2"/>
    <x v="90"/>
    <x v="0"/>
    <x v="5"/>
    <x v="90"/>
    <x v="4192"/>
    <n v="4"/>
    <n v="0"/>
    <n v="22.047199999999997"/>
  </r>
  <r>
    <n v="5899"/>
    <s v="CA-2013-167682"/>
    <x v="0"/>
    <x v="1015"/>
    <d v="2013-04-10T00:00:00"/>
    <s v="Standard Class"/>
    <s v="ZD-21925"/>
    <s v="Zuschuss Donatelli"/>
    <x v="0"/>
    <x v="0"/>
    <x v="102"/>
    <x v="14"/>
    <n v="47374"/>
    <x v="2"/>
    <x v="1417"/>
    <x v="2"/>
    <x v="7"/>
    <x v="1396"/>
    <x v="4193"/>
    <n v="4"/>
    <n v="0"/>
    <n v="124.7808"/>
  </r>
  <r>
    <n v="5900"/>
    <s v="CA-2014-108000"/>
    <x v="3"/>
    <x v="602"/>
    <d v="2014-01-17T00:00:00"/>
    <s v="Standard Class"/>
    <s v="LS-16945"/>
    <s v="Linda Southworth"/>
    <x v="1"/>
    <x v="0"/>
    <x v="8"/>
    <x v="1"/>
    <n v="94110"/>
    <x v="1"/>
    <x v="1170"/>
    <x v="1"/>
    <x v="12"/>
    <x v="33"/>
    <x v="3996"/>
    <n v="1"/>
    <n v="0"/>
    <n v="4.8899999999999997"/>
  </r>
  <r>
    <n v="5901"/>
    <s v="CA-2012-146465"/>
    <x v="1"/>
    <x v="312"/>
    <d v="2012-11-24T00:00:00"/>
    <s v="Standard Class"/>
    <s v="PB-18805"/>
    <s v="Patrick Bzostek"/>
    <x v="2"/>
    <x v="0"/>
    <x v="8"/>
    <x v="1"/>
    <n v="94122"/>
    <x v="1"/>
    <x v="472"/>
    <x v="1"/>
    <x v="8"/>
    <x v="468"/>
    <x v="4194"/>
    <n v="9"/>
    <n v="0.2"/>
    <n v="7.5599999999999987"/>
  </r>
  <r>
    <n v="5902"/>
    <s v="CA-2013-159639"/>
    <x v="0"/>
    <x v="581"/>
    <d v="2013-12-03T00:00:00"/>
    <s v="Standard Class"/>
    <s v="PC-18745"/>
    <s v="Pamela Coakley"/>
    <x v="1"/>
    <x v="0"/>
    <x v="58"/>
    <x v="30"/>
    <n v="7090"/>
    <x v="3"/>
    <x v="1172"/>
    <x v="0"/>
    <x v="5"/>
    <x v="1149"/>
    <x v="1629"/>
    <n v="3"/>
    <n v="0"/>
    <n v="10.4148"/>
  </r>
  <r>
    <n v="5903"/>
    <s v="US-2014-153948"/>
    <x v="3"/>
    <x v="44"/>
    <d v="2014-11-07T00:00:00"/>
    <s v="Same Day"/>
    <s v="FM-14290"/>
    <s v="Frank Merwin"/>
    <x v="2"/>
    <x v="0"/>
    <x v="8"/>
    <x v="1"/>
    <n v="94122"/>
    <x v="1"/>
    <x v="368"/>
    <x v="1"/>
    <x v="10"/>
    <x v="364"/>
    <x v="731"/>
    <n v="3"/>
    <n v="0"/>
    <n v="28.171799999999998"/>
  </r>
  <r>
    <n v="5904"/>
    <s v="US-2014-153948"/>
    <x v="3"/>
    <x v="44"/>
    <d v="2014-11-07T00:00:00"/>
    <s v="Same Day"/>
    <s v="FM-14290"/>
    <s v="Frank Merwin"/>
    <x v="2"/>
    <x v="0"/>
    <x v="8"/>
    <x v="1"/>
    <n v="94122"/>
    <x v="1"/>
    <x v="1713"/>
    <x v="1"/>
    <x v="10"/>
    <x v="33"/>
    <x v="1568"/>
    <n v="4"/>
    <n v="0"/>
    <n v="22.226399999999998"/>
  </r>
  <r>
    <n v="5905"/>
    <s v="US-2014-153948"/>
    <x v="3"/>
    <x v="44"/>
    <d v="2014-11-07T00:00:00"/>
    <s v="Same Day"/>
    <s v="FM-14290"/>
    <s v="Frank Merwin"/>
    <x v="2"/>
    <x v="0"/>
    <x v="8"/>
    <x v="1"/>
    <n v="94122"/>
    <x v="1"/>
    <x v="1714"/>
    <x v="1"/>
    <x v="10"/>
    <x v="1692"/>
    <x v="1603"/>
    <n v="5"/>
    <n v="0"/>
    <n v="12.672000000000001"/>
  </r>
  <r>
    <n v="5906"/>
    <s v="US-2014-153948"/>
    <x v="3"/>
    <x v="44"/>
    <d v="2014-11-07T00:00:00"/>
    <s v="Same Day"/>
    <s v="FM-14290"/>
    <s v="Frank Merwin"/>
    <x v="2"/>
    <x v="0"/>
    <x v="8"/>
    <x v="1"/>
    <n v="94122"/>
    <x v="1"/>
    <x v="1655"/>
    <x v="1"/>
    <x v="2"/>
    <x v="1634"/>
    <x v="1417"/>
    <n v="4"/>
    <n v="0"/>
    <n v="19.872"/>
  </r>
  <r>
    <n v="5907"/>
    <s v="US-2014-153948"/>
    <x v="3"/>
    <x v="44"/>
    <d v="2014-11-07T00:00:00"/>
    <s v="Same Day"/>
    <s v="FM-14290"/>
    <s v="Frank Merwin"/>
    <x v="2"/>
    <x v="0"/>
    <x v="8"/>
    <x v="1"/>
    <n v="94122"/>
    <x v="1"/>
    <x v="658"/>
    <x v="2"/>
    <x v="11"/>
    <x v="652"/>
    <x v="4195"/>
    <n v="1"/>
    <n v="0"/>
    <n v="1.0169999999999995"/>
  </r>
  <r>
    <n v="5908"/>
    <s v="US-2013-113985"/>
    <x v="0"/>
    <x v="499"/>
    <d v="2013-12-08T00:00:00"/>
    <s v="Standard Class"/>
    <s v="KD-16495"/>
    <s v="Keith Dawkins"/>
    <x v="1"/>
    <x v="0"/>
    <x v="49"/>
    <x v="1"/>
    <n v="95123"/>
    <x v="1"/>
    <x v="1087"/>
    <x v="1"/>
    <x v="8"/>
    <x v="1068"/>
    <x v="4196"/>
    <n v="2"/>
    <n v="0.2"/>
    <n v="9.2639999999999993"/>
  </r>
  <r>
    <n v="5909"/>
    <s v="US-2013-113985"/>
    <x v="0"/>
    <x v="499"/>
    <d v="2013-12-08T00:00:00"/>
    <s v="Standard Class"/>
    <s v="KD-16495"/>
    <s v="Keith Dawkins"/>
    <x v="1"/>
    <x v="0"/>
    <x v="49"/>
    <x v="1"/>
    <n v="95123"/>
    <x v="1"/>
    <x v="941"/>
    <x v="1"/>
    <x v="9"/>
    <x v="925"/>
    <x v="3359"/>
    <n v="3"/>
    <n v="0"/>
    <n v="26.864999999999995"/>
  </r>
  <r>
    <n v="5910"/>
    <s v="US-2013-113985"/>
    <x v="0"/>
    <x v="499"/>
    <d v="2013-12-08T00:00:00"/>
    <s v="Standard Class"/>
    <s v="KD-16495"/>
    <s v="Keith Dawkins"/>
    <x v="1"/>
    <x v="0"/>
    <x v="49"/>
    <x v="1"/>
    <n v="95123"/>
    <x v="1"/>
    <x v="1573"/>
    <x v="0"/>
    <x v="5"/>
    <x v="1555"/>
    <x v="1606"/>
    <n v="3"/>
    <n v="0"/>
    <n v="5.6627999999999998"/>
  </r>
  <r>
    <n v="5911"/>
    <s v="US-2013-113985"/>
    <x v="0"/>
    <x v="499"/>
    <d v="2013-12-08T00:00:00"/>
    <s v="Standard Class"/>
    <s v="KD-16495"/>
    <s v="Keith Dawkins"/>
    <x v="1"/>
    <x v="0"/>
    <x v="49"/>
    <x v="1"/>
    <n v="95123"/>
    <x v="1"/>
    <x v="1311"/>
    <x v="1"/>
    <x v="8"/>
    <x v="1288"/>
    <x v="4197"/>
    <n v="3"/>
    <n v="0.2"/>
    <n v="33.8598"/>
  </r>
  <r>
    <n v="5912"/>
    <s v="CA-2013-155383"/>
    <x v="0"/>
    <x v="907"/>
    <d v="2013-12-23T00:00:00"/>
    <s v="Standard Class"/>
    <s v="SC-20680"/>
    <s v="Steve Carroll"/>
    <x v="2"/>
    <x v="0"/>
    <x v="4"/>
    <x v="4"/>
    <n v="98115"/>
    <x v="1"/>
    <x v="177"/>
    <x v="1"/>
    <x v="4"/>
    <x v="176"/>
    <x v="2063"/>
    <n v="3"/>
    <n v="0"/>
    <n v="13.028400000000001"/>
  </r>
  <r>
    <n v="5913"/>
    <s v="CA-2011-120432"/>
    <x v="2"/>
    <x v="829"/>
    <d v="2011-08-26T00:00:00"/>
    <s v="Second Class"/>
    <s v="DW-13585"/>
    <s v="Dorothy Wardle"/>
    <x v="1"/>
    <x v="0"/>
    <x v="459"/>
    <x v="0"/>
    <n v="42301"/>
    <x v="0"/>
    <x v="1768"/>
    <x v="1"/>
    <x v="14"/>
    <x v="1748"/>
    <x v="4198"/>
    <n v="3"/>
    <n v="0"/>
    <n v="6.63"/>
  </r>
  <r>
    <n v="5914"/>
    <s v="US-2012-126977"/>
    <x v="1"/>
    <x v="14"/>
    <d v="2012-09-23T00:00:00"/>
    <s v="Standard Class"/>
    <s v="PF-19120"/>
    <s v="Peter Fuller"/>
    <x v="0"/>
    <x v="0"/>
    <x v="20"/>
    <x v="15"/>
    <n v="10035"/>
    <x v="3"/>
    <x v="383"/>
    <x v="1"/>
    <x v="4"/>
    <x v="379"/>
    <x v="81"/>
    <n v="5"/>
    <n v="0"/>
    <n v="1.0429999999999984"/>
  </r>
  <r>
    <n v="5915"/>
    <s v="US-2012-126977"/>
    <x v="1"/>
    <x v="14"/>
    <d v="2012-09-23T00:00:00"/>
    <s v="Standard Class"/>
    <s v="PF-19120"/>
    <s v="Peter Fuller"/>
    <x v="0"/>
    <x v="0"/>
    <x v="20"/>
    <x v="15"/>
    <n v="10035"/>
    <x v="3"/>
    <x v="49"/>
    <x v="1"/>
    <x v="2"/>
    <x v="49"/>
    <x v="2077"/>
    <n v="7"/>
    <n v="0"/>
    <n v="41.223699999999994"/>
  </r>
  <r>
    <n v="5916"/>
    <s v="US-2012-126977"/>
    <x v="1"/>
    <x v="14"/>
    <d v="2012-09-23T00:00:00"/>
    <s v="Standard Class"/>
    <s v="PF-19120"/>
    <s v="Peter Fuller"/>
    <x v="0"/>
    <x v="0"/>
    <x v="20"/>
    <x v="15"/>
    <n v="10035"/>
    <x v="3"/>
    <x v="913"/>
    <x v="0"/>
    <x v="1"/>
    <x v="896"/>
    <x v="4199"/>
    <n v="2"/>
    <n v="0.1"/>
    <n v="8.8783999999999956"/>
  </r>
  <r>
    <n v="5917"/>
    <s v="US-2012-126977"/>
    <x v="1"/>
    <x v="14"/>
    <d v="2012-09-23T00:00:00"/>
    <s v="Standard Class"/>
    <s v="PF-19120"/>
    <s v="Peter Fuller"/>
    <x v="0"/>
    <x v="0"/>
    <x v="20"/>
    <x v="15"/>
    <n v="10035"/>
    <x v="3"/>
    <x v="392"/>
    <x v="1"/>
    <x v="4"/>
    <x v="388"/>
    <x v="4200"/>
    <n v="4"/>
    <n v="0"/>
    <n v="27.433999999999997"/>
  </r>
  <r>
    <n v="5918"/>
    <s v="US-2012-126977"/>
    <x v="1"/>
    <x v="14"/>
    <d v="2012-09-23T00:00:00"/>
    <s v="Standard Class"/>
    <s v="PF-19120"/>
    <s v="Peter Fuller"/>
    <x v="0"/>
    <x v="0"/>
    <x v="20"/>
    <x v="15"/>
    <n v="10035"/>
    <x v="3"/>
    <x v="26"/>
    <x v="0"/>
    <x v="0"/>
    <x v="26"/>
    <x v="4201"/>
    <n v="6"/>
    <n v="0.2"/>
    <n v="158.57639999999992"/>
  </r>
  <r>
    <n v="5919"/>
    <s v="US-2012-126977"/>
    <x v="1"/>
    <x v="14"/>
    <d v="2012-09-23T00:00:00"/>
    <s v="Standard Class"/>
    <s v="PF-19120"/>
    <s v="Peter Fuller"/>
    <x v="0"/>
    <x v="0"/>
    <x v="20"/>
    <x v="15"/>
    <n v="10035"/>
    <x v="3"/>
    <x v="1248"/>
    <x v="0"/>
    <x v="0"/>
    <x v="1223"/>
    <x v="4202"/>
    <n v="5"/>
    <n v="0.2"/>
    <n v="-25.049000000000149"/>
  </r>
  <r>
    <n v="5920"/>
    <s v="US-2012-126977"/>
    <x v="1"/>
    <x v="14"/>
    <d v="2012-09-23T00:00:00"/>
    <s v="Standard Class"/>
    <s v="PF-19120"/>
    <s v="Peter Fuller"/>
    <x v="0"/>
    <x v="0"/>
    <x v="20"/>
    <x v="15"/>
    <n v="10035"/>
    <x v="3"/>
    <x v="599"/>
    <x v="2"/>
    <x v="7"/>
    <x v="594"/>
    <x v="2779"/>
    <n v="3"/>
    <n v="0"/>
    <n v="58.791600000000003"/>
  </r>
  <r>
    <n v="5921"/>
    <s v="US-2012-126977"/>
    <x v="1"/>
    <x v="14"/>
    <d v="2012-09-23T00:00:00"/>
    <s v="Standard Class"/>
    <s v="PF-19120"/>
    <s v="Peter Fuller"/>
    <x v="0"/>
    <x v="0"/>
    <x v="20"/>
    <x v="15"/>
    <n v="10035"/>
    <x v="3"/>
    <x v="764"/>
    <x v="2"/>
    <x v="11"/>
    <x v="756"/>
    <x v="3042"/>
    <n v="2"/>
    <n v="0"/>
    <n v="217.76699999999994"/>
  </r>
  <r>
    <n v="5922"/>
    <s v="US-2012-126977"/>
    <x v="1"/>
    <x v="14"/>
    <d v="2012-09-23T00:00:00"/>
    <s v="Standard Class"/>
    <s v="PF-19120"/>
    <s v="Peter Fuller"/>
    <x v="0"/>
    <x v="0"/>
    <x v="20"/>
    <x v="15"/>
    <n v="10035"/>
    <x v="3"/>
    <x v="417"/>
    <x v="1"/>
    <x v="10"/>
    <x v="412"/>
    <x v="168"/>
    <n v="2"/>
    <n v="0"/>
    <n v="53.260799999999996"/>
  </r>
  <r>
    <n v="5923"/>
    <s v="US-2012-126977"/>
    <x v="1"/>
    <x v="14"/>
    <d v="2012-09-23T00:00:00"/>
    <s v="Standard Class"/>
    <s v="PF-19120"/>
    <s v="Peter Fuller"/>
    <x v="0"/>
    <x v="0"/>
    <x v="20"/>
    <x v="15"/>
    <n v="10035"/>
    <x v="3"/>
    <x v="1049"/>
    <x v="2"/>
    <x v="7"/>
    <x v="1029"/>
    <x v="766"/>
    <n v="4"/>
    <n v="0"/>
    <n v="1.3559999999999945"/>
  </r>
  <r>
    <n v="5924"/>
    <s v="CA-2013-130288"/>
    <x v="0"/>
    <x v="491"/>
    <d v="2013-12-01T00:00:00"/>
    <s v="Second Class"/>
    <s v="DK-13225"/>
    <s v="Dean Katz"/>
    <x v="1"/>
    <x v="0"/>
    <x v="20"/>
    <x v="15"/>
    <n v="10011"/>
    <x v="3"/>
    <x v="971"/>
    <x v="0"/>
    <x v="3"/>
    <x v="956"/>
    <x v="4203"/>
    <n v="2"/>
    <n v="0.4"/>
    <n v="-120.05080000000007"/>
  </r>
  <r>
    <n v="5925"/>
    <s v="CA-2014-146458"/>
    <x v="3"/>
    <x v="123"/>
    <d v="2014-11-23T00:00:00"/>
    <s v="Second Class"/>
    <s v="RB-19435"/>
    <s v="Richard Bierner"/>
    <x v="0"/>
    <x v="0"/>
    <x v="24"/>
    <x v="17"/>
    <n v="22153"/>
    <x v="0"/>
    <x v="1241"/>
    <x v="1"/>
    <x v="6"/>
    <x v="1215"/>
    <x v="1011"/>
    <n v="7"/>
    <n v="0"/>
    <n v="6.6583999999999968"/>
  </r>
  <r>
    <n v="5926"/>
    <s v="CA-2014-150420"/>
    <x v="3"/>
    <x v="95"/>
    <d v="2014-06-09T00:00:00"/>
    <s v="Standard Class"/>
    <s v="GD-14590"/>
    <s v="Giulietta Dortch"/>
    <x v="1"/>
    <x v="0"/>
    <x v="317"/>
    <x v="4"/>
    <n v="98226"/>
    <x v="1"/>
    <x v="989"/>
    <x v="2"/>
    <x v="11"/>
    <x v="973"/>
    <x v="4204"/>
    <n v="10"/>
    <n v="0"/>
    <n v="362.83500000000004"/>
  </r>
  <r>
    <n v="5927"/>
    <s v="US-2011-118997"/>
    <x v="2"/>
    <x v="918"/>
    <d v="2011-04-12T00:00:00"/>
    <s v="Standard Class"/>
    <s v="RA-19885"/>
    <s v="Ruben Ausman"/>
    <x v="1"/>
    <x v="0"/>
    <x v="27"/>
    <x v="19"/>
    <n v="35601"/>
    <x v="0"/>
    <x v="1746"/>
    <x v="0"/>
    <x v="3"/>
    <x v="1727"/>
    <x v="4205"/>
    <n v="8"/>
    <n v="0"/>
    <n v="316.13920000000007"/>
  </r>
  <r>
    <n v="5928"/>
    <s v="CA-2011-114314"/>
    <x v="2"/>
    <x v="856"/>
    <d v="2011-10-15T00:00:00"/>
    <s v="Standard Class"/>
    <s v="DB-13555"/>
    <s v="Dorothy Badders"/>
    <x v="1"/>
    <x v="0"/>
    <x v="115"/>
    <x v="36"/>
    <n v="72701"/>
    <x v="0"/>
    <x v="2"/>
    <x v="1"/>
    <x v="2"/>
    <x v="2"/>
    <x v="2061"/>
    <n v="1"/>
    <n v="0"/>
    <n v="3.4356999999999998"/>
  </r>
  <r>
    <n v="5929"/>
    <s v="CA-2011-114314"/>
    <x v="2"/>
    <x v="856"/>
    <d v="2011-10-15T00:00:00"/>
    <s v="Standard Class"/>
    <s v="DB-13555"/>
    <s v="Dorothy Badders"/>
    <x v="1"/>
    <x v="0"/>
    <x v="115"/>
    <x v="36"/>
    <n v="72701"/>
    <x v="0"/>
    <x v="1348"/>
    <x v="0"/>
    <x v="5"/>
    <x v="1324"/>
    <x v="4206"/>
    <n v="4"/>
    <n v="0"/>
    <n v="3.9248000000000003"/>
  </r>
  <r>
    <n v="5930"/>
    <s v="US-2014-169551"/>
    <x v="3"/>
    <x v="437"/>
    <d v="2014-07-10T00:00:00"/>
    <s v="First Class"/>
    <s v="RL-19615"/>
    <s v="Rob Lucas"/>
    <x v="0"/>
    <x v="0"/>
    <x v="10"/>
    <x v="9"/>
    <n v="19120"/>
    <x v="3"/>
    <x v="672"/>
    <x v="0"/>
    <x v="0"/>
    <x v="666"/>
    <x v="4207"/>
    <n v="3"/>
    <n v="0.5"/>
    <n v="-45.349200000000003"/>
  </r>
  <r>
    <n v="5931"/>
    <s v="US-2014-169551"/>
    <x v="3"/>
    <x v="437"/>
    <d v="2014-07-10T00:00:00"/>
    <s v="First Class"/>
    <s v="RL-19615"/>
    <s v="Rob Lucas"/>
    <x v="0"/>
    <x v="0"/>
    <x v="10"/>
    <x v="9"/>
    <n v="19120"/>
    <x v="3"/>
    <x v="260"/>
    <x v="1"/>
    <x v="10"/>
    <x v="257"/>
    <x v="12"/>
    <n v="3"/>
    <n v="0.2"/>
    <n v="5.4432"/>
  </r>
  <r>
    <n v="5932"/>
    <s v="US-2014-169551"/>
    <x v="3"/>
    <x v="437"/>
    <d v="2014-07-10T00:00:00"/>
    <s v="First Class"/>
    <s v="RL-19615"/>
    <s v="Rob Lucas"/>
    <x v="0"/>
    <x v="0"/>
    <x v="10"/>
    <x v="9"/>
    <n v="19120"/>
    <x v="3"/>
    <x v="432"/>
    <x v="2"/>
    <x v="7"/>
    <x v="427"/>
    <x v="4208"/>
    <n v="2"/>
    <n v="0.4"/>
    <n v="-113.9980000000001"/>
  </r>
  <r>
    <n v="5933"/>
    <s v="US-2014-169551"/>
    <x v="3"/>
    <x v="437"/>
    <d v="2014-07-10T00:00:00"/>
    <s v="First Class"/>
    <s v="RL-19615"/>
    <s v="Rob Lucas"/>
    <x v="0"/>
    <x v="0"/>
    <x v="10"/>
    <x v="9"/>
    <n v="19120"/>
    <x v="3"/>
    <x v="1427"/>
    <x v="1"/>
    <x v="4"/>
    <x v="1406"/>
    <x v="2569"/>
    <n v="3"/>
    <n v="0.2"/>
    <n v="1.0044"/>
  </r>
  <r>
    <n v="5934"/>
    <s v="US-2014-169551"/>
    <x v="3"/>
    <x v="437"/>
    <d v="2014-07-10T00:00:00"/>
    <s v="First Class"/>
    <s v="RL-19615"/>
    <s v="Rob Lucas"/>
    <x v="0"/>
    <x v="0"/>
    <x v="10"/>
    <x v="9"/>
    <n v="19120"/>
    <x v="3"/>
    <x v="1695"/>
    <x v="2"/>
    <x v="11"/>
    <x v="1674"/>
    <x v="3664"/>
    <n v="3"/>
    <n v="0.2"/>
    <n v="4.8231000000000002"/>
  </r>
  <r>
    <n v="5935"/>
    <s v="US-2014-169551"/>
    <x v="3"/>
    <x v="437"/>
    <d v="2014-07-10T00:00:00"/>
    <s v="First Class"/>
    <s v="RL-19615"/>
    <s v="Rob Lucas"/>
    <x v="0"/>
    <x v="0"/>
    <x v="10"/>
    <x v="9"/>
    <n v="19120"/>
    <x v="3"/>
    <x v="764"/>
    <x v="2"/>
    <x v="11"/>
    <x v="756"/>
    <x v="4209"/>
    <n v="2"/>
    <n v="0.2"/>
    <n v="85.786999999999949"/>
  </r>
  <r>
    <n v="5936"/>
    <s v="CA-2013-103107"/>
    <x v="0"/>
    <x v="975"/>
    <d v="2013-07-05T00:00:00"/>
    <s v="Same Day"/>
    <s v="RB-19465"/>
    <s v="Rick Bensley"/>
    <x v="2"/>
    <x v="0"/>
    <x v="4"/>
    <x v="4"/>
    <n v="98103"/>
    <x v="1"/>
    <x v="534"/>
    <x v="0"/>
    <x v="5"/>
    <x v="529"/>
    <x v="3383"/>
    <n v="5"/>
    <n v="0"/>
    <n v="8.6359999999999992"/>
  </r>
  <r>
    <n v="5937"/>
    <s v="CA-2013-103107"/>
    <x v="0"/>
    <x v="975"/>
    <d v="2013-07-05T00:00:00"/>
    <s v="Same Day"/>
    <s v="RB-19465"/>
    <s v="Rick Bensley"/>
    <x v="2"/>
    <x v="0"/>
    <x v="4"/>
    <x v="4"/>
    <n v="98103"/>
    <x v="1"/>
    <x v="1192"/>
    <x v="2"/>
    <x v="7"/>
    <x v="1168"/>
    <x v="1665"/>
    <n v="3"/>
    <n v="0.2"/>
    <n v="19.966499999999982"/>
  </r>
  <r>
    <n v="5938"/>
    <s v="CA-2013-103107"/>
    <x v="0"/>
    <x v="975"/>
    <d v="2013-07-05T00:00:00"/>
    <s v="Same Day"/>
    <s v="RB-19465"/>
    <s v="Rick Bensley"/>
    <x v="2"/>
    <x v="0"/>
    <x v="4"/>
    <x v="4"/>
    <n v="98103"/>
    <x v="1"/>
    <x v="993"/>
    <x v="2"/>
    <x v="7"/>
    <x v="976"/>
    <x v="981"/>
    <n v="3"/>
    <n v="0.2"/>
    <n v="8.9969999999999892"/>
  </r>
  <r>
    <n v="5939"/>
    <s v="CA-2014-122077"/>
    <x v="3"/>
    <x v="240"/>
    <d v="2014-05-26T00:00:00"/>
    <s v="Standard Class"/>
    <s v="JF-15295"/>
    <s v="Jason Fortune-"/>
    <x v="0"/>
    <x v="0"/>
    <x v="243"/>
    <x v="5"/>
    <n v="75023"/>
    <x v="2"/>
    <x v="1211"/>
    <x v="2"/>
    <x v="7"/>
    <x v="1187"/>
    <x v="4210"/>
    <n v="1"/>
    <n v="0.2"/>
    <n v="9.5991999999999997"/>
  </r>
  <r>
    <n v="5940"/>
    <s v="CA-2014-122077"/>
    <x v="3"/>
    <x v="240"/>
    <d v="2014-05-26T00:00:00"/>
    <s v="Standard Class"/>
    <s v="JF-15295"/>
    <s v="Jason Fortune-"/>
    <x v="0"/>
    <x v="0"/>
    <x v="243"/>
    <x v="5"/>
    <n v="75023"/>
    <x v="2"/>
    <x v="1722"/>
    <x v="1"/>
    <x v="2"/>
    <x v="1700"/>
    <x v="1157"/>
    <n v="4"/>
    <n v="0.2"/>
    <n v="4.2951999999999995"/>
  </r>
  <r>
    <n v="5941"/>
    <s v="CA-2014-112431"/>
    <x v="3"/>
    <x v="386"/>
    <d v="2014-10-15T00:00:00"/>
    <s v="Second Class"/>
    <s v="RW-19690"/>
    <s v="Robert Waldorf"/>
    <x v="0"/>
    <x v="0"/>
    <x v="1"/>
    <x v="1"/>
    <n v="90049"/>
    <x v="1"/>
    <x v="477"/>
    <x v="2"/>
    <x v="11"/>
    <x v="473"/>
    <x v="4211"/>
    <n v="12"/>
    <n v="0"/>
    <n v="130.75199999999995"/>
  </r>
  <r>
    <n v="5942"/>
    <s v="CA-2014-112431"/>
    <x v="3"/>
    <x v="386"/>
    <d v="2014-10-15T00:00:00"/>
    <s v="Second Class"/>
    <s v="RW-19690"/>
    <s v="Robert Waldorf"/>
    <x v="0"/>
    <x v="0"/>
    <x v="1"/>
    <x v="1"/>
    <n v="90049"/>
    <x v="1"/>
    <x v="134"/>
    <x v="1"/>
    <x v="6"/>
    <x v="134"/>
    <x v="490"/>
    <n v="2"/>
    <n v="0"/>
    <n v="1.5876000000000001"/>
  </r>
  <r>
    <n v="5943"/>
    <s v="CA-2013-151092"/>
    <x v="0"/>
    <x v="876"/>
    <d v="2013-08-14T00:00:00"/>
    <s v="Standard Class"/>
    <s v="VG-21790"/>
    <s v="Vivek Gonzalez"/>
    <x v="0"/>
    <x v="0"/>
    <x v="1"/>
    <x v="1"/>
    <n v="90032"/>
    <x v="1"/>
    <x v="194"/>
    <x v="2"/>
    <x v="7"/>
    <x v="193"/>
    <x v="2005"/>
    <n v="4"/>
    <n v="0.2"/>
    <n v="18.477200000000011"/>
  </r>
  <r>
    <n v="5944"/>
    <s v="CA-2011-104178"/>
    <x v="2"/>
    <x v="55"/>
    <d v="2011-08-29T00:00:00"/>
    <s v="Standard Class"/>
    <s v="JM-15265"/>
    <s v="Janet Molinari"/>
    <x v="1"/>
    <x v="0"/>
    <x v="1"/>
    <x v="1"/>
    <n v="90036"/>
    <x v="1"/>
    <x v="1448"/>
    <x v="0"/>
    <x v="5"/>
    <x v="1426"/>
    <x v="3012"/>
    <n v="1"/>
    <n v="0"/>
    <n v="2.6376000000000004"/>
  </r>
  <r>
    <n v="5945"/>
    <s v="CA-2011-104178"/>
    <x v="2"/>
    <x v="55"/>
    <d v="2011-08-29T00:00:00"/>
    <s v="Standard Class"/>
    <s v="JM-15265"/>
    <s v="Janet Molinari"/>
    <x v="1"/>
    <x v="0"/>
    <x v="1"/>
    <x v="1"/>
    <n v="90036"/>
    <x v="1"/>
    <x v="452"/>
    <x v="2"/>
    <x v="11"/>
    <x v="448"/>
    <x v="2050"/>
    <n v="5"/>
    <n v="0"/>
    <n v="30.431999999999995"/>
  </r>
  <r>
    <n v="5946"/>
    <s v="CA-2011-104178"/>
    <x v="2"/>
    <x v="55"/>
    <d v="2011-08-29T00:00:00"/>
    <s v="Standard Class"/>
    <s v="JM-15265"/>
    <s v="Janet Molinari"/>
    <x v="1"/>
    <x v="0"/>
    <x v="1"/>
    <x v="1"/>
    <n v="90036"/>
    <x v="1"/>
    <x v="1347"/>
    <x v="1"/>
    <x v="10"/>
    <x v="1323"/>
    <x v="243"/>
    <n v="4"/>
    <n v="0"/>
    <n v="12.441600000000001"/>
  </r>
  <r>
    <n v="5947"/>
    <s v="CA-2011-104178"/>
    <x v="2"/>
    <x v="55"/>
    <d v="2011-08-29T00:00:00"/>
    <s v="Standard Class"/>
    <s v="JM-15265"/>
    <s v="Janet Molinari"/>
    <x v="1"/>
    <x v="0"/>
    <x v="1"/>
    <x v="1"/>
    <n v="90036"/>
    <x v="1"/>
    <x v="762"/>
    <x v="1"/>
    <x v="4"/>
    <x v="754"/>
    <x v="4212"/>
    <n v="4"/>
    <n v="0"/>
    <n v="13.186800000000005"/>
  </r>
  <r>
    <n v="5948"/>
    <s v="CA-2012-115924"/>
    <x v="1"/>
    <x v="471"/>
    <d v="2012-09-18T00:00:00"/>
    <s v="Second Class"/>
    <s v="BE-11455"/>
    <s v="Brad Eason"/>
    <x v="2"/>
    <x v="0"/>
    <x v="96"/>
    <x v="23"/>
    <n v="50315"/>
    <x v="2"/>
    <x v="1499"/>
    <x v="1"/>
    <x v="8"/>
    <x v="1478"/>
    <x v="4213"/>
    <n v="5"/>
    <n v="0"/>
    <n v="12.690999999999999"/>
  </r>
  <r>
    <n v="5949"/>
    <s v="CA-2014-161046"/>
    <x v="3"/>
    <x v="916"/>
    <d v="2014-03-06T00:00:00"/>
    <s v="Same Day"/>
    <s v="CB-12535"/>
    <s v="Claudia Bergmann"/>
    <x v="1"/>
    <x v="0"/>
    <x v="295"/>
    <x v="35"/>
    <n v="38671"/>
    <x v="0"/>
    <x v="761"/>
    <x v="1"/>
    <x v="12"/>
    <x v="753"/>
    <x v="4214"/>
    <n v="4"/>
    <n v="0"/>
    <n v="19.6328"/>
  </r>
  <r>
    <n v="5950"/>
    <s v="CA-2014-161046"/>
    <x v="3"/>
    <x v="916"/>
    <d v="2014-03-06T00:00:00"/>
    <s v="Same Day"/>
    <s v="CB-12535"/>
    <s v="Claudia Bergmann"/>
    <x v="1"/>
    <x v="0"/>
    <x v="295"/>
    <x v="35"/>
    <n v="38671"/>
    <x v="0"/>
    <x v="409"/>
    <x v="2"/>
    <x v="11"/>
    <x v="404"/>
    <x v="674"/>
    <n v="3"/>
    <n v="0"/>
    <n v="125.98740000000001"/>
  </r>
  <r>
    <n v="5951"/>
    <s v="CA-2014-161046"/>
    <x v="3"/>
    <x v="916"/>
    <d v="2014-03-06T00:00:00"/>
    <s v="Same Day"/>
    <s v="CB-12535"/>
    <s v="Claudia Bergmann"/>
    <x v="1"/>
    <x v="0"/>
    <x v="295"/>
    <x v="35"/>
    <n v="38671"/>
    <x v="0"/>
    <x v="164"/>
    <x v="1"/>
    <x v="9"/>
    <x v="163"/>
    <x v="2727"/>
    <n v="2"/>
    <n v="0"/>
    <n v="78.671999999999997"/>
  </r>
  <r>
    <n v="5952"/>
    <s v="CA-2014-161046"/>
    <x v="3"/>
    <x v="916"/>
    <d v="2014-03-06T00:00:00"/>
    <s v="Same Day"/>
    <s v="CB-12535"/>
    <s v="Claudia Bergmann"/>
    <x v="1"/>
    <x v="0"/>
    <x v="295"/>
    <x v="35"/>
    <n v="38671"/>
    <x v="0"/>
    <x v="920"/>
    <x v="1"/>
    <x v="8"/>
    <x v="1749"/>
    <x v="4215"/>
    <n v="6"/>
    <n v="0"/>
    <n v="112.49279999999999"/>
  </r>
  <r>
    <n v="5953"/>
    <s v="US-2014-141698"/>
    <x v="3"/>
    <x v="4"/>
    <d v="2014-04-22T00:00:00"/>
    <s v="Standard Class"/>
    <s v="SD-20485"/>
    <s v="Shirley Daniels"/>
    <x v="2"/>
    <x v="0"/>
    <x v="12"/>
    <x v="5"/>
    <n v="77041"/>
    <x v="2"/>
    <x v="1769"/>
    <x v="1"/>
    <x v="10"/>
    <x v="1750"/>
    <x v="561"/>
    <n v="4"/>
    <n v="0.2"/>
    <n v="7.2576000000000001"/>
  </r>
  <r>
    <n v="5954"/>
    <s v="US-2011-105151"/>
    <x v="2"/>
    <x v="809"/>
    <d v="2011-03-31T00:00:00"/>
    <s v="First Class"/>
    <s v="SG-20890"/>
    <s v="Susan Gilcrest"/>
    <x v="1"/>
    <x v="0"/>
    <x v="20"/>
    <x v="15"/>
    <n v="10009"/>
    <x v="3"/>
    <x v="1706"/>
    <x v="1"/>
    <x v="6"/>
    <x v="1686"/>
    <x v="4216"/>
    <n v="5"/>
    <n v="0"/>
    <n v="2.9400000000000004"/>
  </r>
  <r>
    <n v="5955"/>
    <s v="CA-2011-155796"/>
    <x v="2"/>
    <x v="7"/>
    <d v="2011-11-15T00:00:00"/>
    <s v="Second Class"/>
    <s v="TS-21430"/>
    <s v="Tom Stivers"/>
    <x v="1"/>
    <x v="0"/>
    <x v="265"/>
    <x v="9"/>
    <n v="19601"/>
    <x v="3"/>
    <x v="1442"/>
    <x v="0"/>
    <x v="5"/>
    <x v="1421"/>
    <x v="942"/>
    <n v="2"/>
    <n v="0.2"/>
    <n v="7.7896000000000001"/>
  </r>
  <r>
    <n v="5956"/>
    <s v="CA-2011-155796"/>
    <x v="2"/>
    <x v="7"/>
    <d v="2011-11-15T00:00:00"/>
    <s v="Second Class"/>
    <s v="TS-21430"/>
    <s v="Tom Stivers"/>
    <x v="1"/>
    <x v="0"/>
    <x v="265"/>
    <x v="9"/>
    <n v="19601"/>
    <x v="3"/>
    <x v="37"/>
    <x v="0"/>
    <x v="0"/>
    <x v="37"/>
    <x v="3533"/>
    <n v="4"/>
    <n v="0.5"/>
    <n v="-250.54079999999999"/>
  </r>
  <r>
    <n v="5957"/>
    <s v="CA-2013-127138"/>
    <x v="0"/>
    <x v="299"/>
    <d v="2013-03-16T00:00:00"/>
    <s v="Second Class"/>
    <s v="DK-13225"/>
    <s v="Dean Katz"/>
    <x v="1"/>
    <x v="0"/>
    <x v="8"/>
    <x v="1"/>
    <n v="94109"/>
    <x v="1"/>
    <x v="273"/>
    <x v="1"/>
    <x v="4"/>
    <x v="270"/>
    <x v="4217"/>
    <n v="5"/>
    <n v="0"/>
    <n v="6.7655000000000598"/>
  </r>
  <r>
    <n v="5958"/>
    <s v="CA-2013-127138"/>
    <x v="0"/>
    <x v="299"/>
    <d v="2013-03-16T00:00:00"/>
    <s v="Second Class"/>
    <s v="DK-13225"/>
    <s v="Dean Katz"/>
    <x v="1"/>
    <x v="0"/>
    <x v="8"/>
    <x v="1"/>
    <n v="94109"/>
    <x v="1"/>
    <x v="1271"/>
    <x v="1"/>
    <x v="9"/>
    <x v="1247"/>
    <x v="901"/>
    <n v="5"/>
    <n v="0"/>
    <n v="40.274000000000001"/>
  </r>
  <r>
    <n v="5959"/>
    <s v="CA-2013-127138"/>
    <x v="0"/>
    <x v="299"/>
    <d v="2013-03-16T00:00:00"/>
    <s v="Second Class"/>
    <s v="DK-13225"/>
    <s v="Dean Katz"/>
    <x v="1"/>
    <x v="0"/>
    <x v="8"/>
    <x v="1"/>
    <n v="94109"/>
    <x v="1"/>
    <x v="661"/>
    <x v="1"/>
    <x v="12"/>
    <x v="655"/>
    <x v="2484"/>
    <n v="4"/>
    <n v="0"/>
    <n v="14.974399999999999"/>
  </r>
  <r>
    <n v="5960"/>
    <s v="CA-2013-127138"/>
    <x v="0"/>
    <x v="299"/>
    <d v="2013-03-16T00:00:00"/>
    <s v="Second Class"/>
    <s v="DK-13225"/>
    <s v="Dean Katz"/>
    <x v="1"/>
    <x v="0"/>
    <x v="8"/>
    <x v="1"/>
    <n v="94109"/>
    <x v="1"/>
    <x v="623"/>
    <x v="0"/>
    <x v="1"/>
    <x v="617"/>
    <x v="4218"/>
    <n v="3"/>
    <n v="0.2"/>
    <n v="77.035199999999975"/>
  </r>
  <r>
    <n v="5961"/>
    <s v="CA-2014-150602"/>
    <x v="3"/>
    <x v="839"/>
    <d v="2014-02-15T00:00:00"/>
    <s v="Second Class"/>
    <s v="ML-17395"/>
    <s v="Marina Lichtenstein"/>
    <x v="1"/>
    <x v="0"/>
    <x v="1"/>
    <x v="1"/>
    <n v="90045"/>
    <x v="1"/>
    <x v="1226"/>
    <x v="0"/>
    <x v="5"/>
    <x v="1201"/>
    <x v="3131"/>
    <n v="4"/>
    <n v="0"/>
    <n v="6.5471999999999984"/>
  </r>
  <r>
    <n v="5962"/>
    <s v="CA-2011-140732"/>
    <x v="2"/>
    <x v="7"/>
    <d v="2011-11-13T00:00:00"/>
    <s v="Second Class"/>
    <s v="MA-17560"/>
    <s v="Matt Abelman"/>
    <x v="2"/>
    <x v="0"/>
    <x v="1"/>
    <x v="1"/>
    <n v="90004"/>
    <x v="1"/>
    <x v="516"/>
    <x v="2"/>
    <x v="7"/>
    <x v="511"/>
    <x v="4219"/>
    <n v="9"/>
    <n v="0.2"/>
    <n v="57.592799999999983"/>
  </r>
  <r>
    <n v="5963"/>
    <s v="CA-2011-140732"/>
    <x v="2"/>
    <x v="7"/>
    <d v="2011-11-13T00:00:00"/>
    <s v="Second Class"/>
    <s v="MA-17560"/>
    <s v="Matt Abelman"/>
    <x v="2"/>
    <x v="0"/>
    <x v="1"/>
    <x v="1"/>
    <n v="90004"/>
    <x v="1"/>
    <x v="1034"/>
    <x v="1"/>
    <x v="9"/>
    <x v="1016"/>
    <x v="4034"/>
    <n v="2"/>
    <n v="0"/>
    <n v="2.0228000000000002"/>
  </r>
  <r>
    <n v="5964"/>
    <s v="CA-2011-140732"/>
    <x v="2"/>
    <x v="7"/>
    <d v="2011-11-13T00:00:00"/>
    <s v="Second Class"/>
    <s v="MA-17560"/>
    <s v="Matt Abelman"/>
    <x v="2"/>
    <x v="0"/>
    <x v="1"/>
    <x v="1"/>
    <n v="90004"/>
    <x v="1"/>
    <x v="759"/>
    <x v="1"/>
    <x v="10"/>
    <x v="750"/>
    <x v="1862"/>
    <n v="4"/>
    <n v="0"/>
    <n v="55.763999999999996"/>
  </r>
  <r>
    <n v="5965"/>
    <s v="CA-2014-119011"/>
    <x v="3"/>
    <x v="648"/>
    <d v="2014-08-26T00:00:00"/>
    <s v="Standard Class"/>
    <s v="LR-17035"/>
    <s v="Lisa Ryan"/>
    <x v="1"/>
    <x v="0"/>
    <x v="8"/>
    <x v="1"/>
    <n v="94109"/>
    <x v="1"/>
    <x v="1322"/>
    <x v="1"/>
    <x v="14"/>
    <x v="1299"/>
    <x v="1711"/>
    <n v="3"/>
    <n v="0"/>
    <n v="5.1659999999999986"/>
  </r>
  <r>
    <n v="5966"/>
    <s v="CA-2014-119011"/>
    <x v="3"/>
    <x v="648"/>
    <d v="2014-08-26T00:00:00"/>
    <s v="Standard Class"/>
    <s v="LR-17035"/>
    <s v="Lisa Ryan"/>
    <x v="1"/>
    <x v="0"/>
    <x v="8"/>
    <x v="1"/>
    <n v="94109"/>
    <x v="1"/>
    <x v="117"/>
    <x v="1"/>
    <x v="4"/>
    <x v="117"/>
    <x v="118"/>
    <n v="6"/>
    <n v="0"/>
    <n v="63.436800000000005"/>
  </r>
  <r>
    <n v="5967"/>
    <s v="CA-2014-119011"/>
    <x v="3"/>
    <x v="648"/>
    <d v="2014-08-26T00:00:00"/>
    <s v="Standard Class"/>
    <s v="LR-17035"/>
    <s v="Lisa Ryan"/>
    <x v="1"/>
    <x v="0"/>
    <x v="8"/>
    <x v="1"/>
    <n v="94109"/>
    <x v="1"/>
    <x v="1517"/>
    <x v="2"/>
    <x v="7"/>
    <x v="1495"/>
    <x v="4220"/>
    <n v="3"/>
    <n v="0.2"/>
    <n v="10.787999999999997"/>
  </r>
  <r>
    <n v="5968"/>
    <s v="CA-2013-166912"/>
    <x v="0"/>
    <x v="804"/>
    <d v="2013-01-17T00:00:00"/>
    <s v="First Class"/>
    <s v="BE-11335"/>
    <s v="Bill Eplett"/>
    <x v="2"/>
    <x v="0"/>
    <x v="20"/>
    <x v="15"/>
    <n v="10009"/>
    <x v="3"/>
    <x v="1522"/>
    <x v="1"/>
    <x v="10"/>
    <x v="1500"/>
    <x v="2658"/>
    <n v="2"/>
    <n v="0"/>
    <n v="40.170200000000001"/>
  </r>
  <r>
    <n v="5969"/>
    <s v="CA-2011-141726"/>
    <x v="2"/>
    <x v="836"/>
    <d v="2011-07-22T00:00:00"/>
    <s v="First Class"/>
    <s v="CC-12145"/>
    <s v="Charles Crestani"/>
    <x v="0"/>
    <x v="0"/>
    <x v="70"/>
    <x v="1"/>
    <n v="92105"/>
    <x v="1"/>
    <x v="976"/>
    <x v="1"/>
    <x v="10"/>
    <x v="961"/>
    <x v="2840"/>
    <n v="1"/>
    <n v="0"/>
    <n v="50.327999999999996"/>
  </r>
  <r>
    <n v="5970"/>
    <s v="CA-2011-141726"/>
    <x v="2"/>
    <x v="836"/>
    <d v="2011-07-22T00:00:00"/>
    <s v="First Class"/>
    <s v="CC-12145"/>
    <s v="Charles Crestani"/>
    <x v="0"/>
    <x v="0"/>
    <x v="70"/>
    <x v="1"/>
    <n v="92105"/>
    <x v="1"/>
    <x v="304"/>
    <x v="1"/>
    <x v="8"/>
    <x v="301"/>
    <x v="4221"/>
    <n v="2"/>
    <n v="0.2"/>
    <n v="3.1551999999999998"/>
  </r>
  <r>
    <n v="5971"/>
    <s v="CA-2011-141726"/>
    <x v="2"/>
    <x v="836"/>
    <d v="2011-07-22T00:00:00"/>
    <s v="First Class"/>
    <s v="CC-12145"/>
    <s v="Charles Crestani"/>
    <x v="0"/>
    <x v="0"/>
    <x v="70"/>
    <x v="1"/>
    <n v="92105"/>
    <x v="1"/>
    <x v="388"/>
    <x v="1"/>
    <x v="10"/>
    <x v="384"/>
    <x v="548"/>
    <n v="4"/>
    <n v="0"/>
    <n v="9.7608000000000015"/>
  </r>
  <r>
    <n v="5972"/>
    <s v="CA-2011-141726"/>
    <x v="2"/>
    <x v="836"/>
    <d v="2011-07-22T00:00:00"/>
    <s v="First Class"/>
    <s v="CC-12145"/>
    <s v="Charles Crestani"/>
    <x v="0"/>
    <x v="0"/>
    <x v="70"/>
    <x v="1"/>
    <n v="92105"/>
    <x v="1"/>
    <x v="613"/>
    <x v="0"/>
    <x v="5"/>
    <x v="608"/>
    <x v="4222"/>
    <n v="3"/>
    <n v="0"/>
    <n v="15.4872"/>
  </r>
  <r>
    <n v="5973"/>
    <s v="CA-2014-115105"/>
    <x v="3"/>
    <x v="695"/>
    <d v="2014-02-12T00:00:00"/>
    <s v="Standard Class"/>
    <s v="BD-11770"/>
    <s v="Bryan Davis"/>
    <x v="0"/>
    <x v="0"/>
    <x v="20"/>
    <x v="15"/>
    <n v="10024"/>
    <x v="3"/>
    <x v="789"/>
    <x v="0"/>
    <x v="0"/>
    <x v="779"/>
    <x v="3028"/>
    <n v="1"/>
    <n v="0.2"/>
    <n v="30.097999999999978"/>
  </r>
  <r>
    <n v="5974"/>
    <s v="CA-2012-143980"/>
    <x v="1"/>
    <x v="707"/>
    <d v="2012-12-29T00:00:00"/>
    <s v="Standard Class"/>
    <s v="JK-15640"/>
    <s v="Jim Kriz"/>
    <x v="2"/>
    <x v="0"/>
    <x v="20"/>
    <x v="15"/>
    <n v="10011"/>
    <x v="3"/>
    <x v="1470"/>
    <x v="1"/>
    <x v="9"/>
    <x v="1448"/>
    <x v="4223"/>
    <n v="2"/>
    <n v="0"/>
    <n v="124.48799999999994"/>
  </r>
  <r>
    <n v="5975"/>
    <s v="CA-2013-135636"/>
    <x v="0"/>
    <x v="750"/>
    <d v="2013-10-14T00:00:00"/>
    <s v="Standard Class"/>
    <s v="DB-13615"/>
    <s v="Doug Bickford"/>
    <x v="0"/>
    <x v="0"/>
    <x v="35"/>
    <x v="3"/>
    <n v="28205"/>
    <x v="0"/>
    <x v="887"/>
    <x v="1"/>
    <x v="4"/>
    <x v="871"/>
    <x v="4224"/>
    <n v="5"/>
    <n v="0.2"/>
    <n v="-67.851000000000028"/>
  </r>
  <r>
    <n v="5976"/>
    <s v="CA-2014-102155"/>
    <x v="3"/>
    <x v="1002"/>
    <d v="2014-07-18T00:00:00"/>
    <s v="Standard Class"/>
    <s v="RR-19525"/>
    <s v="Rick Reed"/>
    <x v="1"/>
    <x v="0"/>
    <x v="356"/>
    <x v="41"/>
    <n v="66212"/>
    <x v="2"/>
    <x v="734"/>
    <x v="1"/>
    <x v="4"/>
    <x v="726"/>
    <x v="2936"/>
    <n v="2"/>
    <n v="0"/>
    <n v="93.698800000000006"/>
  </r>
  <r>
    <n v="5977"/>
    <s v="CA-2014-102155"/>
    <x v="3"/>
    <x v="1002"/>
    <d v="2014-07-18T00:00:00"/>
    <s v="Standard Class"/>
    <s v="RR-19525"/>
    <s v="Rick Reed"/>
    <x v="1"/>
    <x v="0"/>
    <x v="356"/>
    <x v="41"/>
    <n v="66212"/>
    <x v="2"/>
    <x v="987"/>
    <x v="1"/>
    <x v="10"/>
    <x v="971"/>
    <x v="4225"/>
    <n v="2"/>
    <n v="0"/>
    <n v="6.2375999999999996"/>
  </r>
  <r>
    <n v="5978"/>
    <s v="CA-2014-116953"/>
    <x v="3"/>
    <x v="558"/>
    <d v="2014-04-26T00:00:00"/>
    <s v="First Class"/>
    <s v="SV-20935"/>
    <s v="Susan Vittorini"/>
    <x v="0"/>
    <x v="0"/>
    <x v="123"/>
    <x v="16"/>
    <n v="85204"/>
    <x v="1"/>
    <x v="302"/>
    <x v="2"/>
    <x v="7"/>
    <x v="299"/>
    <x v="4226"/>
    <n v="10"/>
    <n v="0.2"/>
    <n v="34.5"/>
  </r>
  <r>
    <n v="5979"/>
    <s v="CA-2011-117765"/>
    <x v="2"/>
    <x v="557"/>
    <d v="2011-09-13T00:00:00"/>
    <s v="Standard Class"/>
    <s v="RB-19465"/>
    <s v="Rick Bensley"/>
    <x v="2"/>
    <x v="0"/>
    <x v="251"/>
    <x v="26"/>
    <n v="74133"/>
    <x v="2"/>
    <x v="977"/>
    <x v="0"/>
    <x v="3"/>
    <x v="824"/>
    <x v="4227"/>
    <n v="5"/>
    <n v="0"/>
    <n v="111.77400000000003"/>
  </r>
  <r>
    <n v="5980"/>
    <s v="CA-2011-117765"/>
    <x v="2"/>
    <x v="557"/>
    <d v="2011-09-13T00:00:00"/>
    <s v="Standard Class"/>
    <s v="RB-19465"/>
    <s v="Rick Bensley"/>
    <x v="2"/>
    <x v="0"/>
    <x v="251"/>
    <x v="26"/>
    <n v="74133"/>
    <x v="2"/>
    <x v="27"/>
    <x v="1"/>
    <x v="8"/>
    <x v="27"/>
    <x v="4228"/>
    <n v="2"/>
    <n v="0"/>
    <n v="15.3888"/>
  </r>
  <r>
    <n v="5981"/>
    <s v="CA-2011-117765"/>
    <x v="2"/>
    <x v="557"/>
    <d v="2011-09-13T00:00:00"/>
    <s v="Standard Class"/>
    <s v="RB-19465"/>
    <s v="Rick Bensley"/>
    <x v="2"/>
    <x v="0"/>
    <x v="251"/>
    <x v="26"/>
    <n v="74133"/>
    <x v="2"/>
    <x v="167"/>
    <x v="0"/>
    <x v="1"/>
    <x v="166"/>
    <x v="4229"/>
    <n v="2"/>
    <n v="0"/>
    <n v="45.348800000000011"/>
  </r>
  <r>
    <n v="5982"/>
    <s v="CA-2011-117765"/>
    <x v="2"/>
    <x v="557"/>
    <d v="2011-09-13T00:00:00"/>
    <s v="Standard Class"/>
    <s v="RB-19465"/>
    <s v="Rick Bensley"/>
    <x v="2"/>
    <x v="0"/>
    <x v="251"/>
    <x v="26"/>
    <n v="74133"/>
    <x v="2"/>
    <x v="337"/>
    <x v="1"/>
    <x v="4"/>
    <x v="333"/>
    <x v="4230"/>
    <n v="2"/>
    <n v="0"/>
    <n v="5.7593999999999976"/>
  </r>
  <r>
    <n v="5983"/>
    <s v="CA-2013-114895"/>
    <x v="0"/>
    <x v="831"/>
    <d v="2013-11-29T00:00:00"/>
    <s v="Standard Class"/>
    <s v="MV-18190"/>
    <s v="Mike Vittorini"/>
    <x v="0"/>
    <x v="0"/>
    <x v="20"/>
    <x v="15"/>
    <n v="10035"/>
    <x v="3"/>
    <x v="1641"/>
    <x v="1"/>
    <x v="10"/>
    <x v="1622"/>
    <x v="91"/>
    <n v="2"/>
    <n v="0"/>
    <n v="6.3504000000000005"/>
  </r>
  <r>
    <n v="5984"/>
    <s v="CA-2014-112984"/>
    <x v="3"/>
    <x v="118"/>
    <d v="2014-09-19T00:00:00"/>
    <s v="Second Class"/>
    <s v="EH-14185"/>
    <s v="Evan Henry"/>
    <x v="0"/>
    <x v="0"/>
    <x v="10"/>
    <x v="9"/>
    <n v="19143"/>
    <x v="3"/>
    <x v="630"/>
    <x v="1"/>
    <x v="10"/>
    <x v="624"/>
    <x v="3331"/>
    <n v="6"/>
    <n v="0.2"/>
    <n v="6.4199999999999964"/>
  </r>
  <r>
    <n v="5985"/>
    <s v="CA-2013-163776"/>
    <x v="0"/>
    <x v="1080"/>
    <d v="2013-07-26T00:00:00"/>
    <s v="Standard Class"/>
    <s v="JS-16030"/>
    <s v="Joy Smith"/>
    <x v="0"/>
    <x v="0"/>
    <x v="413"/>
    <x v="35"/>
    <n v="39401"/>
    <x v="0"/>
    <x v="1435"/>
    <x v="0"/>
    <x v="5"/>
    <x v="1414"/>
    <x v="2324"/>
    <n v="6"/>
    <n v="0"/>
    <n v="76.087800000000001"/>
  </r>
  <r>
    <n v="5986"/>
    <s v="CA-2013-163776"/>
    <x v="0"/>
    <x v="1080"/>
    <d v="2013-07-26T00:00:00"/>
    <s v="Standard Class"/>
    <s v="JS-16030"/>
    <s v="Joy Smith"/>
    <x v="0"/>
    <x v="0"/>
    <x v="413"/>
    <x v="35"/>
    <n v="39401"/>
    <x v="0"/>
    <x v="1561"/>
    <x v="1"/>
    <x v="8"/>
    <x v="1542"/>
    <x v="4231"/>
    <n v="2"/>
    <n v="0"/>
    <n v="35.677599999999998"/>
  </r>
  <r>
    <n v="5987"/>
    <s v="CA-2013-163776"/>
    <x v="0"/>
    <x v="1080"/>
    <d v="2013-07-26T00:00:00"/>
    <s v="Standard Class"/>
    <s v="JS-16030"/>
    <s v="Joy Smith"/>
    <x v="0"/>
    <x v="0"/>
    <x v="413"/>
    <x v="35"/>
    <n v="39401"/>
    <x v="0"/>
    <x v="210"/>
    <x v="1"/>
    <x v="4"/>
    <x v="209"/>
    <x v="1190"/>
    <n v="4"/>
    <n v="0"/>
    <n v="0.87919999999999732"/>
  </r>
  <r>
    <n v="5988"/>
    <s v="CA-2013-163776"/>
    <x v="0"/>
    <x v="1080"/>
    <d v="2013-07-26T00:00:00"/>
    <s v="Standard Class"/>
    <s v="JS-16030"/>
    <s v="Joy Smith"/>
    <x v="0"/>
    <x v="0"/>
    <x v="413"/>
    <x v="35"/>
    <n v="39401"/>
    <x v="0"/>
    <x v="1522"/>
    <x v="1"/>
    <x v="10"/>
    <x v="1500"/>
    <x v="4232"/>
    <n v="6"/>
    <n v="0"/>
    <n v="120.51060000000001"/>
  </r>
  <r>
    <n v="5989"/>
    <s v="CA-2013-163776"/>
    <x v="0"/>
    <x v="1080"/>
    <d v="2013-07-26T00:00:00"/>
    <s v="Standard Class"/>
    <s v="JS-16030"/>
    <s v="Joy Smith"/>
    <x v="0"/>
    <x v="0"/>
    <x v="413"/>
    <x v="35"/>
    <n v="39401"/>
    <x v="0"/>
    <x v="480"/>
    <x v="1"/>
    <x v="8"/>
    <x v="476"/>
    <x v="4233"/>
    <n v="1"/>
    <n v="0"/>
    <n v="4.0419999999999998"/>
  </r>
  <r>
    <n v="5990"/>
    <s v="CA-2013-163776"/>
    <x v="0"/>
    <x v="1080"/>
    <d v="2013-07-26T00:00:00"/>
    <s v="Standard Class"/>
    <s v="JS-16030"/>
    <s v="Joy Smith"/>
    <x v="0"/>
    <x v="0"/>
    <x v="413"/>
    <x v="35"/>
    <n v="39401"/>
    <x v="0"/>
    <x v="1659"/>
    <x v="0"/>
    <x v="0"/>
    <x v="1638"/>
    <x v="2465"/>
    <n v="5"/>
    <n v="0"/>
    <n v="126.22500000000002"/>
  </r>
  <r>
    <n v="5991"/>
    <s v="US-2014-163300"/>
    <x v="3"/>
    <x v="175"/>
    <d v="2014-09-22T00:00:00"/>
    <s v="Standard Class"/>
    <s v="ES-14020"/>
    <s v="Erica Smith"/>
    <x v="0"/>
    <x v="0"/>
    <x v="1"/>
    <x v="1"/>
    <n v="90049"/>
    <x v="1"/>
    <x v="1178"/>
    <x v="1"/>
    <x v="8"/>
    <x v="1155"/>
    <x v="4234"/>
    <n v="7"/>
    <n v="0.2"/>
    <n v="884.05799999999999"/>
  </r>
  <r>
    <n v="5992"/>
    <s v="US-2014-163300"/>
    <x v="3"/>
    <x v="175"/>
    <d v="2014-09-22T00:00:00"/>
    <s v="Standard Class"/>
    <s v="ES-14020"/>
    <s v="Erica Smith"/>
    <x v="0"/>
    <x v="0"/>
    <x v="1"/>
    <x v="1"/>
    <n v="90049"/>
    <x v="1"/>
    <x v="194"/>
    <x v="2"/>
    <x v="7"/>
    <x v="193"/>
    <x v="4235"/>
    <n v="7"/>
    <n v="0.2"/>
    <n v="32.335100000000025"/>
  </r>
  <r>
    <n v="5993"/>
    <s v="US-2014-163300"/>
    <x v="3"/>
    <x v="175"/>
    <d v="2014-09-22T00:00:00"/>
    <s v="Standard Class"/>
    <s v="ES-14020"/>
    <s v="Erica Smith"/>
    <x v="0"/>
    <x v="0"/>
    <x v="1"/>
    <x v="1"/>
    <n v="90049"/>
    <x v="1"/>
    <x v="389"/>
    <x v="0"/>
    <x v="1"/>
    <x v="385"/>
    <x v="4236"/>
    <n v="3"/>
    <n v="0.2"/>
    <n v="-20.784600000000012"/>
  </r>
  <r>
    <n v="5994"/>
    <s v="CA-2013-162187"/>
    <x v="0"/>
    <x v="25"/>
    <d v="2013-12-12T00:00:00"/>
    <s v="Same Day"/>
    <s v="NS-18640"/>
    <s v="Noel Staavos"/>
    <x v="1"/>
    <x v="0"/>
    <x v="38"/>
    <x v="24"/>
    <n v="43229"/>
    <x v="3"/>
    <x v="720"/>
    <x v="1"/>
    <x v="4"/>
    <x v="712"/>
    <x v="647"/>
    <n v="5"/>
    <n v="0.2"/>
    <n v="-4.0599999999999987"/>
  </r>
  <r>
    <n v="5995"/>
    <s v="CA-2013-162187"/>
    <x v="0"/>
    <x v="25"/>
    <d v="2013-12-12T00:00:00"/>
    <s v="Same Day"/>
    <s v="NS-18640"/>
    <s v="Noel Staavos"/>
    <x v="1"/>
    <x v="0"/>
    <x v="38"/>
    <x v="24"/>
    <n v="43229"/>
    <x v="3"/>
    <x v="1566"/>
    <x v="1"/>
    <x v="14"/>
    <x v="1548"/>
    <x v="1933"/>
    <n v="2"/>
    <n v="0.2"/>
    <n v="1.6899999999999986"/>
  </r>
  <r>
    <n v="5996"/>
    <s v="CA-2013-162187"/>
    <x v="0"/>
    <x v="25"/>
    <d v="2013-12-12T00:00:00"/>
    <s v="Same Day"/>
    <s v="NS-18640"/>
    <s v="Noel Staavos"/>
    <x v="1"/>
    <x v="0"/>
    <x v="38"/>
    <x v="24"/>
    <n v="43229"/>
    <x v="3"/>
    <x v="1585"/>
    <x v="0"/>
    <x v="1"/>
    <x v="1567"/>
    <x v="4237"/>
    <n v="5"/>
    <n v="0.3"/>
    <n v="-137.52900000000002"/>
  </r>
  <r>
    <n v="5997"/>
    <s v="CA-2013-162187"/>
    <x v="0"/>
    <x v="25"/>
    <d v="2013-12-12T00:00:00"/>
    <s v="Same Day"/>
    <s v="NS-18640"/>
    <s v="Noel Staavos"/>
    <x v="1"/>
    <x v="0"/>
    <x v="38"/>
    <x v="24"/>
    <n v="43229"/>
    <x v="3"/>
    <x v="643"/>
    <x v="1"/>
    <x v="9"/>
    <x v="842"/>
    <x v="2388"/>
    <n v="4"/>
    <n v="0.2"/>
    <n v="24.196000000000012"/>
  </r>
  <r>
    <n v="5998"/>
    <s v="CA-2013-162187"/>
    <x v="0"/>
    <x v="25"/>
    <d v="2013-12-12T00:00:00"/>
    <s v="Same Day"/>
    <s v="NS-18640"/>
    <s v="Noel Staavos"/>
    <x v="1"/>
    <x v="0"/>
    <x v="38"/>
    <x v="24"/>
    <n v="43229"/>
    <x v="3"/>
    <x v="962"/>
    <x v="0"/>
    <x v="3"/>
    <x v="946"/>
    <x v="4238"/>
    <n v="3"/>
    <n v="0.4"/>
    <n v="-147.8655"/>
  </r>
  <r>
    <n v="5999"/>
    <s v="US-2011-112991"/>
    <x v="2"/>
    <x v="325"/>
    <d v="2011-12-14T00:00:00"/>
    <s v="Standard Class"/>
    <s v="SH-19975"/>
    <s v="Sally Hughsby"/>
    <x v="1"/>
    <x v="0"/>
    <x v="460"/>
    <x v="45"/>
    <n v="83605"/>
    <x v="1"/>
    <x v="901"/>
    <x v="0"/>
    <x v="1"/>
    <x v="884"/>
    <x v="4239"/>
    <n v="3"/>
    <n v="0.2"/>
    <n v="4.2293999999999699"/>
  </r>
  <r>
    <n v="6000"/>
    <s v="US-2011-112991"/>
    <x v="2"/>
    <x v="325"/>
    <d v="2011-12-14T00:00:00"/>
    <s v="Standard Class"/>
    <s v="SH-19975"/>
    <s v="Sally Hughsby"/>
    <x v="1"/>
    <x v="0"/>
    <x v="460"/>
    <x v="45"/>
    <n v="83605"/>
    <x v="1"/>
    <x v="712"/>
    <x v="1"/>
    <x v="10"/>
    <x v="704"/>
    <x v="243"/>
    <n v="4"/>
    <n v="0"/>
    <n v="12.441600000000001"/>
  </r>
  <r>
    <n v="6001"/>
    <s v="US-2011-112991"/>
    <x v="2"/>
    <x v="325"/>
    <d v="2011-12-14T00:00:00"/>
    <s v="Standard Class"/>
    <s v="SH-19975"/>
    <s v="Sally Hughsby"/>
    <x v="1"/>
    <x v="0"/>
    <x v="460"/>
    <x v="45"/>
    <n v="83605"/>
    <x v="1"/>
    <x v="393"/>
    <x v="1"/>
    <x v="10"/>
    <x v="389"/>
    <x v="422"/>
    <n v="4"/>
    <n v="0"/>
    <n v="42.025599999999997"/>
  </r>
  <r>
    <n v="6002"/>
    <s v="CA-2011-124079"/>
    <x v="2"/>
    <x v="736"/>
    <d v="2011-12-17T00:00:00"/>
    <s v="Standard Class"/>
    <s v="RF-19345"/>
    <s v="Randy Ferguson"/>
    <x v="1"/>
    <x v="0"/>
    <x v="42"/>
    <x v="16"/>
    <n v="85023"/>
    <x v="1"/>
    <x v="1142"/>
    <x v="0"/>
    <x v="5"/>
    <x v="1121"/>
    <x v="4240"/>
    <n v="3"/>
    <n v="0.2"/>
    <n v="7.6965000000000039"/>
  </r>
  <r>
    <n v="6003"/>
    <s v="CA-2011-124079"/>
    <x v="2"/>
    <x v="736"/>
    <d v="2011-12-17T00:00:00"/>
    <s v="Standard Class"/>
    <s v="RF-19345"/>
    <s v="Randy Ferguson"/>
    <x v="1"/>
    <x v="0"/>
    <x v="42"/>
    <x v="16"/>
    <n v="85023"/>
    <x v="1"/>
    <x v="530"/>
    <x v="1"/>
    <x v="8"/>
    <x v="525"/>
    <x v="4004"/>
    <n v="2"/>
    <n v="0.7"/>
    <n v="-4.1711999999999989"/>
  </r>
  <r>
    <n v="6004"/>
    <s v="US-2014-146878"/>
    <x v="3"/>
    <x v="296"/>
    <d v="2014-09-28T00:00:00"/>
    <s v="Standard Class"/>
    <s v="DL-12865"/>
    <s v="Dan Lawera"/>
    <x v="0"/>
    <x v="0"/>
    <x v="100"/>
    <x v="2"/>
    <n v="33142"/>
    <x v="0"/>
    <x v="102"/>
    <x v="1"/>
    <x v="8"/>
    <x v="102"/>
    <x v="4241"/>
    <n v="1"/>
    <n v="0.7"/>
    <n v="-8.6057999999999986"/>
  </r>
  <r>
    <n v="6005"/>
    <s v="CA-2014-107244"/>
    <x v="3"/>
    <x v="210"/>
    <d v="2014-09-12T00:00:00"/>
    <s v="Standard Class"/>
    <s v="AG-10390"/>
    <s v="Allen Goldenen"/>
    <x v="0"/>
    <x v="0"/>
    <x v="1"/>
    <x v="1"/>
    <n v="90004"/>
    <x v="1"/>
    <x v="627"/>
    <x v="0"/>
    <x v="5"/>
    <x v="621"/>
    <x v="2401"/>
    <n v="4"/>
    <n v="0"/>
    <n v="8.2992000000000008"/>
  </r>
  <r>
    <n v="6006"/>
    <s v="CA-2012-100657"/>
    <x v="1"/>
    <x v="121"/>
    <d v="2012-11-07T00:00:00"/>
    <s v="Standard Class"/>
    <s v="SW-20245"/>
    <s v="Scot Wooten"/>
    <x v="0"/>
    <x v="0"/>
    <x v="21"/>
    <x v="15"/>
    <n v="12180"/>
    <x v="3"/>
    <x v="1534"/>
    <x v="0"/>
    <x v="1"/>
    <x v="1513"/>
    <x v="4242"/>
    <n v="2"/>
    <n v="0.1"/>
    <n v="8.5371999999999968"/>
  </r>
  <r>
    <n v="6007"/>
    <s v="CA-2014-129581"/>
    <x v="3"/>
    <x v="157"/>
    <d v="2014-12-19T00:00:00"/>
    <s v="Standard Class"/>
    <s v="KN-16390"/>
    <s v="Katherine Nockton"/>
    <x v="1"/>
    <x v="0"/>
    <x v="217"/>
    <x v="31"/>
    <n v="2740"/>
    <x v="3"/>
    <x v="1300"/>
    <x v="2"/>
    <x v="7"/>
    <x v="1276"/>
    <x v="3680"/>
    <n v="3"/>
    <n v="0"/>
    <n v="3.8654999999999973"/>
  </r>
  <r>
    <n v="6008"/>
    <s v="CA-2014-129028"/>
    <x v="3"/>
    <x v="719"/>
    <d v="2014-04-04T00:00:00"/>
    <s v="First Class"/>
    <s v="GB-14530"/>
    <s v="George Bell"/>
    <x v="1"/>
    <x v="0"/>
    <x v="159"/>
    <x v="20"/>
    <n v="29501"/>
    <x v="0"/>
    <x v="101"/>
    <x v="0"/>
    <x v="5"/>
    <x v="101"/>
    <x v="4180"/>
    <n v="3"/>
    <n v="0"/>
    <n v="21.751499999999986"/>
  </r>
  <r>
    <n v="6009"/>
    <s v="CA-2012-135580"/>
    <x v="1"/>
    <x v="1081"/>
    <d v="2013-01-03T00:00:00"/>
    <s v="Standard Class"/>
    <s v="CL-12565"/>
    <s v="Clay Ludtke"/>
    <x v="0"/>
    <x v="0"/>
    <x v="1"/>
    <x v="1"/>
    <n v="90049"/>
    <x v="1"/>
    <x v="1138"/>
    <x v="1"/>
    <x v="10"/>
    <x v="1117"/>
    <x v="4243"/>
    <n v="3"/>
    <n v="0"/>
    <n v="31.519199999999998"/>
  </r>
  <r>
    <n v="6010"/>
    <s v="CA-2012-135580"/>
    <x v="1"/>
    <x v="1081"/>
    <d v="2013-01-03T00:00:00"/>
    <s v="Standard Class"/>
    <s v="CL-12565"/>
    <s v="Clay Ludtke"/>
    <x v="0"/>
    <x v="0"/>
    <x v="1"/>
    <x v="1"/>
    <n v="90049"/>
    <x v="1"/>
    <x v="352"/>
    <x v="1"/>
    <x v="4"/>
    <x v="348"/>
    <x v="4244"/>
    <n v="3"/>
    <n v="0"/>
    <n v="14.238599999999995"/>
  </r>
  <r>
    <n v="6011"/>
    <s v="CA-2012-135580"/>
    <x v="1"/>
    <x v="1081"/>
    <d v="2013-01-03T00:00:00"/>
    <s v="Standard Class"/>
    <s v="CL-12565"/>
    <s v="Clay Ludtke"/>
    <x v="0"/>
    <x v="0"/>
    <x v="1"/>
    <x v="1"/>
    <n v="90049"/>
    <x v="1"/>
    <x v="668"/>
    <x v="2"/>
    <x v="15"/>
    <x v="662"/>
    <x v="4245"/>
    <n v="6"/>
    <n v="0.2"/>
    <n v="286.71299999999962"/>
  </r>
  <r>
    <n v="6012"/>
    <s v="CA-2012-135580"/>
    <x v="1"/>
    <x v="1081"/>
    <d v="2013-01-03T00:00:00"/>
    <s v="Standard Class"/>
    <s v="CL-12565"/>
    <s v="Clay Ludtke"/>
    <x v="0"/>
    <x v="0"/>
    <x v="1"/>
    <x v="1"/>
    <n v="90049"/>
    <x v="1"/>
    <x v="231"/>
    <x v="1"/>
    <x v="12"/>
    <x v="229"/>
    <x v="3439"/>
    <n v="3"/>
    <n v="0"/>
    <n v="122.148"/>
  </r>
  <r>
    <n v="6013"/>
    <s v="CA-2012-135580"/>
    <x v="1"/>
    <x v="1081"/>
    <d v="2013-01-03T00:00:00"/>
    <s v="Standard Class"/>
    <s v="CL-12565"/>
    <s v="Clay Ludtke"/>
    <x v="0"/>
    <x v="0"/>
    <x v="1"/>
    <x v="1"/>
    <n v="90049"/>
    <x v="1"/>
    <x v="1191"/>
    <x v="2"/>
    <x v="7"/>
    <x v="1167"/>
    <x v="4246"/>
    <n v="3"/>
    <n v="0.2"/>
    <n v="35.984999999999999"/>
  </r>
  <r>
    <n v="6014"/>
    <s v="CA-2013-159016"/>
    <x v="0"/>
    <x v="612"/>
    <d v="2013-03-12T00:00:00"/>
    <s v="First Class"/>
    <s v="KF-16285"/>
    <s v="Karen Ferguson"/>
    <x v="2"/>
    <x v="0"/>
    <x v="1"/>
    <x v="1"/>
    <n v="90008"/>
    <x v="1"/>
    <x v="1102"/>
    <x v="1"/>
    <x v="10"/>
    <x v="1082"/>
    <x v="81"/>
    <n v="5"/>
    <n v="0"/>
    <n v="7.1519999999999992"/>
  </r>
  <r>
    <n v="6015"/>
    <s v="CA-2013-159016"/>
    <x v="0"/>
    <x v="612"/>
    <d v="2013-03-12T00:00:00"/>
    <s v="First Class"/>
    <s v="KF-16285"/>
    <s v="Karen Ferguson"/>
    <x v="2"/>
    <x v="0"/>
    <x v="1"/>
    <x v="1"/>
    <n v="90008"/>
    <x v="1"/>
    <x v="1148"/>
    <x v="2"/>
    <x v="7"/>
    <x v="1127"/>
    <x v="4247"/>
    <n v="8"/>
    <n v="0.2"/>
    <n v="363.90480000000025"/>
  </r>
  <r>
    <n v="6016"/>
    <s v="CA-2011-102652"/>
    <x v="2"/>
    <x v="322"/>
    <d v="2011-04-12T00:00:00"/>
    <s v="Standard Class"/>
    <s v="AY-10555"/>
    <s v="Andy Yotov"/>
    <x v="1"/>
    <x v="0"/>
    <x v="1"/>
    <x v="1"/>
    <n v="90049"/>
    <x v="1"/>
    <x v="1762"/>
    <x v="0"/>
    <x v="5"/>
    <x v="1742"/>
    <x v="1377"/>
    <n v="2"/>
    <n v="0"/>
    <n v="15.633199999999988"/>
  </r>
  <r>
    <n v="6017"/>
    <s v="CA-2011-102652"/>
    <x v="2"/>
    <x v="322"/>
    <d v="2011-04-12T00:00:00"/>
    <s v="Standard Class"/>
    <s v="AY-10555"/>
    <s v="Andy Yotov"/>
    <x v="1"/>
    <x v="0"/>
    <x v="1"/>
    <x v="1"/>
    <n v="90049"/>
    <x v="1"/>
    <x v="283"/>
    <x v="0"/>
    <x v="5"/>
    <x v="280"/>
    <x v="907"/>
    <n v="7"/>
    <n v="0"/>
    <n v="12.912900000000004"/>
  </r>
  <r>
    <n v="6018"/>
    <s v="CA-2011-102652"/>
    <x v="2"/>
    <x v="322"/>
    <d v="2011-04-12T00:00:00"/>
    <s v="Standard Class"/>
    <s v="AY-10555"/>
    <s v="Andy Yotov"/>
    <x v="1"/>
    <x v="0"/>
    <x v="1"/>
    <x v="1"/>
    <n v="90049"/>
    <x v="1"/>
    <x v="1165"/>
    <x v="1"/>
    <x v="10"/>
    <x v="1143"/>
    <x v="541"/>
    <n v="3"/>
    <n v="0"/>
    <n v="9.3312000000000008"/>
  </r>
  <r>
    <n v="6019"/>
    <s v="CA-2011-102652"/>
    <x v="2"/>
    <x v="322"/>
    <d v="2011-04-12T00:00:00"/>
    <s v="Standard Class"/>
    <s v="AY-10555"/>
    <s v="Andy Yotov"/>
    <x v="1"/>
    <x v="0"/>
    <x v="1"/>
    <x v="1"/>
    <n v="90049"/>
    <x v="1"/>
    <x v="1486"/>
    <x v="1"/>
    <x v="10"/>
    <x v="1464"/>
    <x v="447"/>
    <n v="1"/>
    <n v="0"/>
    <n v="26.630399999999998"/>
  </r>
  <r>
    <n v="6020"/>
    <s v="CA-2011-152422"/>
    <x v="2"/>
    <x v="1082"/>
    <d v="2011-10-10T00:00:00"/>
    <s v="Second Class"/>
    <s v="BD-11635"/>
    <s v="Brian Derr"/>
    <x v="0"/>
    <x v="0"/>
    <x v="38"/>
    <x v="24"/>
    <n v="43229"/>
    <x v="3"/>
    <x v="9"/>
    <x v="1"/>
    <x v="9"/>
    <x v="9"/>
    <x v="2856"/>
    <n v="5"/>
    <n v="0.2"/>
    <n v="11.489999999999991"/>
  </r>
  <r>
    <n v="6021"/>
    <s v="US-2013-156692"/>
    <x v="0"/>
    <x v="572"/>
    <d v="2013-08-14T00:00:00"/>
    <s v="Same Day"/>
    <s v="HG-15025"/>
    <s v="Hunter Glantz"/>
    <x v="0"/>
    <x v="0"/>
    <x v="461"/>
    <x v="28"/>
    <n v="70065"/>
    <x v="0"/>
    <x v="1295"/>
    <x v="1"/>
    <x v="9"/>
    <x v="33"/>
    <x v="1714"/>
    <n v="2"/>
    <n v="0"/>
    <n v="4.6818000000000008"/>
  </r>
  <r>
    <n v="6022"/>
    <s v="US-2013-156692"/>
    <x v="0"/>
    <x v="572"/>
    <d v="2013-08-14T00:00:00"/>
    <s v="Same Day"/>
    <s v="HG-15025"/>
    <s v="Hunter Glantz"/>
    <x v="0"/>
    <x v="0"/>
    <x v="461"/>
    <x v="28"/>
    <n v="70065"/>
    <x v="0"/>
    <x v="357"/>
    <x v="2"/>
    <x v="11"/>
    <x v="353"/>
    <x v="2257"/>
    <n v="2"/>
    <n v="0"/>
    <n v="15.1158"/>
  </r>
  <r>
    <n v="6023"/>
    <s v="CA-2011-130869"/>
    <x v="2"/>
    <x v="664"/>
    <d v="2011-11-21T00:00:00"/>
    <s v="Standard Class"/>
    <s v="CB-12025"/>
    <s v="Cassandra Brandow"/>
    <x v="0"/>
    <x v="0"/>
    <x v="444"/>
    <x v="5"/>
    <n v="75104"/>
    <x v="2"/>
    <x v="111"/>
    <x v="1"/>
    <x v="12"/>
    <x v="111"/>
    <x v="913"/>
    <n v="3"/>
    <n v="0.2"/>
    <n v="2.4779999999999989"/>
  </r>
  <r>
    <n v="6024"/>
    <s v="US-2014-128832"/>
    <x v="3"/>
    <x v="558"/>
    <d v="2014-04-28T00:00:00"/>
    <s v="First Class"/>
    <s v="LS-16945"/>
    <s v="Linda Southworth"/>
    <x v="1"/>
    <x v="0"/>
    <x v="205"/>
    <x v="34"/>
    <n v="2908"/>
    <x v="3"/>
    <x v="1067"/>
    <x v="2"/>
    <x v="11"/>
    <x v="1047"/>
    <x v="3502"/>
    <n v="2"/>
    <n v="0"/>
    <n v="4.8986000000000018"/>
  </r>
  <r>
    <n v="6025"/>
    <s v="CA-2014-139717"/>
    <x v="3"/>
    <x v="1043"/>
    <d v="2014-08-27T00:00:00"/>
    <s v="Second Class"/>
    <s v="DM-13015"/>
    <s v="Darrin Martin"/>
    <x v="0"/>
    <x v="0"/>
    <x v="152"/>
    <x v="24"/>
    <n v="43130"/>
    <x v="3"/>
    <x v="1725"/>
    <x v="1"/>
    <x v="9"/>
    <x v="1703"/>
    <x v="4248"/>
    <n v="8"/>
    <n v="0.2"/>
    <n v="64.627199999999988"/>
  </r>
  <r>
    <n v="6026"/>
    <s v="CA-2014-139717"/>
    <x v="3"/>
    <x v="1043"/>
    <d v="2014-08-27T00:00:00"/>
    <s v="Second Class"/>
    <s v="DM-13015"/>
    <s v="Darrin Martin"/>
    <x v="0"/>
    <x v="0"/>
    <x v="152"/>
    <x v="24"/>
    <n v="43130"/>
    <x v="3"/>
    <x v="727"/>
    <x v="1"/>
    <x v="10"/>
    <x v="1543"/>
    <x v="563"/>
    <n v="2"/>
    <n v="0.2"/>
    <n v="3.7584"/>
  </r>
  <r>
    <n v="6027"/>
    <s v="CA-2014-136007"/>
    <x v="3"/>
    <x v="660"/>
    <d v="2014-03-03T00:00:00"/>
    <s v="Standard Class"/>
    <s v="AC-10615"/>
    <s v="Ann Chong"/>
    <x v="1"/>
    <x v="0"/>
    <x v="4"/>
    <x v="4"/>
    <n v="98115"/>
    <x v="1"/>
    <x v="1471"/>
    <x v="1"/>
    <x v="13"/>
    <x v="1449"/>
    <x v="3681"/>
    <n v="5"/>
    <n v="0"/>
    <n v="0.33599999999999963"/>
  </r>
  <r>
    <n v="6028"/>
    <s v="CA-2014-136007"/>
    <x v="3"/>
    <x v="660"/>
    <d v="2014-03-03T00:00:00"/>
    <s v="Standard Class"/>
    <s v="AC-10615"/>
    <s v="Ann Chong"/>
    <x v="1"/>
    <x v="0"/>
    <x v="4"/>
    <x v="4"/>
    <n v="98115"/>
    <x v="1"/>
    <x v="831"/>
    <x v="2"/>
    <x v="7"/>
    <x v="818"/>
    <x v="1002"/>
    <n v="5"/>
    <n v="0.2"/>
    <n v="25.185999999999996"/>
  </r>
  <r>
    <n v="6029"/>
    <s v="CA-2013-157364"/>
    <x v="0"/>
    <x v="258"/>
    <d v="2013-11-22T00:00:00"/>
    <s v="First Class"/>
    <s v="LT-17110"/>
    <s v="Liz Thompson"/>
    <x v="0"/>
    <x v="0"/>
    <x v="108"/>
    <x v="3"/>
    <n v="28540"/>
    <x v="0"/>
    <x v="684"/>
    <x v="1"/>
    <x v="6"/>
    <x v="677"/>
    <x v="4249"/>
    <n v="2"/>
    <n v="0.2"/>
    <n v="6.0059999999999993"/>
  </r>
  <r>
    <n v="6030"/>
    <s v="US-2013-112970"/>
    <x v="0"/>
    <x v="696"/>
    <d v="2013-11-16T00:00:00"/>
    <s v="First Class"/>
    <s v="TB-21250"/>
    <s v="Tim Brockman"/>
    <x v="0"/>
    <x v="0"/>
    <x v="1"/>
    <x v="1"/>
    <n v="90049"/>
    <x v="1"/>
    <x v="950"/>
    <x v="1"/>
    <x v="6"/>
    <x v="934"/>
    <x v="296"/>
    <n v="3"/>
    <n v="0"/>
    <n v="2.8535999999999988"/>
  </r>
  <r>
    <n v="6031"/>
    <s v="US-2014-152492"/>
    <x v="3"/>
    <x v="91"/>
    <d v="2014-07-07T00:00:00"/>
    <s v="Same Day"/>
    <s v="AH-10585"/>
    <s v="Angele Hood"/>
    <x v="0"/>
    <x v="0"/>
    <x v="100"/>
    <x v="2"/>
    <n v="33142"/>
    <x v="0"/>
    <x v="1180"/>
    <x v="0"/>
    <x v="1"/>
    <x v="1157"/>
    <x v="4250"/>
    <n v="1"/>
    <n v="0.2"/>
    <n v="23.924000000000007"/>
  </r>
  <r>
    <n v="6032"/>
    <s v="CA-2013-101168"/>
    <x v="0"/>
    <x v="591"/>
    <d v="2014-01-02T00:00:00"/>
    <s v="Standard Class"/>
    <s v="SS-20140"/>
    <s v="Saphhira Shifley"/>
    <x v="1"/>
    <x v="0"/>
    <x v="462"/>
    <x v="38"/>
    <n v="3060"/>
    <x v="3"/>
    <x v="1226"/>
    <x v="0"/>
    <x v="5"/>
    <x v="1201"/>
    <x v="3131"/>
    <n v="4"/>
    <n v="0"/>
    <n v="6.5471999999999984"/>
  </r>
  <r>
    <n v="6033"/>
    <s v="CA-2014-104010"/>
    <x v="3"/>
    <x v="756"/>
    <d v="2014-04-26T00:00:00"/>
    <s v="First Class"/>
    <s v="TD-20995"/>
    <s v="Tamara Dahlen"/>
    <x v="0"/>
    <x v="0"/>
    <x v="20"/>
    <x v="15"/>
    <n v="10011"/>
    <x v="3"/>
    <x v="133"/>
    <x v="1"/>
    <x v="14"/>
    <x v="133"/>
    <x v="2803"/>
    <n v="5"/>
    <n v="0"/>
    <n v="15.372000000000003"/>
  </r>
  <r>
    <n v="6034"/>
    <s v="CA-2012-130253"/>
    <x v="1"/>
    <x v="639"/>
    <d v="2012-12-18T00:00:00"/>
    <s v="Standard Class"/>
    <s v="PP-18955"/>
    <s v="Paul Prost"/>
    <x v="2"/>
    <x v="0"/>
    <x v="1"/>
    <x v="1"/>
    <n v="90036"/>
    <x v="1"/>
    <x v="1524"/>
    <x v="0"/>
    <x v="5"/>
    <x v="1502"/>
    <x v="597"/>
    <n v="3"/>
    <n v="0"/>
    <n v="5.1815999999999995"/>
  </r>
  <r>
    <n v="6035"/>
    <s v="US-2012-155369"/>
    <x v="1"/>
    <x v="1083"/>
    <d v="2012-04-25T00:00:00"/>
    <s v="Standard Class"/>
    <s v="PG-18820"/>
    <s v="Patrick Gardner"/>
    <x v="0"/>
    <x v="0"/>
    <x v="238"/>
    <x v="5"/>
    <n v="75007"/>
    <x v="2"/>
    <x v="414"/>
    <x v="1"/>
    <x v="9"/>
    <x v="409"/>
    <x v="4251"/>
    <n v="2"/>
    <n v="0.8"/>
    <n v="-52.833600000000004"/>
  </r>
  <r>
    <n v="6036"/>
    <s v="US-2012-155369"/>
    <x v="1"/>
    <x v="1083"/>
    <d v="2012-04-25T00:00:00"/>
    <s v="Standard Class"/>
    <s v="PG-18820"/>
    <s v="Patrick Gardner"/>
    <x v="0"/>
    <x v="0"/>
    <x v="238"/>
    <x v="5"/>
    <n v="75007"/>
    <x v="2"/>
    <x v="760"/>
    <x v="1"/>
    <x v="8"/>
    <x v="751"/>
    <x v="4252"/>
    <n v="4"/>
    <n v="0.8"/>
    <n v="-512.14680000000021"/>
  </r>
  <r>
    <n v="6037"/>
    <s v="CA-2013-131205"/>
    <x v="0"/>
    <x v="913"/>
    <d v="2013-09-09T00:00:00"/>
    <s v="Standard Class"/>
    <s v="AA-10645"/>
    <s v="Anna Andreadi"/>
    <x v="0"/>
    <x v="0"/>
    <x v="430"/>
    <x v="0"/>
    <n v="40324"/>
    <x v="0"/>
    <x v="378"/>
    <x v="0"/>
    <x v="5"/>
    <x v="374"/>
    <x v="532"/>
    <n v="3"/>
    <n v="0"/>
    <n v="16.614000000000001"/>
  </r>
  <r>
    <n v="6038"/>
    <s v="CA-2013-131205"/>
    <x v="0"/>
    <x v="913"/>
    <d v="2013-09-09T00:00:00"/>
    <s v="Standard Class"/>
    <s v="AA-10645"/>
    <s v="Anna Andreadi"/>
    <x v="0"/>
    <x v="0"/>
    <x v="430"/>
    <x v="0"/>
    <n v="40324"/>
    <x v="0"/>
    <x v="412"/>
    <x v="1"/>
    <x v="8"/>
    <x v="407"/>
    <x v="3369"/>
    <n v="6"/>
    <n v="0"/>
    <n v="54.691199999999995"/>
  </r>
  <r>
    <n v="6039"/>
    <s v="CA-2013-131205"/>
    <x v="0"/>
    <x v="913"/>
    <d v="2013-09-09T00:00:00"/>
    <s v="Standard Class"/>
    <s v="AA-10645"/>
    <s v="Anna Andreadi"/>
    <x v="0"/>
    <x v="0"/>
    <x v="430"/>
    <x v="0"/>
    <n v="40324"/>
    <x v="0"/>
    <x v="571"/>
    <x v="1"/>
    <x v="4"/>
    <x v="566"/>
    <x v="681"/>
    <n v="4"/>
    <n v="0"/>
    <n v="5.1967999999999961"/>
  </r>
  <r>
    <n v="6040"/>
    <s v="CA-2013-131205"/>
    <x v="0"/>
    <x v="913"/>
    <d v="2013-09-09T00:00:00"/>
    <s v="Standard Class"/>
    <s v="AA-10645"/>
    <s v="Anna Andreadi"/>
    <x v="0"/>
    <x v="0"/>
    <x v="430"/>
    <x v="0"/>
    <n v="40324"/>
    <x v="0"/>
    <x v="1273"/>
    <x v="1"/>
    <x v="6"/>
    <x v="1249"/>
    <x v="267"/>
    <n v="3"/>
    <n v="0"/>
    <n v="2.5343999999999998"/>
  </r>
  <r>
    <n v="6041"/>
    <s v="CA-2014-122364"/>
    <x v="3"/>
    <x v="241"/>
    <d v="2014-09-30T00:00:00"/>
    <s v="Standard Class"/>
    <s v="FA-14230"/>
    <s v="Frank Atkinson"/>
    <x v="1"/>
    <x v="0"/>
    <x v="1"/>
    <x v="1"/>
    <n v="90008"/>
    <x v="1"/>
    <x v="1118"/>
    <x v="2"/>
    <x v="7"/>
    <x v="1097"/>
    <x v="4253"/>
    <n v="3"/>
    <n v="0.2"/>
    <n v="75.180000000000064"/>
  </r>
  <r>
    <n v="6042"/>
    <s v="CA-2014-122364"/>
    <x v="3"/>
    <x v="241"/>
    <d v="2014-09-30T00:00:00"/>
    <s v="Standard Class"/>
    <s v="FA-14230"/>
    <s v="Frank Atkinson"/>
    <x v="1"/>
    <x v="0"/>
    <x v="1"/>
    <x v="1"/>
    <n v="90008"/>
    <x v="1"/>
    <x v="1770"/>
    <x v="2"/>
    <x v="15"/>
    <x v="1751"/>
    <x v="4254"/>
    <n v="3"/>
    <n v="0.2"/>
    <n v="177.19799999999998"/>
  </r>
  <r>
    <n v="6043"/>
    <s v="CA-2013-117912"/>
    <x v="0"/>
    <x v="1084"/>
    <d v="2013-02-08T00:00:00"/>
    <s v="Standard Class"/>
    <s v="TB-21520"/>
    <s v="Tracy Blumstein"/>
    <x v="0"/>
    <x v="0"/>
    <x v="136"/>
    <x v="16"/>
    <n v="85635"/>
    <x v="1"/>
    <x v="1104"/>
    <x v="0"/>
    <x v="5"/>
    <x v="1084"/>
    <x v="325"/>
    <n v="2"/>
    <n v="0.2"/>
    <n v="3.9512"/>
  </r>
  <r>
    <n v="6044"/>
    <s v="CA-2014-145702"/>
    <x v="3"/>
    <x v="240"/>
    <d v="2014-05-25T00:00:00"/>
    <s v="Second Class"/>
    <s v="AH-10075"/>
    <s v="Adam Hart"/>
    <x v="1"/>
    <x v="0"/>
    <x v="289"/>
    <x v="18"/>
    <n v="37918"/>
    <x v="0"/>
    <x v="541"/>
    <x v="0"/>
    <x v="1"/>
    <x v="536"/>
    <x v="2361"/>
    <n v="3"/>
    <n v="0.2"/>
    <n v="-35.36460000000001"/>
  </r>
  <r>
    <n v="6045"/>
    <s v="CA-2014-145702"/>
    <x v="3"/>
    <x v="240"/>
    <d v="2014-05-25T00:00:00"/>
    <s v="Second Class"/>
    <s v="AH-10075"/>
    <s v="Adam Hart"/>
    <x v="1"/>
    <x v="0"/>
    <x v="289"/>
    <x v="18"/>
    <n v="37918"/>
    <x v="0"/>
    <x v="1050"/>
    <x v="1"/>
    <x v="10"/>
    <x v="1030"/>
    <x v="2898"/>
    <n v="7"/>
    <n v="0.2"/>
    <n v="10.109400000000001"/>
  </r>
  <r>
    <n v="6046"/>
    <s v="CA-2012-113215"/>
    <x v="1"/>
    <x v="37"/>
    <d v="2012-09-08T00:00:00"/>
    <s v="Standard Class"/>
    <s v="CP-12085"/>
    <s v="Cathy Prescott"/>
    <x v="1"/>
    <x v="0"/>
    <x v="93"/>
    <x v="16"/>
    <n v="85705"/>
    <x v="1"/>
    <x v="1071"/>
    <x v="0"/>
    <x v="5"/>
    <x v="1051"/>
    <x v="4255"/>
    <n v="3"/>
    <n v="0.2"/>
    <n v="89.306999999999988"/>
  </r>
  <r>
    <n v="6047"/>
    <s v="CA-2013-154662"/>
    <x v="0"/>
    <x v="632"/>
    <d v="2013-06-17T00:00:00"/>
    <s v="Standard Class"/>
    <s v="BF-11215"/>
    <s v="Benjamin Farhat"/>
    <x v="2"/>
    <x v="0"/>
    <x v="31"/>
    <x v="11"/>
    <n v="55407"/>
    <x v="2"/>
    <x v="1744"/>
    <x v="0"/>
    <x v="3"/>
    <x v="1724"/>
    <x v="4256"/>
    <n v="3"/>
    <n v="0"/>
    <n v="173.23500000000001"/>
  </r>
  <r>
    <n v="6048"/>
    <s v="CA-2012-105571"/>
    <x v="1"/>
    <x v="209"/>
    <d v="2012-11-11T00:00:00"/>
    <s v="Standard Class"/>
    <s v="CP-12340"/>
    <s v="Christine Phan"/>
    <x v="1"/>
    <x v="0"/>
    <x v="100"/>
    <x v="2"/>
    <n v="33142"/>
    <x v="0"/>
    <x v="570"/>
    <x v="1"/>
    <x v="8"/>
    <x v="565"/>
    <x v="4257"/>
    <n v="9"/>
    <n v="0.7"/>
    <n v="-12.916800000000002"/>
  </r>
  <r>
    <n v="6049"/>
    <s v="CA-2012-105571"/>
    <x v="1"/>
    <x v="209"/>
    <d v="2012-11-11T00:00:00"/>
    <s v="Standard Class"/>
    <s v="CP-12340"/>
    <s v="Christine Phan"/>
    <x v="1"/>
    <x v="0"/>
    <x v="100"/>
    <x v="2"/>
    <n v="33142"/>
    <x v="0"/>
    <x v="1176"/>
    <x v="1"/>
    <x v="8"/>
    <x v="1153"/>
    <x v="4258"/>
    <n v="5"/>
    <n v="0.7"/>
    <n v="-1031.5385000000001"/>
  </r>
  <r>
    <n v="6050"/>
    <s v="CA-2013-152765"/>
    <x v="0"/>
    <x v="1085"/>
    <d v="2013-06-19T00:00:00"/>
    <s v="First Class"/>
    <s v="LS-17245"/>
    <s v="Lynn Smith"/>
    <x v="0"/>
    <x v="0"/>
    <x v="12"/>
    <x v="5"/>
    <n v="77036"/>
    <x v="2"/>
    <x v="1693"/>
    <x v="1"/>
    <x v="10"/>
    <x v="1672"/>
    <x v="4259"/>
    <n v="7"/>
    <n v="0.2"/>
    <n v="54.214999999999982"/>
  </r>
  <r>
    <n v="6051"/>
    <s v="CA-2012-153878"/>
    <x v="1"/>
    <x v="334"/>
    <d v="2012-04-30T00:00:00"/>
    <s v="Standard Class"/>
    <s v="TS-21655"/>
    <s v="Trudy Schmidt"/>
    <x v="0"/>
    <x v="0"/>
    <x v="158"/>
    <x v="6"/>
    <n v="53209"/>
    <x v="2"/>
    <x v="332"/>
    <x v="1"/>
    <x v="6"/>
    <x v="328"/>
    <x v="2495"/>
    <n v="5"/>
    <n v="0"/>
    <n v="16.170000000000002"/>
  </r>
  <r>
    <n v="6052"/>
    <s v="CA-2012-153878"/>
    <x v="1"/>
    <x v="334"/>
    <d v="2012-04-30T00:00:00"/>
    <s v="Standard Class"/>
    <s v="TS-21655"/>
    <s v="Trudy Schmidt"/>
    <x v="0"/>
    <x v="0"/>
    <x v="158"/>
    <x v="6"/>
    <n v="53209"/>
    <x v="2"/>
    <x v="1309"/>
    <x v="1"/>
    <x v="9"/>
    <x v="1285"/>
    <x v="4260"/>
    <n v="5"/>
    <n v="0"/>
    <n v="76.27200000000002"/>
  </r>
  <r>
    <n v="6053"/>
    <s v="CA-2013-124016"/>
    <x v="0"/>
    <x v="713"/>
    <d v="2013-09-27T00:00:00"/>
    <s v="Second Class"/>
    <s v="JS-15940"/>
    <s v="Joni Sundaresam"/>
    <x v="2"/>
    <x v="0"/>
    <x v="152"/>
    <x v="24"/>
    <n v="43130"/>
    <x v="3"/>
    <x v="1025"/>
    <x v="1"/>
    <x v="10"/>
    <x v="1007"/>
    <x v="1655"/>
    <n v="3"/>
    <n v="0.2"/>
    <n v="4.0338000000000003"/>
  </r>
  <r>
    <n v="6054"/>
    <s v="CA-2013-124016"/>
    <x v="0"/>
    <x v="713"/>
    <d v="2013-09-27T00:00:00"/>
    <s v="Second Class"/>
    <s v="JS-15940"/>
    <s v="Joni Sundaresam"/>
    <x v="2"/>
    <x v="0"/>
    <x v="152"/>
    <x v="24"/>
    <n v="43130"/>
    <x v="3"/>
    <x v="1457"/>
    <x v="0"/>
    <x v="5"/>
    <x v="1434"/>
    <x v="4261"/>
    <n v="4"/>
    <n v="0.2"/>
    <n v="7.7000000000000028"/>
  </r>
  <r>
    <n v="6055"/>
    <s v="CA-2013-124016"/>
    <x v="0"/>
    <x v="713"/>
    <d v="2013-09-27T00:00:00"/>
    <s v="Second Class"/>
    <s v="JS-15940"/>
    <s v="Joni Sundaresam"/>
    <x v="2"/>
    <x v="0"/>
    <x v="152"/>
    <x v="24"/>
    <n v="43130"/>
    <x v="3"/>
    <x v="699"/>
    <x v="1"/>
    <x v="8"/>
    <x v="692"/>
    <x v="4262"/>
    <n v="7"/>
    <n v="0.7"/>
    <n v="-9.7607999999999961"/>
  </r>
  <r>
    <n v="6056"/>
    <s v="CA-2013-113551"/>
    <x v="0"/>
    <x v="298"/>
    <d v="2013-08-21T00:00:00"/>
    <s v="First Class"/>
    <s v="NF-18385"/>
    <s v="Natalie Fritzler"/>
    <x v="0"/>
    <x v="0"/>
    <x v="380"/>
    <x v="5"/>
    <n v="78539"/>
    <x v="2"/>
    <x v="1339"/>
    <x v="1"/>
    <x v="8"/>
    <x v="1315"/>
    <x v="4263"/>
    <n v="1"/>
    <n v="0.8"/>
    <n v="-3.4122000000000003"/>
  </r>
  <r>
    <n v="6057"/>
    <s v="CA-2013-113551"/>
    <x v="0"/>
    <x v="298"/>
    <d v="2013-08-21T00:00:00"/>
    <s v="First Class"/>
    <s v="NF-18385"/>
    <s v="Natalie Fritzler"/>
    <x v="0"/>
    <x v="0"/>
    <x v="380"/>
    <x v="5"/>
    <n v="78539"/>
    <x v="2"/>
    <x v="1402"/>
    <x v="1"/>
    <x v="10"/>
    <x v="1380"/>
    <x v="1348"/>
    <n v="8"/>
    <n v="0.2"/>
    <n v="30.391999999999996"/>
  </r>
  <r>
    <n v="6058"/>
    <s v="CA-2011-107524"/>
    <x v="2"/>
    <x v="1086"/>
    <d v="2011-03-08T00:00:00"/>
    <s v="Standard Class"/>
    <s v="KN-16705"/>
    <s v="Kristina Nunn"/>
    <x v="2"/>
    <x v="0"/>
    <x v="20"/>
    <x v="15"/>
    <n v="10009"/>
    <x v="3"/>
    <x v="152"/>
    <x v="1"/>
    <x v="12"/>
    <x v="33"/>
    <x v="716"/>
    <n v="2"/>
    <n v="0"/>
    <n v="5.3391999999999991"/>
  </r>
  <r>
    <n v="6059"/>
    <s v="CA-2011-107524"/>
    <x v="2"/>
    <x v="1086"/>
    <d v="2011-03-08T00:00:00"/>
    <s v="Standard Class"/>
    <s v="KN-16705"/>
    <s v="Kristina Nunn"/>
    <x v="2"/>
    <x v="0"/>
    <x v="20"/>
    <x v="15"/>
    <n v="10009"/>
    <x v="3"/>
    <x v="57"/>
    <x v="1"/>
    <x v="10"/>
    <x v="57"/>
    <x v="3441"/>
    <n v="5"/>
    <n v="0"/>
    <n v="17.472000000000001"/>
  </r>
  <r>
    <n v="6060"/>
    <s v="CA-2011-138072"/>
    <x v="2"/>
    <x v="125"/>
    <d v="2012-01-03T00:00:00"/>
    <s v="Standard Class"/>
    <s v="GA-14725"/>
    <s v="Guy Armstrong"/>
    <x v="0"/>
    <x v="0"/>
    <x v="10"/>
    <x v="9"/>
    <n v="19120"/>
    <x v="3"/>
    <x v="1563"/>
    <x v="2"/>
    <x v="11"/>
    <x v="1545"/>
    <x v="893"/>
    <n v="2"/>
    <n v="0.2"/>
    <n v="6.9920000000000009"/>
  </r>
  <r>
    <n v="6061"/>
    <s v="CA-2012-134201"/>
    <x v="1"/>
    <x v="889"/>
    <d v="2012-04-16T00:00:00"/>
    <s v="Standard Class"/>
    <s v="EH-14125"/>
    <s v="Eugene Hildebrand"/>
    <x v="2"/>
    <x v="0"/>
    <x v="30"/>
    <x v="15"/>
    <n v="14609"/>
    <x v="3"/>
    <x v="841"/>
    <x v="1"/>
    <x v="4"/>
    <x v="827"/>
    <x v="4264"/>
    <n v="4"/>
    <n v="0"/>
    <n v="38.350800000000007"/>
  </r>
  <r>
    <n v="6062"/>
    <s v="CA-2012-134201"/>
    <x v="1"/>
    <x v="889"/>
    <d v="2012-04-16T00:00:00"/>
    <s v="Standard Class"/>
    <s v="EH-14125"/>
    <s v="Eugene Hildebrand"/>
    <x v="2"/>
    <x v="0"/>
    <x v="30"/>
    <x v="15"/>
    <n v="14609"/>
    <x v="3"/>
    <x v="282"/>
    <x v="1"/>
    <x v="6"/>
    <x v="279"/>
    <x v="1865"/>
    <n v="3"/>
    <n v="0"/>
    <n v="6.0147000000000004"/>
  </r>
  <r>
    <n v="6063"/>
    <s v="CA-2012-111780"/>
    <x v="1"/>
    <x v="707"/>
    <d v="2012-12-30T00:00:00"/>
    <s v="Second Class"/>
    <s v="RA-19285"/>
    <s v="Ralph Arnett"/>
    <x v="0"/>
    <x v="0"/>
    <x v="70"/>
    <x v="1"/>
    <n v="92037"/>
    <x v="1"/>
    <x v="851"/>
    <x v="2"/>
    <x v="16"/>
    <x v="836"/>
    <x v="4265"/>
    <n v="5"/>
    <n v="0.2"/>
    <n v="224.99249999999995"/>
  </r>
  <r>
    <n v="6064"/>
    <s v="CA-2012-111780"/>
    <x v="1"/>
    <x v="707"/>
    <d v="2012-12-30T00:00:00"/>
    <s v="Second Class"/>
    <s v="RA-19285"/>
    <s v="Ralph Arnett"/>
    <x v="0"/>
    <x v="0"/>
    <x v="70"/>
    <x v="1"/>
    <n v="92037"/>
    <x v="1"/>
    <x v="794"/>
    <x v="1"/>
    <x v="10"/>
    <x v="784"/>
    <x v="4266"/>
    <n v="3"/>
    <n v="0"/>
    <n v="6.1739999999999995"/>
  </r>
  <r>
    <n v="6065"/>
    <s v="CA-2012-111780"/>
    <x v="1"/>
    <x v="707"/>
    <d v="2012-12-30T00:00:00"/>
    <s v="Second Class"/>
    <s v="RA-19285"/>
    <s v="Ralph Arnett"/>
    <x v="0"/>
    <x v="0"/>
    <x v="70"/>
    <x v="1"/>
    <n v="92037"/>
    <x v="1"/>
    <x v="457"/>
    <x v="1"/>
    <x v="10"/>
    <x v="453"/>
    <x v="1465"/>
    <n v="3"/>
    <n v="0"/>
    <n v="8.0730000000000004"/>
  </r>
  <r>
    <n v="6066"/>
    <s v="CA-2012-119942"/>
    <x v="1"/>
    <x v="57"/>
    <d v="2012-04-07T00:00:00"/>
    <s v="First Class"/>
    <s v="TT-21070"/>
    <s v="Ted Trevino"/>
    <x v="0"/>
    <x v="0"/>
    <x v="10"/>
    <x v="9"/>
    <n v="19120"/>
    <x v="3"/>
    <x v="639"/>
    <x v="1"/>
    <x v="2"/>
    <x v="633"/>
    <x v="4267"/>
    <n v="6"/>
    <n v="0.2"/>
    <n v="7.7687999999999988"/>
  </r>
  <r>
    <n v="6067"/>
    <s v="CA-2012-151547"/>
    <x v="1"/>
    <x v="184"/>
    <d v="2012-01-23T00:00:00"/>
    <s v="Standard Class"/>
    <s v="AH-10465"/>
    <s v="Amy Hunt"/>
    <x v="0"/>
    <x v="0"/>
    <x v="463"/>
    <x v="18"/>
    <n v="38134"/>
    <x v="0"/>
    <x v="1205"/>
    <x v="1"/>
    <x v="14"/>
    <x v="1181"/>
    <x v="4268"/>
    <n v="8"/>
    <n v="0.2"/>
    <n v="10.007999999999988"/>
  </r>
  <r>
    <n v="6068"/>
    <s v="CA-2014-166695"/>
    <x v="3"/>
    <x v="968"/>
    <d v="2014-05-25T00:00:00"/>
    <s v="Standard Class"/>
    <s v="CC-12430"/>
    <s v="Chuck Clark"/>
    <x v="2"/>
    <x v="0"/>
    <x v="80"/>
    <x v="1"/>
    <n v="90712"/>
    <x v="1"/>
    <x v="405"/>
    <x v="0"/>
    <x v="1"/>
    <x v="401"/>
    <x v="4269"/>
    <n v="8"/>
    <n v="0.2"/>
    <n v="-97.176000000000073"/>
  </r>
  <r>
    <n v="6069"/>
    <s v="CA-2014-166695"/>
    <x v="3"/>
    <x v="968"/>
    <d v="2014-05-25T00:00:00"/>
    <s v="Standard Class"/>
    <s v="CC-12430"/>
    <s v="Chuck Clark"/>
    <x v="2"/>
    <x v="0"/>
    <x v="80"/>
    <x v="1"/>
    <n v="90712"/>
    <x v="1"/>
    <x v="770"/>
    <x v="0"/>
    <x v="5"/>
    <x v="762"/>
    <x v="4270"/>
    <n v="1"/>
    <n v="0"/>
    <n v="3.3504"/>
  </r>
  <r>
    <n v="6070"/>
    <s v="CA-2014-166695"/>
    <x v="3"/>
    <x v="968"/>
    <d v="2014-05-25T00:00:00"/>
    <s v="Standard Class"/>
    <s v="CC-12430"/>
    <s v="Chuck Clark"/>
    <x v="2"/>
    <x v="0"/>
    <x v="80"/>
    <x v="1"/>
    <n v="90712"/>
    <x v="1"/>
    <x v="1771"/>
    <x v="2"/>
    <x v="15"/>
    <x v="1752"/>
    <x v="4271"/>
    <n v="1"/>
    <n v="0.2"/>
    <n v="38.609999999999957"/>
  </r>
  <r>
    <n v="6071"/>
    <s v="CA-2014-167542"/>
    <x v="3"/>
    <x v="802"/>
    <d v="2014-08-21T00:00:00"/>
    <s v="Standard Class"/>
    <s v="KD-16495"/>
    <s v="Keith Dawkins"/>
    <x v="1"/>
    <x v="0"/>
    <x v="10"/>
    <x v="9"/>
    <n v="19120"/>
    <x v="3"/>
    <x v="676"/>
    <x v="1"/>
    <x v="2"/>
    <x v="670"/>
    <x v="1593"/>
    <n v="3"/>
    <n v="0.2"/>
    <n v="5.9210999999999983"/>
  </r>
  <r>
    <n v="6072"/>
    <s v="CA-2012-120901"/>
    <x v="1"/>
    <x v="620"/>
    <d v="2013-01-04T00:00:00"/>
    <s v="Standard Class"/>
    <s v="BG-11035"/>
    <s v="Barry Gonzalez"/>
    <x v="0"/>
    <x v="0"/>
    <x v="89"/>
    <x v="5"/>
    <n v="78745"/>
    <x v="2"/>
    <x v="621"/>
    <x v="1"/>
    <x v="4"/>
    <x v="615"/>
    <x v="4272"/>
    <n v="2"/>
    <n v="0.2"/>
    <n v="-26.720400000000019"/>
  </r>
  <r>
    <n v="6073"/>
    <s v="CA-2012-120901"/>
    <x v="1"/>
    <x v="620"/>
    <d v="2013-01-04T00:00:00"/>
    <s v="Standard Class"/>
    <s v="BG-11035"/>
    <s v="Barry Gonzalez"/>
    <x v="0"/>
    <x v="0"/>
    <x v="89"/>
    <x v="5"/>
    <n v="78745"/>
    <x v="2"/>
    <x v="845"/>
    <x v="1"/>
    <x v="13"/>
    <x v="831"/>
    <x v="4273"/>
    <n v="2"/>
    <n v="0.2"/>
    <n v="0.56679999999999997"/>
  </r>
  <r>
    <n v="6074"/>
    <s v="CA-2012-120901"/>
    <x v="1"/>
    <x v="620"/>
    <d v="2013-01-04T00:00:00"/>
    <s v="Standard Class"/>
    <s v="BG-11035"/>
    <s v="Barry Gonzalez"/>
    <x v="0"/>
    <x v="0"/>
    <x v="89"/>
    <x v="5"/>
    <n v="78745"/>
    <x v="2"/>
    <x v="327"/>
    <x v="1"/>
    <x v="14"/>
    <x v="33"/>
    <x v="4274"/>
    <n v="2"/>
    <n v="0.2"/>
    <n v="-1.3248000000000004"/>
  </r>
  <r>
    <n v="6075"/>
    <s v="CA-2014-121398"/>
    <x v="3"/>
    <x v="53"/>
    <d v="2014-12-30T00:00:00"/>
    <s v="Standard Class"/>
    <s v="FH-14365"/>
    <s v="Fred Hopkins"/>
    <x v="1"/>
    <x v="0"/>
    <x v="1"/>
    <x v="1"/>
    <n v="90008"/>
    <x v="1"/>
    <x v="1242"/>
    <x v="1"/>
    <x v="8"/>
    <x v="1216"/>
    <x v="1860"/>
    <n v="3"/>
    <n v="0.2"/>
    <n v="51.823799999999999"/>
  </r>
  <r>
    <n v="6076"/>
    <s v="CA-2014-121398"/>
    <x v="3"/>
    <x v="53"/>
    <d v="2014-12-30T00:00:00"/>
    <s v="Standard Class"/>
    <s v="FH-14365"/>
    <s v="Fred Hopkins"/>
    <x v="1"/>
    <x v="0"/>
    <x v="1"/>
    <x v="1"/>
    <n v="90008"/>
    <x v="1"/>
    <x v="273"/>
    <x v="1"/>
    <x v="4"/>
    <x v="270"/>
    <x v="4275"/>
    <n v="2"/>
    <n v="0"/>
    <n v="2.7062000000000239"/>
  </r>
  <r>
    <n v="6077"/>
    <s v="CA-2013-151561"/>
    <x v="0"/>
    <x v="142"/>
    <d v="2013-09-08T00:00:00"/>
    <s v="Standard Class"/>
    <s v="PG-18820"/>
    <s v="Patrick Gardner"/>
    <x v="0"/>
    <x v="0"/>
    <x v="20"/>
    <x v="15"/>
    <n v="10011"/>
    <x v="3"/>
    <x v="475"/>
    <x v="2"/>
    <x v="11"/>
    <x v="471"/>
    <x v="515"/>
    <n v="6"/>
    <n v="0"/>
    <n v="206.31600000000006"/>
  </r>
  <r>
    <n v="6078"/>
    <s v="CA-2013-151561"/>
    <x v="0"/>
    <x v="142"/>
    <d v="2013-09-08T00:00:00"/>
    <s v="Standard Class"/>
    <s v="PG-18820"/>
    <s v="Patrick Gardner"/>
    <x v="0"/>
    <x v="0"/>
    <x v="20"/>
    <x v="15"/>
    <n v="10011"/>
    <x v="3"/>
    <x v="1519"/>
    <x v="2"/>
    <x v="11"/>
    <x v="1497"/>
    <x v="4276"/>
    <n v="2"/>
    <n v="0"/>
    <n v="30.441600000000001"/>
  </r>
  <r>
    <n v="6079"/>
    <s v="CA-2013-151561"/>
    <x v="0"/>
    <x v="142"/>
    <d v="2013-09-08T00:00:00"/>
    <s v="Standard Class"/>
    <s v="PG-18820"/>
    <s v="Patrick Gardner"/>
    <x v="0"/>
    <x v="0"/>
    <x v="20"/>
    <x v="15"/>
    <n v="10011"/>
    <x v="3"/>
    <x v="503"/>
    <x v="1"/>
    <x v="14"/>
    <x v="498"/>
    <x v="1031"/>
    <n v="3"/>
    <n v="0"/>
    <n v="3.2849999999999993"/>
  </r>
  <r>
    <n v="6080"/>
    <s v="CA-2013-151561"/>
    <x v="0"/>
    <x v="142"/>
    <d v="2013-09-08T00:00:00"/>
    <s v="Standard Class"/>
    <s v="PG-18820"/>
    <s v="Patrick Gardner"/>
    <x v="0"/>
    <x v="0"/>
    <x v="20"/>
    <x v="15"/>
    <n v="10011"/>
    <x v="3"/>
    <x v="441"/>
    <x v="0"/>
    <x v="5"/>
    <x v="436"/>
    <x v="1868"/>
    <n v="3"/>
    <n v="0"/>
    <n v="61.382399999999997"/>
  </r>
  <r>
    <n v="6081"/>
    <s v="CA-2014-154676"/>
    <x v="3"/>
    <x v="485"/>
    <d v="2014-08-09T00:00:00"/>
    <s v="First Class"/>
    <s v="NZ-18565"/>
    <s v="Nick Zandusky"/>
    <x v="2"/>
    <x v="0"/>
    <x v="12"/>
    <x v="5"/>
    <n v="77070"/>
    <x v="2"/>
    <x v="1222"/>
    <x v="1"/>
    <x v="4"/>
    <x v="1197"/>
    <x v="4277"/>
    <n v="9"/>
    <n v="0.2"/>
    <n v="7.5527999999999977"/>
  </r>
  <r>
    <n v="6082"/>
    <s v="US-2011-165589"/>
    <x v="2"/>
    <x v="1087"/>
    <d v="2011-02-19T00:00:00"/>
    <s v="Same Day"/>
    <s v="TB-21595"/>
    <s v="Troy Blackwell"/>
    <x v="0"/>
    <x v="0"/>
    <x v="270"/>
    <x v="5"/>
    <n v="79424"/>
    <x v="2"/>
    <x v="1598"/>
    <x v="0"/>
    <x v="5"/>
    <x v="1581"/>
    <x v="2855"/>
    <n v="5"/>
    <n v="0.6"/>
    <n v="-11.321999999999999"/>
  </r>
  <r>
    <n v="6083"/>
    <s v="US-2013-132577"/>
    <x v="0"/>
    <x v="441"/>
    <d v="2013-11-28T00:00:00"/>
    <s v="Standard Class"/>
    <s v="JE-15475"/>
    <s v="Jeremy Ellison"/>
    <x v="0"/>
    <x v="0"/>
    <x v="12"/>
    <x v="5"/>
    <n v="77095"/>
    <x v="2"/>
    <x v="1499"/>
    <x v="1"/>
    <x v="8"/>
    <x v="1478"/>
    <x v="4278"/>
    <n v="6"/>
    <n v="0.8"/>
    <n v="-9.634800000000002"/>
  </r>
  <r>
    <n v="6084"/>
    <s v="US-2013-132577"/>
    <x v="0"/>
    <x v="441"/>
    <d v="2013-11-28T00:00:00"/>
    <s v="Standard Class"/>
    <s v="JE-15475"/>
    <s v="Jeremy Ellison"/>
    <x v="0"/>
    <x v="0"/>
    <x v="12"/>
    <x v="5"/>
    <n v="77095"/>
    <x v="2"/>
    <x v="1609"/>
    <x v="1"/>
    <x v="6"/>
    <x v="1591"/>
    <x v="3452"/>
    <n v="9"/>
    <n v="0.2"/>
    <n v="2.6567999999999969"/>
  </r>
  <r>
    <n v="6085"/>
    <s v="US-2013-132577"/>
    <x v="0"/>
    <x v="441"/>
    <d v="2013-11-28T00:00:00"/>
    <s v="Standard Class"/>
    <s v="JE-15475"/>
    <s v="Jeremy Ellison"/>
    <x v="0"/>
    <x v="0"/>
    <x v="12"/>
    <x v="5"/>
    <n v="77095"/>
    <x v="2"/>
    <x v="1374"/>
    <x v="2"/>
    <x v="11"/>
    <x v="1350"/>
    <x v="4279"/>
    <n v="2"/>
    <n v="0.2"/>
    <n v="-0.60080000000000044"/>
  </r>
  <r>
    <n v="6086"/>
    <s v="US-2013-132577"/>
    <x v="0"/>
    <x v="441"/>
    <d v="2013-11-28T00:00:00"/>
    <s v="Standard Class"/>
    <s v="JE-15475"/>
    <s v="Jeremy Ellison"/>
    <x v="0"/>
    <x v="0"/>
    <x v="12"/>
    <x v="5"/>
    <n v="77095"/>
    <x v="2"/>
    <x v="948"/>
    <x v="1"/>
    <x v="2"/>
    <x v="932"/>
    <x v="4280"/>
    <n v="1"/>
    <n v="0.2"/>
    <n v="0.67859999999999987"/>
  </r>
  <r>
    <n v="6087"/>
    <s v="US-2013-132577"/>
    <x v="0"/>
    <x v="441"/>
    <d v="2013-11-28T00:00:00"/>
    <s v="Standard Class"/>
    <s v="JE-15475"/>
    <s v="Jeremy Ellison"/>
    <x v="0"/>
    <x v="0"/>
    <x v="12"/>
    <x v="5"/>
    <n v="77095"/>
    <x v="2"/>
    <x v="1390"/>
    <x v="1"/>
    <x v="8"/>
    <x v="1367"/>
    <x v="4281"/>
    <n v="6"/>
    <n v="0.8"/>
    <n v="-6.7320000000000011"/>
  </r>
  <r>
    <n v="6088"/>
    <s v="CA-2012-114048"/>
    <x v="1"/>
    <x v="639"/>
    <d v="2012-12-18T00:00:00"/>
    <s v="Standard Class"/>
    <s v="EH-13945"/>
    <s v="Eric Hoffmann"/>
    <x v="0"/>
    <x v="0"/>
    <x v="116"/>
    <x v="1"/>
    <n v="92627"/>
    <x v="1"/>
    <x v="221"/>
    <x v="0"/>
    <x v="5"/>
    <x v="33"/>
    <x v="4172"/>
    <n v="3"/>
    <n v="0"/>
    <n v="12.856800000000002"/>
  </r>
  <r>
    <n v="6089"/>
    <s v="CA-2012-137281"/>
    <x v="1"/>
    <x v="385"/>
    <d v="2012-06-17T00:00:00"/>
    <s v="Standard Class"/>
    <s v="BF-10975"/>
    <s v="Barbara Fisher"/>
    <x v="1"/>
    <x v="0"/>
    <x v="185"/>
    <x v="32"/>
    <n v="30076"/>
    <x v="0"/>
    <x v="680"/>
    <x v="1"/>
    <x v="10"/>
    <x v="674"/>
    <x v="90"/>
    <n v="1"/>
    <n v="0"/>
    <n v="3.1104000000000003"/>
  </r>
  <r>
    <n v="6090"/>
    <s v="US-2014-162068"/>
    <x v="3"/>
    <x v="116"/>
    <d v="2015-01-01T00:00:00"/>
    <s v="Second Class"/>
    <s v="PC-18745"/>
    <s v="Pamela Coakley"/>
    <x v="1"/>
    <x v="0"/>
    <x v="431"/>
    <x v="22"/>
    <n v="80538"/>
    <x v="1"/>
    <x v="922"/>
    <x v="1"/>
    <x v="8"/>
    <x v="905"/>
    <x v="1473"/>
    <n v="2"/>
    <n v="0.7"/>
    <n v="-0.98999999999999977"/>
  </r>
  <r>
    <n v="6091"/>
    <s v="CA-2014-100111"/>
    <x v="3"/>
    <x v="1088"/>
    <d v="2014-09-27T00:00:00"/>
    <s v="Standard Class"/>
    <s v="SV-20365"/>
    <s v="Seth Vernon"/>
    <x v="0"/>
    <x v="0"/>
    <x v="20"/>
    <x v="15"/>
    <n v="10035"/>
    <x v="3"/>
    <x v="931"/>
    <x v="0"/>
    <x v="1"/>
    <x v="915"/>
    <x v="4282"/>
    <n v="3"/>
    <n v="0.1"/>
    <n v="18.176400000000008"/>
  </r>
  <r>
    <n v="6092"/>
    <s v="CA-2014-100111"/>
    <x v="3"/>
    <x v="1088"/>
    <d v="2014-09-27T00:00:00"/>
    <s v="Standard Class"/>
    <s v="SV-20365"/>
    <s v="Seth Vernon"/>
    <x v="0"/>
    <x v="0"/>
    <x v="20"/>
    <x v="15"/>
    <n v="10035"/>
    <x v="3"/>
    <x v="1772"/>
    <x v="2"/>
    <x v="11"/>
    <x v="1753"/>
    <x v="4283"/>
    <n v="2"/>
    <n v="0"/>
    <n v="95.759999999999991"/>
  </r>
  <r>
    <n v="6093"/>
    <s v="CA-2014-100111"/>
    <x v="3"/>
    <x v="1088"/>
    <d v="2014-09-27T00:00:00"/>
    <s v="Standard Class"/>
    <s v="SV-20365"/>
    <s v="Seth Vernon"/>
    <x v="0"/>
    <x v="0"/>
    <x v="20"/>
    <x v="15"/>
    <n v="10035"/>
    <x v="3"/>
    <x v="1671"/>
    <x v="1"/>
    <x v="10"/>
    <x v="1650"/>
    <x v="1811"/>
    <n v="9"/>
    <n v="0"/>
    <n v="18.104400000000002"/>
  </r>
  <r>
    <n v="6094"/>
    <s v="CA-2014-100111"/>
    <x v="3"/>
    <x v="1088"/>
    <d v="2014-09-27T00:00:00"/>
    <s v="Standard Class"/>
    <s v="SV-20365"/>
    <s v="Seth Vernon"/>
    <x v="0"/>
    <x v="0"/>
    <x v="20"/>
    <x v="15"/>
    <n v="10035"/>
    <x v="3"/>
    <x v="477"/>
    <x v="2"/>
    <x v="11"/>
    <x v="473"/>
    <x v="3720"/>
    <n v="2"/>
    <n v="0"/>
    <n v="21.791999999999994"/>
  </r>
  <r>
    <n v="6095"/>
    <s v="CA-2014-100111"/>
    <x v="3"/>
    <x v="1088"/>
    <d v="2014-09-27T00:00:00"/>
    <s v="Standard Class"/>
    <s v="SV-20365"/>
    <s v="Seth Vernon"/>
    <x v="0"/>
    <x v="0"/>
    <x v="20"/>
    <x v="15"/>
    <n v="10035"/>
    <x v="3"/>
    <x v="75"/>
    <x v="1"/>
    <x v="4"/>
    <x v="75"/>
    <x v="4284"/>
    <n v="4"/>
    <n v="0"/>
    <n v="12.712000000000003"/>
  </r>
  <r>
    <n v="6096"/>
    <s v="CA-2014-100111"/>
    <x v="3"/>
    <x v="1088"/>
    <d v="2014-09-27T00:00:00"/>
    <s v="Standard Class"/>
    <s v="SV-20365"/>
    <s v="Seth Vernon"/>
    <x v="0"/>
    <x v="0"/>
    <x v="20"/>
    <x v="15"/>
    <n v="10035"/>
    <x v="3"/>
    <x v="320"/>
    <x v="1"/>
    <x v="10"/>
    <x v="317"/>
    <x v="1288"/>
    <n v="2"/>
    <n v="0"/>
    <n v="6.3295999999999992"/>
  </r>
  <r>
    <n v="6097"/>
    <s v="CA-2014-100111"/>
    <x v="3"/>
    <x v="1088"/>
    <d v="2014-09-27T00:00:00"/>
    <s v="Standard Class"/>
    <s v="SV-20365"/>
    <s v="Seth Vernon"/>
    <x v="0"/>
    <x v="0"/>
    <x v="20"/>
    <x v="15"/>
    <n v="10035"/>
    <x v="3"/>
    <x v="51"/>
    <x v="0"/>
    <x v="1"/>
    <x v="51"/>
    <x v="4285"/>
    <n v="1"/>
    <n v="0.1"/>
    <n v="8.0990999999999875"/>
  </r>
  <r>
    <n v="6098"/>
    <s v="CA-2014-100111"/>
    <x v="3"/>
    <x v="1088"/>
    <d v="2014-09-27T00:00:00"/>
    <s v="Standard Class"/>
    <s v="SV-20365"/>
    <s v="Seth Vernon"/>
    <x v="0"/>
    <x v="0"/>
    <x v="20"/>
    <x v="15"/>
    <n v="10035"/>
    <x v="3"/>
    <x v="185"/>
    <x v="1"/>
    <x v="8"/>
    <x v="184"/>
    <x v="696"/>
    <n v="3"/>
    <n v="0.2"/>
    <n v="3.9770999999999996"/>
  </r>
  <r>
    <n v="6099"/>
    <s v="CA-2014-100111"/>
    <x v="3"/>
    <x v="1088"/>
    <d v="2014-09-27T00:00:00"/>
    <s v="Standard Class"/>
    <s v="SV-20365"/>
    <s v="Seth Vernon"/>
    <x v="0"/>
    <x v="0"/>
    <x v="20"/>
    <x v="15"/>
    <n v="10035"/>
    <x v="3"/>
    <x v="52"/>
    <x v="1"/>
    <x v="13"/>
    <x v="52"/>
    <x v="1009"/>
    <n v="2"/>
    <n v="0"/>
    <n v="1.7876000000000003"/>
  </r>
  <r>
    <n v="6100"/>
    <s v="CA-2014-100111"/>
    <x v="3"/>
    <x v="1088"/>
    <d v="2014-09-27T00:00:00"/>
    <s v="Standard Class"/>
    <s v="SV-20365"/>
    <s v="Seth Vernon"/>
    <x v="0"/>
    <x v="0"/>
    <x v="20"/>
    <x v="15"/>
    <n v="10035"/>
    <x v="3"/>
    <x v="284"/>
    <x v="0"/>
    <x v="1"/>
    <x v="281"/>
    <x v="4286"/>
    <n v="11"/>
    <n v="0.1"/>
    <n v="609.71569999999997"/>
  </r>
  <r>
    <n v="6101"/>
    <s v="CA-2014-100111"/>
    <x v="3"/>
    <x v="1088"/>
    <d v="2014-09-27T00:00:00"/>
    <s v="Standard Class"/>
    <s v="SV-20365"/>
    <s v="Seth Vernon"/>
    <x v="0"/>
    <x v="0"/>
    <x v="20"/>
    <x v="15"/>
    <n v="10035"/>
    <x v="3"/>
    <x v="1148"/>
    <x v="2"/>
    <x v="7"/>
    <x v="1127"/>
    <x v="4287"/>
    <n v="2"/>
    <n v="0"/>
    <n v="350.90820000000008"/>
  </r>
  <r>
    <n v="6102"/>
    <s v="CA-2014-100111"/>
    <x v="3"/>
    <x v="1088"/>
    <d v="2014-09-27T00:00:00"/>
    <s v="Standard Class"/>
    <s v="SV-20365"/>
    <s v="Seth Vernon"/>
    <x v="0"/>
    <x v="0"/>
    <x v="20"/>
    <x v="15"/>
    <n v="10035"/>
    <x v="3"/>
    <x v="445"/>
    <x v="0"/>
    <x v="1"/>
    <x v="440"/>
    <x v="4288"/>
    <n v="5"/>
    <n v="0.1"/>
    <n v="375.73500000000001"/>
  </r>
  <r>
    <n v="6103"/>
    <s v="CA-2014-100111"/>
    <x v="3"/>
    <x v="1088"/>
    <d v="2014-09-27T00:00:00"/>
    <s v="Standard Class"/>
    <s v="SV-20365"/>
    <s v="Seth Vernon"/>
    <x v="0"/>
    <x v="0"/>
    <x v="20"/>
    <x v="15"/>
    <n v="10035"/>
    <x v="3"/>
    <x v="139"/>
    <x v="2"/>
    <x v="7"/>
    <x v="139"/>
    <x v="1245"/>
    <n v="3"/>
    <n v="0"/>
    <n v="28.309500000000007"/>
  </r>
  <r>
    <n v="6104"/>
    <s v="CA-2014-100111"/>
    <x v="3"/>
    <x v="1088"/>
    <d v="2014-09-27T00:00:00"/>
    <s v="Standard Class"/>
    <s v="SV-20365"/>
    <s v="Seth Vernon"/>
    <x v="0"/>
    <x v="0"/>
    <x v="20"/>
    <x v="15"/>
    <n v="10035"/>
    <x v="3"/>
    <x v="84"/>
    <x v="2"/>
    <x v="11"/>
    <x v="84"/>
    <x v="1543"/>
    <n v="3"/>
    <n v="0"/>
    <n v="20.389799999999994"/>
  </r>
  <r>
    <n v="6105"/>
    <s v="US-2014-132381"/>
    <x v="3"/>
    <x v="1029"/>
    <d v="2014-08-25T00:00:00"/>
    <s v="First Class"/>
    <s v="Dp-13240"/>
    <s v="Dean percer"/>
    <x v="2"/>
    <x v="0"/>
    <x v="10"/>
    <x v="9"/>
    <n v="19143"/>
    <x v="3"/>
    <x v="736"/>
    <x v="0"/>
    <x v="3"/>
    <x v="728"/>
    <x v="4289"/>
    <n v="2"/>
    <n v="0.4"/>
    <n v="-83.875200000000035"/>
  </r>
  <r>
    <n v="6106"/>
    <s v="CA-2012-147011"/>
    <x v="1"/>
    <x v="652"/>
    <d v="2012-06-22T00:00:00"/>
    <s v="Standard Class"/>
    <s v="HR-14830"/>
    <s v="Harold Ryan"/>
    <x v="1"/>
    <x v="0"/>
    <x v="100"/>
    <x v="2"/>
    <n v="33178"/>
    <x v="0"/>
    <x v="319"/>
    <x v="1"/>
    <x v="6"/>
    <x v="316"/>
    <x v="4290"/>
    <n v="4"/>
    <n v="0.2"/>
    <n v="3.5783999999999998"/>
  </r>
  <r>
    <n v="6107"/>
    <s v="CA-2011-120852"/>
    <x v="2"/>
    <x v="414"/>
    <d v="2011-12-25T00:00:00"/>
    <s v="Standard Class"/>
    <s v="WB-21850"/>
    <s v="William Brown"/>
    <x v="0"/>
    <x v="0"/>
    <x v="55"/>
    <x v="5"/>
    <n v="75051"/>
    <x v="2"/>
    <x v="535"/>
    <x v="1"/>
    <x v="9"/>
    <x v="530"/>
    <x v="4291"/>
    <n v="2"/>
    <n v="0.8"/>
    <n v="-49.551600000000022"/>
  </r>
  <r>
    <n v="6108"/>
    <s v="CA-2011-120852"/>
    <x v="2"/>
    <x v="414"/>
    <d v="2011-12-25T00:00:00"/>
    <s v="Standard Class"/>
    <s v="WB-21850"/>
    <s v="William Brown"/>
    <x v="0"/>
    <x v="0"/>
    <x v="55"/>
    <x v="5"/>
    <n v="75051"/>
    <x v="2"/>
    <x v="960"/>
    <x v="2"/>
    <x v="11"/>
    <x v="944"/>
    <x v="4292"/>
    <n v="5"/>
    <n v="0.2"/>
    <n v="-8.1800000000000033"/>
  </r>
  <r>
    <n v="6109"/>
    <s v="CA-2013-150007"/>
    <x v="0"/>
    <x v="108"/>
    <d v="2013-09-17T00:00:00"/>
    <s v="Standard Class"/>
    <s v="AS-10090"/>
    <s v="Adam Shillingsburg"/>
    <x v="0"/>
    <x v="0"/>
    <x v="22"/>
    <x v="10"/>
    <n v="60653"/>
    <x v="2"/>
    <x v="1550"/>
    <x v="1"/>
    <x v="2"/>
    <x v="1529"/>
    <x v="1628"/>
    <n v="2"/>
    <n v="0.2"/>
    <n v="2.0999999999999996"/>
  </r>
  <r>
    <n v="6110"/>
    <s v="CA-2013-150007"/>
    <x v="0"/>
    <x v="108"/>
    <d v="2013-09-17T00:00:00"/>
    <s v="Standard Class"/>
    <s v="AS-10090"/>
    <s v="Adam Shillingsburg"/>
    <x v="0"/>
    <x v="0"/>
    <x v="22"/>
    <x v="10"/>
    <n v="60653"/>
    <x v="2"/>
    <x v="1310"/>
    <x v="1"/>
    <x v="8"/>
    <x v="1287"/>
    <x v="4293"/>
    <n v="3"/>
    <n v="0.8"/>
    <n v="-3.2436000000000016"/>
  </r>
  <r>
    <n v="6111"/>
    <s v="CA-2013-124590"/>
    <x v="0"/>
    <x v="396"/>
    <d v="2013-11-17T00:00:00"/>
    <s v="Standard Class"/>
    <s v="SP-20920"/>
    <s v="Susan Pistek"/>
    <x v="0"/>
    <x v="0"/>
    <x v="215"/>
    <x v="24"/>
    <n v="44134"/>
    <x v="3"/>
    <x v="1496"/>
    <x v="0"/>
    <x v="1"/>
    <x v="1475"/>
    <x v="4294"/>
    <n v="7"/>
    <n v="0.3"/>
    <n v="-21.068600000000174"/>
  </r>
  <r>
    <n v="6112"/>
    <s v="CA-2013-124590"/>
    <x v="0"/>
    <x v="396"/>
    <d v="2013-11-17T00:00:00"/>
    <s v="Standard Class"/>
    <s v="SP-20920"/>
    <s v="Susan Pistek"/>
    <x v="0"/>
    <x v="0"/>
    <x v="215"/>
    <x v="24"/>
    <n v="44134"/>
    <x v="3"/>
    <x v="14"/>
    <x v="1"/>
    <x v="9"/>
    <x v="14"/>
    <x v="4295"/>
    <n v="2"/>
    <n v="0.2"/>
    <n v="33.028800000000004"/>
  </r>
  <r>
    <n v="6113"/>
    <s v="CA-2013-124590"/>
    <x v="0"/>
    <x v="396"/>
    <d v="2013-11-17T00:00:00"/>
    <s v="Standard Class"/>
    <s v="SP-20920"/>
    <s v="Susan Pistek"/>
    <x v="0"/>
    <x v="0"/>
    <x v="215"/>
    <x v="24"/>
    <n v="44134"/>
    <x v="3"/>
    <x v="203"/>
    <x v="1"/>
    <x v="13"/>
    <x v="202"/>
    <x v="4296"/>
    <n v="6"/>
    <n v="0.2"/>
    <n v="5.4443999999999999"/>
  </r>
  <r>
    <n v="6114"/>
    <s v="CA-2013-124590"/>
    <x v="0"/>
    <x v="396"/>
    <d v="2013-11-17T00:00:00"/>
    <s v="Standard Class"/>
    <s v="SP-20920"/>
    <s v="Susan Pistek"/>
    <x v="0"/>
    <x v="0"/>
    <x v="215"/>
    <x v="24"/>
    <n v="44134"/>
    <x v="3"/>
    <x v="1"/>
    <x v="0"/>
    <x v="1"/>
    <x v="1"/>
    <x v="4297"/>
    <n v="9"/>
    <n v="0.3"/>
    <n v="0"/>
  </r>
  <r>
    <n v="6115"/>
    <s v="CA-2013-124590"/>
    <x v="0"/>
    <x v="396"/>
    <d v="2013-11-17T00:00:00"/>
    <s v="Standard Class"/>
    <s v="SP-20920"/>
    <s v="Susan Pistek"/>
    <x v="0"/>
    <x v="0"/>
    <x v="215"/>
    <x v="24"/>
    <n v="44134"/>
    <x v="3"/>
    <x v="623"/>
    <x v="0"/>
    <x v="1"/>
    <x v="617"/>
    <x v="4298"/>
    <n v="2"/>
    <n v="0.3"/>
    <n v="-12.839199999999977"/>
  </r>
  <r>
    <n v="6116"/>
    <s v="CA-2013-133802"/>
    <x v="0"/>
    <x v="560"/>
    <d v="2013-03-21T00:00:00"/>
    <s v="Standard Class"/>
    <s v="SP-20650"/>
    <s v="Stephanie Phelps"/>
    <x v="1"/>
    <x v="0"/>
    <x v="464"/>
    <x v="1"/>
    <n v="94061"/>
    <x v="1"/>
    <x v="44"/>
    <x v="1"/>
    <x v="8"/>
    <x v="44"/>
    <x v="4299"/>
    <n v="6"/>
    <n v="0.2"/>
    <n v="14.142599999999996"/>
  </r>
  <r>
    <n v="6117"/>
    <s v="US-2013-113677"/>
    <x v="0"/>
    <x v="373"/>
    <d v="2013-11-20T00:00:00"/>
    <s v="Standard Class"/>
    <s v="CM-12655"/>
    <s v="Corinna Mitchell"/>
    <x v="2"/>
    <x v="0"/>
    <x v="20"/>
    <x v="15"/>
    <n v="10011"/>
    <x v="3"/>
    <x v="1773"/>
    <x v="2"/>
    <x v="7"/>
    <x v="1754"/>
    <x v="4300"/>
    <n v="4"/>
    <n v="0"/>
    <n v="592.78960000000006"/>
  </r>
  <r>
    <n v="6118"/>
    <s v="US-2013-113677"/>
    <x v="0"/>
    <x v="373"/>
    <d v="2013-11-20T00:00:00"/>
    <s v="Standard Class"/>
    <s v="CM-12655"/>
    <s v="Corinna Mitchell"/>
    <x v="2"/>
    <x v="0"/>
    <x v="20"/>
    <x v="15"/>
    <n v="10011"/>
    <x v="3"/>
    <x v="639"/>
    <x v="1"/>
    <x v="2"/>
    <x v="633"/>
    <x v="1830"/>
    <n v="3"/>
    <n v="0"/>
    <n v="6.8723999999999998"/>
  </r>
  <r>
    <n v="6119"/>
    <s v="CA-2014-143378"/>
    <x v="3"/>
    <x v="20"/>
    <d v="2014-09-26T00:00:00"/>
    <s v="Standard Class"/>
    <s v="JR-16210"/>
    <s v="Justin Ritter"/>
    <x v="1"/>
    <x v="0"/>
    <x v="24"/>
    <x v="21"/>
    <n v="97477"/>
    <x v="1"/>
    <x v="516"/>
    <x v="2"/>
    <x v="7"/>
    <x v="511"/>
    <x v="1837"/>
    <n v="3"/>
    <n v="0.2"/>
    <n v="19.197599999999994"/>
  </r>
  <r>
    <n v="6120"/>
    <s v="CA-2014-143378"/>
    <x v="3"/>
    <x v="20"/>
    <d v="2014-09-26T00:00:00"/>
    <s v="Standard Class"/>
    <s v="JR-16210"/>
    <s v="Justin Ritter"/>
    <x v="1"/>
    <x v="0"/>
    <x v="24"/>
    <x v="21"/>
    <n v="97477"/>
    <x v="1"/>
    <x v="1068"/>
    <x v="1"/>
    <x v="6"/>
    <x v="1048"/>
    <x v="361"/>
    <n v="3"/>
    <n v="0.2"/>
    <n v="6.5538000000000007"/>
  </r>
  <r>
    <n v="6121"/>
    <s v="CA-2014-143378"/>
    <x v="3"/>
    <x v="20"/>
    <d v="2014-09-26T00:00:00"/>
    <s v="Standard Class"/>
    <s v="JR-16210"/>
    <s v="Justin Ritter"/>
    <x v="1"/>
    <x v="0"/>
    <x v="24"/>
    <x v="21"/>
    <n v="97477"/>
    <x v="1"/>
    <x v="441"/>
    <x v="0"/>
    <x v="5"/>
    <x v="436"/>
    <x v="4301"/>
    <n v="8"/>
    <n v="0.2"/>
    <n v="61.38239999999999"/>
  </r>
  <r>
    <n v="6122"/>
    <s v="CA-2014-143378"/>
    <x v="3"/>
    <x v="20"/>
    <d v="2014-09-26T00:00:00"/>
    <s v="Standard Class"/>
    <s v="JR-16210"/>
    <s v="Justin Ritter"/>
    <x v="1"/>
    <x v="0"/>
    <x v="24"/>
    <x v="21"/>
    <n v="97477"/>
    <x v="1"/>
    <x v="366"/>
    <x v="0"/>
    <x v="0"/>
    <x v="362"/>
    <x v="1270"/>
    <n v="2"/>
    <n v="0.7"/>
    <n v="-128.2388"/>
  </r>
  <r>
    <n v="6123"/>
    <s v="CA-2014-152660"/>
    <x v="3"/>
    <x v="769"/>
    <d v="2014-12-10T00:00:00"/>
    <s v="Standard Class"/>
    <s v="CB-12415"/>
    <s v="Christy Brittain"/>
    <x v="0"/>
    <x v="0"/>
    <x v="22"/>
    <x v="10"/>
    <n v="60610"/>
    <x v="2"/>
    <x v="1424"/>
    <x v="1"/>
    <x v="4"/>
    <x v="1403"/>
    <x v="3629"/>
    <n v="2"/>
    <n v="0.2"/>
    <n v="4.6175999999999995"/>
  </r>
  <r>
    <n v="6124"/>
    <s v="CA-2012-142139"/>
    <x v="1"/>
    <x v="284"/>
    <d v="2012-09-05T00:00:00"/>
    <s v="Standard Class"/>
    <s v="SD-20485"/>
    <s v="Shirley Daniels"/>
    <x v="2"/>
    <x v="0"/>
    <x v="385"/>
    <x v="5"/>
    <n v="76021"/>
    <x v="2"/>
    <x v="1254"/>
    <x v="1"/>
    <x v="10"/>
    <x v="1229"/>
    <x v="3300"/>
    <n v="4"/>
    <n v="0.2"/>
    <n v="6.8119999999999994"/>
  </r>
  <r>
    <n v="6125"/>
    <s v="CA-2014-145772"/>
    <x v="3"/>
    <x v="95"/>
    <d v="2014-06-08T00:00:00"/>
    <s v="Standard Class"/>
    <s v="SS-20140"/>
    <s v="Saphhira Shifley"/>
    <x v="1"/>
    <x v="0"/>
    <x v="1"/>
    <x v="1"/>
    <n v="90036"/>
    <x v="1"/>
    <x v="1044"/>
    <x v="2"/>
    <x v="11"/>
    <x v="1024"/>
    <x v="915"/>
    <n v="5"/>
    <n v="0"/>
    <n v="8.5024999999999942"/>
  </r>
  <r>
    <n v="6126"/>
    <s v="CA-2014-145772"/>
    <x v="3"/>
    <x v="95"/>
    <d v="2014-06-08T00:00:00"/>
    <s v="Standard Class"/>
    <s v="SS-20140"/>
    <s v="Saphhira Shifley"/>
    <x v="1"/>
    <x v="0"/>
    <x v="1"/>
    <x v="1"/>
    <n v="90036"/>
    <x v="1"/>
    <x v="1774"/>
    <x v="1"/>
    <x v="10"/>
    <x v="1755"/>
    <x v="493"/>
    <n v="2"/>
    <n v="0"/>
    <n v="5.3819999999999997"/>
  </r>
  <r>
    <n v="6127"/>
    <s v="CA-2014-145772"/>
    <x v="3"/>
    <x v="95"/>
    <d v="2014-06-08T00:00:00"/>
    <s v="Standard Class"/>
    <s v="SS-20140"/>
    <s v="Saphhira Shifley"/>
    <x v="1"/>
    <x v="0"/>
    <x v="1"/>
    <x v="1"/>
    <n v="90036"/>
    <x v="1"/>
    <x v="766"/>
    <x v="1"/>
    <x v="8"/>
    <x v="758"/>
    <x v="2970"/>
    <n v="1"/>
    <n v="0.2"/>
    <n v="1.2713999999999996"/>
  </r>
  <r>
    <n v="6128"/>
    <s v="CA-2013-124100"/>
    <x v="0"/>
    <x v="1044"/>
    <d v="2013-04-07T00:00:00"/>
    <s v="Standard Class"/>
    <s v="EH-13990"/>
    <s v="Erica Hackney"/>
    <x v="0"/>
    <x v="0"/>
    <x v="20"/>
    <x v="15"/>
    <n v="10009"/>
    <x v="3"/>
    <x v="163"/>
    <x v="0"/>
    <x v="1"/>
    <x v="162"/>
    <x v="4302"/>
    <n v="6"/>
    <n v="0.1"/>
    <n v="54.666000000000011"/>
  </r>
  <r>
    <n v="6129"/>
    <s v="US-2011-158400"/>
    <x v="2"/>
    <x v="1089"/>
    <d v="2011-10-28T00:00:00"/>
    <s v="First Class"/>
    <s v="AH-10030"/>
    <s v="Aaron Hawkins"/>
    <x v="1"/>
    <x v="0"/>
    <x v="8"/>
    <x v="1"/>
    <n v="94109"/>
    <x v="1"/>
    <x v="1087"/>
    <x v="1"/>
    <x v="8"/>
    <x v="1068"/>
    <x v="4303"/>
    <n v="4"/>
    <n v="0.2"/>
    <n v="18.527999999999999"/>
  </r>
  <r>
    <n v="6130"/>
    <s v="CA-2014-162033"/>
    <x v="3"/>
    <x v="606"/>
    <d v="2014-04-03T00:00:00"/>
    <s v="Standard Class"/>
    <s v="EM-14200"/>
    <s v="Evan Minnotte"/>
    <x v="2"/>
    <x v="0"/>
    <x v="173"/>
    <x v="17"/>
    <n v="23464"/>
    <x v="0"/>
    <x v="936"/>
    <x v="2"/>
    <x v="11"/>
    <x v="920"/>
    <x v="3545"/>
    <n v="3"/>
    <n v="0"/>
    <n v="20.767499999999998"/>
  </r>
  <r>
    <n v="6131"/>
    <s v="CA-2014-162033"/>
    <x v="3"/>
    <x v="606"/>
    <d v="2014-04-03T00:00:00"/>
    <s v="Standard Class"/>
    <s v="EM-14200"/>
    <s v="Evan Minnotte"/>
    <x v="2"/>
    <x v="0"/>
    <x v="173"/>
    <x v="17"/>
    <n v="23464"/>
    <x v="0"/>
    <x v="1014"/>
    <x v="1"/>
    <x v="13"/>
    <x v="33"/>
    <x v="1061"/>
    <n v="2"/>
    <n v="0"/>
    <n v="1.3159999999999998"/>
  </r>
  <r>
    <n v="6132"/>
    <s v="CA-2011-163447"/>
    <x v="2"/>
    <x v="422"/>
    <d v="2011-12-31T00:00:00"/>
    <s v="Standard Class"/>
    <s v="TB-21190"/>
    <s v="Thomas Brumley"/>
    <x v="2"/>
    <x v="0"/>
    <x v="20"/>
    <x v="15"/>
    <n v="10011"/>
    <x v="3"/>
    <x v="212"/>
    <x v="0"/>
    <x v="1"/>
    <x v="211"/>
    <x v="4304"/>
    <n v="14"/>
    <n v="0.1"/>
    <n v="161.96739999999997"/>
  </r>
  <r>
    <n v="6133"/>
    <s v="CA-2014-145737"/>
    <x v="3"/>
    <x v="175"/>
    <d v="2014-09-21T00:00:00"/>
    <s v="Standard Class"/>
    <s v="AB-10165"/>
    <s v="Alan Barnes"/>
    <x v="0"/>
    <x v="0"/>
    <x v="465"/>
    <x v="18"/>
    <n v="37087"/>
    <x v="0"/>
    <x v="1522"/>
    <x v="1"/>
    <x v="10"/>
    <x v="1500"/>
    <x v="2919"/>
    <n v="5"/>
    <n v="0.2"/>
    <n v="59.435499999999998"/>
  </r>
  <r>
    <n v="6134"/>
    <s v="CA-2013-148096"/>
    <x v="0"/>
    <x v="765"/>
    <d v="2013-08-20T00:00:00"/>
    <s v="First Class"/>
    <s v="AO-10810"/>
    <s v="Anthony O'Donnell"/>
    <x v="1"/>
    <x v="0"/>
    <x v="1"/>
    <x v="1"/>
    <n v="90045"/>
    <x v="1"/>
    <x v="1529"/>
    <x v="0"/>
    <x v="3"/>
    <x v="1507"/>
    <x v="4305"/>
    <n v="2"/>
    <n v="0.2"/>
    <n v="12.095999999999997"/>
  </r>
  <r>
    <n v="6135"/>
    <s v="CA-2013-146766"/>
    <x v="0"/>
    <x v="254"/>
    <d v="2013-11-05T00:00:00"/>
    <s v="Same Day"/>
    <s v="TT-21220"/>
    <s v="Thomas Thornton"/>
    <x v="0"/>
    <x v="0"/>
    <x v="374"/>
    <x v="1"/>
    <n v="91911"/>
    <x v="1"/>
    <x v="281"/>
    <x v="1"/>
    <x v="6"/>
    <x v="278"/>
    <x v="4306"/>
    <n v="4"/>
    <n v="0"/>
    <n v="55.911999999999978"/>
  </r>
  <r>
    <n v="6136"/>
    <s v="CA-2012-105613"/>
    <x v="1"/>
    <x v="1090"/>
    <d v="2012-10-22T00:00:00"/>
    <s v="Standard Class"/>
    <s v="KN-16705"/>
    <s v="Kristina Nunn"/>
    <x v="2"/>
    <x v="0"/>
    <x v="392"/>
    <x v="5"/>
    <n v="78501"/>
    <x v="2"/>
    <x v="1575"/>
    <x v="2"/>
    <x v="11"/>
    <x v="1557"/>
    <x v="3578"/>
    <n v="3"/>
    <n v="0.2"/>
    <n v="3.4619999999999997"/>
  </r>
  <r>
    <n v="6137"/>
    <s v="CA-2012-105613"/>
    <x v="1"/>
    <x v="1090"/>
    <d v="2012-10-22T00:00:00"/>
    <s v="Standard Class"/>
    <s v="KN-16705"/>
    <s v="Kristina Nunn"/>
    <x v="2"/>
    <x v="0"/>
    <x v="392"/>
    <x v="5"/>
    <n v="78501"/>
    <x v="2"/>
    <x v="1306"/>
    <x v="1"/>
    <x v="9"/>
    <x v="1282"/>
    <x v="4307"/>
    <n v="6"/>
    <n v="0.8"/>
    <n v="-186.56820000000005"/>
  </r>
  <r>
    <n v="6138"/>
    <s v="US-2013-142251"/>
    <x v="0"/>
    <x v="731"/>
    <d v="2013-11-05T00:00:00"/>
    <s v="Second Class"/>
    <s v="FO-14305"/>
    <s v="Frank Olsen"/>
    <x v="0"/>
    <x v="0"/>
    <x v="389"/>
    <x v="2"/>
    <n v="33021"/>
    <x v="0"/>
    <x v="481"/>
    <x v="1"/>
    <x v="10"/>
    <x v="477"/>
    <x v="164"/>
    <n v="6"/>
    <n v="0.2"/>
    <n v="11.222399999999999"/>
  </r>
  <r>
    <n v="6139"/>
    <s v="CA-2011-131247"/>
    <x v="2"/>
    <x v="809"/>
    <d v="2011-04-04T00:00:00"/>
    <s v="Standard Class"/>
    <s v="GA-14725"/>
    <s v="Guy Armstrong"/>
    <x v="0"/>
    <x v="0"/>
    <x v="8"/>
    <x v="1"/>
    <n v="94110"/>
    <x v="1"/>
    <x v="430"/>
    <x v="0"/>
    <x v="0"/>
    <x v="425"/>
    <x v="4308"/>
    <n v="2"/>
    <n v="0.15"/>
    <n v="-12.097999999999999"/>
  </r>
  <r>
    <n v="6140"/>
    <s v="US-2012-113593"/>
    <x v="1"/>
    <x v="24"/>
    <d v="2012-04-20T00:00:00"/>
    <s v="First Class"/>
    <s v="NC-18415"/>
    <s v="Nathan Cano"/>
    <x v="0"/>
    <x v="0"/>
    <x v="466"/>
    <x v="1"/>
    <n v="93454"/>
    <x v="1"/>
    <x v="1424"/>
    <x v="1"/>
    <x v="4"/>
    <x v="1403"/>
    <x v="4309"/>
    <n v="3"/>
    <n v="0"/>
    <n v="30.014399999999998"/>
  </r>
  <r>
    <n v="6141"/>
    <s v="CA-2014-121083"/>
    <x v="3"/>
    <x v="362"/>
    <d v="2014-07-16T00:00:00"/>
    <s v="Standard Class"/>
    <s v="JF-15190"/>
    <s v="Jamie Frazer"/>
    <x v="0"/>
    <x v="0"/>
    <x v="91"/>
    <x v="29"/>
    <n v="6040"/>
    <x v="3"/>
    <x v="1766"/>
    <x v="1"/>
    <x v="10"/>
    <x v="1746"/>
    <x v="4310"/>
    <n v="5"/>
    <n v="0"/>
    <n v="134.65199999999999"/>
  </r>
  <r>
    <n v="6142"/>
    <s v="CA-2014-121083"/>
    <x v="3"/>
    <x v="362"/>
    <d v="2014-07-16T00:00:00"/>
    <s v="Standard Class"/>
    <s v="JF-15190"/>
    <s v="Jamie Frazer"/>
    <x v="0"/>
    <x v="0"/>
    <x v="91"/>
    <x v="29"/>
    <n v="6040"/>
    <x v="3"/>
    <x v="1166"/>
    <x v="1"/>
    <x v="4"/>
    <x v="1144"/>
    <x v="3589"/>
    <n v="4"/>
    <n v="0"/>
    <n v="3.9128000000000043"/>
  </r>
  <r>
    <n v="6143"/>
    <s v="CA-2014-121083"/>
    <x v="3"/>
    <x v="362"/>
    <d v="2014-07-16T00:00:00"/>
    <s v="Standard Class"/>
    <s v="JF-15190"/>
    <s v="Jamie Frazer"/>
    <x v="0"/>
    <x v="0"/>
    <x v="91"/>
    <x v="29"/>
    <n v="6040"/>
    <x v="3"/>
    <x v="957"/>
    <x v="2"/>
    <x v="7"/>
    <x v="941"/>
    <x v="2052"/>
    <n v="2"/>
    <n v="0"/>
    <n v="74.8142"/>
  </r>
  <r>
    <n v="6144"/>
    <s v="CA-2014-121083"/>
    <x v="3"/>
    <x v="362"/>
    <d v="2014-07-16T00:00:00"/>
    <s v="Standard Class"/>
    <s v="JF-15190"/>
    <s v="Jamie Frazer"/>
    <x v="0"/>
    <x v="0"/>
    <x v="91"/>
    <x v="29"/>
    <n v="6040"/>
    <x v="3"/>
    <x v="1571"/>
    <x v="1"/>
    <x v="6"/>
    <x v="1553"/>
    <x v="4311"/>
    <n v="6"/>
    <n v="0"/>
    <n v="48.806400000000011"/>
  </r>
  <r>
    <n v="6145"/>
    <s v="CA-2014-151190"/>
    <x v="3"/>
    <x v="818"/>
    <d v="2014-07-02T00:00:00"/>
    <s v="Standard Class"/>
    <s v="GT-14710"/>
    <s v="Greg Tran"/>
    <x v="0"/>
    <x v="0"/>
    <x v="155"/>
    <x v="8"/>
    <n v="68104"/>
    <x v="2"/>
    <x v="1070"/>
    <x v="1"/>
    <x v="10"/>
    <x v="1050"/>
    <x v="4312"/>
    <n v="3"/>
    <n v="0"/>
    <n v="9.2321999999999989"/>
  </r>
  <r>
    <n v="6146"/>
    <s v="CA-2011-133543"/>
    <x v="2"/>
    <x v="1091"/>
    <d v="2011-12-26T00:00:00"/>
    <s v="Standard Class"/>
    <s v="KM-16660"/>
    <s v="Khloe Miller"/>
    <x v="0"/>
    <x v="0"/>
    <x v="49"/>
    <x v="1"/>
    <n v="95123"/>
    <x v="1"/>
    <x v="501"/>
    <x v="1"/>
    <x v="6"/>
    <x v="496"/>
    <x v="2722"/>
    <n v="4"/>
    <n v="0"/>
    <n v="3.1752000000000002"/>
  </r>
  <r>
    <n v="6147"/>
    <s v="CA-2014-105130"/>
    <x v="3"/>
    <x v="610"/>
    <d v="2014-11-26T00:00:00"/>
    <s v="Standard Class"/>
    <s v="PJ-18835"/>
    <s v="Patrick Jones"/>
    <x v="1"/>
    <x v="0"/>
    <x v="8"/>
    <x v="1"/>
    <n v="94122"/>
    <x v="1"/>
    <x v="501"/>
    <x v="1"/>
    <x v="6"/>
    <x v="496"/>
    <x v="2722"/>
    <n v="4"/>
    <n v="0"/>
    <n v="3.1752000000000002"/>
  </r>
  <r>
    <n v="6148"/>
    <s v="CA-2014-105130"/>
    <x v="3"/>
    <x v="610"/>
    <d v="2014-11-26T00:00:00"/>
    <s v="Standard Class"/>
    <s v="PJ-18835"/>
    <s v="Patrick Jones"/>
    <x v="1"/>
    <x v="0"/>
    <x v="8"/>
    <x v="1"/>
    <n v="94122"/>
    <x v="1"/>
    <x v="986"/>
    <x v="1"/>
    <x v="8"/>
    <x v="970"/>
    <x v="4313"/>
    <n v="2"/>
    <n v="0.2"/>
    <n v="14.7668"/>
  </r>
  <r>
    <n v="6149"/>
    <s v="CA-2013-161928"/>
    <x v="0"/>
    <x v="812"/>
    <d v="2013-06-30T00:00:00"/>
    <s v="Second Class"/>
    <s v="AC-10660"/>
    <s v="Anna Chung"/>
    <x v="0"/>
    <x v="0"/>
    <x v="8"/>
    <x v="1"/>
    <n v="94109"/>
    <x v="1"/>
    <x v="1551"/>
    <x v="2"/>
    <x v="7"/>
    <x v="1530"/>
    <x v="1227"/>
    <n v="2"/>
    <n v="0.2"/>
    <n v="12.599000000000004"/>
  </r>
  <r>
    <n v="6150"/>
    <s v="CA-2014-101322"/>
    <x v="3"/>
    <x v="116"/>
    <d v="2015-01-01T00:00:00"/>
    <s v="First Class"/>
    <s v="JG-15310"/>
    <s v="Jason Gross"/>
    <x v="1"/>
    <x v="0"/>
    <x v="85"/>
    <x v="1"/>
    <n v="90805"/>
    <x v="1"/>
    <x v="56"/>
    <x v="0"/>
    <x v="1"/>
    <x v="56"/>
    <x v="4314"/>
    <n v="6"/>
    <n v="0.2"/>
    <n v="-34.070400000000006"/>
  </r>
  <r>
    <n v="6151"/>
    <s v="US-2013-106600"/>
    <x v="0"/>
    <x v="143"/>
    <d v="2013-04-12T00:00:00"/>
    <s v="First Class"/>
    <s v="RM-19375"/>
    <s v="Raymond Messe"/>
    <x v="0"/>
    <x v="0"/>
    <x v="38"/>
    <x v="32"/>
    <n v="31907"/>
    <x v="0"/>
    <x v="1544"/>
    <x v="0"/>
    <x v="0"/>
    <x v="1523"/>
    <x v="1383"/>
    <n v="5"/>
    <n v="0"/>
    <n v="88.725000000000023"/>
  </r>
  <r>
    <n v="6152"/>
    <s v="CA-2011-111871"/>
    <x v="2"/>
    <x v="772"/>
    <d v="2011-03-21T00:00:00"/>
    <s v="Second Class"/>
    <s v="EK-13795"/>
    <s v="Eileen Kiefer"/>
    <x v="2"/>
    <x v="0"/>
    <x v="8"/>
    <x v="1"/>
    <n v="94110"/>
    <x v="1"/>
    <x v="1601"/>
    <x v="0"/>
    <x v="0"/>
    <x v="1584"/>
    <x v="4315"/>
    <n v="10"/>
    <n v="0.15"/>
    <n v="70.490000000000009"/>
  </r>
  <r>
    <n v="6153"/>
    <s v="CA-2014-139437"/>
    <x v="3"/>
    <x v="445"/>
    <d v="2014-07-09T00:00:00"/>
    <s v="Standard Class"/>
    <s v="RD-19585"/>
    <s v="Rob Dowd"/>
    <x v="0"/>
    <x v="0"/>
    <x v="1"/>
    <x v="1"/>
    <n v="90004"/>
    <x v="1"/>
    <x v="210"/>
    <x v="1"/>
    <x v="4"/>
    <x v="209"/>
    <x v="1190"/>
    <n v="4"/>
    <n v="0"/>
    <n v="0.87919999999999732"/>
  </r>
  <r>
    <n v="6154"/>
    <s v="CA-2014-151484"/>
    <x v="3"/>
    <x v="693"/>
    <d v="2014-04-24T00:00:00"/>
    <s v="First Class"/>
    <s v="CV-12805"/>
    <s v="Cynthia Voltz"/>
    <x v="1"/>
    <x v="0"/>
    <x v="10"/>
    <x v="9"/>
    <n v="19120"/>
    <x v="3"/>
    <x v="1416"/>
    <x v="0"/>
    <x v="5"/>
    <x v="1394"/>
    <x v="3518"/>
    <n v="2"/>
    <n v="0.2"/>
    <n v="10.393599999999998"/>
  </r>
  <r>
    <n v="6155"/>
    <s v="CA-2014-151484"/>
    <x v="3"/>
    <x v="693"/>
    <d v="2014-04-24T00:00:00"/>
    <s v="First Class"/>
    <s v="CV-12805"/>
    <s v="Cynthia Voltz"/>
    <x v="1"/>
    <x v="0"/>
    <x v="10"/>
    <x v="9"/>
    <n v="19120"/>
    <x v="3"/>
    <x v="80"/>
    <x v="1"/>
    <x v="4"/>
    <x v="80"/>
    <x v="4316"/>
    <n v="3"/>
    <n v="0.2"/>
    <n v="5.7752999999999961"/>
  </r>
  <r>
    <n v="6156"/>
    <s v="CA-2014-151484"/>
    <x v="3"/>
    <x v="693"/>
    <d v="2014-04-24T00:00:00"/>
    <s v="First Class"/>
    <s v="CV-12805"/>
    <s v="Cynthia Voltz"/>
    <x v="1"/>
    <x v="0"/>
    <x v="10"/>
    <x v="9"/>
    <n v="19120"/>
    <x v="3"/>
    <x v="403"/>
    <x v="1"/>
    <x v="4"/>
    <x v="399"/>
    <x v="4317"/>
    <n v="1"/>
    <n v="0.2"/>
    <n v="33.270399999999981"/>
  </r>
  <r>
    <n v="6157"/>
    <s v="CA-2014-151484"/>
    <x v="3"/>
    <x v="693"/>
    <d v="2014-04-24T00:00:00"/>
    <s v="First Class"/>
    <s v="CV-12805"/>
    <s v="Cynthia Voltz"/>
    <x v="1"/>
    <x v="0"/>
    <x v="10"/>
    <x v="9"/>
    <n v="19120"/>
    <x v="3"/>
    <x v="1381"/>
    <x v="0"/>
    <x v="5"/>
    <x v="1357"/>
    <x v="4318"/>
    <n v="3"/>
    <n v="0.2"/>
    <n v="9.5418000000000003"/>
  </r>
  <r>
    <n v="6158"/>
    <s v="CA-2013-104150"/>
    <x v="0"/>
    <x v="1092"/>
    <d v="2013-08-06T00:00:00"/>
    <s v="Second Class"/>
    <s v="AG-10330"/>
    <s v="Alex Grayson"/>
    <x v="0"/>
    <x v="0"/>
    <x v="251"/>
    <x v="26"/>
    <n v="74133"/>
    <x v="2"/>
    <x v="113"/>
    <x v="1"/>
    <x v="12"/>
    <x v="113"/>
    <x v="4319"/>
    <n v="3"/>
    <n v="0"/>
    <n v="38.323799999999999"/>
  </r>
  <r>
    <n v="6159"/>
    <s v="CA-2013-104150"/>
    <x v="0"/>
    <x v="1092"/>
    <d v="2013-08-06T00:00:00"/>
    <s v="Second Class"/>
    <s v="AG-10330"/>
    <s v="Alex Grayson"/>
    <x v="0"/>
    <x v="0"/>
    <x v="251"/>
    <x v="26"/>
    <n v="74133"/>
    <x v="2"/>
    <x v="1775"/>
    <x v="2"/>
    <x v="11"/>
    <x v="1756"/>
    <x v="4320"/>
    <n v="12"/>
    <n v="0"/>
    <n v="23.419200000000011"/>
  </r>
  <r>
    <n v="6160"/>
    <s v="CA-2013-161025"/>
    <x v="0"/>
    <x v="275"/>
    <d v="2013-12-10T00:00:00"/>
    <s v="Standard Class"/>
    <s v="GM-14440"/>
    <s v="Gary McGarr"/>
    <x v="0"/>
    <x v="0"/>
    <x v="1"/>
    <x v="1"/>
    <n v="90049"/>
    <x v="1"/>
    <x v="1662"/>
    <x v="1"/>
    <x v="4"/>
    <x v="1641"/>
    <x v="4321"/>
    <n v="4"/>
    <n v="0"/>
    <n v="108.17520000000002"/>
  </r>
  <r>
    <n v="6161"/>
    <s v="CA-2011-103989"/>
    <x v="2"/>
    <x v="1093"/>
    <d v="2011-03-21T00:00:00"/>
    <s v="First Class"/>
    <s v="MC-17605"/>
    <s v="Matt Connell"/>
    <x v="1"/>
    <x v="0"/>
    <x v="121"/>
    <x v="2"/>
    <n v="33801"/>
    <x v="0"/>
    <x v="524"/>
    <x v="2"/>
    <x v="7"/>
    <x v="519"/>
    <x v="830"/>
    <n v="3"/>
    <n v="0.2"/>
    <n v="28.347899999999981"/>
  </r>
  <r>
    <n v="6162"/>
    <s v="CA-2011-103989"/>
    <x v="2"/>
    <x v="1093"/>
    <d v="2011-03-21T00:00:00"/>
    <s v="First Class"/>
    <s v="MC-17605"/>
    <s v="Matt Connell"/>
    <x v="1"/>
    <x v="0"/>
    <x v="121"/>
    <x v="2"/>
    <n v="33801"/>
    <x v="0"/>
    <x v="1139"/>
    <x v="1"/>
    <x v="2"/>
    <x v="1118"/>
    <x v="929"/>
    <n v="4"/>
    <n v="0.2"/>
    <n v="3.9851999999999999"/>
  </r>
  <r>
    <n v="6163"/>
    <s v="CA-2011-103989"/>
    <x v="2"/>
    <x v="1093"/>
    <d v="2011-03-21T00:00:00"/>
    <s v="First Class"/>
    <s v="MC-17605"/>
    <s v="Matt Connell"/>
    <x v="1"/>
    <x v="0"/>
    <x v="121"/>
    <x v="2"/>
    <n v="33801"/>
    <x v="0"/>
    <x v="376"/>
    <x v="1"/>
    <x v="4"/>
    <x v="372"/>
    <x v="4322"/>
    <n v="3"/>
    <n v="0.2"/>
    <n v="1.961999999999998"/>
  </r>
  <r>
    <n v="6164"/>
    <s v="CA-2011-103989"/>
    <x v="2"/>
    <x v="1093"/>
    <d v="2011-03-21T00:00:00"/>
    <s v="First Class"/>
    <s v="MC-17605"/>
    <s v="Matt Connell"/>
    <x v="1"/>
    <x v="0"/>
    <x v="121"/>
    <x v="2"/>
    <n v="33801"/>
    <x v="0"/>
    <x v="1403"/>
    <x v="1"/>
    <x v="8"/>
    <x v="1381"/>
    <x v="4323"/>
    <n v="5"/>
    <n v="0.7"/>
    <n v="-25.737000000000002"/>
  </r>
  <r>
    <n v="6165"/>
    <s v="CA-2011-103989"/>
    <x v="2"/>
    <x v="1093"/>
    <d v="2011-03-21T00:00:00"/>
    <s v="First Class"/>
    <s v="MC-17605"/>
    <s v="Matt Connell"/>
    <x v="1"/>
    <x v="0"/>
    <x v="121"/>
    <x v="2"/>
    <n v="33801"/>
    <x v="0"/>
    <x v="1035"/>
    <x v="0"/>
    <x v="5"/>
    <x v="322"/>
    <x v="3808"/>
    <n v="3"/>
    <n v="0.2"/>
    <n v="1.3728000000000002"/>
  </r>
  <r>
    <n v="6166"/>
    <s v="CA-2011-103989"/>
    <x v="2"/>
    <x v="1093"/>
    <d v="2011-03-21T00:00:00"/>
    <s v="First Class"/>
    <s v="MC-17605"/>
    <s v="Matt Connell"/>
    <x v="1"/>
    <x v="0"/>
    <x v="121"/>
    <x v="2"/>
    <n v="33801"/>
    <x v="0"/>
    <x v="1682"/>
    <x v="0"/>
    <x v="5"/>
    <x v="1661"/>
    <x v="184"/>
    <n v="3"/>
    <n v="0.2"/>
    <n v="5.5044000000000013"/>
  </r>
  <r>
    <n v="6167"/>
    <s v="CA-2011-103989"/>
    <x v="2"/>
    <x v="1093"/>
    <d v="2011-03-21T00:00:00"/>
    <s v="First Class"/>
    <s v="MC-17605"/>
    <s v="Matt Connell"/>
    <x v="1"/>
    <x v="0"/>
    <x v="121"/>
    <x v="2"/>
    <n v="33801"/>
    <x v="0"/>
    <x v="1772"/>
    <x v="2"/>
    <x v="11"/>
    <x v="1753"/>
    <x v="4324"/>
    <n v="2"/>
    <n v="0.2"/>
    <n v="53.199999999999989"/>
  </r>
  <r>
    <n v="6168"/>
    <s v="CA-2012-142433"/>
    <x v="1"/>
    <x v="704"/>
    <d v="2012-04-25T00:00:00"/>
    <s v="Standard Class"/>
    <s v="ES-14020"/>
    <s v="Erica Smith"/>
    <x v="0"/>
    <x v="0"/>
    <x v="12"/>
    <x v="5"/>
    <n v="77036"/>
    <x v="2"/>
    <x v="126"/>
    <x v="1"/>
    <x v="10"/>
    <x v="127"/>
    <x v="4325"/>
    <n v="3"/>
    <n v="0.2"/>
    <n v="44.045999999999992"/>
  </r>
  <r>
    <n v="6169"/>
    <s v="CA-2012-132815"/>
    <x v="1"/>
    <x v="444"/>
    <d v="2012-09-22T00:00:00"/>
    <s v="Second Class"/>
    <s v="RW-19540"/>
    <s v="Rick Wilson"/>
    <x v="1"/>
    <x v="0"/>
    <x v="1"/>
    <x v="1"/>
    <n v="90008"/>
    <x v="1"/>
    <x v="496"/>
    <x v="1"/>
    <x v="10"/>
    <x v="491"/>
    <x v="1113"/>
    <n v="2"/>
    <n v="0"/>
    <n v="11.250400000000001"/>
  </r>
  <r>
    <n v="6170"/>
    <s v="CA-2011-101266"/>
    <x v="2"/>
    <x v="9"/>
    <d v="2011-08-30T00:00:00"/>
    <s v="Second Class"/>
    <s v="MM-17920"/>
    <s v="Michael Moore"/>
    <x v="0"/>
    <x v="0"/>
    <x v="24"/>
    <x v="17"/>
    <n v="22153"/>
    <x v="0"/>
    <x v="481"/>
    <x v="1"/>
    <x v="10"/>
    <x v="477"/>
    <x v="522"/>
    <n v="2"/>
    <n v="0"/>
    <n v="6.4127999999999998"/>
  </r>
  <r>
    <n v="6171"/>
    <s v="CA-2013-141523"/>
    <x v="0"/>
    <x v="1054"/>
    <d v="2013-12-25T00:00:00"/>
    <s v="Second Class"/>
    <s v="MH-17440"/>
    <s v="Mark Haberlin"/>
    <x v="1"/>
    <x v="0"/>
    <x v="20"/>
    <x v="15"/>
    <n v="10035"/>
    <x v="3"/>
    <x v="1395"/>
    <x v="1"/>
    <x v="8"/>
    <x v="1373"/>
    <x v="4326"/>
    <n v="3"/>
    <n v="0.2"/>
    <n v="11.558699999999998"/>
  </r>
  <r>
    <n v="6172"/>
    <s v="CA-2013-141523"/>
    <x v="0"/>
    <x v="1054"/>
    <d v="2013-12-25T00:00:00"/>
    <s v="Second Class"/>
    <s v="MH-17440"/>
    <s v="Mark Haberlin"/>
    <x v="1"/>
    <x v="0"/>
    <x v="20"/>
    <x v="15"/>
    <n v="10035"/>
    <x v="3"/>
    <x v="824"/>
    <x v="1"/>
    <x v="6"/>
    <x v="812"/>
    <x v="2872"/>
    <n v="2"/>
    <n v="0"/>
    <n v="1.0207999999999999"/>
  </r>
  <r>
    <n v="6173"/>
    <s v="US-2011-106299"/>
    <x v="2"/>
    <x v="1094"/>
    <d v="2011-08-08T00:00:00"/>
    <s v="Standard Class"/>
    <s v="NZ-18565"/>
    <s v="Nick Zandusky"/>
    <x v="2"/>
    <x v="0"/>
    <x v="24"/>
    <x v="25"/>
    <n v="65807"/>
    <x v="2"/>
    <x v="951"/>
    <x v="1"/>
    <x v="8"/>
    <x v="935"/>
    <x v="4327"/>
    <n v="5"/>
    <n v="0"/>
    <n v="12.548999999999999"/>
  </r>
  <r>
    <n v="6174"/>
    <s v="US-2011-106299"/>
    <x v="2"/>
    <x v="1094"/>
    <d v="2011-08-08T00:00:00"/>
    <s v="Standard Class"/>
    <s v="NZ-18565"/>
    <s v="Nick Zandusky"/>
    <x v="2"/>
    <x v="0"/>
    <x v="24"/>
    <x v="25"/>
    <n v="65807"/>
    <x v="2"/>
    <x v="1651"/>
    <x v="2"/>
    <x v="11"/>
    <x v="1631"/>
    <x v="4328"/>
    <n v="2"/>
    <n v="0"/>
    <n v="9.1160000000000014"/>
  </r>
  <r>
    <n v="6175"/>
    <s v="US-2011-106299"/>
    <x v="2"/>
    <x v="1094"/>
    <d v="2011-08-08T00:00:00"/>
    <s v="Standard Class"/>
    <s v="NZ-18565"/>
    <s v="Nick Zandusky"/>
    <x v="2"/>
    <x v="0"/>
    <x v="24"/>
    <x v="25"/>
    <n v="65807"/>
    <x v="2"/>
    <x v="1074"/>
    <x v="1"/>
    <x v="4"/>
    <x v="1055"/>
    <x v="4329"/>
    <n v="2"/>
    <n v="0"/>
    <n v="226.36260000000004"/>
  </r>
  <r>
    <n v="6176"/>
    <s v="CA-2012-158421"/>
    <x v="1"/>
    <x v="481"/>
    <d v="2012-09-26T00:00:00"/>
    <s v="Standard Class"/>
    <s v="GB-14575"/>
    <s v="Giulietta Baptist"/>
    <x v="0"/>
    <x v="0"/>
    <x v="29"/>
    <x v="20"/>
    <n v="29203"/>
    <x v="0"/>
    <x v="774"/>
    <x v="0"/>
    <x v="1"/>
    <x v="765"/>
    <x v="4330"/>
    <n v="4"/>
    <n v="0"/>
    <n v="422.51"/>
  </r>
  <r>
    <n v="6177"/>
    <s v="CA-2012-158421"/>
    <x v="1"/>
    <x v="481"/>
    <d v="2012-09-26T00:00:00"/>
    <s v="Standard Class"/>
    <s v="GB-14575"/>
    <s v="Giulietta Baptist"/>
    <x v="0"/>
    <x v="0"/>
    <x v="29"/>
    <x v="20"/>
    <n v="29203"/>
    <x v="0"/>
    <x v="576"/>
    <x v="1"/>
    <x v="4"/>
    <x v="571"/>
    <x v="3016"/>
    <n v="7"/>
    <n v="0"/>
    <n v="24.068799999999996"/>
  </r>
  <r>
    <n v="6178"/>
    <s v="CA-2012-158421"/>
    <x v="1"/>
    <x v="481"/>
    <d v="2012-09-26T00:00:00"/>
    <s v="Standard Class"/>
    <s v="GB-14575"/>
    <s v="Giulietta Baptist"/>
    <x v="0"/>
    <x v="0"/>
    <x v="29"/>
    <x v="20"/>
    <n v="29203"/>
    <x v="0"/>
    <x v="1697"/>
    <x v="1"/>
    <x v="12"/>
    <x v="1676"/>
    <x v="4331"/>
    <n v="2"/>
    <n v="0"/>
    <n v="57.32119999999999"/>
  </r>
  <r>
    <n v="6179"/>
    <s v="CA-2012-158421"/>
    <x v="1"/>
    <x v="481"/>
    <d v="2012-09-26T00:00:00"/>
    <s v="Standard Class"/>
    <s v="GB-14575"/>
    <s v="Giulietta Baptist"/>
    <x v="0"/>
    <x v="0"/>
    <x v="29"/>
    <x v="20"/>
    <n v="29203"/>
    <x v="0"/>
    <x v="1776"/>
    <x v="1"/>
    <x v="10"/>
    <x v="1757"/>
    <x v="100"/>
    <n v="4"/>
    <n v="0"/>
    <n v="11.720800000000001"/>
  </r>
  <r>
    <n v="6180"/>
    <s v="CA-2012-158421"/>
    <x v="1"/>
    <x v="481"/>
    <d v="2012-09-26T00:00:00"/>
    <s v="Standard Class"/>
    <s v="GB-14575"/>
    <s v="Giulietta Baptist"/>
    <x v="0"/>
    <x v="0"/>
    <x v="29"/>
    <x v="20"/>
    <n v="29203"/>
    <x v="0"/>
    <x v="911"/>
    <x v="1"/>
    <x v="4"/>
    <x v="894"/>
    <x v="1480"/>
    <n v="2"/>
    <n v="0"/>
    <n v="6.3960000000000008"/>
  </r>
  <r>
    <n v="6181"/>
    <s v="CA-2012-158421"/>
    <x v="1"/>
    <x v="481"/>
    <d v="2012-09-26T00:00:00"/>
    <s v="Standard Class"/>
    <s v="GB-14575"/>
    <s v="Giulietta Baptist"/>
    <x v="0"/>
    <x v="0"/>
    <x v="29"/>
    <x v="20"/>
    <n v="29203"/>
    <x v="0"/>
    <x v="1370"/>
    <x v="2"/>
    <x v="7"/>
    <x v="1346"/>
    <x v="3211"/>
    <n v="5"/>
    <n v="0"/>
    <n v="176.38600000000002"/>
  </r>
  <r>
    <n v="6182"/>
    <s v="CA-2012-158421"/>
    <x v="1"/>
    <x v="481"/>
    <d v="2012-09-26T00:00:00"/>
    <s v="Standard Class"/>
    <s v="GB-14575"/>
    <s v="Giulietta Baptist"/>
    <x v="0"/>
    <x v="0"/>
    <x v="29"/>
    <x v="20"/>
    <n v="29203"/>
    <x v="0"/>
    <x v="529"/>
    <x v="2"/>
    <x v="7"/>
    <x v="524"/>
    <x v="4332"/>
    <n v="3"/>
    <n v="0"/>
    <n v="32.981699999999989"/>
  </r>
  <r>
    <n v="6183"/>
    <s v="CA-2012-158421"/>
    <x v="1"/>
    <x v="481"/>
    <d v="2012-09-26T00:00:00"/>
    <s v="Standard Class"/>
    <s v="GB-14575"/>
    <s v="Giulietta Baptist"/>
    <x v="0"/>
    <x v="0"/>
    <x v="29"/>
    <x v="20"/>
    <n v="29203"/>
    <x v="0"/>
    <x v="347"/>
    <x v="1"/>
    <x v="8"/>
    <x v="343"/>
    <x v="4333"/>
    <n v="2"/>
    <n v="0"/>
    <n v="6.8619999999999992"/>
  </r>
  <r>
    <n v="6184"/>
    <s v="CA-2012-158421"/>
    <x v="1"/>
    <x v="481"/>
    <d v="2012-09-26T00:00:00"/>
    <s v="Standard Class"/>
    <s v="GB-14575"/>
    <s v="Giulietta Baptist"/>
    <x v="0"/>
    <x v="0"/>
    <x v="29"/>
    <x v="20"/>
    <n v="29203"/>
    <x v="0"/>
    <x v="16"/>
    <x v="1"/>
    <x v="4"/>
    <x v="16"/>
    <x v="4334"/>
    <n v="8"/>
    <n v="0"/>
    <n v="17.756799999999998"/>
  </r>
  <r>
    <n v="6185"/>
    <s v="CA-2013-143609"/>
    <x v="0"/>
    <x v="25"/>
    <d v="2013-12-14T00:00:00"/>
    <s v="First Class"/>
    <s v="DB-13270"/>
    <s v="Deborah Brumfield"/>
    <x v="2"/>
    <x v="0"/>
    <x v="32"/>
    <x v="21"/>
    <n v="97206"/>
    <x v="1"/>
    <x v="38"/>
    <x v="0"/>
    <x v="1"/>
    <x v="38"/>
    <x v="4335"/>
    <n v="5"/>
    <n v="0.2"/>
    <n v="25.245000000000019"/>
  </r>
  <r>
    <n v="6186"/>
    <s v="CA-2012-138331"/>
    <x v="1"/>
    <x v="976"/>
    <d v="2012-08-12T00:00:00"/>
    <s v="Standard Class"/>
    <s v="JK-15625"/>
    <s v="Jim Karlsson"/>
    <x v="0"/>
    <x v="0"/>
    <x v="10"/>
    <x v="9"/>
    <n v="19120"/>
    <x v="3"/>
    <x v="818"/>
    <x v="1"/>
    <x v="6"/>
    <x v="806"/>
    <x v="4336"/>
    <n v="10"/>
    <n v="0.2"/>
    <n v="10.679999999999996"/>
  </r>
  <r>
    <n v="6187"/>
    <s v="CA-2012-138954"/>
    <x v="1"/>
    <x v="219"/>
    <d v="2012-11-17T00:00:00"/>
    <s v="First Class"/>
    <s v="MH-17785"/>
    <s v="Maya Herman"/>
    <x v="1"/>
    <x v="0"/>
    <x v="20"/>
    <x v="15"/>
    <n v="10035"/>
    <x v="3"/>
    <x v="392"/>
    <x v="1"/>
    <x v="4"/>
    <x v="388"/>
    <x v="421"/>
    <n v="3"/>
    <n v="0"/>
    <n v="20.575499999999998"/>
  </r>
  <r>
    <n v="6188"/>
    <s v="CA-2012-138954"/>
    <x v="1"/>
    <x v="219"/>
    <d v="2012-11-17T00:00:00"/>
    <s v="First Class"/>
    <s v="MH-17785"/>
    <s v="Maya Herman"/>
    <x v="1"/>
    <x v="0"/>
    <x v="20"/>
    <x v="15"/>
    <n v="10035"/>
    <x v="3"/>
    <x v="1344"/>
    <x v="1"/>
    <x v="8"/>
    <x v="1320"/>
    <x v="4337"/>
    <n v="6"/>
    <n v="0.2"/>
    <n v="11.793599999999998"/>
  </r>
  <r>
    <n v="6189"/>
    <s v="CA-2012-138954"/>
    <x v="1"/>
    <x v="219"/>
    <d v="2012-11-17T00:00:00"/>
    <s v="First Class"/>
    <s v="MH-17785"/>
    <s v="Maya Herman"/>
    <x v="1"/>
    <x v="0"/>
    <x v="20"/>
    <x v="15"/>
    <n v="10035"/>
    <x v="3"/>
    <x v="1041"/>
    <x v="1"/>
    <x v="6"/>
    <x v="1021"/>
    <x v="4311"/>
    <n v="6"/>
    <n v="0"/>
    <n v="35.711999999999989"/>
  </r>
  <r>
    <n v="6190"/>
    <s v="CA-2014-157903"/>
    <x v="3"/>
    <x v="1095"/>
    <d v="2014-04-09T00:00:00"/>
    <s v="Standard Class"/>
    <s v="AM-10705"/>
    <s v="Anne McFarland"/>
    <x v="0"/>
    <x v="0"/>
    <x v="467"/>
    <x v="10"/>
    <n v="60016"/>
    <x v="2"/>
    <x v="1191"/>
    <x v="2"/>
    <x v="7"/>
    <x v="1167"/>
    <x v="4338"/>
    <n v="4"/>
    <n v="0.2"/>
    <n v="47.97999999999999"/>
  </r>
  <r>
    <n v="6191"/>
    <s v="CA-2013-157259"/>
    <x v="0"/>
    <x v="435"/>
    <d v="2013-12-29T00:00:00"/>
    <s v="Standard Class"/>
    <s v="JM-15535"/>
    <s v="Jessica Myrick"/>
    <x v="0"/>
    <x v="0"/>
    <x v="20"/>
    <x v="15"/>
    <n v="10035"/>
    <x v="3"/>
    <x v="1740"/>
    <x v="0"/>
    <x v="5"/>
    <x v="1720"/>
    <x v="4339"/>
    <n v="9"/>
    <n v="0"/>
    <n v="207.88559999999998"/>
  </r>
  <r>
    <n v="6192"/>
    <s v="CA-2014-107986"/>
    <x v="3"/>
    <x v="1096"/>
    <d v="2014-12-14T00:00:00"/>
    <s v="Same Day"/>
    <s v="MW-18220"/>
    <s v="Mitch Webber"/>
    <x v="0"/>
    <x v="0"/>
    <x v="4"/>
    <x v="4"/>
    <n v="98103"/>
    <x v="1"/>
    <x v="470"/>
    <x v="1"/>
    <x v="4"/>
    <x v="466"/>
    <x v="974"/>
    <n v="3"/>
    <n v="0"/>
    <n v="8.4888000000000012"/>
  </r>
  <r>
    <n v="6193"/>
    <s v="CA-2014-104927"/>
    <x v="3"/>
    <x v="66"/>
    <d v="2014-12-27T00:00:00"/>
    <s v="Standard Class"/>
    <s v="AG-10330"/>
    <s v="Alex Grayson"/>
    <x v="0"/>
    <x v="0"/>
    <x v="12"/>
    <x v="5"/>
    <n v="77095"/>
    <x v="2"/>
    <x v="712"/>
    <x v="1"/>
    <x v="10"/>
    <x v="704"/>
    <x v="233"/>
    <n v="5"/>
    <n v="0.2"/>
    <n v="9.0719999999999992"/>
  </r>
  <r>
    <n v="6194"/>
    <s v="CA-2014-104927"/>
    <x v="3"/>
    <x v="66"/>
    <d v="2014-12-27T00:00:00"/>
    <s v="Standard Class"/>
    <s v="AG-10330"/>
    <s v="Alex Grayson"/>
    <x v="0"/>
    <x v="0"/>
    <x v="12"/>
    <x v="5"/>
    <n v="77095"/>
    <x v="2"/>
    <x v="858"/>
    <x v="1"/>
    <x v="8"/>
    <x v="844"/>
    <x v="4340"/>
    <n v="5"/>
    <n v="0.8"/>
    <n v="-9.8114999999999988"/>
  </r>
  <r>
    <n v="6195"/>
    <s v="CA-2014-104927"/>
    <x v="3"/>
    <x v="66"/>
    <d v="2014-12-27T00:00:00"/>
    <s v="Standard Class"/>
    <s v="AG-10330"/>
    <s v="Alex Grayson"/>
    <x v="0"/>
    <x v="0"/>
    <x v="12"/>
    <x v="5"/>
    <n v="77095"/>
    <x v="2"/>
    <x v="640"/>
    <x v="1"/>
    <x v="10"/>
    <x v="634"/>
    <x v="69"/>
    <n v="5"/>
    <n v="0.2"/>
    <n v="26.557999999999993"/>
  </r>
  <r>
    <n v="6196"/>
    <s v="CA-2014-113453"/>
    <x v="3"/>
    <x v="208"/>
    <d v="2014-10-29T00:00:00"/>
    <s v="Standard Class"/>
    <s v="CM-12160"/>
    <s v="Charles McCrossin"/>
    <x v="0"/>
    <x v="0"/>
    <x v="10"/>
    <x v="9"/>
    <n v="19143"/>
    <x v="3"/>
    <x v="903"/>
    <x v="2"/>
    <x v="7"/>
    <x v="886"/>
    <x v="4341"/>
    <n v="2"/>
    <n v="0.4"/>
    <n v="-76.997200000000021"/>
  </r>
  <r>
    <n v="6197"/>
    <s v="CA-2014-113453"/>
    <x v="3"/>
    <x v="208"/>
    <d v="2014-10-29T00:00:00"/>
    <s v="Standard Class"/>
    <s v="CM-12160"/>
    <s v="Charles McCrossin"/>
    <x v="0"/>
    <x v="0"/>
    <x v="10"/>
    <x v="9"/>
    <n v="19143"/>
    <x v="3"/>
    <x v="1069"/>
    <x v="1"/>
    <x v="4"/>
    <x v="1049"/>
    <x v="4342"/>
    <n v="3"/>
    <n v="0.2"/>
    <n v="-4.460999999999995"/>
  </r>
  <r>
    <n v="6198"/>
    <s v="CA-2012-149909"/>
    <x v="1"/>
    <x v="50"/>
    <d v="2012-11-17T00:00:00"/>
    <s v="Standard Class"/>
    <s v="RA-19915"/>
    <s v="Russell Applegate"/>
    <x v="0"/>
    <x v="0"/>
    <x v="38"/>
    <x v="14"/>
    <n v="47201"/>
    <x v="2"/>
    <x v="1346"/>
    <x v="1"/>
    <x v="10"/>
    <x v="1322"/>
    <x v="4343"/>
    <n v="7"/>
    <n v="0"/>
    <n v="28.696499999999993"/>
  </r>
  <r>
    <n v="6199"/>
    <s v="CA-2012-149909"/>
    <x v="1"/>
    <x v="50"/>
    <d v="2012-11-17T00:00:00"/>
    <s v="Standard Class"/>
    <s v="RA-19915"/>
    <s v="Russell Applegate"/>
    <x v="0"/>
    <x v="0"/>
    <x v="38"/>
    <x v="14"/>
    <n v="47201"/>
    <x v="2"/>
    <x v="1259"/>
    <x v="2"/>
    <x v="7"/>
    <x v="1234"/>
    <x v="4344"/>
    <n v="3"/>
    <n v="0"/>
    <n v="13.252199999999997"/>
  </r>
  <r>
    <n v="6200"/>
    <s v="CA-2012-149909"/>
    <x v="1"/>
    <x v="50"/>
    <d v="2012-11-17T00:00:00"/>
    <s v="Standard Class"/>
    <s v="RA-19915"/>
    <s v="Russell Applegate"/>
    <x v="0"/>
    <x v="0"/>
    <x v="38"/>
    <x v="14"/>
    <n v="47201"/>
    <x v="2"/>
    <x v="694"/>
    <x v="1"/>
    <x v="10"/>
    <x v="687"/>
    <x v="3656"/>
    <n v="2"/>
    <n v="0"/>
    <n v="46.118399999999994"/>
  </r>
  <r>
    <n v="6201"/>
    <s v="CA-2012-146675"/>
    <x v="1"/>
    <x v="392"/>
    <d v="2012-04-20T00:00:00"/>
    <s v="Standard Class"/>
    <s v="SB-20185"/>
    <s v="Sarah Brown"/>
    <x v="0"/>
    <x v="0"/>
    <x v="148"/>
    <x v="10"/>
    <n v="60201"/>
    <x v="2"/>
    <x v="1077"/>
    <x v="2"/>
    <x v="16"/>
    <x v="1058"/>
    <x v="4345"/>
    <n v="4"/>
    <n v="0.2"/>
    <n v="485.98919999999993"/>
  </r>
  <r>
    <n v="6202"/>
    <s v="CA-2012-146675"/>
    <x v="1"/>
    <x v="392"/>
    <d v="2012-04-20T00:00:00"/>
    <s v="Standard Class"/>
    <s v="SB-20185"/>
    <s v="Sarah Brown"/>
    <x v="0"/>
    <x v="0"/>
    <x v="148"/>
    <x v="10"/>
    <n v="60201"/>
    <x v="2"/>
    <x v="1700"/>
    <x v="2"/>
    <x v="11"/>
    <x v="1679"/>
    <x v="1906"/>
    <n v="3"/>
    <n v="0.2"/>
    <n v="-4.9004999999999974"/>
  </r>
  <r>
    <n v="6203"/>
    <s v="CA-2013-118332"/>
    <x v="0"/>
    <x v="186"/>
    <d v="2013-12-24T00:00:00"/>
    <s v="Standard Class"/>
    <s v="PK-19075"/>
    <s v="Pete Kriz"/>
    <x v="0"/>
    <x v="0"/>
    <x v="339"/>
    <x v="1"/>
    <n v="92307"/>
    <x v="1"/>
    <x v="901"/>
    <x v="0"/>
    <x v="1"/>
    <x v="884"/>
    <x v="4346"/>
    <n v="5"/>
    <n v="0.2"/>
    <n v="7.0489999999999498"/>
  </r>
  <r>
    <n v="6204"/>
    <s v="CA-2013-133669"/>
    <x v="0"/>
    <x v="147"/>
    <d v="2013-10-28T00:00:00"/>
    <s v="Standard Class"/>
    <s v="SV-20935"/>
    <s v="Susan Vittorini"/>
    <x v="0"/>
    <x v="0"/>
    <x v="38"/>
    <x v="24"/>
    <n v="43229"/>
    <x v="3"/>
    <x v="1692"/>
    <x v="2"/>
    <x v="7"/>
    <x v="1671"/>
    <x v="4347"/>
    <n v="8"/>
    <n v="0.4"/>
    <n v="-47.030399999999986"/>
  </r>
  <r>
    <n v="6205"/>
    <s v="CA-2014-145660"/>
    <x v="3"/>
    <x v="96"/>
    <d v="2014-12-04T00:00:00"/>
    <s v="First Class"/>
    <s v="MG-17650"/>
    <s v="Matthew Grinstein"/>
    <x v="2"/>
    <x v="0"/>
    <x v="292"/>
    <x v="24"/>
    <n v="43302"/>
    <x v="3"/>
    <x v="763"/>
    <x v="0"/>
    <x v="5"/>
    <x v="755"/>
    <x v="326"/>
    <n v="2"/>
    <n v="0.2"/>
    <n v="1.7352000000000005"/>
  </r>
  <r>
    <n v="6206"/>
    <s v="CA-2013-133697"/>
    <x v="0"/>
    <x v="201"/>
    <d v="2013-10-25T00:00:00"/>
    <s v="Second Class"/>
    <s v="CM-12445"/>
    <s v="Chuck Magee"/>
    <x v="0"/>
    <x v="0"/>
    <x v="12"/>
    <x v="5"/>
    <n v="77095"/>
    <x v="2"/>
    <x v="1346"/>
    <x v="1"/>
    <x v="10"/>
    <x v="1322"/>
    <x v="4348"/>
    <n v="7"/>
    <n v="0.2"/>
    <n v="15.942499999999992"/>
  </r>
  <r>
    <n v="6207"/>
    <s v="CA-2013-133697"/>
    <x v="0"/>
    <x v="201"/>
    <d v="2013-10-25T00:00:00"/>
    <s v="Second Class"/>
    <s v="CM-12445"/>
    <s v="Chuck Magee"/>
    <x v="0"/>
    <x v="0"/>
    <x v="12"/>
    <x v="5"/>
    <n v="77095"/>
    <x v="2"/>
    <x v="550"/>
    <x v="1"/>
    <x v="13"/>
    <x v="33"/>
    <x v="4349"/>
    <n v="4"/>
    <n v="0.2"/>
    <n v="7.8899999999999979"/>
  </r>
  <r>
    <n v="6208"/>
    <s v="CA-2013-133697"/>
    <x v="0"/>
    <x v="201"/>
    <d v="2013-10-25T00:00:00"/>
    <s v="Second Class"/>
    <s v="CM-12445"/>
    <s v="Chuck Magee"/>
    <x v="0"/>
    <x v="0"/>
    <x v="12"/>
    <x v="5"/>
    <n v="77095"/>
    <x v="2"/>
    <x v="394"/>
    <x v="0"/>
    <x v="1"/>
    <x v="390"/>
    <x v="4350"/>
    <n v="1"/>
    <n v="0.3"/>
    <n v="-14.576399999999996"/>
  </r>
  <r>
    <n v="6209"/>
    <s v="CA-2014-148138"/>
    <x v="3"/>
    <x v="365"/>
    <d v="2014-10-04T00:00:00"/>
    <s v="Standard Class"/>
    <s v="ME-18010"/>
    <s v="Michelle Ellison"/>
    <x v="1"/>
    <x v="0"/>
    <x v="292"/>
    <x v="24"/>
    <n v="43302"/>
    <x v="3"/>
    <x v="911"/>
    <x v="1"/>
    <x v="4"/>
    <x v="894"/>
    <x v="4351"/>
    <n v="2"/>
    <n v="0.2"/>
    <n v="-6.3960000000000008"/>
  </r>
  <r>
    <n v="6210"/>
    <s v="CA-2014-119809"/>
    <x v="3"/>
    <x v="238"/>
    <d v="2014-08-26T00:00:00"/>
    <s v="Standard Class"/>
    <s v="YS-21880"/>
    <s v="Yana Sorensen"/>
    <x v="1"/>
    <x v="0"/>
    <x v="4"/>
    <x v="4"/>
    <n v="98103"/>
    <x v="1"/>
    <x v="760"/>
    <x v="1"/>
    <x v="8"/>
    <x v="751"/>
    <x v="4352"/>
    <n v="9"/>
    <n v="0.2"/>
    <n v="942.81569999999988"/>
  </r>
  <r>
    <n v="6211"/>
    <s v="CA-2014-119809"/>
    <x v="3"/>
    <x v="238"/>
    <d v="2014-08-26T00:00:00"/>
    <s v="Standard Class"/>
    <s v="YS-21880"/>
    <s v="Yana Sorensen"/>
    <x v="1"/>
    <x v="0"/>
    <x v="4"/>
    <x v="4"/>
    <n v="98103"/>
    <x v="1"/>
    <x v="384"/>
    <x v="1"/>
    <x v="4"/>
    <x v="380"/>
    <x v="1415"/>
    <n v="7"/>
    <n v="0"/>
    <n v="290.00579999999991"/>
  </r>
  <r>
    <n v="6212"/>
    <s v="CA-2014-119809"/>
    <x v="3"/>
    <x v="238"/>
    <d v="2014-08-26T00:00:00"/>
    <s v="Standard Class"/>
    <s v="YS-21880"/>
    <s v="Yana Sorensen"/>
    <x v="1"/>
    <x v="0"/>
    <x v="4"/>
    <x v="4"/>
    <n v="98103"/>
    <x v="1"/>
    <x v="504"/>
    <x v="0"/>
    <x v="5"/>
    <x v="499"/>
    <x v="4353"/>
    <n v="3"/>
    <n v="0"/>
    <n v="22.419600000000003"/>
  </r>
  <r>
    <n v="6213"/>
    <s v="CA-2014-149944"/>
    <x v="3"/>
    <x v="105"/>
    <d v="2014-11-17T00:00:00"/>
    <s v="Second Class"/>
    <s v="MB-17305"/>
    <s v="Maria Bertelson"/>
    <x v="0"/>
    <x v="0"/>
    <x v="468"/>
    <x v="4"/>
    <n v="98632"/>
    <x v="1"/>
    <x v="829"/>
    <x v="1"/>
    <x v="13"/>
    <x v="33"/>
    <x v="2614"/>
    <n v="3"/>
    <n v="0"/>
    <n v="9.120000000000001"/>
  </r>
  <r>
    <n v="6214"/>
    <s v="CA-2014-149944"/>
    <x v="3"/>
    <x v="105"/>
    <d v="2014-11-17T00:00:00"/>
    <s v="Second Class"/>
    <s v="MB-17305"/>
    <s v="Maria Bertelson"/>
    <x v="0"/>
    <x v="0"/>
    <x v="468"/>
    <x v="4"/>
    <n v="98632"/>
    <x v="1"/>
    <x v="513"/>
    <x v="1"/>
    <x v="9"/>
    <x v="508"/>
    <x v="566"/>
    <n v="2"/>
    <n v="0"/>
    <n v="22.074799999999996"/>
  </r>
  <r>
    <n v="6215"/>
    <s v="CA-2011-128538"/>
    <x v="2"/>
    <x v="856"/>
    <d v="2011-10-15T00:00:00"/>
    <s v="Standard Class"/>
    <s v="AS-10240"/>
    <s v="Alan Shonely"/>
    <x v="0"/>
    <x v="0"/>
    <x v="332"/>
    <x v="1"/>
    <n v="90278"/>
    <x v="1"/>
    <x v="588"/>
    <x v="1"/>
    <x v="12"/>
    <x v="583"/>
    <x v="2522"/>
    <n v="1"/>
    <n v="0"/>
    <n v="3.7435999999999998"/>
  </r>
  <r>
    <n v="6216"/>
    <s v="CA-2012-161711"/>
    <x v="1"/>
    <x v="109"/>
    <d v="2012-12-03T00:00:00"/>
    <s v="Standard Class"/>
    <s v="MC-17425"/>
    <s v="Mark Cousins"/>
    <x v="1"/>
    <x v="0"/>
    <x v="20"/>
    <x v="15"/>
    <n v="10035"/>
    <x v="3"/>
    <x v="205"/>
    <x v="0"/>
    <x v="5"/>
    <x v="204"/>
    <x v="4354"/>
    <n v="3"/>
    <n v="0"/>
    <n v="27.945600000000002"/>
  </r>
  <r>
    <n v="6217"/>
    <s v="CA-2012-161711"/>
    <x v="1"/>
    <x v="109"/>
    <d v="2012-12-03T00:00:00"/>
    <s v="Standard Class"/>
    <s v="MC-17425"/>
    <s v="Mark Cousins"/>
    <x v="1"/>
    <x v="0"/>
    <x v="20"/>
    <x v="15"/>
    <n v="10035"/>
    <x v="3"/>
    <x v="837"/>
    <x v="1"/>
    <x v="12"/>
    <x v="33"/>
    <x v="2586"/>
    <n v="8"/>
    <n v="0"/>
    <n v="29.252800000000001"/>
  </r>
  <r>
    <n v="6218"/>
    <s v="US-2012-129553"/>
    <x v="1"/>
    <x v="1097"/>
    <d v="2012-08-02T00:00:00"/>
    <s v="Standard Class"/>
    <s v="PG-18820"/>
    <s v="Patrick Gardner"/>
    <x v="0"/>
    <x v="0"/>
    <x v="103"/>
    <x v="0"/>
    <n v="40214"/>
    <x v="0"/>
    <x v="1136"/>
    <x v="2"/>
    <x v="7"/>
    <x v="1115"/>
    <x v="2065"/>
    <n v="3"/>
    <n v="0"/>
    <n v="0.29969999999999963"/>
  </r>
  <r>
    <n v="6219"/>
    <s v="CA-2013-160220"/>
    <x v="0"/>
    <x v="201"/>
    <d v="2013-10-27T00:00:00"/>
    <s v="Standard Class"/>
    <s v="JS-16030"/>
    <s v="Joy Smith"/>
    <x v="0"/>
    <x v="0"/>
    <x v="149"/>
    <x v="12"/>
    <n v="48183"/>
    <x v="2"/>
    <x v="1020"/>
    <x v="2"/>
    <x v="7"/>
    <x v="1002"/>
    <x v="4355"/>
    <n v="6"/>
    <n v="0"/>
    <n v="35.195999999999998"/>
  </r>
  <r>
    <n v="6220"/>
    <s v="CA-2013-160220"/>
    <x v="0"/>
    <x v="201"/>
    <d v="2013-10-27T00:00:00"/>
    <s v="Standard Class"/>
    <s v="JS-16030"/>
    <s v="Joy Smith"/>
    <x v="0"/>
    <x v="0"/>
    <x v="149"/>
    <x v="12"/>
    <n v="48183"/>
    <x v="2"/>
    <x v="664"/>
    <x v="2"/>
    <x v="7"/>
    <x v="658"/>
    <x v="772"/>
    <n v="2"/>
    <n v="0"/>
    <n v="51.834599999999995"/>
  </r>
  <r>
    <n v="6221"/>
    <s v="CA-2013-160220"/>
    <x v="0"/>
    <x v="201"/>
    <d v="2013-10-27T00:00:00"/>
    <s v="Standard Class"/>
    <s v="JS-16030"/>
    <s v="Joy Smith"/>
    <x v="0"/>
    <x v="0"/>
    <x v="149"/>
    <x v="12"/>
    <n v="48183"/>
    <x v="2"/>
    <x v="383"/>
    <x v="1"/>
    <x v="4"/>
    <x v="379"/>
    <x v="1539"/>
    <n v="7"/>
    <n v="0"/>
    <n v="1.4601999999999977"/>
  </r>
  <r>
    <n v="6222"/>
    <s v="US-2014-157224"/>
    <x v="3"/>
    <x v="32"/>
    <d v="2014-09-19T00:00:00"/>
    <s v="Second Class"/>
    <s v="JB-16000"/>
    <s v="Joy Bell-"/>
    <x v="0"/>
    <x v="0"/>
    <x v="1"/>
    <x v="1"/>
    <n v="90045"/>
    <x v="1"/>
    <x v="919"/>
    <x v="1"/>
    <x v="2"/>
    <x v="902"/>
    <x v="4356"/>
    <n v="9"/>
    <n v="0"/>
    <n v="26.081999999999997"/>
  </r>
  <r>
    <n v="6223"/>
    <s v="CA-2014-140627"/>
    <x v="3"/>
    <x v="331"/>
    <d v="2014-12-28T00:00:00"/>
    <s v="Standard Class"/>
    <s v="DK-12985"/>
    <s v="Darren Koutras"/>
    <x v="0"/>
    <x v="0"/>
    <x v="469"/>
    <x v="18"/>
    <n v="37075"/>
    <x v="0"/>
    <x v="205"/>
    <x v="0"/>
    <x v="5"/>
    <x v="204"/>
    <x v="218"/>
    <n v="4"/>
    <n v="0.2"/>
    <n v="19.084800000000005"/>
  </r>
  <r>
    <n v="6224"/>
    <s v="CA-2014-140627"/>
    <x v="3"/>
    <x v="331"/>
    <d v="2014-12-28T00:00:00"/>
    <s v="Standard Class"/>
    <s v="DK-12985"/>
    <s v="Darren Koutras"/>
    <x v="0"/>
    <x v="0"/>
    <x v="469"/>
    <x v="18"/>
    <n v="37075"/>
    <x v="0"/>
    <x v="909"/>
    <x v="1"/>
    <x v="6"/>
    <x v="892"/>
    <x v="4357"/>
    <n v="7"/>
    <n v="0.2"/>
    <n v="1.0730999999999993"/>
  </r>
  <r>
    <n v="6225"/>
    <s v="CA-2014-140627"/>
    <x v="3"/>
    <x v="331"/>
    <d v="2014-12-28T00:00:00"/>
    <s v="Standard Class"/>
    <s v="DK-12985"/>
    <s v="Darren Koutras"/>
    <x v="0"/>
    <x v="0"/>
    <x v="469"/>
    <x v="18"/>
    <n v="37075"/>
    <x v="0"/>
    <x v="72"/>
    <x v="1"/>
    <x v="4"/>
    <x v="72"/>
    <x v="287"/>
    <n v="3"/>
    <n v="0.2"/>
    <n v="-54.588000000000008"/>
  </r>
  <r>
    <n v="6226"/>
    <s v="CA-2012-133445"/>
    <x v="1"/>
    <x v="348"/>
    <d v="2012-10-09T00:00:00"/>
    <s v="Standard Class"/>
    <s v="JF-15490"/>
    <s v="Jeremy Farry"/>
    <x v="0"/>
    <x v="0"/>
    <x v="32"/>
    <x v="21"/>
    <n v="97206"/>
    <x v="1"/>
    <x v="1487"/>
    <x v="0"/>
    <x v="0"/>
    <x v="1465"/>
    <x v="4358"/>
    <n v="1"/>
    <n v="0.7"/>
    <n v="-103.86059999999998"/>
  </r>
  <r>
    <n v="6227"/>
    <s v="CA-2012-133445"/>
    <x v="1"/>
    <x v="348"/>
    <d v="2012-10-09T00:00:00"/>
    <s v="Standard Class"/>
    <s v="JF-15490"/>
    <s v="Jeremy Farry"/>
    <x v="0"/>
    <x v="0"/>
    <x v="32"/>
    <x v="21"/>
    <n v="97206"/>
    <x v="1"/>
    <x v="1455"/>
    <x v="0"/>
    <x v="1"/>
    <x v="1432"/>
    <x v="4359"/>
    <n v="4"/>
    <n v="0.2"/>
    <n v="-14.558399999999978"/>
  </r>
  <r>
    <n v="6228"/>
    <s v="CA-2011-148782"/>
    <x v="2"/>
    <x v="981"/>
    <d v="2011-11-07T00:00:00"/>
    <s v="Standard Class"/>
    <s v="PO-18850"/>
    <s v="Patrick O'Brill"/>
    <x v="0"/>
    <x v="0"/>
    <x v="218"/>
    <x v="5"/>
    <n v="75061"/>
    <x v="2"/>
    <x v="687"/>
    <x v="2"/>
    <x v="7"/>
    <x v="680"/>
    <x v="2550"/>
    <n v="3"/>
    <n v="0.2"/>
    <n v="7.7679000000000009"/>
  </r>
  <r>
    <n v="6229"/>
    <s v="CA-2013-148208"/>
    <x v="0"/>
    <x v="115"/>
    <d v="2013-01-27T00:00:00"/>
    <s v="Standard Class"/>
    <s v="BT-11530"/>
    <s v="Bradley Talbott"/>
    <x v="2"/>
    <x v="0"/>
    <x v="138"/>
    <x v="24"/>
    <n v="44105"/>
    <x v="3"/>
    <x v="40"/>
    <x v="2"/>
    <x v="7"/>
    <x v="40"/>
    <x v="4360"/>
    <n v="4"/>
    <n v="0.4"/>
    <n v="-20.235600000000005"/>
  </r>
  <r>
    <n v="6230"/>
    <s v="CA-2013-148208"/>
    <x v="0"/>
    <x v="115"/>
    <d v="2013-01-27T00:00:00"/>
    <s v="Standard Class"/>
    <s v="BT-11530"/>
    <s v="Bradley Talbott"/>
    <x v="2"/>
    <x v="0"/>
    <x v="138"/>
    <x v="24"/>
    <n v="44105"/>
    <x v="3"/>
    <x v="43"/>
    <x v="2"/>
    <x v="11"/>
    <x v="43"/>
    <x v="498"/>
    <n v="3"/>
    <n v="0.2"/>
    <n v="15.863099999999999"/>
  </r>
  <r>
    <n v="6231"/>
    <s v="CA-2014-127656"/>
    <x v="3"/>
    <x v="497"/>
    <d v="2014-07-18T00:00:00"/>
    <s v="Standard Class"/>
    <s v="NW-18400"/>
    <s v="Natalie Webber"/>
    <x v="0"/>
    <x v="0"/>
    <x v="470"/>
    <x v="23"/>
    <n v="50701"/>
    <x v="2"/>
    <x v="773"/>
    <x v="1"/>
    <x v="6"/>
    <x v="33"/>
    <x v="4361"/>
    <n v="4"/>
    <n v="0"/>
    <n v="11.8248"/>
  </r>
  <r>
    <n v="6232"/>
    <s v="US-2014-142188"/>
    <x v="3"/>
    <x v="220"/>
    <d v="2014-09-12T00:00:00"/>
    <s v="Same Day"/>
    <s v="JF-15415"/>
    <s v="Jennifer Ferguson"/>
    <x v="0"/>
    <x v="0"/>
    <x v="4"/>
    <x v="4"/>
    <n v="98105"/>
    <x v="1"/>
    <x v="637"/>
    <x v="0"/>
    <x v="1"/>
    <x v="631"/>
    <x v="2859"/>
    <n v="2"/>
    <n v="0.2"/>
    <n v="8.8783999999999921"/>
  </r>
  <r>
    <n v="6233"/>
    <s v="US-2014-142188"/>
    <x v="3"/>
    <x v="220"/>
    <d v="2014-09-12T00:00:00"/>
    <s v="Same Day"/>
    <s v="JF-15415"/>
    <s v="Jennifer Ferguson"/>
    <x v="0"/>
    <x v="0"/>
    <x v="4"/>
    <x v="4"/>
    <n v="98105"/>
    <x v="1"/>
    <x v="510"/>
    <x v="1"/>
    <x v="10"/>
    <x v="505"/>
    <x v="541"/>
    <n v="3"/>
    <n v="0"/>
    <n v="9.3312000000000008"/>
  </r>
  <r>
    <n v="6234"/>
    <s v="US-2014-142188"/>
    <x v="3"/>
    <x v="220"/>
    <d v="2014-09-12T00:00:00"/>
    <s v="Same Day"/>
    <s v="JF-15415"/>
    <s v="Jennifer Ferguson"/>
    <x v="0"/>
    <x v="0"/>
    <x v="4"/>
    <x v="4"/>
    <n v="98105"/>
    <x v="1"/>
    <x v="511"/>
    <x v="1"/>
    <x v="10"/>
    <x v="506"/>
    <x v="4362"/>
    <n v="11"/>
    <n v="0"/>
    <n v="34.214400000000005"/>
  </r>
  <r>
    <n v="6235"/>
    <s v="US-2014-142188"/>
    <x v="3"/>
    <x v="220"/>
    <d v="2014-09-12T00:00:00"/>
    <s v="Same Day"/>
    <s v="JF-15415"/>
    <s v="Jennifer Ferguson"/>
    <x v="0"/>
    <x v="0"/>
    <x v="4"/>
    <x v="4"/>
    <n v="98105"/>
    <x v="1"/>
    <x v="1498"/>
    <x v="1"/>
    <x v="8"/>
    <x v="1477"/>
    <x v="4363"/>
    <n v="5"/>
    <n v="0.2"/>
    <n v="459.98749999999995"/>
  </r>
  <r>
    <n v="6236"/>
    <s v="US-2014-142188"/>
    <x v="3"/>
    <x v="220"/>
    <d v="2014-09-12T00:00:00"/>
    <s v="Same Day"/>
    <s v="JF-15415"/>
    <s v="Jennifer Ferguson"/>
    <x v="0"/>
    <x v="0"/>
    <x v="4"/>
    <x v="4"/>
    <n v="98105"/>
    <x v="1"/>
    <x v="1777"/>
    <x v="2"/>
    <x v="7"/>
    <x v="1758"/>
    <x v="1105"/>
    <n v="5"/>
    <n v="0.2"/>
    <n v="-17.991000000000003"/>
  </r>
  <r>
    <n v="6237"/>
    <s v="CA-2013-144400"/>
    <x v="0"/>
    <x v="1098"/>
    <d v="2013-02-27T00:00:00"/>
    <s v="Standard Class"/>
    <s v="AC-10420"/>
    <s v="Alyssa Crouse"/>
    <x v="1"/>
    <x v="0"/>
    <x v="10"/>
    <x v="9"/>
    <n v="19120"/>
    <x v="3"/>
    <x v="244"/>
    <x v="1"/>
    <x v="12"/>
    <x v="242"/>
    <x v="264"/>
    <n v="3"/>
    <n v="0.2"/>
    <n v="21.591000000000001"/>
  </r>
  <r>
    <n v="6238"/>
    <s v="US-2013-155180"/>
    <x v="0"/>
    <x v="115"/>
    <d v="2013-01-29T00:00:00"/>
    <s v="Standard Class"/>
    <s v="TB-21280"/>
    <s v="Toby Braunhardt"/>
    <x v="0"/>
    <x v="0"/>
    <x v="20"/>
    <x v="15"/>
    <n v="10009"/>
    <x v="3"/>
    <x v="1263"/>
    <x v="1"/>
    <x v="8"/>
    <x v="1238"/>
    <x v="4364"/>
    <n v="4"/>
    <n v="0.2"/>
    <n v="9.2176000000000009"/>
  </r>
  <r>
    <n v="6239"/>
    <s v="CA-2012-134075"/>
    <x v="1"/>
    <x v="295"/>
    <d v="2012-12-16T00:00:00"/>
    <s v="Standard Class"/>
    <s v="HA-14905"/>
    <s v="Helen Abelman"/>
    <x v="0"/>
    <x v="0"/>
    <x v="49"/>
    <x v="1"/>
    <n v="95123"/>
    <x v="1"/>
    <x v="1281"/>
    <x v="0"/>
    <x v="5"/>
    <x v="1257"/>
    <x v="4365"/>
    <n v="3"/>
    <n v="0"/>
    <n v="21.64500000000001"/>
  </r>
  <r>
    <n v="6240"/>
    <s v="CA-2012-134075"/>
    <x v="1"/>
    <x v="295"/>
    <d v="2012-12-16T00:00:00"/>
    <s v="Standard Class"/>
    <s v="HA-14905"/>
    <s v="Helen Abelman"/>
    <x v="0"/>
    <x v="0"/>
    <x v="49"/>
    <x v="1"/>
    <n v="95123"/>
    <x v="1"/>
    <x v="734"/>
    <x v="1"/>
    <x v="4"/>
    <x v="726"/>
    <x v="2936"/>
    <n v="2"/>
    <n v="0"/>
    <n v="93.698800000000006"/>
  </r>
  <r>
    <n v="6241"/>
    <s v="US-2013-131912"/>
    <x v="0"/>
    <x v="517"/>
    <d v="2013-11-02T00:00:00"/>
    <s v="Second Class"/>
    <s v="LH-17155"/>
    <s v="Logan Haushalter"/>
    <x v="0"/>
    <x v="0"/>
    <x v="1"/>
    <x v="1"/>
    <n v="90008"/>
    <x v="1"/>
    <x v="908"/>
    <x v="1"/>
    <x v="8"/>
    <x v="891"/>
    <x v="4366"/>
    <n v="1"/>
    <n v="0.2"/>
    <n v="3.8167999999999997"/>
  </r>
  <r>
    <n v="6242"/>
    <s v="CA-2014-141572"/>
    <x v="3"/>
    <x v="39"/>
    <d v="2014-06-01T00:00:00"/>
    <s v="Second Class"/>
    <s v="LO-17170"/>
    <s v="Lori Olson"/>
    <x v="1"/>
    <x v="0"/>
    <x v="3"/>
    <x v="38"/>
    <n v="3301"/>
    <x v="3"/>
    <x v="1435"/>
    <x v="0"/>
    <x v="5"/>
    <x v="1414"/>
    <x v="4367"/>
    <n v="8"/>
    <n v="0"/>
    <n v="101.4504"/>
  </r>
  <r>
    <n v="6243"/>
    <s v="CA-2011-134621"/>
    <x v="2"/>
    <x v="1059"/>
    <d v="2011-12-28T00:00:00"/>
    <s v="Standard Class"/>
    <s v="DP-13390"/>
    <s v="Dennis Pardue"/>
    <x v="2"/>
    <x v="0"/>
    <x v="29"/>
    <x v="18"/>
    <n v="38401"/>
    <x v="0"/>
    <x v="999"/>
    <x v="1"/>
    <x v="8"/>
    <x v="982"/>
    <x v="2614"/>
    <n v="2"/>
    <n v="0.7"/>
    <n v="-14.591999999999999"/>
  </r>
  <r>
    <n v="6244"/>
    <s v="CA-2013-165561"/>
    <x v="0"/>
    <x v="390"/>
    <d v="2013-11-29T00:00:00"/>
    <s v="Standard Class"/>
    <s v="CR-12580"/>
    <s v="Clay Rozendal"/>
    <x v="2"/>
    <x v="0"/>
    <x v="234"/>
    <x v="4"/>
    <n v="98006"/>
    <x v="1"/>
    <x v="1566"/>
    <x v="1"/>
    <x v="14"/>
    <x v="1548"/>
    <x v="3554"/>
    <n v="3"/>
    <n v="0"/>
    <n v="7.6049999999999978"/>
  </r>
  <r>
    <n v="6245"/>
    <s v="CA-2012-112305"/>
    <x v="1"/>
    <x v="312"/>
    <d v="2012-11-25T00:00:00"/>
    <s v="Standard Class"/>
    <s v="KB-16405"/>
    <s v="Katrina Bavinger"/>
    <x v="2"/>
    <x v="0"/>
    <x v="4"/>
    <x v="4"/>
    <n v="98105"/>
    <x v="1"/>
    <x v="1167"/>
    <x v="1"/>
    <x v="6"/>
    <x v="1145"/>
    <x v="4311"/>
    <n v="6"/>
    <n v="0"/>
    <n v="30.950400000000002"/>
  </r>
  <r>
    <n v="6246"/>
    <s v="CA-2012-112305"/>
    <x v="1"/>
    <x v="312"/>
    <d v="2012-11-25T00:00:00"/>
    <s v="Standard Class"/>
    <s v="KB-16405"/>
    <s v="Katrina Bavinger"/>
    <x v="2"/>
    <x v="0"/>
    <x v="4"/>
    <x v="4"/>
    <n v="98105"/>
    <x v="1"/>
    <x v="1256"/>
    <x v="0"/>
    <x v="5"/>
    <x v="1231"/>
    <x v="3077"/>
    <n v="3"/>
    <n v="0"/>
    <n v="6.4205999999999976"/>
  </r>
  <r>
    <n v="6247"/>
    <s v="CA-2012-112305"/>
    <x v="1"/>
    <x v="312"/>
    <d v="2012-11-25T00:00:00"/>
    <s v="Standard Class"/>
    <s v="KB-16405"/>
    <s v="Katrina Bavinger"/>
    <x v="2"/>
    <x v="0"/>
    <x v="4"/>
    <x v="4"/>
    <n v="98105"/>
    <x v="1"/>
    <x v="1695"/>
    <x v="2"/>
    <x v="11"/>
    <x v="1674"/>
    <x v="62"/>
    <n v="2"/>
    <n v="0"/>
    <n v="6.011400000000001"/>
  </r>
  <r>
    <n v="6248"/>
    <s v="CA-2014-121580"/>
    <x v="3"/>
    <x v="148"/>
    <d v="2014-06-05T00:00:00"/>
    <s v="Standard Class"/>
    <s v="ML-17410"/>
    <s v="Maris LaWare"/>
    <x v="0"/>
    <x v="0"/>
    <x v="38"/>
    <x v="14"/>
    <n v="47201"/>
    <x v="2"/>
    <x v="1311"/>
    <x v="1"/>
    <x v="8"/>
    <x v="1288"/>
    <x v="4368"/>
    <n v="1"/>
    <n v="0"/>
    <n v="19.968599999999999"/>
  </r>
  <r>
    <n v="6249"/>
    <s v="CA-2014-121580"/>
    <x v="3"/>
    <x v="148"/>
    <d v="2014-06-05T00:00:00"/>
    <s v="Standard Class"/>
    <s v="ML-17410"/>
    <s v="Maris LaWare"/>
    <x v="0"/>
    <x v="0"/>
    <x v="38"/>
    <x v="14"/>
    <n v="47201"/>
    <x v="2"/>
    <x v="1035"/>
    <x v="0"/>
    <x v="5"/>
    <x v="322"/>
    <x v="875"/>
    <n v="3"/>
    <n v="0"/>
    <n v="2.6208000000000005"/>
  </r>
  <r>
    <n v="6250"/>
    <s v="CA-2014-121580"/>
    <x v="3"/>
    <x v="148"/>
    <d v="2014-06-05T00:00:00"/>
    <s v="Standard Class"/>
    <s v="ML-17410"/>
    <s v="Maris LaWare"/>
    <x v="0"/>
    <x v="0"/>
    <x v="38"/>
    <x v="14"/>
    <n v="47201"/>
    <x v="2"/>
    <x v="1778"/>
    <x v="1"/>
    <x v="9"/>
    <x v="1759"/>
    <x v="4369"/>
    <n v="2"/>
    <n v="0"/>
    <n v="120.94159999999999"/>
  </r>
  <r>
    <n v="6251"/>
    <s v="CA-2014-121580"/>
    <x v="3"/>
    <x v="148"/>
    <d v="2014-06-05T00:00:00"/>
    <s v="Standard Class"/>
    <s v="ML-17410"/>
    <s v="Maris LaWare"/>
    <x v="0"/>
    <x v="0"/>
    <x v="38"/>
    <x v="14"/>
    <n v="47201"/>
    <x v="2"/>
    <x v="226"/>
    <x v="1"/>
    <x v="10"/>
    <x v="224"/>
    <x v="3373"/>
    <n v="1"/>
    <n v="0"/>
    <n v="3.99"/>
  </r>
  <r>
    <n v="6252"/>
    <s v="CA-2011-101147"/>
    <x v="2"/>
    <x v="266"/>
    <d v="2011-12-04T00:00:00"/>
    <s v="First Class"/>
    <s v="MC-17575"/>
    <s v="Matt Collins"/>
    <x v="0"/>
    <x v="0"/>
    <x v="22"/>
    <x v="10"/>
    <n v="60623"/>
    <x v="2"/>
    <x v="360"/>
    <x v="1"/>
    <x v="9"/>
    <x v="33"/>
    <x v="4370"/>
    <n v="1"/>
    <n v="0.8"/>
    <n v="-6.344100000000001"/>
  </r>
  <r>
    <n v="6253"/>
    <s v="CA-2011-165806"/>
    <x v="2"/>
    <x v="884"/>
    <d v="2011-04-07T00:00:00"/>
    <s v="Same Day"/>
    <s v="VM-21685"/>
    <s v="Valerie Mitchum"/>
    <x v="2"/>
    <x v="0"/>
    <x v="419"/>
    <x v="32"/>
    <n v="30062"/>
    <x v="0"/>
    <x v="490"/>
    <x v="1"/>
    <x v="10"/>
    <x v="485"/>
    <x v="713"/>
    <n v="9"/>
    <n v="0"/>
    <n v="27.993600000000001"/>
  </r>
  <r>
    <n v="6254"/>
    <s v="CA-2011-165806"/>
    <x v="2"/>
    <x v="884"/>
    <d v="2011-04-07T00:00:00"/>
    <s v="Same Day"/>
    <s v="VM-21685"/>
    <s v="Valerie Mitchum"/>
    <x v="2"/>
    <x v="0"/>
    <x v="419"/>
    <x v="32"/>
    <n v="30062"/>
    <x v="0"/>
    <x v="1086"/>
    <x v="2"/>
    <x v="7"/>
    <x v="1067"/>
    <x v="4371"/>
    <n v="3"/>
    <n v="0"/>
    <n v="50.242500000000007"/>
  </r>
  <r>
    <n v="6255"/>
    <s v="CA-2012-151624"/>
    <x v="1"/>
    <x v="1014"/>
    <d v="2012-09-14T00:00:00"/>
    <s v="Standard Class"/>
    <s v="VW-21775"/>
    <s v="Victoria Wilson"/>
    <x v="1"/>
    <x v="0"/>
    <x v="122"/>
    <x v="19"/>
    <n v="36116"/>
    <x v="0"/>
    <x v="1565"/>
    <x v="0"/>
    <x v="5"/>
    <x v="1547"/>
    <x v="794"/>
    <n v="8"/>
    <n v="0"/>
    <n v="8.1167999999999996"/>
  </r>
  <r>
    <n v="6256"/>
    <s v="CA-2014-139444"/>
    <x v="3"/>
    <x v="428"/>
    <d v="2014-09-16T00:00:00"/>
    <s v="Standard Class"/>
    <s v="GK-14620"/>
    <s v="Grace Kelly"/>
    <x v="1"/>
    <x v="0"/>
    <x v="243"/>
    <x v="5"/>
    <n v="75023"/>
    <x v="2"/>
    <x v="85"/>
    <x v="1"/>
    <x v="2"/>
    <x v="85"/>
    <x v="4372"/>
    <n v="4"/>
    <n v="0.2"/>
    <n v="3.4495999999999993"/>
  </r>
  <r>
    <n v="6257"/>
    <s v="CA-2012-133977"/>
    <x v="1"/>
    <x v="684"/>
    <d v="2012-09-08T00:00:00"/>
    <s v="Second Class"/>
    <s v="AT-10435"/>
    <s v="Alyssa Tate"/>
    <x v="2"/>
    <x v="0"/>
    <x v="76"/>
    <x v="2"/>
    <n v="33319"/>
    <x v="0"/>
    <x v="1426"/>
    <x v="1"/>
    <x v="8"/>
    <x v="1405"/>
    <x v="2753"/>
    <n v="1"/>
    <n v="0.7"/>
    <n v="-2.5255999999999998"/>
  </r>
  <r>
    <n v="6258"/>
    <s v="CA-2014-141425"/>
    <x v="3"/>
    <x v="808"/>
    <d v="2014-11-07T00:00:00"/>
    <s v="Second Class"/>
    <s v="AR-10825"/>
    <s v="Anthony Rawles"/>
    <x v="1"/>
    <x v="0"/>
    <x v="38"/>
    <x v="24"/>
    <n v="43229"/>
    <x v="3"/>
    <x v="262"/>
    <x v="1"/>
    <x v="14"/>
    <x v="259"/>
    <x v="4373"/>
    <n v="2"/>
    <n v="0.2"/>
    <n v="-81.725799999999978"/>
  </r>
  <r>
    <n v="6259"/>
    <s v="CA-2012-133536"/>
    <x v="1"/>
    <x v="262"/>
    <d v="2012-03-30T00:00:00"/>
    <s v="Second Class"/>
    <s v="JH-15820"/>
    <s v="John Huston"/>
    <x v="0"/>
    <x v="0"/>
    <x v="20"/>
    <x v="15"/>
    <n v="10009"/>
    <x v="3"/>
    <x v="661"/>
    <x v="1"/>
    <x v="12"/>
    <x v="655"/>
    <x v="996"/>
    <n v="3"/>
    <n v="0"/>
    <n v="11.230799999999999"/>
  </r>
  <r>
    <n v="6260"/>
    <s v="CA-2012-150441"/>
    <x v="1"/>
    <x v="863"/>
    <d v="2012-08-17T00:00:00"/>
    <s v="Second Class"/>
    <s v="RA-19285"/>
    <s v="Ralph Arnett"/>
    <x v="0"/>
    <x v="0"/>
    <x v="102"/>
    <x v="14"/>
    <n v="47374"/>
    <x v="2"/>
    <x v="798"/>
    <x v="1"/>
    <x v="8"/>
    <x v="788"/>
    <x v="716"/>
    <n v="4"/>
    <n v="0"/>
    <n v="5.5663999999999998"/>
  </r>
  <r>
    <n v="6261"/>
    <s v="CA-2012-162607"/>
    <x v="1"/>
    <x v="793"/>
    <d v="2012-05-18T00:00:00"/>
    <s v="Standard Class"/>
    <s v="RO-19780"/>
    <s v="Rose O'Brian"/>
    <x v="0"/>
    <x v="0"/>
    <x v="4"/>
    <x v="4"/>
    <n v="98115"/>
    <x v="1"/>
    <x v="525"/>
    <x v="1"/>
    <x v="8"/>
    <x v="520"/>
    <x v="851"/>
    <n v="3"/>
    <n v="0.2"/>
    <n v="4.9247999999999985"/>
  </r>
  <r>
    <n v="6262"/>
    <s v="CA-2014-103506"/>
    <x v="3"/>
    <x v="283"/>
    <d v="2014-07-28T00:00:00"/>
    <s v="Standard Class"/>
    <s v="LR-17035"/>
    <s v="Lisa Ryan"/>
    <x v="1"/>
    <x v="0"/>
    <x v="85"/>
    <x v="15"/>
    <n v="11561"/>
    <x v="3"/>
    <x v="322"/>
    <x v="1"/>
    <x v="2"/>
    <x v="319"/>
    <x v="1417"/>
    <n v="4"/>
    <n v="0"/>
    <n v="19.872"/>
  </r>
  <r>
    <n v="6263"/>
    <s v="CA-2013-132479"/>
    <x v="0"/>
    <x v="446"/>
    <d v="2013-09-27T00:00:00"/>
    <s v="First Class"/>
    <s v="MK-17905"/>
    <s v="Michael Kennedy"/>
    <x v="1"/>
    <x v="0"/>
    <x v="179"/>
    <x v="10"/>
    <n v="61107"/>
    <x v="2"/>
    <x v="382"/>
    <x v="1"/>
    <x v="8"/>
    <x v="378"/>
    <x v="4374"/>
    <n v="7"/>
    <n v="0.8"/>
    <n v="-729.91380000000004"/>
  </r>
  <r>
    <n v="6264"/>
    <s v="CA-2014-160724"/>
    <x v="3"/>
    <x v="1024"/>
    <d v="2014-05-11T00:00:00"/>
    <s v="Standard Class"/>
    <s v="YS-21880"/>
    <s v="Yana Sorensen"/>
    <x v="1"/>
    <x v="0"/>
    <x v="38"/>
    <x v="32"/>
    <n v="31907"/>
    <x v="0"/>
    <x v="1023"/>
    <x v="1"/>
    <x v="8"/>
    <x v="1005"/>
    <x v="1339"/>
    <n v="3"/>
    <n v="0"/>
    <n v="15.524999999999999"/>
  </r>
  <r>
    <n v="6265"/>
    <s v="US-2013-115952"/>
    <x v="0"/>
    <x v="1099"/>
    <d v="2013-10-07T00:00:00"/>
    <s v="Same Day"/>
    <s v="JH-15910"/>
    <s v="Jonathan Howell"/>
    <x v="0"/>
    <x v="0"/>
    <x v="251"/>
    <x v="26"/>
    <n v="74133"/>
    <x v="2"/>
    <x v="68"/>
    <x v="1"/>
    <x v="8"/>
    <x v="68"/>
    <x v="4375"/>
    <n v="5"/>
    <n v="0"/>
    <n v="14.424999999999999"/>
  </r>
  <r>
    <n v="6266"/>
    <s v="CA-2011-146731"/>
    <x v="2"/>
    <x v="935"/>
    <d v="2011-11-08T00:00:00"/>
    <s v="Standard Class"/>
    <s v="AT-10735"/>
    <s v="Annie Thurman"/>
    <x v="0"/>
    <x v="0"/>
    <x v="316"/>
    <x v="18"/>
    <n v="37211"/>
    <x v="0"/>
    <x v="834"/>
    <x v="1"/>
    <x v="10"/>
    <x v="821"/>
    <x v="4273"/>
    <n v="2"/>
    <n v="0.2"/>
    <n v="1.1771999999999998"/>
  </r>
  <r>
    <n v="6267"/>
    <s v="CA-2011-146731"/>
    <x v="2"/>
    <x v="935"/>
    <d v="2011-11-08T00:00:00"/>
    <s v="Standard Class"/>
    <s v="AT-10735"/>
    <s v="Annie Thurman"/>
    <x v="0"/>
    <x v="0"/>
    <x v="316"/>
    <x v="18"/>
    <n v="37211"/>
    <x v="0"/>
    <x v="681"/>
    <x v="1"/>
    <x v="10"/>
    <x v="675"/>
    <x v="3901"/>
    <n v="9"/>
    <n v="0.2"/>
    <n v="48.551399999999994"/>
  </r>
  <r>
    <n v="6268"/>
    <s v="CA-2012-115392"/>
    <x v="1"/>
    <x v="486"/>
    <d v="2012-10-04T00:00:00"/>
    <s v="Second Class"/>
    <s v="RM-19675"/>
    <s v="Robert Marley"/>
    <x v="2"/>
    <x v="0"/>
    <x v="471"/>
    <x v="31"/>
    <n v="2138"/>
    <x v="3"/>
    <x v="495"/>
    <x v="2"/>
    <x v="7"/>
    <x v="490"/>
    <x v="4376"/>
    <n v="2"/>
    <n v="0"/>
    <n v="93.593999999999994"/>
  </r>
  <r>
    <n v="6269"/>
    <s v="CA-2012-115392"/>
    <x v="1"/>
    <x v="486"/>
    <d v="2012-10-04T00:00:00"/>
    <s v="Second Class"/>
    <s v="RM-19675"/>
    <s v="Robert Marley"/>
    <x v="2"/>
    <x v="0"/>
    <x v="471"/>
    <x v="31"/>
    <n v="2138"/>
    <x v="3"/>
    <x v="1366"/>
    <x v="1"/>
    <x v="8"/>
    <x v="304"/>
    <x v="4377"/>
    <n v="5"/>
    <n v="0"/>
    <n v="10.327"/>
  </r>
  <r>
    <n v="6270"/>
    <s v="CA-2014-102379"/>
    <x v="3"/>
    <x v="574"/>
    <d v="2014-12-07T00:00:00"/>
    <s v="Standard Class"/>
    <s v="BB-11545"/>
    <s v="Brenda Bowman"/>
    <x v="1"/>
    <x v="0"/>
    <x v="182"/>
    <x v="1"/>
    <n v="94601"/>
    <x v="1"/>
    <x v="140"/>
    <x v="2"/>
    <x v="7"/>
    <x v="140"/>
    <x v="3149"/>
    <n v="1"/>
    <n v="0.2"/>
    <n v="-7.9984000000000073"/>
  </r>
  <r>
    <n v="6271"/>
    <s v="CA-2014-102379"/>
    <x v="3"/>
    <x v="574"/>
    <d v="2014-12-07T00:00:00"/>
    <s v="Standard Class"/>
    <s v="BB-11545"/>
    <s v="Brenda Bowman"/>
    <x v="1"/>
    <x v="0"/>
    <x v="182"/>
    <x v="1"/>
    <n v="94601"/>
    <x v="1"/>
    <x v="1578"/>
    <x v="0"/>
    <x v="1"/>
    <x v="1560"/>
    <x v="4378"/>
    <n v="9"/>
    <n v="0.2"/>
    <n v="43.464599999999905"/>
  </r>
  <r>
    <n v="6272"/>
    <s v="CA-2014-102379"/>
    <x v="3"/>
    <x v="574"/>
    <d v="2014-12-07T00:00:00"/>
    <s v="Standard Class"/>
    <s v="BB-11545"/>
    <s v="Brenda Bowman"/>
    <x v="1"/>
    <x v="0"/>
    <x v="182"/>
    <x v="1"/>
    <n v="94601"/>
    <x v="1"/>
    <x v="915"/>
    <x v="1"/>
    <x v="6"/>
    <x v="898"/>
    <x v="4379"/>
    <n v="5"/>
    <n v="0"/>
    <n v="44.974999999999987"/>
  </r>
  <r>
    <n v="6273"/>
    <s v="CA-2014-149706"/>
    <x v="3"/>
    <x v="157"/>
    <d v="2014-12-13T00:00:00"/>
    <s v="First Class"/>
    <s v="AS-10285"/>
    <s v="Alejandro Savely"/>
    <x v="1"/>
    <x v="0"/>
    <x v="472"/>
    <x v="10"/>
    <n v="60067"/>
    <x v="2"/>
    <x v="1196"/>
    <x v="2"/>
    <x v="11"/>
    <x v="1172"/>
    <x v="4380"/>
    <n v="7"/>
    <n v="0.2"/>
    <n v="23.262400000000003"/>
  </r>
  <r>
    <n v="6274"/>
    <s v="US-2013-139087"/>
    <x v="0"/>
    <x v="19"/>
    <d v="2013-07-23T00:00:00"/>
    <s v="Second Class"/>
    <s v="DK-13375"/>
    <s v="Dennis Kane"/>
    <x v="0"/>
    <x v="0"/>
    <x v="4"/>
    <x v="4"/>
    <n v="98105"/>
    <x v="1"/>
    <x v="1379"/>
    <x v="0"/>
    <x v="5"/>
    <x v="1355"/>
    <x v="2162"/>
    <n v="3"/>
    <n v="0"/>
    <n v="4.4711999999999996"/>
  </r>
  <r>
    <n v="6275"/>
    <s v="US-2013-139087"/>
    <x v="0"/>
    <x v="19"/>
    <d v="2013-07-23T00:00:00"/>
    <s v="Second Class"/>
    <s v="DK-13375"/>
    <s v="Dennis Kane"/>
    <x v="0"/>
    <x v="0"/>
    <x v="4"/>
    <x v="4"/>
    <n v="98105"/>
    <x v="1"/>
    <x v="1779"/>
    <x v="2"/>
    <x v="11"/>
    <x v="1760"/>
    <x v="4381"/>
    <n v="3"/>
    <n v="0"/>
    <n v="89.963999999999999"/>
  </r>
  <r>
    <n v="6276"/>
    <s v="US-2013-139087"/>
    <x v="0"/>
    <x v="19"/>
    <d v="2013-07-23T00:00:00"/>
    <s v="Second Class"/>
    <s v="DK-13375"/>
    <s v="Dennis Kane"/>
    <x v="0"/>
    <x v="0"/>
    <x v="4"/>
    <x v="4"/>
    <n v="98105"/>
    <x v="1"/>
    <x v="1592"/>
    <x v="0"/>
    <x v="5"/>
    <x v="1575"/>
    <x v="4382"/>
    <n v="5"/>
    <n v="0"/>
    <n v="10.890000000000002"/>
  </r>
  <r>
    <n v="6277"/>
    <s v="US-2013-139087"/>
    <x v="0"/>
    <x v="19"/>
    <d v="2013-07-23T00:00:00"/>
    <s v="Second Class"/>
    <s v="DK-13375"/>
    <s v="Dennis Kane"/>
    <x v="0"/>
    <x v="0"/>
    <x v="4"/>
    <x v="4"/>
    <n v="98105"/>
    <x v="1"/>
    <x v="300"/>
    <x v="1"/>
    <x v="2"/>
    <x v="297"/>
    <x v="2077"/>
    <n v="7"/>
    <n v="0"/>
    <n v="41.223699999999994"/>
  </r>
  <r>
    <n v="6278"/>
    <s v="US-2013-139087"/>
    <x v="0"/>
    <x v="19"/>
    <d v="2013-07-23T00:00:00"/>
    <s v="Second Class"/>
    <s v="DK-13375"/>
    <s v="Dennis Kane"/>
    <x v="0"/>
    <x v="0"/>
    <x v="4"/>
    <x v="4"/>
    <n v="98105"/>
    <x v="1"/>
    <x v="54"/>
    <x v="1"/>
    <x v="4"/>
    <x v="54"/>
    <x v="2876"/>
    <n v="2"/>
    <n v="0"/>
    <n v="17.379999999999995"/>
  </r>
  <r>
    <n v="6279"/>
    <s v="US-2013-139087"/>
    <x v="0"/>
    <x v="19"/>
    <d v="2013-07-23T00:00:00"/>
    <s v="Second Class"/>
    <s v="DK-13375"/>
    <s v="Dennis Kane"/>
    <x v="0"/>
    <x v="0"/>
    <x v="4"/>
    <x v="4"/>
    <n v="98105"/>
    <x v="1"/>
    <x v="780"/>
    <x v="2"/>
    <x v="7"/>
    <x v="771"/>
    <x v="4383"/>
    <n v="2"/>
    <n v="0.2"/>
    <n v="-4.6764000000000001"/>
  </r>
  <r>
    <n v="6280"/>
    <s v="US-2013-139087"/>
    <x v="0"/>
    <x v="19"/>
    <d v="2013-07-23T00:00:00"/>
    <s v="Second Class"/>
    <s v="DK-13375"/>
    <s v="Dennis Kane"/>
    <x v="0"/>
    <x v="0"/>
    <x v="4"/>
    <x v="4"/>
    <n v="98105"/>
    <x v="1"/>
    <x v="961"/>
    <x v="1"/>
    <x v="8"/>
    <x v="945"/>
    <x v="2994"/>
    <n v="3"/>
    <n v="0.2"/>
    <n v="4.1651999999999987"/>
  </r>
  <r>
    <n v="6281"/>
    <s v="CA-2014-152226"/>
    <x v="3"/>
    <x v="605"/>
    <d v="2014-05-17T00:00:00"/>
    <s v="Standard Class"/>
    <s v="JH-15910"/>
    <s v="Jonathan Howell"/>
    <x v="0"/>
    <x v="0"/>
    <x v="74"/>
    <x v="24"/>
    <n v="45231"/>
    <x v="3"/>
    <x v="1139"/>
    <x v="1"/>
    <x v="2"/>
    <x v="1118"/>
    <x v="2184"/>
    <n v="2"/>
    <n v="0.2"/>
    <n v="1.9925999999999999"/>
  </r>
  <r>
    <n v="6282"/>
    <s v="CA-2012-116484"/>
    <x v="1"/>
    <x v="312"/>
    <d v="2012-11-26T00:00:00"/>
    <s v="Standard Class"/>
    <s v="JK-15205"/>
    <s v="Jamie Kunitz"/>
    <x v="0"/>
    <x v="0"/>
    <x v="292"/>
    <x v="24"/>
    <n v="43302"/>
    <x v="3"/>
    <x v="1780"/>
    <x v="0"/>
    <x v="5"/>
    <x v="1761"/>
    <x v="4384"/>
    <n v="2"/>
    <n v="0.2"/>
    <n v="9.5735999999999937"/>
  </r>
  <r>
    <n v="6283"/>
    <s v="CA-2012-116484"/>
    <x v="1"/>
    <x v="312"/>
    <d v="2012-11-26T00:00:00"/>
    <s v="Standard Class"/>
    <s v="JK-15205"/>
    <s v="Jamie Kunitz"/>
    <x v="0"/>
    <x v="0"/>
    <x v="292"/>
    <x v="24"/>
    <n v="43302"/>
    <x v="3"/>
    <x v="1755"/>
    <x v="1"/>
    <x v="4"/>
    <x v="1736"/>
    <x v="4385"/>
    <n v="3"/>
    <n v="0.2"/>
    <n v="-26.541000000000004"/>
  </r>
  <r>
    <n v="6284"/>
    <s v="CA-2013-100944"/>
    <x v="0"/>
    <x v="446"/>
    <d v="2013-09-29T00:00:00"/>
    <s v="Standard Class"/>
    <s v="EH-13765"/>
    <s v="Edward Hooks"/>
    <x v="1"/>
    <x v="0"/>
    <x v="1"/>
    <x v="1"/>
    <n v="90049"/>
    <x v="1"/>
    <x v="1697"/>
    <x v="1"/>
    <x v="12"/>
    <x v="1676"/>
    <x v="4164"/>
    <n v="5"/>
    <n v="0"/>
    <n v="143.30299999999997"/>
  </r>
  <r>
    <n v="6285"/>
    <s v="CA-2013-100944"/>
    <x v="0"/>
    <x v="446"/>
    <d v="2013-09-29T00:00:00"/>
    <s v="Standard Class"/>
    <s v="EH-13765"/>
    <s v="Edward Hooks"/>
    <x v="1"/>
    <x v="0"/>
    <x v="1"/>
    <x v="1"/>
    <n v="90049"/>
    <x v="1"/>
    <x v="1153"/>
    <x v="0"/>
    <x v="1"/>
    <x v="1132"/>
    <x v="4386"/>
    <n v="5"/>
    <n v="0.2"/>
    <n v="56.324000000000012"/>
  </r>
  <r>
    <n v="6286"/>
    <s v="CA-2013-125080"/>
    <x v="0"/>
    <x v="147"/>
    <d v="2013-10-27T00:00:00"/>
    <s v="Standard Class"/>
    <s v="VW-21775"/>
    <s v="Victoria Wilson"/>
    <x v="1"/>
    <x v="0"/>
    <x v="80"/>
    <x v="24"/>
    <n v="44107"/>
    <x v="3"/>
    <x v="1258"/>
    <x v="0"/>
    <x v="3"/>
    <x v="1233"/>
    <x v="4387"/>
    <n v="2"/>
    <n v="0.4"/>
    <n v="-231.41160000000008"/>
  </r>
  <r>
    <n v="6287"/>
    <s v="CA-2013-121020"/>
    <x v="0"/>
    <x v="1057"/>
    <d v="2013-11-01T00:00:00"/>
    <s v="Standard Class"/>
    <s v="CG-12040"/>
    <s v="Catherine Glotzbach"/>
    <x v="2"/>
    <x v="0"/>
    <x v="465"/>
    <x v="18"/>
    <n v="37087"/>
    <x v="0"/>
    <x v="835"/>
    <x v="2"/>
    <x v="7"/>
    <x v="822"/>
    <x v="1977"/>
    <n v="3"/>
    <n v="0.2"/>
    <n v="17.998199999999997"/>
  </r>
  <r>
    <n v="6288"/>
    <s v="CA-2011-100090"/>
    <x v="2"/>
    <x v="1001"/>
    <d v="2011-07-12T00:00:00"/>
    <s v="Standard Class"/>
    <s v="EB-13705"/>
    <s v="Ed Braxton"/>
    <x v="1"/>
    <x v="0"/>
    <x v="8"/>
    <x v="1"/>
    <n v="94122"/>
    <x v="1"/>
    <x v="1021"/>
    <x v="0"/>
    <x v="3"/>
    <x v="1003"/>
    <x v="4388"/>
    <n v="3"/>
    <n v="0.2"/>
    <n v="-87.935400000000044"/>
  </r>
  <r>
    <n v="6289"/>
    <s v="CA-2011-100090"/>
    <x v="2"/>
    <x v="1001"/>
    <d v="2011-07-12T00:00:00"/>
    <s v="Standard Class"/>
    <s v="EB-13705"/>
    <s v="Ed Braxton"/>
    <x v="1"/>
    <x v="0"/>
    <x v="8"/>
    <x v="1"/>
    <n v="94122"/>
    <x v="1"/>
    <x v="800"/>
    <x v="1"/>
    <x v="8"/>
    <x v="790"/>
    <x v="4389"/>
    <n v="6"/>
    <n v="0.2"/>
    <n v="68.846399999999974"/>
  </r>
  <r>
    <n v="6290"/>
    <s v="US-2012-139675"/>
    <x v="1"/>
    <x v="649"/>
    <d v="2012-03-18T00:00:00"/>
    <s v="Second Class"/>
    <s v="NF-18595"/>
    <s v="Nicole Fjeld"/>
    <x v="2"/>
    <x v="0"/>
    <x v="455"/>
    <x v="1"/>
    <n v="95928"/>
    <x v="1"/>
    <x v="120"/>
    <x v="0"/>
    <x v="1"/>
    <x v="120"/>
    <x v="4390"/>
    <n v="4"/>
    <n v="0.2"/>
    <n v="102.95279999999988"/>
  </r>
  <r>
    <n v="6291"/>
    <s v="US-2012-139675"/>
    <x v="1"/>
    <x v="649"/>
    <d v="2012-03-18T00:00:00"/>
    <s v="Second Class"/>
    <s v="NF-18595"/>
    <s v="Nicole Fjeld"/>
    <x v="2"/>
    <x v="0"/>
    <x v="455"/>
    <x v="1"/>
    <n v="95928"/>
    <x v="1"/>
    <x v="514"/>
    <x v="0"/>
    <x v="5"/>
    <x v="509"/>
    <x v="568"/>
    <n v="8"/>
    <n v="0"/>
    <n v="91.772800000000018"/>
  </r>
  <r>
    <n v="6292"/>
    <s v="CA-2014-143756"/>
    <x v="3"/>
    <x v="574"/>
    <d v="2014-12-06T00:00:00"/>
    <s v="First Class"/>
    <s v="ME-17725"/>
    <s v="Max Engle"/>
    <x v="0"/>
    <x v="0"/>
    <x v="127"/>
    <x v="17"/>
    <n v="24153"/>
    <x v="0"/>
    <x v="1131"/>
    <x v="0"/>
    <x v="1"/>
    <x v="1110"/>
    <x v="4391"/>
    <n v="2"/>
    <n v="0"/>
    <n v="168.47040000000004"/>
  </r>
  <r>
    <n v="6293"/>
    <s v="CA-2012-151253"/>
    <x v="1"/>
    <x v="1100"/>
    <d v="2012-04-26T00:00:00"/>
    <s v="Standard Class"/>
    <s v="AZ-10750"/>
    <s v="Annie Zypern"/>
    <x v="0"/>
    <x v="0"/>
    <x v="1"/>
    <x v="1"/>
    <n v="90008"/>
    <x v="1"/>
    <x v="687"/>
    <x v="2"/>
    <x v="7"/>
    <x v="680"/>
    <x v="2550"/>
    <n v="3"/>
    <n v="0.2"/>
    <n v="7.7679000000000009"/>
  </r>
  <r>
    <n v="6294"/>
    <s v="CA-2012-151253"/>
    <x v="1"/>
    <x v="1100"/>
    <d v="2012-04-26T00:00:00"/>
    <s v="Standard Class"/>
    <s v="AZ-10750"/>
    <s v="Annie Zypern"/>
    <x v="0"/>
    <x v="0"/>
    <x v="1"/>
    <x v="1"/>
    <n v="90008"/>
    <x v="1"/>
    <x v="1394"/>
    <x v="1"/>
    <x v="6"/>
    <x v="1371"/>
    <x v="2202"/>
    <n v="3"/>
    <n v="0"/>
    <n v="16.676400000000001"/>
  </r>
  <r>
    <n v="6295"/>
    <s v="CA-2011-141152"/>
    <x v="2"/>
    <x v="1101"/>
    <d v="2011-09-19T00:00:00"/>
    <s v="First Class"/>
    <s v="RF-19345"/>
    <s v="Randy Ferguson"/>
    <x v="1"/>
    <x v="0"/>
    <x v="20"/>
    <x v="15"/>
    <n v="10024"/>
    <x v="3"/>
    <x v="735"/>
    <x v="1"/>
    <x v="8"/>
    <x v="727"/>
    <x v="4392"/>
    <n v="1"/>
    <n v="0.2"/>
    <n v="12.581999999999999"/>
  </r>
  <r>
    <n v="6296"/>
    <s v="CA-2011-141313"/>
    <x v="2"/>
    <x v="129"/>
    <d v="2012-01-01T00:00:00"/>
    <s v="Standard Class"/>
    <s v="AJ-10780"/>
    <s v="Anthony Jacobs"/>
    <x v="1"/>
    <x v="0"/>
    <x v="473"/>
    <x v="31"/>
    <n v="1915"/>
    <x v="3"/>
    <x v="1364"/>
    <x v="1"/>
    <x v="9"/>
    <x v="1341"/>
    <x v="4393"/>
    <n v="6"/>
    <n v="0"/>
    <n v="503.78219999999976"/>
  </r>
  <r>
    <n v="6297"/>
    <s v="CA-2011-141313"/>
    <x v="2"/>
    <x v="129"/>
    <d v="2012-01-01T00:00:00"/>
    <s v="Standard Class"/>
    <s v="AJ-10780"/>
    <s v="Anthony Jacobs"/>
    <x v="1"/>
    <x v="0"/>
    <x v="473"/>
    <x v="31"/>
    <n v="1915"/>
    <x v="3"/>
    <x v="426"/>
    <x v="1"/>
    <x v="4"/>
    <x v="421"/>
    <x v="457"/>
    <n v="5"/>
    <n v="0"/>
    <n v="84.51"/>
  </r>
  <r>
    <n v="6298"/>
    <s v="CA-2011-141313"/>
    <x v="2"/>
    <x v="129"/>
    <d v="2012-01-01T00:00:00"/>
    <s v="Standard Class"/>
    <s v="AJ-10780"/>
    <s v="Anthony Jacobs"/>
    <x v="1"/>
    <x v="0"/>
    <x v="473"/>
    <x v="31"/>
    <n v="1915"/>
    <x v="3"/>
    <x v="1733"/>
    <x v="1"/>
    <x v="10"/>
    <x v="1712"/>
    <x v="275"/>
    <n v="4"/>
    <n v="0"/>
    <n v="66.627199999999988"/>
  </r>
  <r>
    <n v="6299"/>
    <s v="CA-2011-169852"/>
    <x v="2"/>
    <x v="618"/>
    <d v="2011-10-26T00:00:00"/>
    <s v="Standard Class"/>
    <s v="SF-20965"/>
    <s v="Sylvia Foulston"/>
    <x v="1"/>
    <x v="0"/>
    <x v="70"/>
    <x v="1"/>
    <n v="92024"/>
    <x v="1"/>
    <x v="58"/>
    <x v="1"/>
    <x v="8"/>
    <x v="58"/>
    <x v="4394"/>
    <n v="3"/>
    <n v="0.2"/>
    <n v="12.2715"/>
  </r>
  <r>
    <n v="6300"/>
    <s v="CA-2014-107314"/>
    <x v="3"/>
    <x v="329"/>
    <d v="2014-12-04T00:00:00"/>
    <s v="First Class"/>
    <s v="MZ-17335"/>
    <s v="Maria Zettner"/>
    <x v="2"/>
    <x v="0"/>
    <x v="8"/>
    <x v="1"/>
    <n v="94109"/>
    <x v="1"/>
    <x v="1781"/>
    <x v="0"/>
    <x v="5"/>
    <x v="1762"/>
    <x v="4395"/>
    <n v="3"/>
    <n v="0"/>
    <n v="9.5570999999999984"/>
  </r>
  <r>
    <n v="6301"/>
    <s v="US-2011-161305"/>
    <x v="2"/>
    <x v="571"/>
    <d v="2011-06-12T00:00:00"/>
    <s v="Standard Class"/>
    <s v="SB-20170"/>
    <s v="Sarah Bern"/>
    <x v="0"/>
    <x v="0"/>
    <x v="22"/>
    <x v="10"/>
    <n v="60623"/>
    <x v="2"/>
    <x v="102"/>
    <x v="1"/>
    <x v="8"/>
    <x v="102"/>
    <x v="4396"/>
    <n v="3"/>
    <n v="0.8"/>
    <n v="-38.11140000000001"/>
  </r>
  <r>
    <n v="6302"/>
    <s v="US-2011-161305"/>
    <x v="2"/>
    <x v="571"/>
    <d v="2011-06-12T00:00:00"/>
    <s v="Standard Class"/>
    <s v="SB-20170"/>
    <s v="Sarah Bern"/>
    <x v="0"/>
    <x v="0"/>
    <x v="22"/>
    <x v="10"/>
    <n v="60623"/>
    <x v="2"/>
    <x v="755"/>
    <x v="1"/>
    <x v="12"/>
    <x v="746"/>
    <x v="4397"/>
    <n v="2"/>
    <n v="0.2"/>
    <n v="4.7195999999999998"/>
  </r>
  <r>
    <n v="6303"/>
    <s v="CA-2014-166919"/>
    <x v="3"/>
    <x v="51"/>
    <d v="2014-11-28T00:00:00"/>
    <s v="Standard Class"/>
    <s v="AH-10210"/>
    <s v="Alan Hwang"/>
    <x v="0"/>
    <x v="0"/>
    <x v="61"/>
    <x v="5"/>
    <n v="75220"/>
    <x v="2"/>
    <x v="1692"/>
    <x v="2"/>
    <x v="7"/>
    <x v="1671"/>
    <x v="4398"/>
    <n v="5"/>
    <n v="0.2"/>
    <n v="19.596000000000018"/>
  </r>
  <r>
    <n v="6304"/>
    <s v="CA-2014-162712"/>
    <x v="3"/>
    <x v="978"/>
    <d v="2014-06-21T00:00:00"/>
    <s v="Second Class"/>
    <s v="NK-18490"/>
    <s v="Neil Knudson"/>
    <x v="2"/>
    <x v="0"/>
    <x v="331"/>
    <x v="5"/>
    <n v="78415"/>
    <x v="2"/>
    <x v="1090"/>
    <x v="1"/>
    <x v="10"/>
    <x v="1071"/>
    <x v="1355"/>
    <n v="3"/>
    <n v="0.2"/>
    <n v="23.234999999999992"/>
  </r>
  <r>
    <n v="6305"/>
    <s v="CA-2014-107552"/>
    <x v="3"/>
    <x v="1024"/>
    <d v="2014-05-06T00:00:00"/>
    <s v="Same Day"/>
    <s v="AI-10855"/>
    <s v="Arianne Irving"/>
    <x v="0"/>
    <x v="0"/>
    <x v="20"/>
    <x v="15"/>
    <n v="10035"/>
    <x v="3"/>
    <x v="711"/>
    <x v="1"/>
    <x v="10"/>
    <x v="703"/>
    <x v="3890"/>
    <n v="1"/>
    <n v="0"/>
    <n v="3.2063999999999999"/>
  </r>
  <r>
    <n v="6306"/>
    <s v="CA-2013-163328"/>
    <x v="0"/>
    <x v="254"/>
    <d v="2013-11-07T00:00:00"/>
    <s v="Second Class"/>
    <s v="TP-21565"/>
    <s v="Tracy Poddar"/>
    <x v="1"/>
    <x v="0"/>
    <x v="474"/>
    <x v="21"/>
    <n v="97405"/>
    <x v="1"/>
    <x v="1590"/>
    <x v="1"/>
    <x v="14"/>
    <x v="1573"/>
    <x v="4399"/>
    <n v="7"/>
    <n v="0.2"/>
    <n v="-4.1761999999999997"/>
  </r>
  <r>
    <n v="6307"/>
    <s v="CA-2013-163328"/>
    <x v="0"/>
    <x v="254"/>
    <d v="2013-11-07T00:00:00"/>
    <s v="Second Class"/>
    <s v="TP-21565"/>
    <s v="Tracy Poddar"/>
    <x v="1"/>
    <x v="0"/>
    <x v="474"/>
    <x v="21"/>
    <n v="97405"/>
    <x v="1"/>
    <x v="1585"/>
    <x v="0"/>
    <x v="1"/>
    <x v="1567"/>
    <x v="4400"/>
    <n v="1"/>
    <n v="0.2"/>
    <n v="-14.407800000000009"/>
  </r>
  <r>
    <n v="6308"/>
    <s v="CA-2013-163328"/>
    <x v="0"/>
    <x v="254"/>
    <d v="2013-11-07T00:00:00"/>
    <s v="Second Class"/>
    <s v="TP-21565"/>
    <s v="Tracy Poddar"/>
    <x v="1"/>
    <x v="0"/>
    <x v="474"/>
    <x v="21"/>
    <n v="97405"/>
    <x v="1"/>
    <x v="1673"/>
    <x v="1"/>
    <x v="10"/>
    <x v="1652"/>
    <x v="1107"/>
    <n v="3"/>
    <n v="0.2"/>
    <n v="16.783200000000001"/>
  </r>
  <r>
    <n v="6309"/>
    <s v="CA-2013-163328"/>
    <x v="0"/>
    <x v="254"/>
    <d v="2013-11-07T00:00:00"/>
    <s v="Second Class"/>
    <s v="TP-21565"/>
    <s v="Tracy Poddar"/>
    <x v="1"/>
    <x v="0"/>
    <x v="474"/>
    <x v="21"/>
    <n v="97405"/>
    <x v="1"/>
    <x v="1631"/>
    <x v="0"/>
    <x v="1"/>
    <x v="1612"/>
    <x v="4401"/>
    <n v="3"/>
    <n v="0.2"/>
    <n v="-97.552800000000076"/>
  </r>
  <r>
    <n v="6310"/>
    <s v="CA-2013-163328"/>
    <x v="0"/>
    <x v="254"/>
    <d v="2013-11-07T00:00:00"/>
    <s v="Second Class"/>
    <s v="TP-21565"/>
    <s v="Tracy Poddar"/>
    <x v="1"/>
    <x v="0"/>
    <x v="474"/>
    <x v="21"/>
    <n v="97405"/>
    <x v="1"/>
    <x v="508"/>
    <x v="1"/>
    <x v="2"/>
    <x v="503"/>
    <x v="4402"/>
    <n v="8"/>
    <n v="0.2"/>
    <n v="228.07919999999999"/>
  </r>
  <r>
    <n v="6311"/>
    <s v="CA-2013-163328"/>
    <x v="0"/>
    <x v="254"/>
    <d v="2013-11-07T00:00:00"/>
    <s v="Second Class"/>
    <s v="TP-21565"/>
    <s v="Tracy Poddar"/>
    <x v="1"/>
    <x v="0"/>
    <x v="474"/>
    <x v="21"/>
    <n v="97405"/>
    <x v="1"/>
    <x v="640"/>
    <x v="1"/>
    <x v="10"/>
    <x v="634"/>
    <x v="4403"/>
    <n v="1"/>
    <n v="0.2"/>
    <n v="5.3115999999999985"/>
  </r>
  <r>
    <n v="6312"/>
    <s v="CA-2011-112837"/>
    <x v="2"/>
    <x v="1102"/>
    <d v="2011-09-16T00:00:00"/>
    <s v="Standard Class"/>
    <s v="LW-17125"/>
    <s v="Liz Willingham"/>
    <x v="0"/>
    <x v="0"/>
    <x v="475"/>
    <x v="1"/>
    <n v="93030"/>
    <x v="1"/>
    <x v="101"/>
    <x v="0"/>
    <x v="5"/>
    <x v="101"/>
    <x v="4180"/>
    <n v="3"/>
    <n v="0"/>
    <n v="21.751499999999986"/>
  </r>
  <r>
    <n v="6313"/>
    <s v="CA-2014-120019"/>
    <x v="3"/>
    <x v="911"/>
    <d v="2014-02-22T00:00:00"/>
    <s v="Standard Class"/>
    <s v="NG-18355"/>
    <s v="Nat Gilpin"/>
    <x v="1"/>
    <x v="0"/>
    <x v="54"/>
    <x v="29"/>
    <n v="6824"/>
    <x v="3"/>
    <x v="1662"/>
    <x v="1"/>
    <x v="4"/>
    <x v="1641"/>
    <x v="4404"/>
    <n v="3"/>
    <n v="0"/>
    <n v="81.131400000000014"/>
  </r>
  <r>
    <n v="6314"/>
    <s v="CA-2014-120019"/>
    <x v="3"/>
    <x v="911"/>
    <d v="2014-02-22T00:00:00"/>
    <s v="Standard Class"/>
    <s v="NG-18355"/>
    <s v="Nat Gilpin"/>
    <x v="1"/>
    <x v="0"/>
    <x v="54"/>
    <x v="29"/>
    <n v="6824"/>
    <x v="3"/>
    <x v="1250"/>
    <x v="2"/>
    <x v="7"/>
    <x v="1225"/>
    <x v="4405"/>
    <n v="1"/>
    <n v="0"/>
    <n v="7.3451000000000004"/>
  </r>
  <r>
    <n v="6315"/>
    <s v="CA-2011-100762"/>
    <x v="2"/>
    <x v="156"/>
    <d v="2011-11-29T00:00:00"/>
    <s v="Standard Class"/>
    <s v="NG-18355"/>
    <s v="Nat Gilpin"/>
    <x v="1"/>
    <x v="0"/>
    <x v="25"/>
    <x v="12"/>
    <n v="49201"/>
    <x v="2"/>
    <x v="108"/>
    <x v="1"/>
    <x v="6"/>
    <x v="108"/>
    <x v="4406"/>
    <n v="4"/>
    <n v="0"/>
    <n v="45.575999999999979"/>
  </r>
  <r>
    <n v="6316"/>
    <s v="CA-2011-100762"/>
    <x v="2"/>
    <x v="156"/>
    <d v="2011-11-29T00:00:00"/>
    <s v="Standard Class"/>
    <s v="NG-18355"/>
    <s v="Nat Gilpin"/>
    <x v="1"/>
    <x v="0"/>
    <x v="25"/>
    <x v="12"/>
    <n v="49201"/>
    <x v="2"/>
    <x v="508"/>
    <x v="1"/>
    <x v="2"/>
    <x v="503"/>
    <x v="1461"/>
    <n v="2"/>
    <n v="0"/>
    <n v="96.343800000000002"/>
  </r>
  <r>
    <n v="6317"/>
    <s v="CA-2011-100762"/>
    <x v="2"/>
    <x v="156"/>
    <d v="2011-11-29T00:00:00"/>
    <s v="Standard Class"/>
    <s v="NG-18355"/>
    <s v="Nat Gilpin"/>
    <x v="1"/>
    <x v="0"/>
    <x v="25"/>
    <x v="12"/>
    <n v="49201"/>
    <x v="2"/>
    <x v="1415"/>
    <x v="1"/>
    <x v="10"/>
    <x v="1393"/>
    <x v="3803"/>
    <n v="3"/>
    <n v="0"/>
    <n v="69.177599999999984"/>
  </r>
  <r>
    <n v="6318"/>
    <s v="CA-2011-100762"/>
    <x v="2"/>
    <x v="156"/>
    <d v="2011-11-29T00:00:00"/>
    <s v="Standard Class"/>
    <s v="NG-18355"/>
    <s v="Nat Gilpin"/>
    <x v="1"/>
    <x v="0"/>
    <x v="25"/>
    <x v="12"/>
    <n v="49201"/>
    <x v="2"/>
    <x v="226"/>
    <x v="1"/>
    <x v="10"/>
    <x v="224"/>
    <x v="3888"/>
    <n v="2"/>
    <n v="0"/>
    <n v="7.98"/>
  </r>
  <r>
    <n v="6319"/>
    <s v="CA-2014-161459"/>
    <x v="3"/>
    <x v="920"/>
    <d v="2014-11-30T00:00:00"/>
    <s v="Second Class"/>
    <s v="EB-13750"/>
    <s v="Edward Becker"/>
    <x v="1"/>
    <x v="0"/>
    <x v="229"/>
    <x v="1"/>
    <n v="92677"/>
    <x v="1"/>
    <x v="1557"/>
    <x v="2"/>
    <x v="7"/>
    <x v="1537"/>
    <x v="1409"/>
    <n v="5"/>
    <n v="0.2"/>
    <n v="3.4964999999999993"/>
  </r>
  <r>
    <n v="6320"/>
    <s v="CA-2014-161459"/>
    <x v="3"/>
    <x v="920"/>
    <d v="2014-11-30T00:00:00"/>
    <s v="Second Class"/>
    <s v="EB-13750"/>
    <s v="Edward Becker"/>
    <x v="1"/>
    <x v="0"/>
    <x v="229"/>
    <x v="1"/>
    <n v="92677"/>
    <x v="1"/>
    <x v="126"/>
    <x v="1"/>
    <x v="10"/>
    <x v="557"/>
    <x v="3229"/>
    <n v="6"/>
    <n v="0"/>
    <n v="15.335999999999999"/>
  </r>
  <r>
    <n v="6321"/>
    <s v="CA-2014-160017"/>
    <x v="3"/>
    <x v="394"/>
    <d v="2014-10-03T00:00:00"/>
    <s v="Standard Class"/>
    <s v="SP-20860"/>
    <s v="Sung Pak"/>
    <x v="1"/>
    <x v="0"/>
    <x v="108"/>
    <x v="2"/>
    <n v="32216"/>
    <x v="0"/>
    <x v="585"/>
    <x v="1"/>
    <x v="10"/>
    <x v="580"/>
    <x v="563"/>
    <n v="2"/>
    <n v="0.2"/>
    <n v="3.6288"/>
  </r>
  <r>
    <n v="6322"/>
    <s v="CA-2011-123316"/>
    <x v="2"/>
    <x v="303"/>
    <d v="2011-10-17T00:00:00"/>
    <s v="Standard Class"/>
    <s v="SP-20545"/>
    <s v="Sibella Parks"/>
    <x v="1"/>
    <x v="0"/>
    <x v="145"/>
    <x v="15"/>
    <n v="10550"/>
    <x v="3"/>
    <x v="507"/>
    <x v="1"/>
    <x v="8"/>
    <x v="502"/>
    <x v="3294"/>
    <n v="3"/>
    <n v="0.2"/>
    <n v="2.8100999999999998"/>
  </r>
  <r>
    <n v="6323"/>
    <s v="CA-2011-141299"/>
    <x v="2"/>
    <x v="561"/>
    <d v="2011-06-07T00:00:00"/>
    <s v="Second Class"/>
    <s v="RB-19795"/>
    <s v="Ross Baird"/>
    <x v="2"/>
    <x v="0"/>
    <x v="297"/>
    <x v="12"/>
    <n v="48640"/>
    <x v="2"/>
    <x v="661"/>
    <x v="1"/>
    <x v="12"/>
    <x v="655"/>
    <x v="770"/>
    <n v="2"/>
    <n v="0"/>
    <n v="7.4871999999999996"/>
  </r>
  <r>
    <n v="6324"/>
    <s v="CA-2011-104402"/>
    <x v="2"/>
    <x v="1103"/>
    <d v="2011-06-23T00:00:00"/>
    <s v="Standard Class"/>
    <s v="DB-13660"/>
    <s v="Duane Benoit"/>
    <x v="0"/>
    <x v="0"/>
    <x v="46"/>
    <x v="13"/>
    <n v="19711"/>
    <x v="3"/>
    <x v="1734"/>
    <x v="2"/>
    <x v="15"/>
    <x v="1713"/>
    <x v="4407"/>
    <n v="3"/>
    <n v="0"/>
    <n v="31.005899999999997"/>
  </r>
  <r>
    <n v="6325"/>
    <s v="CA-2012-110289"/>
    <x v="1"/>
    <x v="1104"/>
    <d v="2012-11-02T00:00:00"/>
    <s v="Standard Class"/>
    <s v="NB-18655"/>
    <s v="Nona Balk"/>
    <x v="1"/>
    <x v="0"/>
    <x v="8"/>
    <x v="1"/>
    <n v="94109"/>
    <x v="1"/>
    <x v="481"/>
    <x v="1"/>
    <x v="10"/>
    <x v="477"/>
    <x v="657"/>
    <n v="5"/>
    <n v="0"/>
    <n v="16.032"/>
  </r>
  <r>
    <n v="6326"/>
    <s v="CA-2012-110289"/>
    <x v="1"/>
    <x v="1104"/>
    <d v="2012-11-02T00:00:00"/>
    <s v="Standard Class"/>
    <s v="NB-18655"/>
    <s v="Nona Balk"/>
    <x v="1"/>
    <x v="0"/>
    <x v="8"/>
    <x v="1"/>
    <n v="94109"/>
    <x v="1"/>
    <x v="439"/>
    <x v="1"/>
    <x v="12"/>
    <x v="434"/>
    <x v="4408"/>
    <n v="4"/>
    <n v="0"/>
    <n v="103.3116"/>
  </r>
  <r>
    <n v="6327"/>
    <s v="CA-2011-167927"/>
    <x v="2"/>
    <x v="407"/>
    <d v="2011-01-27T00:00:00"/>
    <s v="Standard Class"/>
    <s v="XP-21865"/>
    <s v="Xylona Preis"/>
    <x v="0"/>
    <x v="0"/>
    <x v="17"/>
    <x v="12"/>
    <n v="48185"/>
    <x v="2"/>
    <x v="4"/>
    <x v="1"/>
    <x v="4"/>
    <x v="4"/>
    <x v="62"/>
    <n v="1"/>
    <n v="0"/>
    <n v="4.0541999999999998"/>
  </r>
  <r>
    <n v="6328"/>
    <s v="CA-2011-167927"/>
    <x v="2"/>
    <x v="407"/>
    <d v="2011-01-27T00:00:00"/>
    <s v="Standard Class"/>
    <s v="XP-21865"/>
    <s v="Xylona Preis"/>
    <x v="0"/>
    <x v="0"/>
    <x v="17"/>
    <x v="12"/>
    <n v="48185"/>
    <x v="2"/>
    <x v="269"/>
    <x v="0"/>
    <x v="5"/>
    <x v="266"/>
    <x v="1050"/>
    <n v="3"/>
    <n v="0"/>
    <n v="30.023400000000009"/>
  </r>
  <r>
    <n v="6329"/>
    <s v="CA-2011-167927"/>
    <x v="2"/>
    <x v="407"/>
    <d v="2011-01-27T00:00:00"/>
    <s v="Standard Class"/>
    <s v="XP-21865"/>
    <s v="Xylona Preis"/>
    <x v="0"/>
    <x v="0"/>
    <x v="17"/>
    <x v="12"/>
    <n v="48185"/>
    <x v="2"/>
    <x v="536"/>
    <x v="1"/>
    <x v="8"/>
    <x v="531"/>
    <x v="4409"/>
    <n v="5"/>
    <n v="0"/>
    <n v="8.9534999999999982"/>
  </r>
  <r>
    <n v="6330"/>
    <s v="CA-2011-167927"/>
    <x v="2"/>
    <x v="407"/>
    <d v="2011-01-27T00:00:00"/>
    <s v="Standard Class"/>
    <s v="XP-21865"/>
    <s v="Xylona Preis"/>
    <x v="0"/>
    <x v="0"/>
    <x v="17"/>
    <x v="12"/>
    <n v="48185"/>
    <x v="2"/>
    <x v="14"/>
    <x v="1"/>
    <x v="9"/>
    <x v="14"/>
    <x v="4410"/>
    <n v="4"/>
    <n v="0.1"/>
    <n v="93.581600000000009"/>
  </r>
  <r>
    <n v="6331"/>
    <s v="CA-2011-167927"/>
    <x v="2"/>
    <x v="407"/>
    <d v="2011-01-27T00:00:00"/>
    <s v="Standard Class"/>
    <s v="XP-21865"/>
    <s v="Xylona Preis"/>
    <x v="0"/>
    <x v="0"/>
    <x v="17"/>
    <x v="12"/>
    <n v="48185"/>
    <x v="2"/>
    <x v="1291"/>
    <x v="1"/>
    <x v="4"/>
    <x v="1268"/>
    <x v="4411"/>
    <n v="2"/>
    <n v="0"/>
    <n v="15.979199999999999"/>
  </r>
  <r>
    <n v="6332"/>
    <s v="CA-2011-167927"/>
    <x v="2"/>
    <x v="407"/>
    <d v="2011-01-27T00:00:00"/>
    <s v="Standard Class"/>
    <s v="XP-21865"/>
    <s v="Xylona Preis"/>
    <x v="0"/>
    <x v="0"/>
    <x v="17"/>
    <x v="12"/>
    <n v="48185"/>
    <x v="2"/>
    <x v="1064"/>
    <x v="1"/>
    <x v="6"/>
    <x v="1044"/>
    <x v="2911"/>
    <n v="3"/>
    <n v="0"/>
    <n v="12.736799999999999"/>
  </r>
  <r>
    <n v="6333"/>
    <s v="CA-2011-167927"/>
    <x v="2"/>
    <x v="407"/>
    <d v="2011-01-27T00:00:00"/>
    <s v="Standard Class"/>
    <s v="XP-21865"/>
    <s v="Xylona Preis"/>
    <x v="0"/>
    <x v="0"/>
    <x v="17"/>
    <x v="12"/>
    <n v="48185"/>
    <x v="2"/>
    <x v="875"/>
    <x v="0"/>
    <x v="5"/>
    <x v="860"/>
    <x v="1674"/>
    <n v="3"/>
    <n v="0"/>
    <n v="4.8608999999999991"/>
  </r>
  <r>
    <n v="6334"/>
    <s v="CA-2011-167927"/>
    <x v="2"/>
    <x v="407"/>
    <d v="2011-01-27T00:00:00"/>
    <s v="Standard Class"/>
    <s v="XP-21865"/>
    <s v="Xylona Preis"/>
    <x v="0"/>
    <x v="0"/>
    <x v="17"/>
    <x v="12"/>
    <n v="48185"/>
    <x v="2"/>
    <x v="990"/>
    <x v="1"/>
    <x v="8"/>
    <x v="302"/>
    <x v="1286"/>
    <n v="5"/>
    <n v="0"/>
    <n v="13.365"/>
  </r>
  <r>
    <n v="6335"/>
    <s v="CA-2011-133305"/>
    <x v="2"/>
    <x v="384"/>
    <d v="2011-07-15T00:00:00"/>
    <s v="Standard Class"/>
    <s v="MH-17455"/>
    <s v="Mark Hamilton"/>
    <x v="0"/>
    <x v="0"/>
    <x v="20"/>
    <x v="15"/>
    <n v="10011"/>
    <x v="3"/>
    <x v="314"/>
    <x v="1"/>
    <x v="10"/>
    <x v="311"/>
    <x v="338"/>
    <n v="4"/>
    <n v="0"/>
    <n v="23.086399999999998"/>
  </r>
  <r>
    <n v="6336"/>
    <s v="CA-2011-133305"/>
    <x v="2"/>
    <x v="384"/>
    <d v="2011-07-15T00:00:00"/>
    <s v="Standard Class"/>
    <s v="MH-17455"/>
    <s v="Mark Hamilton"/>
    <x v="0"/>
    <x v="0"/>
    <x v="20"/>
    <x v="15"/>
    <n v="10011"/>
    <x v="3"/>
    <x v="1203"/>
    <x v="1"/>
    <x v="8"/>
    <x v="1179"/>
    <x v="723"/>
    <n v="5"/>
    <n v="0.2"/>
    <n v="6.3979999999999997"/>
  </r>
  <r>
    <n v="6337"/>
    <s v="CA-2013-165995"/>
    <x v="0"/>
    <x v="133"/>
    <d v="2013-09-07T00:00:00"/>
    <s v="Standard Class"/>
    <s v="BG-11740"/>
    <s v="Bruce Geld"/>
    <x v="0"/>
    <x v="0"/>
    <x v="1"/>
    <x v="1"/>
    <n v="90008"/>
    <x v="1"/>
    <x v="1530"/>
    <x v="0"/>
    <x v="5"/>
    <x v="1508"/>
    <x v="116"/>
    <n v="4"/>
    <n v="0"/>
    <n v="15.993599999999997"/>
  </r>
  <r>
    <n v="6338"/>
    <s v="CA-2013-165995"/>
    <x v="0"/>
    <x v="133"/>
    <d v="2013-09-07T00:00:00"/>
    <s v="Standard Class"/>
    <s v="BG-11740"/>
    <s v="Bruce Geld"/>
    <x v="0"/>
    <x v="0"/>
    <x v="1"/>
    <x v="1"/>
    <n v="90008"/>
    <x v="1"/>
    <x v="1495"/>
    <x v="2"/>
    <x v="7"/>
    <x v="1474"/>
    <x v="107"/>
    <n v="5"/>
    <n v="0.2"/>
    <n v="42.494999999999948"/>
  </r>
  <r>
    <n v="6339"/>
    <s v="CA-2014-143112"/>
    <x v="3"/>
    <x v="361"/>
    <d v="2014-10-10T00:00:00"/>
    <s v="Standard Class"/>
    <s v="TS-21370"/>
    <s v="Todd Sumrall"/>
    <x v="1"/>
    <x v="0"/>
    <x v="20"/>
    <x v="15"/>
    <n v="10035"/>
    <x v="3"/>
    <x v="1513"/>
    <x v="2"/>
    <x v="7"/>
    <x v="1491"/>
    <x v="4412"/>
    <n v="4"/>
    <n v="0"/>
    <n v="43.9"/>
  </r>
  <r>
    <n v="6340"/>
    <s v="CA-2014-143112"/>
    <x v="3"/>
    <x v="361"/>
    <d v="2014-10-10T00:00:00"/>
    <s v="Standard Class"/>
    <s v="TS-21370"/>
    <s v="Todd Sumrall"/>
    <x v="1"/>
    <x v="0"/>
    <x v="20"/>
    <x v="15"/>
    <n v="10035"/>
    <x v="3"/>
    <x v="812"/>
    <x v="0"/>
    <x v="1"/>
    <x v="801"/>
    <x v="4413"/>
    <n v="2"/>
    <n v="0.1"/>
    <n v="2.4597999999999871"/>
  </r>
  <r>
    <n v="6341"/>
    <s v="CA-2014-143112"/>
    <x v="3"/>
    <x v="361"/>
    <d v="2014-10-10T00:00:00"/>
    <s v="Standard Class"/>
    <s v="TS-21370"/>
    <s v="Todd Sumrall"/>
    <x v="1"/>
    <x v="0"/>
    <x v="20"/>
    <x v="15"/>
    <n v="10035"/>
    <x v="3"/>
    <x v="1646"/>
    <x v="2"/>
    <x v="15"/>
    <x v="1626"/>
    <x v="4414"/>
    <n v="4"/>
    <n v="0"/>
    <n v="1351.9895999999999"/>
  </r>
  <r>
    <n v="6342"/>
    <s v="US-2014-105830"/>
    <x v="3"/>
    <x v="413"/>
    <d v="2014-01-03T00:00:00"/>
    <s v="First Class"/>
    <s v="DB-13660"/>
    <s v="Duane Benoit"/>
    <x v="0"/>
    <x v="0"/>
    <x v="152"/>
    <x v="24"/>
    <n v="43130"/>
    <x v="3"/>
    <x v="1166"/>
    <x v="1"/>
    <x v="4"/>
    <x v="1144"/>
    <x v="4415"/>
    <n v="4"/>
    <n v="0.2"/>
    <n v="-35.215199999999996"/>
  </r>
  <r>
    <n v="6343"/>
    <s v="CA-2012-146255"/>
    <x v="1"/>
    <x v="1105"/>
    <d v="2012-03-10T00:00:00"/>
    <s v="First Class"/>
    <s v="EM-14140"/>
    <s v="Eugene Moren"/>
    <x v="2"/>
    <x v="0"/>
    <x v="46"/>
    <x v="13"/>
    <n v="19711"/>
    <x v="3"/>
    <x v="240"/>
    <x v="2"/>
    <x v="11"/>
    <x v="238"/>
    <x v="4416"/>
    <n v="3"/>
    <n v="0"/>
    <n v="52.734000000000009"/>
  </r>
  <r>
    <n v="6344"/>
    <s v="CA-2012-146255"/>
    <x v="1"/>
    <x v="1105"/>
    <d v="2012-03-10T00:00:00"/>
    <s v="First Class"/>
    <s v="EM-14140"/>
    <s v="Eugene Moren"/>
    <x v="2"/>
    <x v="0"/>
    <x v="46"/>
    <x v="13"/>
    <n v="19711"/>
    <x v="3"/>
    <x v="338"/>
    <x v="1"/>
    <x v="8"/>
    <x v="334"/>
    <x v="2690"/>
    <n v="2"/>
    <n v="0"/>
    <n v="14.9156"/>
  </r>
  <r>
    <n v="6345"/>
    <s v="CA-2012-146255"/>
    <x v="1"/>
    <x v="1105"/>
    <d v="2012-03-10T00:00:00"/>
    <s v="First Class"/>
    <s v="EM-14140"/>
    <s v="Eugene Moren"/>
    <x v="2"/>
    <x v="0"/>
    <x v="46"/>
    <x v="13"/>
    <n v="19711"/>
    <x v="3"/>
    <x v="1002"/>
    <x v="1"/>
    <x v="8"/>
    <x v="985"/>
    <x v="4417"/>
    <n v="2"/>
    <n v="0"/>
    <n v="33.254399999999997"/>
  </r>
  <r>
    <n v="6346"/>
    <s v="CA-2012-146255"/>
    <x v="1"/>
    <x v="1105"/>
    <d v="2012-03-10T00:00:00"/>
    <s v="First Class"/>
    <s v="EM-14140"/>
    <s v="Eugene Moren"/>
    <x v="2"/>
    <x v="0"/>
    <x v="46"/>
    <x v="13"/>
    <n v="19711"/>
    <x v="3"/>
    <x v="1602"/>
    <x v="2"/>
    <x v="7"/>
    <x v="1585"/>
    <x v="2173"/>
    <n v="3"/>
    <n v="0"/>
    <n v="170.51129999999998"/>
  </r>
  <r>
    <n v="6347"/>
    <s v="CA-2014-104822"/>
    <x v="3"/>
    <x v="179"/>
    <d v="2014-10-21T00:00:00"/>
    <s v="Same Day"/>
    <s v="RB-19465"/>
    <s v="Rick Bensley"/>
    <x v="2"/>
    <x v="0"/>
    <x v="20"/>
    <x v="15"/>
    <n v="10024"/>
    <x v="3"/>
    <x v="1123"/>
    <x v="1"/>
    <x v="2"/>
    <x v="1102"/>
    <x v="4418"/>
    <n v="5"/>
    <n v="0"/>
    <n v="12.029499999999999"/>
  </r>
  <r>
    <n v="6348"/>
    <s v="CA-2012-104486"/>
    <x v="1"/>
    <x v="489"/>
    <d v="2012-05-06T00:00:00"/>
    <s v="Standard Class"/>
    <s v="PO-18850"/>
    <s v="Patrick O'Brill"/>
    <x v="0"/>
    <x v="0"/>
    <x v="8"/>
    <x v="1"/>
    <n v="94109"/>
    <x v="1"/>
    <x v="338"/>
    <x v="1"/>
    <x v="8"/>
    <x v="334"/>
    <x v="4419"/>
    <n v="1"/>
    <n v="0.2"/>
    <n v="4.4137999999999993"/>
  </r>
  <r>
    <n v="6349"/>
    <s v="CA-2012-104486"/>
    <x v="1"/>
    <x v="489"/>
    <d v="2012-05-06T00:00:00"/>
    <s v="Standard Class"/>
    <s v="PO-18850"/>
    <s v="Patrick O'Brill"/>
    <x v="0"/>
    <x v="0"/>
    <x v="8"/>
    <x v="1"/>
    <n v="94109"/>
    <x v="1"/>
    <x v="253"/>
    <x v="1"/>
    <x v="4"/>
    <x v="251"/>
    <x v="2191"/>
    <n v="3"/>
    <n v="0"/>
    <n v="10.4496"/>
  </r>
  <r>
    <n v="6350"/>
    <s v="CA-2012-104486"/>
    <x v="1"/>
    <x v="489"/>
    <d v="2012-05-06T00:00:00"/>
    <s v="Standard Class"/>
    <s v="PO-18850"/>
    <s v="Patrick O'Brill"/>
    <x v="0"/>
    <x v="0"/>
    <x v="8"/>
    <x v="1"/>
    <n v="94109"/>
    <x v="1"/>
    <x v="354"/>
    <x v="1"/>
    <x v="14"/>
    <x v="350"/>
    <x v="1530"/>
    <n v="2"/>
    <n v="0"/>
    <n v="10.517999999999997"/>
  </r>
  <r>
    <n v="6351"/>
    <s v="CA-2014-161557"/>
    <x v="3"/>
    <x v="213"/>
    <d v="2014-09-09T00:00:00"/>
    <s v="Standard Class"/>
    <s v="AG-10900"/>
    <s v="Arthur Gainer"/>
    <x v="0"/>
    <x v="0"/>
    <x v="61"/>
    <x v="5"/>
    <n v="75217"/>
    <x v="2"/>
    <x v="797"/>
    <x v="0"/>
    <x v="5"/>
    <x v="787"/>
    <x v="4420"/>
    <n v="5"/>
    <n v="0.6"/>
    <n v="-105.69000000000003"/>
  </r>
  <r>
    <n v="6352"/>
    <s v="CA-2014-161130"/>
    <x v="3"/>
    <x v="132"/>
    <d v="2014-11-09T00:00:00"/>
    <s v="Standard Class"/>
    <s v="BF-11275"/>
    <s v="Beth Fritzler"/>
    <x v="1"/>
    <x v="0"/>
    <x v="100"/>
    <x v="2"/>
    <n v="33178"/>
    <x v="0"/>
    <x v="944"/>
    <x v="2"/>
    <x v="7"/>
    <x v="928"/>
    <x v="3348"/>
    <n v="2"/>
    <n v="0.2"/>
    <n v="27.103200000000001"/>
  </r>
  <r>
    <n v="6353"/>
    <s v="US-2012-161347"/>
    <x v="1"/>
    <x v="1023"/>
    <d v="2012-09-19T00:00:00"/>
    <s v="Standard Class"/>
    <s v="HG-14845"/>
    <s v="Harry Greene"/>
    <x v="0"/>
    <x v="0"/>
    <x v="10"/>
    <x v="9"/>
    <n v="19120"/>
    <x v="3"/>
    <x v="1232"/>
    <x v="1"/>
    <x v="8"/>
    <x v="1206"/>
    <x v="4421"/>
    <n v="1"/>
    <n v="0.7"/>
    <n v="-2.0099999999999998"/>
  </r>
  <r>
    <n v="6354"/>
    <s v="US-2012-109015"/>
    <x v="1"/>
    <x v="684"/>
    <d v="2012-09-12T00:00:00"/>
    <s v="Standard Class"/>
    <s v="BS-11590"/>
    <s v="Brendan Sweed"/>
    <x v="1"/>
    <x v="0"/>
    <x v="20"/>
    <x v="15"/>
    <n v="10011"/>
    <x v="3"/>
    <x v="1612"/>
    <x v="1"/>
    <x v="9"/>
    <x v="1594"/>
    <x v="4422"/>
    <n v="1"/>
    <n v="0"/>
    <n v="2.0975000000000001"/>
  </r>
  <r>
    <n v="6355"/>
    <s v="US-2012-109015"/>
    <x v="1"/>
    <x v="684"/>
    <d v="2012-09-12T00:00:00"/>
    <s v="Standard Class"/>
    <s v="BS-11590"/>
    <s v="Brendan Sweed"/>
    <x v="1"/>
    <x v="0"/>
    <x v="20"/>
    <x v="15"/>
    <n v="10011"/>
    <x v="3"/>
    <x v="981"/>
    <x v="2"/>
    <x v="7"/>
    <x v="965"/>
    <x v="4423"/>
    <n v="2"/>
    <n v="0"/>
    <n v="101.39399999999998"/>
  </r>
  <r>
    <n v="6356"/>
    <s v="CA-2011-110611"/>
    <x v="2"/>
    <x v="191"/>
    <d v="2011-10-13T00:00:00"/>
    <s v="Standard Class"/>
    <s v="JD-16015"/>
    <s v="Joy Daniels"/>
    <x v="0"/>
    <x v="0"/>
    <x v="10"/>
    <x v="9"/>
    <n v="19120"/>
    <x v="3"/>
    <x v="193"/>
    <x v="1"/>
    <x v="4"/>
    <x v="192"/>
    <x v="2067"/>
    <n v="5"/>
    <n v="0.2"/>
    <n v="-13.637000000000011"/>
  </r>
  <r>
    <n v="6357"/>
    <s v="CA-2014-139080"/>
    <x v="3"/>
    <x v="205"/>
    <d v="2014-01-29T00:00:00"/>
    <s v="Standard Class"/>
    <s v="CS-12250"/>
    <s v="Chris Selesnick"/>
    <x v="1"/>
    <x v="0"/>
    <x v="4"/>
    <x v="4"/>
    <n v="98103"/>
    <x v="1"/>
    <x v="1181"/>
    <x v="1"/>
    <x v="8"/>
    <x v="1158"/>
    <x v="1209"/>
    <n v="5"/>
    <n v="0.2"/>
    <n v="6.8879999999999981"/>
  </r>
  <r>
    <n v="6358"/>
    <s v="CA-2014-139080"/>
    <x v="3"/>
    <x v="205"/>
    <d v="2014-01-29T00:00:00"/>
    <s v="Standard Class"/>
    <s v="CS-12250"/>
    <s v="Chris Selesnick"/>
    <x v="1"/>
    <x v="0"/>
    <x v="4"/>
    <x v="4"/>
    <n v="98103"/>
    <x v="1"/>
    <x v="747"/>
    <x v="1"/>
    <x v="10"/>
    <x v="738"/>
    <x v="243"/>
    <n v="4"/>
    <n v="0"/>
    <n v="12.441600000000001"/>
  </r>
  <r>
    <n v="6359"/>
    <s v="CA-2014-139080"/>
    <x v="3"/>
    <x v="205"/>
    <d v="2014-01-29T00:00:00"/>
    <s v="Standard Class"/>
    <s v="CS-12250"/>
    <s v="Chris Selesnick"/>
    <x v="1"/>
    <x v="0"/>
    <x v="4"/>
    <x v="4"/>
    <n v="98103"/>
    <x v="1"/>
    <x v="1009"/>
    <x v="1"/>
    <x v="10"/>
    <x v="992"/>
    <x v="90"/>
    <n v="1"/>
    <n v="0"/>
    <n v="3.1104000000000003"/>
  </r>
  <r>
    <n v="6360"/>
    <s v="CA-2014-139080"/>
    <x v="3"/>
    <x v="205"/>
    <d v="2014-01-29T00:00:00"/>
    <s v="Standard Class"/>
    <s v="CS-12250"/>
    <s v="Chris Selesnick"/>
    <x v="1"/>
    <x v="0"/>
    <x v="4"/>
    <x v="4"/>
    <n v="98103"/>
    <x v="1"/>
    <x v="1763"/>
    <x v="2"/>
    <x v="7"/>
    <x v="1743"/>
    <x v="1146"/>
    <n v="6"/>
    <n v="0.2"/>
    <n v="8.6352000000000011"/>
  </r>
  <r>
    <n v="6361"/>
    <s v="CA-2012-115693"/>
    <x v="1"/>
    <x v="895"/>
    <d v="2012-12-15T00:00:00"/>
    <s v="Standard Class"/>
    <s v="FC-14245"/>
    <s v="Frank Carlisle"/>
    <x v="2"/>
    <x v="0"/>
    <x v="1"/>
    <x v="1"/>
    <n v="90032"/>
    <x v="1"/>
    <x v="1473"/>
    <x v="1"/>
    <x v="6"/>
    <x v="1451"/>
    <x v="2471"/>
    <n v="2"/>
    <n v="0"/>
    <n v="15.764000000000003"/>
  </r>
  <r>
    <n v="6362"/>
    <s v="US-2011-107993"/>
    <x v="2"/>
    <x v="641"/>
    <d v="2011-11-30T00:00:00"/>
    <s v="Standard Class"/>
    <s v="SE-20110"/>
    <s v="Sanjit Engle"/>
    <x v="0"/>
    <x v="0"/>
    <x v="24"/>
    <x v="21"/>
    <n v="97477"/>
    <x v="1"/>
    <x v="1583"/>
    <x v="1"/>
    <x v="6"/>
    <x v="1565"/>
    <x v="4348"/>
    <n v="7"/>
    <n v="0.2"/>
    <n v="8.2900999999999954"/>
  </r>
  <r>
    <n v="6363"/>
    <s v="CA-2014-110443"/>
    <x v="3"/>
    <x v="610"/>
    <d v="2014-11-26T00:00:00"/>
    <s v="Standard Class"/>
    <s v="CK-12205"/>
    <s v="Chloris Kastensmidt"/>
    <x v="0"/>
    <x v="0"/>
    <x v="476"/>
    <x v="4"/>
    <n v="98059"/>
    <x v="1"/>
    <x v="443"/>
    <x v="1"/>
    <x v="8"/>
    <x v="438"/>
    <x v="4424"/>
    <n v="5"/>
    <n v="0.2"/>
    <n v="56.55"/>
  </r>
  <r>
    <n v="6364"/>
    <s v="CA-2014-110443"/>
    <x v="3"/>
    <x v="610"/>
    <d v="2014-11-26T00:00:00"/>
    <s v="Standard Class"/>
    <s v="CK-12205"/>
    <s v="Chloris Kastensmidt"/>
    <x v="0"/>
    <x v="0"/>
    <x v="476"/>
    <x v="4"/>
    <n v="98059"/>
    <x v="1"/>
    <x v="1782"/>
    <x v="2"/>
    <x v="15"/>
    <x v="1763"/>
    <x v="4425"/>
    <n v="1"/>
    <n v="0.2"/>
    <n v="103.99920000000003"/>
  </r>
  <r>
    <n v="6365"/>
    <s v="CA-2014-110443"/>
    <x v="3"/>
    <x v="610"/>
    <d v="2014-11-26T00:00:00"/>
    <s v="Standard Class"/>
    <s v="CK-12205"/>
    <s v="Chloris Kastensmidt"/>
    <x v="0"/>
    <x v="0"/>
    <x v="476"/>
    <x v="4"/>
    <n v="98059"/>
    <x v="1"/>
    <x v="1723"/>
    <x v="1"/>
    <x v="10"/>
    <x v="1701"/>
    <x v="187"/>
    <n v="8"/>
    <n v="0"/>
    <n v="24.883200000000002"/>
  </r>
  <r>
    <n v="6366"/>
    <s v="CA-2014-144848"/>
    <x v="3"/>
    <x v="1095"/>
    <d v="2014-04-06T00:00:00"/>
    <s v="First Class"/>
    <s v="DS-13030"/>
    <s v="Darrin Sayre"/>
    <x v="2"/>
    <x v="0"/>
    <x v="20"/>
    <x v="15"/>
    <n v="10009"/>
    <x v="3"/>
    <x v="1783"/>
    <x v="2"/>
    <x v="7"/>
    <x v="1764"/>
    <x v="4426"/>
    <n v="1"/>
    <n v="0"/>
    <n v="11.1294"/>
  </r>
  <r>
    <n v="6367"/>
    <s v="CA-2014-144848"/>
    <x v="3"/>
    <x v="1095"/>
    <d v="2014-04-06T00:00:00"/>
    <s v="First Class"/>
    <s v="DS-13030"/>
    <s v="Darrin Sayre"/>
    <x v="2"/>
    <x v="0"/>
    <x v="20"/>
    <x v="15"/>
    <n v="10009"/>
    <x v="3"/>
    <x v="262"/>
    <x v="1"/>
    <x v="14"/>
    <x v="259"/>
    <x v="4427"/>
    <n v="1"/>
    <n v="0"/>
    <n v="7.2111000000000161"/>
  </r>
  <r>
    <n v="6368"/>
    <s v="CA-2014-144848"/>
    <x v="3"/>
    <x v="1095"/>
    <d v="2014-04-06T00:00:00"/>
    <s v="First Class"/>
    <s v="DS-13030"/>
    <s v="Darrin Sayre"/>
    <x v="2"/>
    <x v="0"/>
    <x v="20"/>
    <x v="15"/>
    <n v="10009"/>
    <x v="3"/>
    <x v="476"/>
    <x v="2"/>
    <x v="7"/>
    <x v="472"/>
    <x v="4428"/>
    <n v="2"/>
    <n v="0"/>
    <n v="33.325600000000009"/>
  </r>
  <r>
    <n v="6369"/>
    <s v="US-2014-147998"/>
    <x v="3"/>
    <x v="240"/>
    <d v="2014-05-25T00:00:00"/>
    <s v="Standard Class"/>
    <s v="SA-20830"/>
    <s v="Sue Ann Reed"/>
    <x v="0"/>
    <x v="0"/>
    <x v="49"/>
    <x v="1"/>
    <n v="95123"/>
    <x v="1"/>
    <x v="1197"/>
    <x v="1"/>
    <x v="8"/>
    <x v="1173"/>
    <x v="4429"/>
    <n v="5"/>
    <n v="0.2"/>
    <n v="49.92"/>
  </r>
  <r>
    <n v="6370"/>
    <s v="CA-2013-103919"/>
    <x v="0"/>
    <x v="339"/>
    <d v="2013-10-08T00:00:00"/>
    <s v="Standard Class"/>
    <s v="TP-21565"/>
    <s v="Tracy Poddar"/>
    <x v="1"/>
    <x v="0"/>
    <x v="55"/>
    <x v="5"/>
    <n v="75051"/>
    <x v="2"/>
    <x v="285"/>
    <x v="0"/>
    <x v="5"/>
    <x v="282"/>
    <x v="4430"/>
    <n v="5"/>
    <n v="0.6"/>
    <n v="-29.512000000000008"/>
  </r>
  <r>
    <n v="6371"/>
    <s v="CA-2013-113425"/>
    <x v="0"/>
    <x v="831"/>
    <d v="2013-11-22T00:00:00"/>
    <s v="Same Day"/>
    <s v="JK-16120"/>
    <s v="Julie Kriz"/>
    <x v="2"/>
    <x v="0"/>
    <x v="20"/>
    <x v="15"/>
    <n v="10009"/>
    <x v="3"/>
    <x v="1531"/>
    <x v="0"/>
    <x v="0"/>
    <x v="1509"/>
    <x v="394"/>
    <n v="2"/>
    <n v="0.2"/>
    <n v="12.776399999999988"/>
  </r>
  <r>
    <n v="6372"/>
    <s v="CA-2014-143035"/>
    <x v="3"/>
    <x v="621"/>
    <d v="2014-10-06T00:00:00"/>
    <s v="Second Class"/>
    <s v="CC-12430"/>
    <s v="Chuck Clark"/>
    <x v="2"/>
    <x v="0"/>
    <x v="20"/>
    <x v="15"/>
    <n v="10009"/>
    <x v="3"/>
    <x v="107"/>
    <x v="0"/>
    <x v="5"/>
    <x v="107"/>
    <x v="202"/>
    <n v="4"/>
    <n v="0"/>
    <n v="21.819200000000002"/>
  </r>
  <r>
    <n v="6373"/>
    <s v="CA-2014-143035"/>
    <x v="3"/>
    <x v="621"/>
    <d v="2014-10-06T00:00:00"/>
    <s v="Second Class"/>
    <s v="CC-12430"/>
    <s v="Chuck Clark"/>
    <x v="2"/>
    <x v="0"/>
    <x v="20"/>
    <x v="15"/>
    <n v="10009"/>
    <x v="3"/>
    <x v="790"/>
    <x v="1"/>
    <x v="6"/>
    <x v="780"/>
    <x v="153"/>
    <n v="3"/>
    <n v="0"/>
    <n v="3.1160999999999999"/>
  </r>
  <r>
    <n v="6374"/>
    <s v="CA-2014-143035"/>
    <x v="3"/>
    <x v="621"/>
    <d v="2014-10-06T00:00:00"/>
    <s v="Second Class"/>
    <s v="CC-12430"/>
    <s v="Chuck Clark"/>
    <x v="2"/>
    <x v="0"/>
    <x v="20"/>
    <x v="15"/>
    <n v="10009"/>
    <x v="3"/>
    <x v="695"/>
    <x v="2"/>
    <x v="11"/>
    <x v="688"/>
    <x v="810"/>
    <n v="3"/>
    <n v="0"/>
    <n v="66.954599999999971"/>
  </r>
  <r>
    <n v="6375"/>
    <s v="CA-2011-107811"/>
    <x v="2"/>
    <x v="333"/>
    <d v="2011-05-03T00:00:00"/>
    <s v="Standard Class"/>
    <s v="LA-16780"/>
    <s v="Laura Armstrong"/>
    <x v="1"/>
    <x v="0"/>
    <x v="26"/>
    <x v="18"/>
    <n v="38109"/>
    <x v="0"/>
    <x v="654"/>
    <x v="0"/>
    <x v="1"/>
    <x v="648"/>
    <x v="4431"/>
    <n v="2"/>
    <n v="0.2"/>
    <n v="70.197999999999922"/>
  </r>
  <r>
    <n v="6376"/>
    <s v="CA-2011-107811"/>
    <x v="2"/>
    <x v="333"/>
    <d v="2011-05-03T00:00:00"/>
    <s v="Standard Class"/>
    <s v="LA-16780"/>
    <s v="Laura Armstrong"/>
    <x v="1"/>
    <x v="0"/>
    <x v="26"/>
    <x v="18"/>
    <n v="38109"/>
    <x v="0"/>
    <x v="352"/>
    <x v="1"/>
    <x v="4"/>
    <x v="348"/>
    <x v="4432"/>
    <n v="5"/>
    <n v="0.2"/>
    <n v="-1.249000000000013"/>
  </r>
  <r>
    <n v="6377"/>
    <s v="CA-2013-163216"/>
    <x v="0"/>
    <x v="877"/>
    <d v="2013-10-11T00:00:00"/>
    <s v="First Class"/>
    <s v="AW-10930"/>
    <s v="Arthur Wiediger"/>
    <x v="2"/>
    <x v="0"/>
    <x v="10"/>
    <x v="9"/>
    <n v="19143"/>
    <x v="3"/>
    <x v="85"/>
    <x v="1"/>
    <x v="2"/>
    <x v="85"/>
    <x v="1268"/>
    <n v="2"/>
    <n v="0.2"/>
    <n v="1.7247999999999997"/>
  </r>
  <r>
    <n v="6378"/>
    <s v="US-2013-116442"/>
    <x v="0"/>
    <x v="272"/>
    <d v="2013-12-23T00:00:00"/>
    <s v="Standard Class"/>
    <s v="BP-11230"/>
    <s v="Benjamin Patterson"/>
    <x v="0"/>
    <x v="0"/>
    <x v="1"/>
    <x v="1"/>
    <n v="90004"/>
    <x v="1"/>
    <x v="1256"/>
    <x v="0"/>
    <x v="5"/>
    <x v="1231"/>
    <x v="1816"/>
    <n v="2"/>
    <n v="0"/>
    <n v="4.2803999999999984"/>
  </r>
  <r>
    <n v="6379"/>
    <s v="CA-2014-150623"/>
    <x v="3"/>
    <x v="318"/>
    <d v="2014-04-15T00:00:00"/>
    <s v="Standard Class"/>
    <s v="DB-13360"/>
    <s v="Dennis Bolton"/>
    <x v="2"/>
    <x v="0"/>
    <x v="416"/>
    <x v="29"/>
    <n v="6708"/>
    <x v="3"/>
    <x v="409"/>
    <x v="2"/>
    <x v="11"/>
    <x v="404"/>
    <x v="313"/>
    <n v="1"/>
    <n v="0"/>
    <n v="41.995800000000003"/>
  </r>
  <r>
    <n v="6380"/>
    <s v="CA-2014-150623"/>
    <x v="3"/>
    <x v="318"/>
    <d v="2014-04-15T00:00:00"/>
    <s v="Standard Class"/>
    <s v="DB-13360"/>
    <s v="Dennis Bolton"/>
    <x v="2"/>
    <x v="0"/>
    <x v="416"/>
    <x v="29"/>
    <n v="6708"/>
    <x v="3"/>
    <x v="1277"/>
    <x v="1"/>
    <x v="4"/>
    <x v="1253"/>
    <x v="4433"/>
    <n v="5"/>
    <n v="0"/>
    <n v="71.537499999999994"/>
  </r>
  <r>
    <n v="6381"/>
    <s v="US-2011-163797"/>
    <x v="2"/>
    <x v="918"/>
    <d v="2011-04-13T00:00:00"/>
    <s v="Standard Class"/>
    <s v="PC-19000"/>
    <s v="Pauline Chand"/>
    <x v="2"/>
    <x v="0"/>
    <x v="432"/>
    <x v="16"/>
    <n v="85224"/>
    <x v="1"/>
    <x v="1506"/>
    <x v="1"/>
    <x v="13"/>
    <x v="1484"/>
    <x v="4434"/>
    <n v="8"/>
    <n v="0.2"/>
    <n v="-11.825600000000001"/>
  </r>
  <r>
    <n v="6382"/>
    <s v="CA-2013-127236"/>
    <x v="0"/>
    <x v="892"/>
    <d v="2013-04-03T00:00:00"/>
    <s v="Standard Class"/>
    <s v="TB-21595"/>
    <s v="Troy Blackwell"/>
    <x v="0"/>
    <x v="0"/>
    <x v="24"/>
    <x v="24"/>
    <n v="45503"/>
    <x v="3"/>
    <x v="574"/>
    <x v="0"/>
    <x v="0"/>
    <x v="569"/>
    <x v="4435"/>
    <n v="5"/>
    <n v="0.5"/>
    <n v="-167.98600000000002"/>
  </r>
  <r>
    <n v="6383"/>
    <s v="CA-2013-127236"/>
    <x v="0"/>
    <x v="892"/>
    <d v="2013-04-03T00:00:00"/>
    <s v="Standard Class"/>
    <s v="TB-21595"/>
    <s v="Troy Blackwell"/>
    <x v="0"/>
    <x v="0"/>
    <x v="24"/>
    <x v="24"/>
    <n v="45503"/>
    <x v="3"/>
    <x v="1326"/>
    <x v="2"/>
    <x v="7"/>
    <x v="1303"/>
    <x v="3608"/>
    <n v="4"/>
    <n v="0.4"/>
    <n v="-36.954399999999993"/>
  </r>
  <r>
    <n v="6384"/>
    <s v="US-2014-104661"/>
    <x v="3"/>
    <x v="787"/>
    <d v="2014-01-19T00:00:00"/>
    <s v="First Class"/>
    <s v="TB-21250"/>
    <s v="Tim Brockman"/>
    <x v="0"/>
    <x v="0"/>
    <x v="89"/>
    <x v="5"/>
    <n v="78745"/>
    <x v="2"/>
    <x v="800"/>
    <x v="1"/>
    <x v="8"/>
    <x v="790"/>
    <x v="2102"/>
    <n v="4"/>
    <n v="0.8"/>
    <n v="-52.454400000000007"/>
  </r>
  <r>
    <n v="6385"/>
    <s v="US-2014-104661"/>
    <x v="3"/>
    <x v="787"/>
    <d v="2014-01-19T00:00:00"/>
    <s v="First Class"/>
    <s v="TB-21250"/>
    <s v="Tim Brockman"/>
    <x v="0"/>
    <x v="0"/>
    <x v="89"/>
    <x v="5"/>
    <n v="78745"/>
    <x v="2"/>
    <x v="246"/>
    <x v="2"/>
    <x v="11"/>
    <x v="244"/>
    <x v="736"/>
    <n v="2"/>
    <n v="0.2"/>
    <n v="14.395200000000004"/>
  </r>
  <r>
    <n v="6386"/>
    <s v="US-2014-104661"/>
    <x v="3"/>
    <x v="787"/>
    <d v="2014-01-19T00:00:00"/>
    <s v="First Class"/>
    <s v="TB-21250"/>
    <s v="Tim Brockman"/>
    <x v="0"/>
    <x v="0"/>
    <x v="89"/>
    <x v="5"/>
    <n v="78745"/>
    <x v="2"/>
    <x v="1599"/>
    <x v="2"/>
    <x v="11"/>
    <x v="1582"/>
    <x v="4436"/>
    <n v="8"/>
    <n v="0.2"/>
    <n v="13.300799999999999"/>
  </r>
  <r>
    <n v="6387"/>
    <s v="US-2014-104661"/>
    <x v="3"/>
    <x v="787"/>
    <d v="2014-01-19T00:00:00"/>
    <s v="First Class"/>
    <s v="TB-21250"/>
    <s v="Tim Brockman"/>
    <x v="0"/>
    <x v="0"/>
    <x v="89"/>
    <x v="5"/>
    <n v="78745"/>
    <x v="2"/>
    <x v="410"/>
    <x v="1"/>
    <x v="8"/>
    <x v="405"/>
    <x v="4437"/>
    <n v="1"/>
    <n v="0.8"/>
    <n v="-6.6278000000000006"/>
  </r>
  <r>
    <n v="6388"/>
    <s v="CA-2011-134103"/>
    <x v="2"/>
    <x v="1106"/>
    <d v="2011-02-05T00:00:00"/>
    <s v="Standard Class"/>
    <s v="MV-18190"/>
    <s v="Mike Vittorini"/>
    <x v="0"/>
    <x v="0"/>
    <x v="66"/>
    <x v="12"/>
    <n v="48234"/>
    <x v="2"/>
    <x v="523"/>
    <x v="1"/>
    <x v="10"/>
    <x v="518"/>
    <x v="232"/>
    <n v="2"/>
    <n v="0"/>
    <n v="4.7519999999999998"/>
  </r>
  <r>
    <n v="6389"/>
    <s v="CA-2011-134103"/>
    <x v="2"/>
    <x v="1106"/>
    <d v="2011-02-05T00:00:00"/>
    <s v="Standard Class"/>
    <s v="MV-18190"/>
    <s v="Mike Vittorini"/>
    <x v="0"/>
    <x v="0"/>
    <x v="66"/>
    <x v="12"/>
    <n v="48234"/>
    <x v="2"/>
    <x v="156"/>
    <x v="1"/>
    <x v="4"/>
    <x v="155"/>
    <x v="4438"/>
    <n v="2"/>
    <n v="0"/>
    <n v="6.8982000000000028"/>
  </r>
  <r>
    <n v="6390"/>
    <s v="CA-2012-147529"/>
    <x v="1"/>
    <x v="1107"/>
    <d v="2012-02-11T00:00:00"/>
    <s v="Standard Class"/>
    <s v="DK-12835"/>
    <s v="Damala Kotsonis"/>
    <x v="1"/>
    <x v="0"/>
    <x v="24"/>
    <x v="17"/>
    <n v="22153"/>
    <x v="0"/>
    <x v="633"/>
    <x v="1"/>
    <x v="12"/>
    <x v="627"/>
    <x v="4439"/>
    <n v="5"/>
    <n v="0"/>
    <n v="146.24049999999997"/>
  </r>
  <r>
    <n v="6391"/>
    <s v="CA-2012-147529"/>
    <x v="1"/>
    <x v="1107"/>
    <d v="2012-02-11T00:00:00"/>
    <s v="Standard Class"/>
    <s v="DK-12835"/>
    <s v="Damala Kotsonis"/>
    <x v="1"/>
    <x v="0"/>
    <x v="24"/>
    <x v="17"/>
    <n v="22153"/>
    <x v="0"/>
    <x v="219"/>
    <x v="1"/>
    <x v="10"/>
    <x v="218"/>
    <x v="91"/>
    <n v="2"/>
    <n v="0"/>
    <n v="6.3504000000000005"/>
  </r>
  <r>
    <n v="6392"/>
    <s v="CA-2013-129126"/>
    <x v="0"/>
    <x v="882"/>
    <d v="2013-12-20T00:00:00"/>
    <s v="Standard Class"/>
    <s v="PK-19075"/>
    <s v="Pete Kriz"/>
    <x v="0"/>
    <x v="0"/>
    <x v="20"/>
    <x v="15"/>
    <n v="10011"/>
    <x v="3"/>
    <x v="1490"/>
    <x v="1"/>
    <x v="10"/>
    <x v="1468"/>
    <x v="2"/>
    <n v="2"/>
    <n v="0"/>
    <n v="6.7251999999999992"/>
  </r>
  <r>
    <n v="6393"/>
    <s v="CA-2013-129126"/>
    <x v="0"/>
    <x v="882"/>
    <d v="2013-12-20T00:00:00"/>
    <s v="Standard Class"/>
    <s v="PK-19075"/>
    <s v="Pete Kriz"/>
    <x v="0"/>
    <x v="0"/>
    <x v="20"/>
    <x v="15"/>
    <n v="10011"/>
    <x v="3"/>
    <x v="1186"/>
    <x v="1"/>
    <x v="2"/>
    <x v="1163"/>
    <x v="1784"/>
    <n v="2"/>
    <n v="0"/>
    <n v="2.8224"/>
  </r>
  <r>
    <n v="6394"/>
    <s v="CA-2013-129126"/>
    <x v="0"/>
    <x v="882"/>
    <d v="2013-12-20T00:00:00"/>
    <s v="Standard Class"/>
    <s v="PK-19075"/>
    <s v="Pete Kriz"/>
    <x v="0"/>
    <x v="0"/>
    <x v="20"/>
    <x v="15"/>
    <n v="10011"/>
    <x v="3"/>
    <x v="110"/>
    <x v="1"/>
    <x v="13"/>
    <x v="110"/>
    <x v="1385"/>
    <n v="6"/>
    <n v="0"/>
    <n v="10.5252"/>
  </r>
  <r>
    <n v="6395"/>
    <s v="CA-2013-129126"/>
    <x v="0"/>
    <x v="882"/>
    <d v="2013-12-20T00:00:00"/>
    <s v="Standard Class"/>
    <s v="PK-19075"/>
    <s v="Pete Kriz"/>
    <x v="0"/>
    <x v="0"/>
    <x v="20"/>
    <x v="15"/>
    <n v="10011"/>
    <x v="3"/>
    <x v="1071"/>
    <x v="0"/>
    <x v="5"/>
    <x v="1051"/>
    <x v="4440"/>
    <n v="4"/>
    <n v="0"/>
    <n v="198.46"/>
  </r>
  <r>
    <n v="6396"/>
    <s v="CA-2013-129126"/>
    <x v="0"/>
    <x v="882"/>
    <d v="2013-12-20T00:00:00"/>
    <s v="Standard Class"/>
    <s v="PK-19075"/>
    <s v="Pete Kriz"/>
    <x v="0"/>
    <x v="0"/>
    <x v="20"/>
    <x v="15"/>
    <n v="10011"/>
    <x v="3"/>
    <x v="456"/>
    <x v="1"/>
    <x v="4"/>
    <x v="452"/>
    <x v="4441"/>
    <n v="1"/>
    <n v="0"/>
    <n v="4.6304999999999996"/>
  </r>
  <r>
    <n v="6397"/>
    <s v="CA-2013-129126"/>
    <x v="0"/>
    <x v="882"/>
    <d v="2013-12-20T00:00:00"/>
    <s v="Standard Class"/>
    <s v="PK-19075"/>
    <s v="Pete Kriz"/>
    <x v="0"/>
    <x v="0"/>
    <x v="20"/>
    <x v="15"/>
    <n v="10011"/>
    <x v="3"/>
    <x v="1784"/>
    <x v="1"/>
    <x v="8"/>
    <x v="1765"/>
    <x v="1071"/>
    <n v="2"/>
    <n v="0.2"/>
    <n v="7.8029999999999982"/>
  </r>
  <r>
    <n v="6398"/>
    <s v="CA-2014-131632"/>
    <x v="3"/>
    <x v="1108"/>
    <d v="2014-11-05T00:00:00"/>
    <s v="Standard Class"/>
    <s v="AH-10120"/>
    <s v="Adrian Hane"/>
    <x v="2"/>
    <x v="0"/>
    <x v="61"/>
    <x v="5"/>
    <n v="75217"/>
    <x v="2"/>
    <x v="279"/>
    <x v="1"/>
    <x v="6"/>
    <x v="276"/>
    <x v="797"/>
    <n v="2"/>
    <n v="0.2"/>
    <n v="0.59039999999999915"/>
  </r>
  <r>
    <n v="6399"/>
    <s v="CA-2014-151981"/>
    <x v="3"/>
    <x v="634"/>
    <d v="2014-08-13T00:00:00"/>
    <s v="Standard Class"/>
    <s v="GM-14455"/>
    <s v="Gary Mitchum"/>
    <x v="2"/>
    <x v="0"/>
    <x v="3"/>
    <x v="38"/>
    <n v="3301"/>
    <x v="3"/>
    <x v="1405"/>
    <x v="2"/>
    <x v="7"/>
    <x v="1383"/>
    <x v="4442"/>
    <n v="5"/>
    <n v="0"/>
    <n v="247.48499999999993"/>
  </r>
  <r>
    <n v="6400"/>
    <s v="CA-2014-151981"/>
    <x v="3"/>
    <x v="634"/>
    <d v="2014-08-13T00:00:00"/>
    <s v="Standard Class"/>
    <s v="GM-14455"/>
    <s v="Gary Mitchum"/>
    <x v="2"/>
    <x v="0"/>
    <x v="3"/>
    <x v="38"/>
    <n v="3301"/>
    <x v="3"/>
    <x v="1038"/>
    <x v="1"/>
    <x v="2"/>
    <x v="1019"/>
    <x v="4443"/>
    <n v="8"/>
    <n v="0"/>
    <n v="11.827199999999999"/>
  </r>
  <r>
    <n v="6401"/>
    <s v="CA-2014-151981"/>
    <x v="3"/>
    <x v="634"/>
    <d v="2014-08-13T00:00:00"/>
    <s v="Standard Class"/>
    <s v="GM-14455"/>
    <s v="Gary Mitchum"/>
    <x v="2"/>
    <x v="0"/>
    <x v="3"/>
    <x v="38"/>
    <n v="3301"/>
    <x v="3"/>
    <x v="108"/>
    <x v="1"/>
    <x v="6"/>
    <x v="108"/>
    <x v="4444"/>
    <n v="6"/>
    <n v="0"/>
    <n v="68.363999999999976"/>
  </r>
  <r>
    <n v="6402"/>
    <s v="CA-2014-125472"/>
    <x v="3"/>
    <x v="1109"/>
    <d v="2014-06-01T00:00:00"/>
    <s v="First Class"/>
    <s v="BD-11725"/>
    <s v="Bruce Degenhardt"/>
    <x v="0"/>
    <x v="0"/>
    <x v="240"/>
    <x v="28"/>
    <n v="70506"/>
    <x v="0"/>
    <x v="1119"/>
    <x v="0"/>
    <x v="0"/>
    <x v="1098"/>
    <x v="1805"/>
    <n v="2"/>
    <n v="0"/>
    <n v="33.874400000000009"/>
  </r>
  <r>
    <n v="6403"/>
    <s v="CA-2014-125472"/>
    <x v="3"/>
    <x v="1109"/>
    <d v="2014-06-01T00:00:00"/>
    <s v="First Class"/>
    <s v="BD-11725"/>
    <s v="Bruce Degenhardt"/>
    <x v="0"/>
    <x v="0"/>
    <x v="240"/>
    <x v="28"/>
    <n v="70506"/>
    <x v="0"/>
    <x v="1065"/>
    <x v="1"/>
    <x v="8"/>
    <x v="1045"/>
    <x v="3857"/>
    <n v="1"/>
    <n v="0"/>
    <n v="1.8672"/>
  </r>
  <r>
    <n v="6404"/>
    <s v="CA-2014-125472"/>
    <x v="3"/>
    <x v="1109"/>
    <d v="2014-06-01T00:00:00"/>
    <s v="First Class"/>
    <s v="BD-11725"/>
    <s v="Bruce Degenhardt"/>
    <x v="0"/>
    <x v="0"/>
    <x v="240"/>
    <x v="28"/>
    <n v="70506"/>
    <x v="0"/>
    <x v="1565"/>
    <x v="0"/>
    <x v="5"/>
    <x v="1547"/>
    <x v="4445"/>
    <n v="3"/>
    <n v="0"/>
    <n v="3.0438000000000001"/>
  </r>
  <r>
    <n v="6405"/>
    <s v="CA-2012-156328"/>
    <x v="1"/>
    <x v="672"/>
    <d v="2012-12-05T00:00:00"/>
    <s v="Standard Class"/>
    <s v="RM-19375"/>
    <s v="Raymond Messe"/>
    <x v="0"/>
    <x v="0"/>
    <x v="253"/>
    <x v="3"/>
    <n v="27604"/>
    <x v="0"/>
    <x v="1192"/>
    <x v="2"/>
    <x v="7"/>
    <x v="1168"/>
    <x v="1665"/>
    <n v="3"/>
    <n v="0.2"/>
    <n v="19.966499999999982"/>
  </r>
  <r>
    <n v="6406"/>
    <s v="CA-2014-154074"/>
    <x v="3"/>
    <x v="515"/>
    <d v="2014-09-03T00:00:00"/>
    <s v="Second Class"/>
    <s v="BW-11110"/>
    <s v="Bart Watters"/>
    <x v="1"/>
    <x v="0"/>
    <x v="258"/>
    <x v="4"/>
    <n v="99207"/>
    <x v="1"/>
    <x v="406"/>
    <x v="0"/>
    <x v="1"/>
    <x v="402"/>
    <x v="4446"/>
    <n v="2"/>
    <n v="0.2"/>
    <n v="7.119599999999906"/>
  </r>
  <r>
    <n v="6407"/>
    <s v="CA-2014-154074"/>
    <x v="3"/>
    <x v="515"/>
    <d v="2014-09-03T00:00:00"/>
    <s v="Second Class"/>
    <s v="BW-11110"/>
    <s v="Bart Watters"/>
    <x v="1"/>
    <x v="0"/>
    <x v="258"/>
    <x v="4"/>
    <n v="99207"/>
    <x v="1"/>
    <x v="80"/>
    <x v="1"/>
    <x v="4"/>
    <x v="80"/>
    <x v="4447"/>
    <n v="7"/>
    <n v="0"/>
    <n v="43.421699999999994"/>
  </r>
  <r>
    <n v="6408"/>
    <s v="CA-2014-161774"/>
    <x v="3"/>
    <x v="304"/>
    <d v="2014-05-16T00:00:00"/>
    <s v="First Class"/>
    <s v="GT-14710"/>
    <s v="Greg Tran"/>
    <x v="0"/>
    <x v="0"/>
    <x v="12"/>
    <x v="5"/>
    <n v="77041"/>
    <x v="2"/>
    <x v="1189"/>
    <x v="0"/>
    <x v="1"/>
    <x v="1166"/>
    <x v="4448"/>
    <n v="5"/>
    <n v="0.3"/>
    <n v="-12.84900000000016"/>
  </r>
  <r>
    <n v="6409"/>
    <s v="CA-2014-161774"/>
    <x v="3"/>
    <x v="304"/>
    <d v="2014-05-16T00:00:00"/>
    <s v="First Class"/>
    <s v="GT-14710"/>
    <s v="Greg Tran"/>
    <x v="0"/>
    <x v="0"/>
    <x v="12"/>
    <x v="5"/>
    <n v="77041"/>
    <x v="2"/>
    <x v="1175"/>
    <x v="1"/>
    <x v="6"/>
    <x v="1152"/>
    <x v="849"/>
    <n v="5"/>
    <n v="0.2"/>
    <n v="5.7749999999999986"/>
  </r>
  <r>
    <n v="6410"/>
    <s v="CA-2014-161774"/>
    <x v="3"/>
    <x v="304"/>
    <d v="2014-05-16T00:00:00"/>
    <s v="First Class"/>
    <s v="GT-14710"/>
    <s v="Greg Tran"/>
    <x v="0"/>
    <x v="0"/>
    <x v="12"/>
    <x v="5"/>
    <n v="77041"/>
    <x v="2"/>
    <x v="1785"/>
    <x v="1"/>
    <x v="10"/>
    <x v="1766"/>
    <x v="1107"/>
    <n v="3"/>
    <n v="0.2"/>
    <n v="16.183799999999998"/>
  </r>
  <r>
    <n v="6411"/>
    <s v="CA-2014-161774"/>
    <x v="3"/>
    <x v="304"/>
    <d v="2014-05-16T00:00:00"/>
    <s v="First Class"/>
    <s v="GT-14710"/>
    <s v="Greg Tran"/>
    <x v="0"/>
    <x v="0"/>
    <x v="12"/>
    <x v="5"/>
    <n v="77041"/>
    <x v="2"/>
    <x v="1557"/>
    <x v="2"/>
    <x v="7"/>
    <x v="1537"/>
    <x v="465"/>
    <n v="1"/>
    <n v="0.2"/>
    <n v="0.69930000000000003"/>
  </r>
  <r>
    <n v="6412"/>
    <s v="CA-2014-161774"/>
    <x v="3"/>
    <x v="304"/>
    <d v="2014-05-16T00:00:00"/>
    <s v="First Class"/>
    <s v="GT-14710"/>
    <s v="Greg Tran"/>
    <x v="0"/>
    <x v="0"/>
    <x v="12"/>
    <x v="5"/>
    <n v="77041"/>
    <x v="2"/>
    <x v="1684"/>
    <x v="1"/>
    <x v="10"/>
    <x v="1663"/>
    <x v="4449"/>
    <n v="2"/>
    <n v="0.2"/>
    <n v="26.902399999999993"/>
  </r>
  <r>
    <n v="6413"/>
    <s v="CA-2014-151211"/>
    <x v="3"/>
    <x v="629"/>
    <d v="2014-08-24T00:00:00"/>
    <s v="Standard Class"/>
    <s v="AH-10120"/>
    <s v="Adrian Hane"/>
    <x v="2"/>
    <x v="0"/>
    <x v="103"/>
    <x v="0"/>
    <n v="40214"/>
    <x v="0"/>
    <x v="141"/>
    <x v="1"/>
    <x v="8"/>
    <x v="141"/>
    <x v="4450"/>
    <n v="3"/>
    <n v="0"/>
    <n v="48.377100000000006"/>
  </r>
  <r>
    <n v="6414"/>
    <s v="CA-2014-151211"/>
    <x v="3"/>
    <x v="629"/>
    <d v="2014-08-24T00:00:00"/>
    <s v="Standard Class"/>
    <s v="AH-10120"/>
    <s v="Adrian Hane"/>
    <x v="2"/>
    <x v="0"/>
    <x v="103"/>
    <x v="0"/>
    <n v="40214"/>
    <x v="0"/>
    <x v="960"/>
    <x v="2"/>
    <x v="11"/>
    <x v="944"/>
    <x v="1548"/>
    <n v="6"/>
    <n v="0"/>
    <n v="9.8159999999999954"/>
  </r>
  <r>
    <n v="6415"/>
    <s v="CA-2014-142671"/>
    <x v="3"/>
    <x v="468"/>
    <d v="2014-11-15T00:00:00"/>
    <s v="Second Class"/>
    <s v="DR-12940"/>
    <s v="Daniel Raglin"/>
    <x v="2"/>
    <x v="0"/>
    <x v="389"/>
    <x v="2"/>
    <n v="33021"/>
    <x v="0"/>
    <x v="1736"/>
    <x v="1"/>
    <x v="8"/>
    <x v="1716"/>
    <x v="2828"/>
    <n v="5"/>
    <n v="0.7"/>
    <n v="-7.6799999999999962"/>
  </r>
  <r>
    <n v="6416"/>
    <s v="CA-2014-144750"/>
    <x v="3"/>
    <x v="170"/>
    <d v="2014-08-22T00:00:00"/>
    <s v="Same Day"/>
    <s v="DL-13495"/>
    <s v="Dionis Lloyd"/>
    <x v="1"/>
    <x v="0"/>
    <x v="432"/>
    <x v="16"/>
    <n v="85224"/>
    <x v="1"/>
    <x v="656"/>
    <x v="1"/>
    <x v="10"/>
    <x v="650"/>
    <x v="1148"/>
    <n v="1"/>
    <n v="0.2"/>
    <n v="29.357999999999997"/>
  </r>
  <r>
    <n v="6417"/>
    <s v="CA-2013-111976"/>
    <x v="0"/>
    <x v="387"/>
    <d v="2013-03-13T00:00:00"/>
    <s v="Standard Class"/>
    <s v="BD-11620"/>
    <s v="Brian DeCherney"/>
    <x v="0"/>
    <x v="0"/>
    <x v="10"/>
    <x v="9"/>
    <n v="19120"/>
    <x v="3"/>
    <x v="1409"/>
    <x v="2"/>
    <x v="7"/>
    <x v="1387"/>
    <x v="4451"/>
    <n v="4"/>
    <n v="0.4"/>
    <n v="-25.334400000000002"/>
  </r>
  <r>
    <n v="6418"/>
    <s v="CA-2013-111976"/>
    <x v="0"/>
    <x v="387"/>
    <d v="2013-03-13T00:00:00"/>
    <s v="Standard Class"/>
    <s v="BD-11620"/>
    <s v="Brian DeCherney"/>
    <x v="0"/>
    <x v="0"/>
    <x v="10"/>
    <x v="9"/>
    <n v="19120"/>
    <x v="3"/>
    <x v="1028"/>
    <x v="1"/>
    <x v="13"/>
    <x v="1010"/>
    <x v="4452"/>
    <n v="2"/>
    <n v="0.2"/>
    <n v="-1.3463999999999998"/>
  </r>
  <r>
    <n v="6419"/>
    <s v="CA-2013-140130"/>
    <x v="0"/>
    <x v="731"/>
    <d v="2013-11-06T00:00:00"/>
    <s v="Standard Class"/>
    <s v="HW-14935"/>
    <s v="Helen Wasserman"/>
    <x v="1"/>
    <x v="0"/>
    <x v="251"/>
    <x v="26"/>
    <n v="74133"/>
    <x v="2"/>
    <x v="133"/>
    <x v="1"/>
    <x v="14"/>
    <x v="133"/>
    <x v="2138"/>
    <n v="2"/>
    <n v="0"/>
    <n v="6.1488000000000014"/>
  </r>
  <r>
    <n v="6420"/>
    <s v="CA-2013-140130"/>
    <x v="0"/>
    <x v="731"/>
    <d v="2013-11-06T00:00:00"/>
    <s v="Standard Class"/>
    <s v="HW-14935"/>
    <s v="Helen Wasserman"/>
    <x v="1"/>
    <x v="0"/>
    <x v="251"/>
    <x v="26"/>
    <n v="74133"/>
    <x v="2"/>
    <x v="1265"/>
    <x v="0"/>
    <x v="1"/>
    <x v="1240"/>
    <x v="2411"/>
    <n v="3"/>
    <n v="0"/>
    <n v="81.173400000000001"/>
  </r>
  <r>
    <n v="6421"/>
    <s v="CA-2013-140130"/>
    <x v="0"/>
    <x v="731"/>
    <d v="2013-11-06T00:00:00"/>
    <s v="Standard Class"/>
    <s v="HW-14935"/>
    <s v="Helen Wasserman"/>
    <x v="1"/>
    <x v="0"/>
    <x v="251"/>
    <x v="26"/>
    <n v="74133"/>
    <x v="2"/>
    <x v="1560"/>
    <x v="1"/>
    <x v="6"/>
    <x v="1541"/>
    <x v="714"/>
    <n v="3"/>
    <n v="0"/>
    <n v="3.4692000000000003"/>
  </r>
  <r>
    <n v="6422"/>
    <s v="CA-2013-140130"/>
    <x v="0"/>
    <x v="731"/>
    <d v="2013-11-06T00:00:00"/>
    <s v="Standard Class"/>
    <s v="HW-14935"/>
    <s v="Helen Wasserman"/>
    <x v="1"/>
    <x v="0"/>
    <x v="251"/>
    <x v="26"/>
    <n v="74133"/>
    <x v="2"/>
    <x v="1439"/>
    <x v="1"/>
    <x v="4"/>
    <x v="1418"/>
    <x v="743"/>
    <n v="3"/>
    <n v="0"/>
    <n v="9.9882000000000204"/>
  </r>
  <r>
    <n v="6423"/>
    <s v="CA-2011-159121"/>
    <x v="2"/>
    <x v="711"/>
    <d v="2011-08-01T00:00:00"/>
    <s v="Standard Class"/>
    <s v="JO-15145"/>
    <s v="Jack O'Briant"/>
    <x v="1"/>
    <x v="0"/>
    <x v="446"/>
    <x v="7"/>
    <n v="84020"/>
    <x v="1"/>
    <x v="1097"/>
    <x v="2"/>
    <x v="11"/>
    <x v="1078"/>
    <x v="4453"/>
    <n v="7"/>
    <n v="0"/>
    <n v="34.698299999999996"/>
  </r>
  <r>
    <n v="6424"/>
    <s v="CA-2012-149650"/>
    <x v="1"/>
    <x v="1040"/>
    <d v="2012-10-27T00:00:00"/>
    <s v="First Class"/>
    <s v="RD-19660"/>
    <s v="Robert Dilbeck"/>
    <x v="2"/>
    <x v="0"/>
    <x v="182"/>
    <x v="1"/>
    <n v="94601"/>
    <x v="1"/>
    <x v="367"/>
    <x v="0"/>
    <x v="1"/>
    <x v="363"/>
    <x v="4454"/>
    <n v="8"/>
    <n v="0.2"/>
    <n v="-73.819200000000052"/>
  </r>
  <r>
    <n v="6425"/>
    <s v="CA-2014-115777"/>
    <x v="3"/>
    <x v="971"/>
    <d v="2014-08-25T00:00:00"/>
    <s v="Standard Class"/>
    <s v="DO-13645"/>
    <s v="Doug O'Connell"/>
    <x v="0"/>
    <x v="0"/>
    <x v="104"/>
    <x v="31"/>
    <n v="1841"/>
    <x v="3"/>
    <x v="1553"/>
    <x v="1"/>
    <x v="10"/>
    <x v="1532"/>
    <x v="541"/>
    <n v="3"/>
    <n v="0"/>
    <n v="9.3312000000000008"/>
  </r>
  <r>
    <n v="6426"/>
    <s v="CA-2013-143714"/>
    <x v="0"/>
    <x v="454"/>
    <d v="2013-05-28T00:00:00"/>
    <s v="Standard Class"/>
    <s v="CC-12370"/>
    <s v="Christopher Conant"/>
    <x v="0"/>
    <x v="0"/>
    <x v="10"/>
    <x v="9"/>
    <n v="19120"/>
    <x v="3"/>
    <x v="1388"/>
    <x v="2"/>
    <x v="16"/>
    <x v="1365"/>
    <x v="4455"/>
    <n v="4"/>
    <n v="0.4"/>
    <n v="1119.996799999999"/>
  </r>
  <r>
    <n v="6427"/>
    <s v="CA-2013-143714"/>
    <x v="0"/>
    <x v="454"/>
    <d v="2013-05-28T00:00:00"/>
    <s v="Standard Class"/>
    <s v="CC-12370"/>
    <s v="Christopher Conant"/>
    <x v="0"/>
    <x v="0"/>
    <x v="10"/>
    <x v="9"/>
    <n v="19120"/>
    <x v="3"/>
    <x v="1786"/>
    <x v="1"/>
    <x v="8"/>
    <x v="1767"/>
    <x v="4456"/>
    <n v="1"/>
    <n v="0.7"/>
    <n v="-4.1959999999999997"/>
  </r>
  <r>
    <n v="6428"/>
    <s v="CA-2013-143714"/>
    <x v="0"/>
    <x v="454"/>
    <d v="2013-05-28T00:00:00"/>
    <s v="Standard Class"/>
    <s v="CC-12370"/>
    <s v="Christopher Conant"/>
    <x v="0"/>
    <x v="0"/>
    <x v="10"/>
    <x v="9"/>
    <n v="19120"/>
    <x v="3"/>
    <x v="815"/>
    <x v="1"/>
    <x v="10"/>
    <x v="803"/>
    <x v="563"/>
    <n v="2"/>
    <n v="0.2"/>
    <n v="3.6288"/>
  </r>
  <r>
    <n v="6429"/>
    <s v="CA-2013-143714"/>
    <x v="0"/>
    <x v="454"/>
    <d v="2013-05-28T00:00:00"/>
    <s v="Standard Class"/>
    <s v="CC-12370"/>
    <s v="Christopher Conant"/>
    <x v="0"/>
    <x v="0"/>
    <x v="10"/>
    <x v="9"/>
    <n v="19120"/>
    <x v="3"/>
    <x v="1787"/>
    <x v="2"/>
    <x v="7"/>
    <x v="1768"/>
    <x v="4457"/>
    <n v="3"/>
    <n v="0.4"/>
    <n v="-24.476399999999998"/>
  </r>
  <r>
    <n v="6430"/>
    <s v="CA-2011-165764"/>
    <x v="2"/>
    <x v="935"/>
    <d v="2011-11-07T00:00:00"/>
    <s v="Standard Class"/>
    <s v="SH-20395"/>
    <s v="Shahid Hopkins"/>
    <x v="0"/>
    <x v="0"/>
    <x v="108"/>
    <x v="3"/>
    <n v="28540"/>
    <x v="0"/>
    <x v="720"/>
    <x v="1"/>
    <x v="4"/>
    <x v="712"/>
    <x v="3346"/>
    <n v="2"/>
    <n v="0.2"/>
    <n v="-1.6239999999999997"/>
  </r>
  <r>
    <n v="6431"/>
    <s v="CA-2011-165764"/>
    <x v="2"/>
    <x v="935"/>
    <d v="2011-11-07T00:00:00"/>
    <s v="Standard Class"/>
    <s v="SH-20395"/>
    <s v="Shahid Hopkins"/>
    <x v="0"/>
    <x v="0"/>
    <x v="108"/>
    <x v="3"/>
    <n v="28540"/>
    <x v="0"/>
    <x v="114"/>
    <x v="0"/>
    <x v="3"/>
    <x v="114"/>
    <x v="4458"/>
    <n v="6"/>
    <n v="0.4"/>
    <n v="-299.26140000000009"/>
  </r>
  <r>
    <n v="6432"/>
    <s v="CA-2011-165764"/>
    <x v="2"/>
    <x v="935"/>
    <d v="2011-11-07T00:00:00"/>
    <s v="Standard Class"/>
    <s v="SH-20395"/>
    <s v="Shahid Hopkins"/>
    <x v="0"/>
    <x v="0"/>
    <x v="108"/>
    <x v="3"/>
    <n v="28540"/>
    <x v="0"/>
    <x v="1282"/>
    <x v="1"/>
    <x v="8"/>
    <x v="1258"/>
    <x v="4459"/>
    <n v="7"/>
    <n v="0.7"/>
    <n v="-10.487400000000001"/>
  </r>
  <r>
    <n v="6433"/>
    <s v="CA-2011-165764"/>
    <x v="2"/>
    <x v="935"/>
    <d v="2011-11-07T00:00:00"/>
    <s v="Standard Class"/>
    <s v="SH-20395"/>
    <s v="Shahid Hopkins"/>
    <x v="0"/>
    <x v="0"/>
    <x v="108"/>
    <x v="3"/>
    <n v="28540"/>
    <x v="0"/>
    <x v="1304"/>
    <x v="0"/>
    <x v="5"/>
    <x v="1280"/>
    <x v="4460"/>
    <n v="3"/>
    <n v="0.2"/>
    <n v="-51.29400000000004"/>
  </r>
  <r>
    <n v="6434"/>
    <s v="CA-2012-121405"/>
    <x v="1"/>
    <x v="1110"/>
    <d v="2012-04-04T00:00:00"/>
    <s v="Standard Class"/>
    <s v="FC-14335"/>
    <s v="Fred Chung"/>
    <x v="1"/>
    <x v="0"/>
    <x v="22"/>
    <x v="10"/>
    <n v="60610"/>
    <x v="2"/>
    <x v="1017"/>
    <x v="1"/>
    <x v="10"/>
    <x v="999"/>
    <x v="4461"/>
    <n v="5"/>
    <n v="0.2"/>
    <n v="8.5259999999999998"/>
  </r>
  <r>
    <n v="6435"/>
    <s v="CA-2012-121405"/>
    <x v="1"/>
    <x v="1110"/>
    <d v="2012-04-04T00:00:00"/>
    <s v="Standard Class"/>
    <s v="FC-14335"/>
    <s v="Fred Chung"/>
    <x v="1"/>
    <x v="0"/>
    <x v="22"/>
    <x v="10"/>
    <n v="60610"/>
    <x v="2"/>
    <x v="1409"/>
    <x v="2"/>
    <x v="7"/>
    <x v="1387"/>
    <x v="2171"/>
    <n v="5"/>
    <n v="0.2"/>
    <n v="13.571999999999996"/>
  </r>
  <r>
    <n v="6436"/>
    <s v="US-2014-116897"/>
    <x v="3"/>
    <x v="837"/>
    <d v="2014-05-30T00:00:00"/>
    <s v="First Class"/>
    <s v="JG-15160"/>
    <s v="James Galang"/>
    <x v="0"/>
    <x v="0"/>
    <x v="449"/>
    <x v="45"/>
    <n v="83201"/>
    <x v="1"/>
    <x v="1457"/>
    <x v="0"/>
    <x v="5"/>
    <x v="1434"/>
    <x v="768"/>
    <n v="4"/>
    <n v="0"/>
    <n v="14.700000000000003"/>
  </r>
  <r>
    <n v="6437"/>
    <s v="US-2014-116897"/>
    <x v="3"/>
    <x v="837"/>
    <d v="2014-05-30T00:00:00"/>
    <s v="First Class"/>
    <s v="JG-15160"/>
    <s v="James Galang"/>
    <x v="0"/>
    <x v="0"/>
    <x v="449"/>
    <x v="45"/>
    <n v="83201"/>
    <x v="1"/>
    <x v="621"/>
    <x v="1"/>
    <x v="4"/>
    <x v="615"/>
    <x v="4462"/>
    <n v="5"/>
    <n v="0"/>
    <n v="28.628999999999962"/>
  </r>
  <r>
    <n v="6438"/>
    <s v="US-2014-116897"/>
    <x v="3"/>
    <x v="837"/>
    <d v="2014-05-30T00:00:00"/>
    <s v="First Class"/>
    <s v="JG-15160"/>
    <s v="James Galang"/>
    <x v="0"/>
    <x v="0"/>
    <x v="449"/>
    <x v="45"/>
    <n v="83201"/>
    <x v="1"/>
    <x v="1443"/>
    <x v="2"/>
    <x v="7"/>
    <x v="1422"/>
    <x v="214"/>
    <n v="3"/>
    <n v="0.2"/>
    <n v="22.678200000000018"/>
  </r>
  <r>
    <n v="6439"/>
    <s v="US-2014-113992"/>
    <x v="3"/>
    <x v="817"/>
    <d v="2014-12-20T00:00:00"/>
    <s v="Standard Class"/>
    <s v="LC-16885"/>
    <s v="Lena Creighton"/>
    <x v="0"/>
    <x v="0"/>
    <x v="243"/>
    <x v="5"/>
    <n v="75023"/>
    <x v="2"/>
    <x v="3"/>
    <x v="0"/>
    <x v="3"/>
    <x v="3"/>
    <x v="4463"/>
    <n v="4"/>
    <n v="0.3"/>
    <n v="-97.49879999999996"/>
  </r>
  <r>
    <n v="6440"/>
    <s v="CA-2011-166891"/>
    <x v="2"/>
    <x v="777"/>
    <d v="2011-10-06T00:00:00"/>
    <s v="First Class"/>
    <s v="CC-12220"/>
    <s v="Chris Cortes"/>
    <x v="0"/>
    <x v="0"/>
    <x v="20"/>
    <x v="15"/>
    <n v="10024"/>
    <x v="3"/>
    <x v="1585"/>
    <x v="0"/>
    <x v="1"/>
    <x v="1567"/>
    <x v="4464"/>
    <n v="5"/>
    <n v="0.1"/>
    <n v="-6.5490000000000492"/>
  </r>
  <r>
    <n v="6441"/>
    <s v="CA-2013-101161"/>
    <x v="0"/>
    <x v="63"/>
    <d v="2013-10-21T00:00:00"/>
    <s v="Standard Class"/>
    <s v="BW-11110"/>
    <s v="Bart Watters"/>
    <x v="1"/>
    <x v="0"/>
    <x v="20"/>
    <x v="15"/>
    <n v="10024"/>
    <x v="3"/>
    <x v="924"/>
    <x v="1"/>
    <x v="6"/>
    <x v="907"/>
    <x v="2890"/>
    <n v="5"/>
    <n v="0"/>
    <n v="12.492000000000001"/>
  </r>
  <r>
    <n v="6442"/>
    <s v="CA-2013-101161"/>
    <x v="0"/>
    <x v="63"/>
    <d v="2013-10-21T00:00:00"/>
    <s v="Standard Class"/>
    <s v="BW-11110"/>
    <s v="Bart Watters"/>
    <x v="1"/>
    <x v="0"/>
    <x v="20"/>
    <x v="15"/>
    <n v="10024"/>
    <x v="3"/>
    <x v="1291"/>
    <x v="1"/>
    <x v="4"/>
    <x v="1268"/>
    <x v="4191"/>
    <n v="3"/>
    <n v="0"/>
    <n v="23.968799999999998"/>
  </r>
  <r>
    <n v="6443"/>
    <s v="CA-2013-101161"/>
    <x v="0"/>
    <x v="63"/>
    <d v="2013-10-21T00:00:00"/>
    <s v="Standard Class"/>
    <s v="BW-11110"/>
    <s v="Bart Watters"/>
    <x v="1"/>
    <x v="0"/>
    <x v="20"/>
    <x v="15"/>
    <n v="10024"/>
    <x v="3"/>
    <x v="1237"/>
    <x v="1"/>
    <x v="10"/>
    <x v="1211"/>
    <x v="2479"/>
    <n v="2"/>
    <n v="0"/>
    <n v="18.211199999999998"/>
  </r>
  <r>
    <n v="6444"/>
    <s v="CA-2013-101161"/>
    <x v="0"/>
    <x v="63"/>
    <d v="2013-10-21T00:00:00"/>
    <s v="Standard Class"/>
    <s v="BW-11110"/>
    <s v="Bart Watters"/>
    <x v="1"/>
    <x v="0"/>
    <x v="20"/>
    <x v="15"/>
    <n v="10024"/>
    <x v="3"/>
    <x v="1508"/>
    <x v="1"/>
    <x v="2"/>
    <x v="1486"/>
    <x v="1691"/>
    <n v="5"/>
    <n v="0"/>
    <n v="11.454000000000001"/>
  </r>
  <r>
    <n v="6445"/>
    <s v="CA-2013-101161"/>
    <x v="0"/>
    <x v="63"/>
    <d v="2013-10-21T00:00:00"/>
    <s v="Standard Class"/>
    <s v="BW-11110"/>
    <s v="Bart Watters"/>
    <x v="1"/>
    <x v="0"/>
    <x v="20"/>
    <x v="15"/>
    <n v="10024"/>
    <x v="3"/>
    <x v="905"/>
    <x v="0"/>
    <x v="5"/>
    <x v="888"/>
    <x v="4465"/>
    <n v="3"/>
    <n v="0"/>
    <n v="33.726600000000005"/>
  </r>
  <r>
    <n v="6446"/>
    <s v="CA-2012-151785"/>
    <x v="1"/>
    <x v="616"/>
    <d v="2012-03-10T00:00:00"/>
    <s v="Standard Class"/>
    <s v="JJ-15445"/>
    <s v="Jennifer Jackson"/>
    <x v="0"/>
    <x v="0"/>
    <x v="22"/>
    <x v="10"/>
    <n v="60623"/>
    <x v="2"/>
    <x v="1084"/>
    <x v="1"/>
    <x v="13"/>
    <x v="1065"/>
    <x v="4466"/>
    <n v="6"/>
    <n v="0.2"/>
    <n v="2.4863999999999997"/>
  </r>
  <r>
    <n v="6447"/>
    <s v="US-2014-119816"/>
    <x v="3"/>
    <x v="168"/>
    <d v="2014-03-07T00:00:00"/>
    <s v="Second Class"/>
    <s v="TT-21460"/>
    <s v="Tonja Turnell"/>
    <x v="2"/>
    <x v="0"/>
    <x v="12"/>
    <x v="5"/>
    <n v="77095"/>
    <x v="2"/>
    <x v="28"/>
    <x v="0"/>
    <x v="5"/>
    <x v="28"/>
    <x v="4467"/>
    <n v="5"/>
    <n v="0.6"/>
    <n v="-77.625"/>
  </r>
  <r>
    <n v="6448"/>
    <s v="US-2014-119816"/>
    <x v="3"/>
    <x v="168"/>
    <d v="2014-03-07T00:00:00"/>
    <s v="Second Class"/>
    <s v="TT-21460"/>
    <s v="Tonja Turnell"/>
    <x v="2"/>
    <x v="0"/>
    <x v="12"/>
    <x v="5"/>
    <n v="77095"/>
    <x v="2"/>
    <x v="1098"/>
    <x v="1"/>
    <x v="2"/>
    <x v="1079"/>
    <x v="4468"/>
    <n v="1"/>
    <n v="0.2"/>
    <n v="0.86239999999999983"/>
  </r>
  <r>
    <n v="6449"/>
    <s v="US-2014-119816"/>
    <x v="3"/>
    <x v="168"/>
    <d v="2014-03-07T00:00:00"/>
    <s v="Second Class"/>
    <s v="TT-21460"/>
    <s v="Tonja Turnell"/>
    <x v="2"/>
    <x v="0"/>
    <x v="12"/>
    <x v="5"/>
    <n v="77095"/>
    <x v="2"/>
    <x v="376"/>
    <x v="1"/>
    <x v="4"/>
    <x v="372"/>
    <x v="525"/>
    <n v="1"/>
    <n v="0.2"/>
    <n v="0.65399999999999947"/>
  </r>
  <r>
    <n v="6450"/>
    <s v="CA-2012-156510"/>
    <x v="1"/>
    <x v="12"/>
    <d v="2012-09-29T00:00:00"/>
    <s v="Standard Class"/>
    <s v="EH-13990"/>
    <s v="Erica Hackney"/>
    <x v="0"/>
    <x v="0"/>
    <x v="255"/>
    <x v="29"/>
    <n v="6450"/>
    <x v="3"/>
    <x v="973"/>
    <x v="1"/>
    <x v="8"/>
    <x v="958"/>
    <x v="4469"/>
    <n v="2"/>
    <n v="0"/>
    <n v="5.1647999999999996"/>
  </r>
  <r>
    <n v="6451"/>
    <s v="CA-2012-156510"/>
    <x v="1"/>
    <x v="12"/>
    <d v="2012-09-29T00:00:00"/>
    <s v="Standard Class"/>
    <s v="EH-13990"/>
    <s v="Erica Hackney"/>
    <x v="0"/>
    <x v="0"/>
    <x v="255"/>
    <x v="29"/>
    <n v="6450"/>
    <x v="3"/>
    <x v="393"/>
    <x v="1"/>
    <x v="10"/>
    <x v="389"/>
    <x v="1846"/>
    <n v="2"/>
    <n v="0"/>
    <n v="21.012799999999999"/>
  </r>
  <r>
    <n v="6452"/>
    <s v="CA-2012-156510"/>
    <x v="1"/>
    <x v="12"/>
    <d v="2012-09-29T00:00:00"/>
    <s v="Standard Class"/>
    <s v="EH-13990"/>
    <s v="Erica Hackney"/>
    <x v="0"/>
    <x v="0"/>
    <x v="255"/>
    <x v="29"/>
    <n v="6450"/>
    <x v="3"/>
    <x v="87"/>
    <x v="1"/>
    <x v="6"/>
    <x v="87"/>
    <x v="4470"/>
    <n v="1"/>
    <n v="0"/>
    <n v="2.2109999999999994"/>
  </r>
  <r>
    <n v="6453"/>
    <s v="US-2012-110261"/>
    <x v="1"/>
    <x v="546"/>
    <d v="2012-12-23T00:00:00"/>
    <s v="Second Class"/>
    <s v="PR-18880"/>
    <s v="Patrick Ryan"/>
    <x v="0"/>
    <x v="0"/>
    <x v="477"/>
    <x v="10"/>
    <n v="60025"/>
    <x v="2"/>
    <x v="984"/>
    <x v="2"/>
    <x v="7"/>
    <x v="968"/>
    <x v="3180"/>
    <n v="3"/>
    <n v="0.2"/>
    <n v="13.857900000000008"/>
  </r>
  <r>
    <n v="6454"/>
    <s v="CA-2012-125710"/>
    <x v="1"/>
    <x v="1049"/>
    <d v="2012-10-13T00:00:00"/>
    <s v="Standard Class"/>
    <s v="BT-11680"/>
    <s v="Brian Thompson"/>
    <x v="0"/>
    <x v="0"/>
    <x v="12"/>
    <x v="5"/>
    <n v="77036"/>
    <x v="2"/>
    <x v="1539"/>
    <x v="1"/>
    <x v="6"/>
    <x v="1518"/>
    <x v="4471"/>
    <n v="2"/>
    <n v="0.2"/>
    <n v="0.55899999999999961"/>
  </r>
  <r>
    <n v="6455"/>
    <s v="CA-2014-161102"/>
    <x v="3"/>
    <x v="689"/>
    <d v="2014-08-04T00:00:00"/>
    <s v="First Class"/>
    <s v="EC-14050"/>
    <s v="Erin Creighton"/>
    <x v="0"/>
    <x v="0"/>
    <x v="8"/>
    <x v="1"/>
    <n v="94110"/>
    <x v="1"/>
    <x v="86"/>
    <x v="1"/>
    <x v="4"/>
    <x v="86"/>
    <x v="403"/>
    <n v="2"/>
    <n v="0"/>
    <n v="15.2712"/>
  </r>
  <r>
    <n v="6456"/>
    <s v="CA-2014-161102"/>
    <x v="3"/>
    <x v="689"/>
    <d v="2014-08-04T00:00:00"/>
    <s v="First Class"/>
    <s v="EC-14050"/>
    <s v="Erin Creighton"/>
    <x v="0"/>
    <x v="0"/>
    <x v="8"/>
    <x v="1"/>
    <n v="94110"/>
    <x v="1"/>
    <x v="1226"/>
    <x v="0"/>
    <x v="5"/>
    <x v="1201"/>
    <x v="3322"/>
    <n v="7"/>
    <n v="0"/>
    <n v="11.457599999999998"/>
  </r>
  <r>
    <n v="6457"/>
    <s v="CA-2011-110065"/>
    <x v="2"/>
    <x v="79"/>
    <d v="2011-08-11T00:00:00"/>
    <s v="Standard Class"/>
    <s v="SP-20650"/>
    <s v="Stephanie Phelps"/>
    <x v="1"/>
    <x v="0"/>
    <x v="20"/>
    <x v="15"/>
    <n v="10009"/>
    <x v="3"/>
    <x v="1236"/>
    <x v="2"/>
    <x v="7"/>
    <x v="1210"/>
    <x v="4472"/>
    <n v="1"/>
    <n v="0"/>
    <n v="36.717300000000009"/>
  </r>
  <r>
    <n v="6458"/>
    <s v="CA-2011-110065"/>
    <x v="2"/>
    <x v="79"/>
    <d v="2011-08-11T00:00:00"/>
    <s v="Standard Class"/>
    <s v="SP-20650"/>
    <s v="Stephanie Phelps"/>
    <x v="1"/>
    <x v="0"/>
    <x v="20"/>
    <x v="15"/>
    <n v="10009"/>
    <x v="3"/>
    <x v="1605"/>
    <x v="1"/>
    <x v="6"/>
    <x v="1588"/>
    <x v="4473"/>
    <n v="7"/>
    <n v="0"/>
    <n v="7.0224000000000011"/>
  </r>
  <r>
    <n v="6459"/>
    <s v="US-2014-133361"/>
    <x v="3"/>
    <x v="304"/>
    <d v="2014-05-18T00:00:00"/>
    <s v="First Class"/>
    <s v="AJ-10780"/>
    <s v="Anthony Jacobs"/>
    <x v="1"/>
    <x v="0"/>
    <x v="248"/>
    <x v="39"/>
    <n v="21215"/>
    <x v="3"/>
    <x v="868"/>
    <x v="1"/>
    <x v="6"/>
    <x v="853"/>
    <x v="1061"/>
    <n v="2"/>
    <n v="0"/>
    <n v="1.0903999999999998"/>
  </r>
  <r>
    <n v="6460"/>
    <s v="US-2014-133361"/>
    <x v="3"/>
    <x v="304"/>
    <d v="2014-05-18T00:00:00"/>
    <s v="First Class"/>
    <s v="AJ-10780"/>
    <s v="Anthony Jacobs"/>
    <x v="1"/>
    <x v="0"/>
    <x v="248"/>
    <x v="39"/>
    <n v="21215"/>
    <x v="3"/>
    <x v="425"/>
    <x v="1"/>
    <x v="6"/>
    <x v="420"/>
    <x v="456"/>
    <n v="5"/>
    <n v="0"/>
    <n v="6.6150000000000002"/>
  </r>
  <r>
    <n v="6461"/>
    <s v="US-2014-133361"/>
    <x v="3"/>
    <x v="304"/>
    <d v="2014-05-18T00:00:00"/>
    <s v="First Class"/>
    <s v="AJ-10780"/>
    <s v="Anthony Jacobs"/>
    <x v="1"/>
    <x v="0"/>
    <x v="248"/>
    <x v="39"/>
    <n v="21215"/>
    <x v="3"/>
    <x v="1453"/>
    <x v="1"/>
    <x v="6"/>
    <x v="1430"/>
    <x v="4474"/>
    <n v="5"/>
    <n v="0"/>
    <n v="9.3000000000000007"/>
  </r>
  <r>
    <n v="6462"/>
    <s v="US-2014-133361"/>
    <x v="3"/>
    <x v="304"/>
    <d v="2014-05-18T00:00:00"/>
    <s v="First Class"/>
    <s v="AJ-10780"/>
    <s v="Anthony Jacobs"/>
    <x v="1"/>
    <x v="0"/>
    <x v="248"/>
    <x v="39"/>
    <n v="21215"/>
    <x v="3"/>
    <x v="1048"/>
    <x v="2"/>
    <x v="11"/>
    <x v="1028"/>
    <x v="1324"/>
    <n v="3"/>
    <n v="0"/>
    <n v="18.893699999999995"/>
  </r>
  <r>
    <n v="6463"/>
    <s v="US-2014-133361"/>
    <x v="3"/>
    <x v="304"/>
    <d v="2014-05-18T00:00:00"/>
    <s v="First Class"/>
    <s v="AJ-10780"/>
    <s v="Anthony Jacobs"/>
    <x v="1"/>
    <x v="0"/>
    <x v="248"/>
    <x v="39"/>
    <n v="21215"/>
    <x v="3"/>
    <x v="1585"/>
    <x v="0"/>
    <x v="1"/>
    <x v="1567"/>
    <x v="0"/>
    <n v="2"/>
    <n v="0"/>
    <n v="23.576399999999978"/>
  </r>
  <r>
    <n v="6464"/>
    <s v="US-2014-133361"/>
    <x v="3"/>
    <x v="304"/>
    <d v="2014-05-18T00:00:00"/>
    <s v="First Class"/>
    <s v="AJ-10780"/>
    <s v="Anthony Jacobs"/>
    <x v="1"/>
    <x v="0"/>
    <x v="248"/>
    <x v="39"/>
    <n v="21215"/>
    <x v="3"/>
    <x v="198"/>
    <x v="1"/>
    <x v="2"/>
    <x v="197"/>
    <x v="3066"/>
    <n v="5"/>
    <n v="0"/>
    <n v="37"/>
  </r>
  <r>
    <n v="6465"/>
    <s v="US-2013-155404"/>
    <x v="0"/>
    <x v="897"/>
    <d v="2013-09-29T00:00:00"/>
    <s v="Standard Class"/>
    <s v="AS-10630"/>
    <s v="Ann Steele"/>
    <x v="2"/>
    <x v="0"/>
    <x v="103"/>
    <x v="0"/>
    <n v="40214"/>
    <x v="0"/>
    <x v="1494"/>
    <x v="0"/>
    <x v="5"/>
    <x v="1473"/>
    <x v="2537"/>
    <n v="2"/>
    <n v="0"/>
    <n v="6.3743999999999996"/>
  </r>
  <r>
    <n v="6466"/>
    <s v="CA-2012-114503"/>
    <x v="1"/>
    <x v="50"/>
    <d v="2012-11-17T00:00:00"/>
    <s v="Standard Class"/>
    <s v="AA-10375"/>
    <s v="Allen Armold"/>
    <x v="0"/>
    <x v="0"/>
    <x v="465"/>
    <x v="18"/>
    <n v="37087"/>
    <x v="0"/>
    <x v="1754"/>
    <x v="1"/>
    <x v="4"/>
    <x v="1735"/>
    <x v="4475"/>
    <n v="6"/>
    <n v="0.2"/>
    <n v="6.3719999999999999"/>
  </r>
  <r>
    <n v="6467"/>
    <s v="CA-2014-153080"/>
    <x v="3"/>
    <x v="1053"/>
    <d v="2014-05-26T00:00:00"/>
    <s v="Second Class"/>
    <s v="EH-13945"/>
    <s v="Eric Hoffmann"/>
    <x v="0"/>
    <x v="0"/>
    <x v="1"/>
    <x v="1"/>
    <n v="90008"/>
    <x v="1"/>
    <x v="1599"/>
    <x v="2"/>
    <x v="11"/>
    <x v="1582"/>
    <x v="3776"/>
    <n v="7"/>
    <n v="0"/>
    <n v="25.330199999999998"/>
  </r>
  <r>
    <n v="6468"/>
    <s v="CA-2013-163804"/>
    <x v="0"/>
    <x v="499"/>
    <d v="2013-12-09T00:00:00"/>
    <s v="Standard Class"/>
    <s v="DB-13270"/>
    <s v="Deborah Brumfield"/>
    <x v="2"/>
    <x v="0"/>
    <x v="205"/>
    <x v="34"/>
    <n v="2908"/>
    <x v="3"/>
    <x v="403"/>
    <x v="1"/>
    <x v="4"/>
    <x v="399"/>
    <x v="4476"/>
    <n v="5"/>
    <n v="0"/>
    <n v="582.23199999999997"/>
  </r>
  <r>
    <n v="6469"/>
    <s v="CA-2013-163804"/>
    <x v="0"/>
    <x v="499"/>
    <d v="2013-12-09T00:00:00"/>
    <s v="Standard Class"/>
    <s v="DB-13270"/>
    <s v="Deborah Brumfield"/>
    <x v="2"/>
    <x v="0"/>
    <x v="205"/>
    <x v="34"/>
    <n v="2908"/>
    <x v="3"/>
    <x v="1066"/>
    <x v="2"/>
    <x v="7"/>
    <x v="1046"/>
    <x v="3211"/>
    <n v="5"/>
    <n v="0"/>
    <n v="176.38600000000002"/>
  </r>
  <r>
    <n v="6470"/>
    <s v="CA-2013-163804"/>
    <x v="0"/>
    <x v="499"/>
    <d v="2013-12-09T00:00:00"/>
    <s v="Standard Class"/>
    <s v="DB-13270"/>
    <s v="Deborah Brumfield"/>
    <x v="2"/>
    <x v="0"/>
    <x v="205"/>
    <x v="34"/>
    <n v="2908"/>
    <x v="3"/>
    <x v="441"/>
    <x v="0"/>
    <x v="5"/>
    <x v="1710"/>
    <x v="4477"/>
    <n v="6"/>
    <n v="0"/>
    <n v="23.898600000000002"/>
  </r>
  <r>
    <n v="6471"/>
    <s v="CA-2012-108532"/>
    <x v="1"/>
    <x v="1111"/>
    <d v="2012-09-02T00:00:00"/>
    <s v="Standard Class"/>
    <s v="CC-12100"/>
    <s v="Chad Cunningham"/>
    <x v="2"/>
    <x v="0"/>
    <x v="66"/>
    <x v="12"/>
    <n v="48234"/>
    <x v="2"/>
    <x v="984"/>
    <x v="2"/>
    <x v="7"/>
    <x v="968"/>
    <x v="203"/>
    <n v="2"/>
    <n v="0"/>
    <n v="35.634600000000006"/>
  </r>
  <r>
    <n v="6472"/>
    <s v="CA-2012-108532"/>
    <x v="1"/>
    <x v="1111"/>
    <d v="2012-09-02T00:00:00"/>
    <s v="Standard Class"/>
    <s v="CC-12100"/>
    <s v="Chad Cunningham"/>
    <x v="2"/>
    <x v="0"/>
    <x v="66"/>
    <x v="12"/>
    <n v="48234"/>
    <x v="2"/>
    <x v="960"/>
    <x v="2"/>
    <x v="11"/>
    <x v="944"/>
    <x v="4478"/>
    <n v="7"/>
    <n v="0"/>
    <n v="11.451999999999995"/>
  </r>
  <r>
    <n v="6473"/>
    <s v="CA-2011-151897"/>
    <x v="2"/>
    <x v="571"/>
    <d v="2011-06-10T00:00:00"/>
    <s v="Standard Class"/>
    <s v="VT-21700"/>
    <s v="Valerie Takahito"/>
    <x v="2"/>
    <x v="0"/>
    <x v="12"/>
    <x v="5"/>
    <n v="77070"/>
    <x v="2"/>
    <x v="300"/>
    <x v="1"/>
    <x v="2"/>
    <x v="297"/>
    <x v="318"/>
    <n v="10"/>
    <n v="0.2"/>
    <n v="33.830999999999989"/>
  </r>
  <r>
    <n v="6474"/>
    <s v="CA-2013-113292"/>
    <x v="0"/>
    <x v="196"/>
    <d v="2013-03-21T00:00:00"/>
    <s v="Second Class"/>
    <s v="DB-13060"/>
    <s v="Dave Brooks"/>
    <x v="0"/>
    <x v="0"/>
    <x v="29"/>
    <x v="18"/>
    <n v="38401"/>
    <x v="0"/>
    <x v="963"/>
    <x v="1"/>
    <x v="9"/>
    <x v="947"/>
    <x v="4479"/>
    <n v="3"/>
    <n v="0.2"/>
    <n v="87.180000000000092"/>
  </r>
  <r>
    <n v="6475"/>
    <s v="CA-2011-149524"/>
    <x v="2"/>
    <x v="1112"/>
    <d v="2011-01-16T00:00:00"/>
    <s v="First Class"/>
    <s v="BS-11590"/>
    <s v="Brendan Sweed"/>
    <x v="1"/>
    <x v="0"/>
    <x v="10"/>
    <x v="9"/>
    <n v="19140"/>
    <x v="3"/>
    <x v="927"/>
    <x v="0"/>
    <x v="0"/>
    <x v="911"/>
    <x v="1168"/>
    <n v="4"/>
    <n v="0.5"/>
    <n v="-53.285600000000009"/>
  </r>
  <r>
    <n v="6476"/>
    <s v="CA-2014-140872"/>
    <x v="3"/>
    <x v="95"/>
    <d v="2014-06-11T00:00:00"/>
    <s v="Standard Class"/>
    <s v="NR-18550"/>
    <s v="Nick Radford"/>
    <x v="0"/>
    <x v="0"/>
    <x v="95"/>
    <x v="2"/>
    <n v="33024"/>
    <x v="0"/>
    <x v="881"/>
    <x v="1"/>
    <x v="8"/>
    <x v="866"/>
    <x v="4480"/>
    <n v="3"/>
    <n v="0.7"/>
    <n v="-3.4913999999999987"/>
  </r>
  <r>
    <n v="6477"/>
    <s v="CA-2014-140872"/>
    <x v="3"/>
    <x v="95"/>
    <d v="2014-06-11T00:00:00"/>
    <s v="Standard Class"/>
    <s v="NR-18550"/>
    <s v="Nick Radford"/>
    <x v="0"/>
    <x v="0"/>
    <x v="95"/>
    <x v="2"/>
    <n v="33024"/>
    <x v="0"/>
    <x v="189"/>
    <x v="1"/>
    <x v="9"/>
    <x v="188"/>
    <x v="4481"/>
    <n v="2"/>
    <n v="0.2"/>
    <n v="0.58499999999999974"/>
  </r>
  <r>
    <n v="6478"/>
    <s v="CA-2014-140872"/>
    <x v="3"/>
    <x v="95"/>
    <d v="2014-06-11T00:00:00"/>
    <s v="Standard Class"/>
    <s v="NR-18550"/>
    <s v="Nick Radford"/>
    <x v="0"/>
    <x v="0"/>
    <x v="95"/>
    <x v="2"/>
    <n v="33024"/>
    <x v="0"/>
    <x v="217"/>
    <x v="2"/>
    <x v="11"/>
    <x v="216"/>
    <x v="4482"/>
    <n v="1"/>
    <n v="0.2"/>
    <n v="-2.5749000000000279"/>
  </r>
  <r>
    <n v="6479"/>
    <s v="CA-2014-140872"/>
    <x v="3"/>
    <x v="95"/>
    <d v="2014-06-11T00:00:00"/>
    <s v="Standard Class"/>
    <s v="NR-18550"/>
    <s v="Nick Radford"/>
    <x v="0"/>
    <x v="0"/>
    <x v="95"/>
    <x v="2"/>
    <n v="33024"/>
    <x v="0"/>
    <x v="1145"/>
    <x v="1"/>
    <x v="10"/>
    <x v="1124"/>
    <x v="12"/>
    <n v="3"/>
    <n v="0.2"/>
    <n v="5.4432"/>
  </r>
  <r>
    <n v="6480"/>
    <s v="CA-2014-140872"/>
    <x v="3"/>
    <x v="95"/>
    <d v="2014-06-11T00:00:00"/>
    <s v="Standard Class"/>
    <s v="NR-18550"/>
    <s v="Nick Radford"/>
    <x v="0"/>
    <x v="0"/>
    <x v="95"/>
    <x v="2"/>
    <n v="33024"/>
    <x v="0"/>
    <x v="1066"/>
    <x v="2"/>
    <x v="7"/>
    <x v="1046"/>
    <x v="4483"/>
    <n v="5"/>
    <n v="0.2"/>
    <n v="50.396000000000015"/>
  </r>
  <r>
    <n v="6481"/>
    <s v="CA-2014-140872"/>
    <x v="3"/>
    <x v="95"/>
    <d v="2014-06-11T00:00:00"/>
    <s v="Standard Class"/>
    <s v="NR-18550"/>
    <s v="Nick Radford"/>
    <x v="0"/>
    <x v="0"/>
    <x v="95"/>
    <x v="2"/>
    <n v="33024"/>
    <x v="0"/>
    <x v="1298"/>
    <x v="1"/>
    <x v="9"/>
    <x v="1274"/>
    <x v="4484"/>
    <n v="7"/>
    <n v="0.2"/>
    <n v="1.8353999999999999"/>
  </r>
  <r>
    <n v="6482"/>
    <s v="CA-2014-140872"/>
    <x v="3"/>
    <x v="95"/>
    <d v="2014-06-11T00:00:00"/>
    <s v="Standard Class"/>
    <s v="NR-18550"/>
    <s v="Nick Radford"/>
    <x v="0"/>
    <x v="0"/>
    <x v="95"/>
    <x v="2"/>
    <n v="33024"/>
    <x v="0"/>
    <x v="415"/>
    <x v="0"/>
    <x v="0"/>
    <x v="410"/>
    <x v="475"/>
    <n v="2"/>
    <n v="0.2"/>
    <n v="0"/>
  </r>
  <r>
    <n v="6483"/>
    <s v="CA-2014-140872"/>
    <x v="3"/>
    <x v="95"/>
    <d v="2014-06-11T00:00:00"/>
    <s v="Standard Class"/>
    <s v="NR-18550"/>
    <s v="Nick Radford"/>
    <x v="0"/>
    <x v="0"/>
    <x v="95"/>
    <x v="2"/>
    <n v="33024"/>
    <x v="0"/>
    <x v="1615"/>
    <x v="2"/>
    <x v="11"/>
    <x v="1597"/>
    <x v="4485"/>
    <n v="2"/>
    <n v="0.2"/>
    <n v="-4.1400000000000077"/>
  </r>
  <r>
    <n v="6484"/>
    <s v="CA-2014-113908"/>
    <x v="3"/>
    <x v="95"/>
    <d v="2014-06-10T00:00:00"/>
    <s v="Standard Class"/>
    <s v="KN-16390"/>
    <s v="Katherine Nockton"/>
    <x v="1"/>
    <x v="0"/>
    <x v="20"/>
    <x v="15"/>
    <n v="10011"/>
    <x v="3"/>
    <x v="855"/>
    <x v="0"/>
    <x v="3"/>
    <x v="840"/>
    <x v="4486"/>
    <n v="2"/>
    <n v="0.4"/>
    <n v="-115.43040000000002"/>
  </r>
  <r>
    <n v="6485"/>
    <s v="CA-2014-113908"/>
    <x v="3"/>
    <x v="95"/>
    <d v="2014-06-10T00:00:00"/>
    <s v="Standard Class"/>
    <s v="KN-16390"/>
    <s v="Katherine Nockton"/>
    <x v="1"/>
    <x v="0"/>
    <x v="20"/>
    <x v="15"/>
    <n v="10011"/>
    <x v="3"/>
    <x v="1728"/>
    <x v="2"/>
    <x v="15"/>
    <x v="1706"/>
    <x v="4487"/>
    <n v="6"/>
    <n v="0"/>
    <n v="36.183599999999991"/>
  </r>
  <r>
    <n v="6486"/>
    <s v="CA-2014-113908"/>
    <x v="3"/>
    <x v="95"/>
    <d v="2014-06-10T00:00:00"/>
    <s v="Standard Class"/>
    <s v="KN-16390"/>
    <s v="Katherine Nockton"/>
    <x v="1"/>
    <x v="0"/>
    <x v="20"/>
    <x v="15"/>
    <n v="10011"/>
    <x v="3"/>
    <x v="752"/>
    <x v="1"/>
    <x v="10"/>
    <x v="743"/>
    <x v="1568"/>
    <n v="4"/>
    <n v="0"/>
    <n v="22.226399999999998"/>
  </r>
  <r>
    <n v="6487"/>
    <s v="CA-2012-120621"/>
    <x v="1"/>
    <x v="1113"/>
    <d v="2012-03-26T00:00:00"/>
    <s v="Standard Class"/>
    <s v="JW-16075"/>
    <s v="Julia West"/>
    <x v="0"/>
    <x v="0"/>
    <x v="108"/>
    <x v="3"/>
    <n v="28540"/>
    <x v="0"/>
    <x v="227"/>
    <x v="1"/>
    <x v="9"/>
    <x v="225"/>
    <x v="4488"/>
    <n v="4"/>
    <n v="0.2"/>
    <n v="156.33799999999997"/>
  </r>
  <r>
    <n v="6488"/>
    <s v="CA-2012-120621"/>
    <x v="1"/>
    <x v="1113"/>
    <d v="2012-03-26T00:00:00"/>
    <s v="Standard Class"/>
    <s v="JW-16075"/>
    <s v="Julia West"/>
    <x v="0"/>
    <x v="0"/>
    <x v="108"/>
    <x v="3"/>
    <n v="28540"/>
    <x v="0"/>
    <x v="1395"/>
    <x v="1"/>
    <x v="8"/>
    <x v="1373"/>
    <x v="4489"/>
    <n v="3"/>
    <n v="0.7"/>
    <n v="-9.8462999999999994"/>
  </r>
  <r>
    <n v="6489"/>
    <s v="CA-2012-120621"/>
    <x v="1"/>
    <x v="1113"/>
    <d v="2012-03-26T00:00:00"/>
    <s v="Standard Class"/>
    <s v="JW-16075"/>
    <s v="Julia West"/>
    <x v="0"/>
    <x v="0"/>
    <x v="108"/>
    <x v="3"/>
    <n v="28540"/>
    <x v="0"/>
    <x v="145"/>
    <x v="1"/>
    <x v="10"/>
    <x v="145"/>
    <x v="4490"/>
    <n v="14"/>
    <n v="0.2"/>
    <n v="96.023199999999974"/>
  </r>
  <r>
    <n v="6490"/>
    <s v="US-2014-148866"/>
    <x v="3"/>
    <x v="20"/>
    <d v="2014-09-25T00:00:00"/>
    <s v="Standard Class"/>
    <s v="JM-15535"/>
    <s v="Jessica Myrick"/>
    <x v="0"/>
    <x v="0"/>
    <x v="20"/>
    <x v="15"/>
    <n v="10011"/>
    <x v="3"/>
    <x v="1434"/>
    <x v="1"/>
    <x v="10"/>
    <x v="1413"/>
    <x v="56"/>
    <n v="5"/>
    <n v="0"/>
    <n v="15.552000000000001"/>
  </r>
  <r>
    <n v="6491"/>
    <s v="CA-2011-149594"/>
    <x v="2"/>
    <x v="1114"/>
    <d v="2011-09-19T00:00:00"/>
    <s v="Standard Class"/>
    <s v="MF-18250"/>
    <s v="Monica Federle"/>
    <x v="1"/>
    <x v="0"/>
    <x v="10"/>
    <x v="9"/>
    <n v="19120"/>
    <x v="3"/>
    <x v="596"/>
    <x v="0"/>
    <x v="5"/>
    <x v="591"/>
    <x v="4491"/>
    <n v="4"/>
    <n v="0.2"/>
    <n v="16.889599999999998"/>
  </r>
  <r>
    <n v="6492"/>
    <s v="CA-2013-113845"/>
    <x v="0"/>
    <x v="73"/>
    <d v="2013-11-26T00:00:00"/>
    <s v="Standard Class"/>
    <s v="FA-14230"/>
    <s v="Frank Atkinson"/>
    <x v="1"/>
    <x v="0"/>
    <x v="333"/>
    <x v="2"/>
    <n v="32839"/>
    <x v="0"/>
    <x v="199"/>
    <x v="0"/>
    <x v="0"/>
    <x v="198"/>
    <x v="4492"/>
    <n v="2"/>
    <n v="0.2"/>
    <n v="10.858799999999974"/>
  </r>
  <r>
    <n v="6493"/>
    <s v="CA-2013-113845"/>
    <x v="0"/>
    <x v="73"/>
    <d v="2013-11-26T00:00:00"/>
    <s v="Standard Class"/>
    <s v="FA-14230"/>
    <s v="Frank Atkinson"/>
    <x v="1"/>
    <x v="0"/>
    <x v="333"/>
    <x v="2"/>
    <n v="32839"/>
    <x v="0"/>
    <x v="337"/>
    <x v="1"/>
    <x v="4"/>
    <x v="333"/>
    <x v="4493"/>
    <n v="5"/>
    <n v="0.2"/>
    <n v="4.4684999999999953"/>
  </r>
  <r>
    <n v="6494"/>
    <s v="CA-2013-113845"/>
    <x v="0"/>
    <x v="73"/>
    <d v="2013-11-26T00:00:00"/>
    <s v="Standard Class"/>
    <s v="FA-14230"/>
    <s v="Frank Atkinson"/>
    <x v="1"/>
    <x v="0"/>
    <x v="333"/>
    <x v="2"/>
    <n v="32839"/>
    <x v="0"/>
    <x v="1081"/>
    <x v="2"/>
    <x v="7"/>
    <x v="1062"/>
    <x v="4494"/>
    <n v="4"/>
    <n v="0.2"/>
    <n v="24.476800000000004"/>
  </r>
  <r>
    <n v="6495"/>
    <s v="CA-2014-111262"/>
    <x v="3"/>
    <x v="960"/>
    <d v="2014-11-02T00:00:00"/>
    <s v="Second Class"/>
    <s v="KH-16510"/>
    <s v="Keith Herrera"/>
    <x v="0"/>
    <x v="0"/>
    <x v="12"/>
    <x v="5"/>
    <n v="77095"/>
    <x v="2"/>
    <x v="46"/>
    <x v="2"/>
    <x v="11"/>
    <x v="46"/>
    <x v="734"/>
    <n v="2"/>
    <n v="0.2"/>
    <n v="-2.6999999999999993"/>
  </r>
  <r>
    <n v="6496"/>
    <s v="CA-2014-111262"/>
    <x v="3"/>
    <x v="960"/>
    <d v="2014-11-02T00:00:00"/>
    <s v="Second Class"/>
    <s v="KH-16510"/>
    <s v="Keith Herrera"/>
    <x v="0"/>
    <x v="0"/>
    <x v="12"/>
    <x v="5"/>
    <n v="77095"/>
    <x v="2"/>
    <x v="289"/>
    <x v="1"/>
    <x v="10"/>
    <x v="286"/>
    <x v="12"/>
    <n v="3"/>
    <n v="0.2"/>
    <n v="5.4432"/>
  </r>
  <r>
    <n v="6497"/>
    <s v="CA-2014-111262"/>
    <x v="3"/>
    <x v="960"/>
    <d v="2014-11-02T00:00:00"/>
    <s v="Second Class"/>
    <s v="KH-16510"/>
    <s v="Keith Herrera"/>
    <x v="0"/>
    <x v="0"/>
    <x v="12"/>
    <x v="5"/>
    <n v="77095"/>
    <x v="2"/>
    <x v="960"/>
    <x v="2"/>
    <x v="11"/>
    <x v="944"/>
    <x v="2689"/>
    <n v="2"/>
    <n v="0.2"/>
    <n v="-3.272000000000002"/>
  </r>
  <r>
    <n v="6498"/>
    <s v="CA-2012-103135"/>
    <x v="1"/>
    <x v="1115"/>
    <d v="2012-07-28T00:00:00"/>
    <s v="Standard Class"/>
    <s v="SS-20515"/>
    <s v="Shirley Schmidt"/>
    <x v="2"/>
    <x v="0"/>
    <x v="103"/>
    <x v="0"/>
    <n v="40214"/>
    <x v="0"/>
    <x v="5"/>
    <x v="0"/>
    <x v="5"/>
    <x v="5"/>
    <x v="167"/>
    <n v="3"/>
    <n v="0"/>
    <n v="6.0725999999999987"/>
  </r>
  <r>
    <n v="6499"/>
    <s v="CA-2012-103135"/>
    <x v="1"/>
    <x v="1115"/>
    <d v="2012-07-28T00:00:00"/>
    <s v="Standard Class"/>
    <s v="SS-20515"/>
    <s v="Shirley Schmidt"/>
    <x v="2"/>
    <x v="0"/>
    <x v="103"/>
    <x v="0"/>
    <n v="40214"/>
    <x v="0"/>
    <x v="491"/>
    <x v="1"/>
    <x v="8"/>
    <x v="486"/>
    <x v="4495"/>
    <n v="9"/>
    <n v="0"/>
    <n v="62.14139999999999"/>
  </r>
  <r>
    <n v="6500"/>
    <s v="CA-2012-103135"/>
    <x v="1"/>
    <x v="1115"/>
    <d v="2012-07-28T00:00:00"/>
    <s v="Standard Class"/>
    <s v="SS-20515"/>
    <s v="Shirley Schmidt"/>
    <x v="2"/>
    <x v="0"/>
    <x v="103"/>
    <x v="0"/>
    <n v="40214"/>
    <x v="0"/>
    <x v="1235"/>
    <x v="2"/>
    <x v="11"/>
    <x v="1209"/>
    <x v="4496"/>
    <n v="14"/>
    <n v="0"/>
    <n v="64.367799999999988"/>
  </r>
  <r>
    <n v="6501"/>
    <s v="CA-2012-103135"/>
    <x v="1"/>
    <x v="1115"/>
    <d v="2012-07-28T00:00:00"/>
    <s v="Standard Class"/>
    <s v="SS-20515"/>
    <s v="Shirley Schmidt"/>
    <x v="2"/>
    <x v="0"/>
    <x v="103"/>
    <x v="0"/>
    <n v="40214"/>
    <x v="0"/>
    <x v="491"/>
    <x v="1"/>
    <x v="8"/>
    <x v="486"/>
    <x v="4497"/>
    <n v="6"/>
    <n v="0"/>
    <n v="41.427599999999991"/>
  </r>
  <r>
    <n v="6502"/>
    <s v="CA-2011-129147"/>
    <x v="2"/>
    <x v="981"/>
    <d v="2011-11-06T00:00:00"/>
    <s v="Standard Class"/>
    <s v="LC-17050"/>
    <s v="Liz Carlisle"/>
    <x v="0"/>
    <x v="0"/>
    <x v="64"/>
    <x v="24"/>
    <n v="44256"/>
    <x v="3"/>
    <x v="1501"/>
    <x v="2"/>
    <x v="7"/>
    <x v="1480"/>
    <x v="2651"/>
    <n v="6"/>
    <n v="0.4"/>
    <n v="-107.99280000000002"/>
  </r>
  <r>
    <n v="6503"/>
    <s v="CA-2011-129147"/>
    <x v="2"/>
    <x v="981"/>
    <d v="2011-11-06T00:00:00"/>
    <s v="Standard Class"/>
    <s v="LC-17050"/>
    <s v="Liz Carlisle"/>
    <x v="0"/>
    <x v="0"/>
    <x v="64"/>
    <x v="24"/>
    <n v="44256"/>
    <x v="3"/>
    <x v="179"/>
    <x v="2"/>
    <x v="7"/>
    <x v="178"/>
    <x v="4498"/>
    <n v="7"/>
    <n v="0.4"/>
    <n v="-10.046400000000002"/>
  </r>
  <r>
    <n v="6504"/>
    <s v="CA-2011-129147"/>
    <x v="2"/>
    <x v="981"/>
    <d v="2011-11-06T00:00:00"/>
    <s v="Standard Class"/>
    <s v="LC-17050"/>
    <s v="Liz Carlisle"/>
    <x v="0"/>
    <x v="0"/>
    <x v="64"/>
    <x v="24"/>
    <n v="44256"/>
    <x v="3"/>
    <x v="410"/>
    <x v="1"/>
    <x v="8"/>
    <x v="405"/>
    <x v="4499"/>
    <n v="3"/>
    <n v="0.7"/>
    <n v="-13.4694"/>
  </r>
  <r>
    <n v="6505"/>
    <s v="CA-2014-128265"/>
    <x v="3"/>
    <x v="701"/>
    <d v="2014-11-23T00:00:00"/>
    <s v="Second Class"/>
    <s v="VW-21775"/>
    <s v="Victoria Wilson"/>
    <x v="1"/>
    <x v="0"/>
    <x v="20"/>
    <x v="15"/>
    <n v="10011"/>
    <x v="3"/>
    <x v="403"/>
    <x v="1"/>
    <x v="4"/>
    <x v="399"/>
    <x v="1439"/>
    <n v="3"/>
    <n v="0"/>
    <n v="349.33919999999995"/>
  </r>
  <r>
    <n v="6506"/>
    <s v="CA-2013-152331"/>
    <x v="0"/>
    <x v="190"/>
    <d v="2013-07-01T00:00:00"/>
    <s v="Standard Class"/>
    <s v="LD-16855"/>
    <s v="Lela Donovan"/>
    <x v="1"/>
    <x v="0"/>
    <x v="22"/>
    <x v="10"/>
    <n v="60653"/>
    <x v="2"/>
    <x v="147"/>
    <x v="1"/>
    <x v="6"/>
    <x v="147"/>
    <x v="4500"/>
    <n v="3"/>
    <n v="0.2"/>
    <n v="0.46409999999999996"/>
  </r>
  <r>
    <n v="6507"/>
    <s v="US-2013-128909"/>
    <x v="0"/>
    <x v="790"/>
    <d v="2013-10-12T00:00:00"/>
    <s v="Second Class"/>
    <s v="SP-20545"/>
    <s v="Sibella Parks"/>
    <x v="1"/>
    <x v="0"/>
    <x v="10"/>
    <x v="9"/>
    <n v="19143"/>
    <x v="3"/>
    <x v="1774"/>
    <x v="1"/>
    <x v="10"/>
    <x v="1755"/>
    <x v="4501"/>
    <n v="4"/>
    <n v="0.2"/>
    <n v="5.9799999999999986"/>
  </r>
  <r>
    <n v="6508"/>
    <s v="US-2013-128909"/>
    <x v="0"/>
    <x v="790"/>
    <d v="2013-10-12T00:00:00"/>
    <s v="Second Class"/>
    <s v="SP-20545"/>
    <s v="Sibella Parks"/>
    <x v="1"/>
    <x v="0"/>
    <x v="10"/>
    <x v="9"/>
    <n v="19143"/>
    <x v="3"/>
    <x v="575"/>
    <x v="0"/>
    <x v="5"/>
    <x v="570"/>
    <x v="4502"/>
    <n v="4"/>
    <n v="0.2"/>
    <n v="-24.962399999999988"/>
  </r>
  <r>
    <n v="6509"/>
    <s v="CA-2014-102197"/>
    <x v="3"/>
    <x v="698"/>
    <d v="2014-12-27T00:00:00"/>
    <s v="Standard Class"/>
    <s v="DK-13150"/>
    <s v="David Kendrick"/>
    <x v="1"/>
    <x v="0"/>
    <x v="20"/>
    <x v="15"/>
    <n v="10009"/>
    <x v="3"/>
    <x v="314"/>
    <x v="1"/>
    <x v="10"/>
    <x v="361"/>
    <x v="1007"/>
    <n v="5"/>
    <n v="0"/>
    <n v="137.15100000000001"/>
  </r>
  <r>
    <n v="6510"/>
    <s v="CA-2014-102197"/>
    <x v="3"/>
    <x v="698"/>
    <d v="2014-12-27T00:00:00"/>
    <s v="Standard Class"/>
    <s v="DK-13150"/>
    <s v="David Kendrick"/>
    <x v="1"/>
    <x v="0"/>
    <x v="20"/>
    <x v="15"/>
    <n v="10009"/>
    <x v="3"/>
    <x v="301"/>
    <x v="1"/>
    <x v="8"/>
    <x v="298"/>
    <x v="4503"/>
    <n v="3"/>
    <n v="0.2"/>
    <n v="17.623199999999997"/>
  </r>
  <r>
    <n v="6511"/>
    <s v="CA-2014-102197"/>
    <x v="3"/>
    <x v="698"/>
    <d v="2014-12-27T00:00:00"/>
    <s v="Standard Class"/>
    <s v="DK-13150"/>
    <s v="David Kendrick"/>
    <x v="1"/>
    <x v="0"/>
    <x v="20"/>
    <x v="15"/>
    <n v="10009"/>
    <x v="3"/>
    <x v="752"/>
    <x v="1"/>
    <x v="10"/>
    <x v="743"/>
    <x v="887"/>
    <n v="3"/>
    <n v="0"/>
    <n v="16.669799999999999"/>
  </r>
  <r>
    <n v="6512"/>
    <s v="CA-2014-167640"/>
    <x v="3"/>
    <x v="904"/>
    <d v="2014-03-11T00:00:00"/>
    <s v="Standard Class"/>
    <s v="FC-14245"/>
    <s v="Frank Carlisle"/>
    <x v="2"/>
    <x v="0"/>
    <x v="8"/>
    <x v="1"/>
    <n v="94109"/>
    <x v="1"/>
    <x v="703"/>
    <x v="1"/>
    <x v="6"/>
    <x v="696"/>
    <x v="1708"/>
    <n v="6"/>
    <n v="0"/>
    <n v="8.1191999999999993"/>
  </r>
  <r>
    <n v="6513"/>
    <s v="CA-2014-167640"/>
    <x v="3"/>
    <x v="904"/>
    <d v="2014-03-11T00:00:00"/>
    <s v="Standard Class"/>
    <s v="FC-14245"/>
    <s v="Frank Carlisle"/>
    <x v="2"/>
    <x v="0"/>
    <x v="8"/>
    <x v="1"/>
    <n v="94109"/>
    <x v="1"/>
    <x v="1363"/>
    <x v="1"/>
    <x v="2"/>
    <x v="1340"/>
    <x v="132"/>
    <n v="4"/>
    <n v="0"/>
    <n v="5.6448"/>
  </r>
  <r>
    <n v="6514"/>
    <s v="CA-2014-167640"/>
    <x v="3"/>
    <x v="904"/>
    <d v="2014-03-11T00:00:00"/>
    <s v="Standard Class"/>
    <s v="FC-14245"/>
    <s v="Frank Carlisle"/>
    <x v="2"/>
    <x v="0"/>
    <x v="8"/>
    <x v="1"/>
    <n v="94109"/>
    <x v="1"/>
    <x v="1522"/>
    <x v="1"/>
    <x v="10"/>
    <x v="1500"/>
    <x v="2357"/>
    <n v="7"/>
    <n v="0"/>
    <n v="140.59569999999999"/>
  </r>
  <r>
    <n v="6515"/>
    <s v="CA-2014-167640"/>
    <x v="3"/>
    <x v="904"/>
    <d v="2014-03-11T00:00:00"/>
    <s v="Standard Class"/>
    <s v="FC-14245"/>
    <s v="Frank Carlisle"/>
    <x v="2"/>
    <x v="0"/>
    <x v="8"/>
    <x v="1"/>
    <n v="94109"/>
    <x v="1"/>
    <x v="957"/>
    <x v="2"/>
    <x v="7"/>
    <x v="941"/>
    <x v="4504"/>
    <n v="2"/>
    <n v="0.2"/>
    <n v="23.218199999999996"/>
  </r>
  <r>
    <n v="6516"/>
    <s v="US-2014-116652"/>
    <x v="3"/>
    <x v="175"/>
    <d v="2014-09-20T00:00:00"/>
    <s v="Standard Class"/>
    <s v="RD-19480"/>
    <s v="Rick Duston"/>
    <x v="0"/>
    <x v="0"/>
    <x v="8"/>
    <x v="1"/>
    <n v="94122"/>
    <x v="1"/>
    <x v="955"/>
    <x v="0"/>
    <x v="1"/>
    <x v="939"/>
    <x v="287"/>
    <n v="3"/>
    <n v="0.2"/>
    <n v="0"/>
  </r>
  <r>
    <n v="6517"/>
    <s v="US-2014-116652"/>
    <x v="3"/>
    <x v="175"/>
    <d v="2014-09-20T00:00:00"/>
    <s v="Standard Class"/>
    <s v="RD-19480"/>
    <s v="Rick Duston"/>
    <x v="0"/>
    <x v="0"/>
    <x v="8"/>
    <x v="1"/>
    <n v="94122"/>
    <x v="1"/>
    <x v="1060"/>
    <x v="0"/>
    <x v="5"/>
    <x v="1040"/>
    <x v="4505"/>
    <n v="5"/>
    <n v="0"/>
    <n v="105.97999999999999"/>
  </r>
  <r>
    <n v="6518"/>
    <s v="US-2014-116652"/>
    <x v="3"/>
    <x v="175"/>
    <d v="2014-09-20T00:00:00"/>
    <s v="Standard Class"/>
    <s v="RD-19480"/>
    <s v="Rick Duston"/>
    <x v="0"/>
    <x v="0"/>
    <x v="8"/>
    <x v="1"/>
    <n v="94122"/>
    <x v="1"/>
    <x v="1068"/>
    <x v="1"/>
    <x v="6"/>
    <x v="1048"/>
    <x v="4506"/>
    <n v="10"/>
    <n v="0"/>
    <n v="41.706000000000003"/>
  </r>
  <r>
    <n v="6519"/>
    <s v="US-2014-116652"/>
    <x v="3"/>
    <x v="175"/>
    <d v="2014-09-20T00:00:00"/>
    <s v="Standard Class"/>
    <s v="RD-19480"/>
    <s v="Rick Duston"/>
    <x v="0"/>
    <x v="0"/>
    <x v="8"/>
    <x v="1"/>
    <n v="94122"/>
    <x v="1"/>
    <x v="1309"/>
    <x v="1"/>
    <x v="9"/>
    <x v="1285"/>
    <x v="4507"/>
    <n v="2"/>
    <n v="0"/>
    <n v="30.508800000000008"/>
  </r>
  <r>
    <n v="6520"/>
    <s v="US-2014-116652"/>
    <x v="3"/>
    <x v="175"/>
    <d v="2014-09-20T00:00:00"/>
    <s v="Standard Class"/>
    <s v="RD-19480"/>
    <s v="Rick Duston"/>
    <x v="0"/>
    <x v="0"/>
    <x v="8"/>
    <x v="1"/>
    <n v="94122"/>
    <x v="1"/>
    <x v="472"/>
    <x v="1"/>
    <x v="8"/>
    <x v="468"/>
    <x v="3794"/>
    <n v="1"/>
    <n v="0.2"/>
    <n v="0.83999999999999975"/>
  </r>
  <r>
    <n v="6521"/>
    <s v="CA-2014-138289"/>
    <x v="3"/>
    <x v="1034"/>
    <d v="2014-01-19T00:00:00"/>
    <s v="Second Class"/>
    <s v="AR-10540"/>
    <s v="Andy Reiter"/>
    <x v="0"/>
    <x v="0"/>
    <x v="25"/>
    <x v="12"/>
    <n v="49201"/>
    <x v="2"/>
    <x v="316"/>
    <x v="1"/>
    <x v="8"/>
    <x v="313"/>
    <x v="4508"/>
    <n v="4"/>
    <n v="0"/>
    <n v="2504.2215999999999"/>
  </r>
  <r>
    <n v="6522"/>
    <s v="CA-2014-138289"/>
    <x v="3"/>
    <x v="1034"/>
    <d v="2014-01-19T00:00:00"/>
    <s v="Second Class"/>
    <s v="AR-10540"/>
    <s v="Andy Reiter"/>
    <x v="0"/>
    <x v="0"/>
    <x v="25"/>
    <x v="12"/>
    <n v="49201"/>
    <x v="2"/>
    <x v="1719"/>
    <x v="0"/>
    <x v="1"/>
    <x v="1697"/>
    <x v="3722"/>
    <n v="3"/>
    <n v="0"/>
    <n v="72.640799999999999"/>
  </r>
  <r>
    <n v="6523"/>
    <s v="CA-2014-138289"/>
    <x v="3"/>
    <x v="1034"/>
    <d v="2014-01-19T00:00:00"/>
    <s v="Second Class"/>
    <s v="AR-10540"/>
    <s v="Andy Reiter"/>
    <x v="0"/>
    <x v="0"/>
    <x v="25"/>
    <x v="12"/>
    <n v="49201"/>
    <x v="2"/>
    <x v="1788"/>
    <x v="1"/>
    <x v="10"/>
    <x v="1769"/>
    <x v="4509"/>
    <n v="7"/>
    <n v="0"/>
    <n v="25.231499999999997"/>
  </r>
  <r>
    <n v="6524"/>
    <s v="CA-2013-129308"/>
    <x v="0"/>
    <x v="274"/>
    <d v="2013-07-14T00:00:00"/>
    <s v="Standard Class"/>
    <s v="CC-12100"/>
    <s v="Chad Cunningham"/>
    <x v="2"/>
    <x v="0"/>
    <x v="10"/>
    <x v="9"/>
    <n v="19120"/>
    <x v="3"/>
    <x v="1621"/>
    <x v="1"/>
    <x v="2"/>
    <x v="1603"/>
    <x v="1973"/>
    <n v="2"/>
    <n v="0.2"/>
    <n v="3.2759999999999994"/>
  </r>
  <r>
    <n v="6525"/>
    <s v="CA-2013-129308"/>
    <x v="0"/>
    <x v="274"/>
    <d v="2013-07-14T00:00:00"/>
    <s v="Standard Class"/>
    <s v="CC-12100"/>
    <s v="Chad Cunningham"/>
    <x v="2"/>
    <x v="0"/>
    <x v="10"/>
    <x v="9"/>
    <n v="19120"/>
    <x v="3"/>
    <x v="966"/>
    <x v="2"/>
    <x v="7"/>
    <x v="950"/>
    <x v="4510"/>
    <n v="1"/>
    <n v="0.4"/>
    <n v="-12.998700000000007"/>
  </r>
  <r>
    <n v="6526"/>
    <s v="CA-2013-129308"/>
    <x v="0"/>
    <x v="274"/>
    <d v="2013-07-14T00:00:00"/>
    <s v="Standard Class"/>
    <s v="CC-12100"/>
    <s v="Chad Cunningham"/>
    <x v="2"/>
    <x v="0"/>
    <x v="10"/>
    <x v="9"/>
    <n v="19120"/>
    <x v="3"/>
    <x v="31"/>
    <x v="1"/>
    <x v="8"/>
    <x v="31"/>
    <x v="3517"/>
    <n v="5"/>
    <n v="0.7"/>
    <n v="-4.7625000000000011"/>
  </r>
  <r>
    <n v="6527"/>
    <s v="CA-2013-129308"/>
    <x v="0"/>
    <x v="274"/>
    <d v="2013-07-14T00:00:00"/>
    <s v="Standard Class"/>
    <s v="CC-12100"/>
    <s v="Chad Cunningham"/>
    <x v="2"/>
    <x v="0"/>
    <x v="10"/>
    <x v="9"/>
    <n v="19120"/>
    <x v="3"/>
    <x v="1375"/>
    <x v="1"/>
    <x v="8"/>
    <x v="1351"/>
    <x v="4511"/>
    <n v="5"/>
    <n v="0.7"/>
    <n v="-7.8500000000000014"/>
  </r>
  <r>
    <n v="6528"/>
    <s v="CA-2013-157791"/>
    <x v="0"/>
    <x v="443"/>
    <d v="2013-12-29T00:00:00"/>
    <s v="Second Class"/>
    <s v="CA-11965"/>
    <s v="Carol Adams"/>
    <x v="1"/>
    <x v="0"/>
    <x v="99"/>
    <x v="34"/>
    <n v="2886"/>
    <x v="3"/>
    <x v="615"/>
    <x v="2"/>
    <x v="16"/>
    <x v="610"/>
    <x v="4117"/>
    <n v="4"/>
    <n v="0"/>
    <n v="899.98199999999997"/>
  </r>
  <r>
    <n v="6529"/>
    <s v="CA-2011-146864"/>
    <x v="2"/>
    <x v="1091"/>
    <d v="2011-12-26T00:00:00"/>
    <s v="Standard Class"/>
    <s v="BT-11530"/>
    <s v="Bradley Talbott"/>
    <x v="2"/>
    <x v="0"/>
    <x v="20"/>
    <x v="15"/>
    <n v="10024"/>
    <x v="3"/>
    <x v="1789"/>
    <x v="1"/>
    <x v="4"/>
    <x v="1770"/>
    <x v="4512"/>
    <n v="4"/>
    <n v="0"/>
    <n v="56.26400000000001"/>
  </r>
  <r>
    <n v="6530"/>
    <s v="CA-2011-103744"/>
    <x v="2"/>
    <x v="1116"/>
    <d v="2011-02-28T00:00:00"/>
    <s v="Standard Class"/>
    <s v="MG-17875"/>
    <s v="Michael Grace"/>
    <x v="2"/>
    <x v="0"/>
    <x v="236"/>
    <x v="5"/>
    <n v="79907"/>
    <x v="2"/>
    <x v="865"/>
    <x v="1"/>
    <x v="2"/>
    <x v="33"/>
    <x v="4513"/>
    <n v="3"/>
    <n v="0.2"/>
    <n v="2.3409000000000004"/>
  </r>
  <r>
    <n v="6531"/>
    <s v="CA-2011-103744"/>
    <x v="2"/>
    <x v="1116"/>
    <d v="2011-02-28T00:00:00"/>
    <s v="Standard Class"/>
    <s v="MG-17875"/>
    <s v="Michael Grace"/>
    <x v="2"/>
    <x v="0"/>
    <x v="236"/>
    <x v="5"/>
    <n v="79907"/>
    <x v="2"/>
    <x v="777"/>
    <x v="1"/>
    <x v="8"/>
    <x v="768"/>
    <x v="4514"/>
    <n v="3"/>
    <n v="0.8"/>
    <n v="-6.8633999999999986"/>
  </r>
  <r>
    <n v="6532"/>
    <s v="US-2014-107384"/>
    <x v="3"/>
    <x v="769"/>
    <d v="2014-12-09T00:00:00"/>
    <s v="Standard Class"/>
    <s v="TP-21130"/>
    <s v="Theone Pippenger"/>
    <x v="0"/>
    <x v="0"/>
    <x v="30"/>
    <x v="11"/>
    <n v="55901"/>
    <x v="2"/>
    <x v="1039"/>
    <x v="1"/>
    <x v="6"/>
    <x v="1020"/>
    <x v="3454"/>
    <n v="5"/>
    <n v="0"/>
    <n v="2.5519999999999996"/>
  </r>
  <r>
    <n v="6533"/>
    <s v="US-2014-107384"/>
    <x v="3"/>
    <x v="769"/>
    <d v="2014-12-09T00:00:00"/>
    <s v="Standard Class"/>
    <s v="TP-21130"/>
    <s v="Theone Pippenger"/>
    <x v="0"/>
    <x v="0"/>
    <x v="30"/>
    <x v="11"/>
    <n v="55901"/>
    <x v="2"/>
    <x v="1779"/>
    <x v="2"/>
    <x v="11"/>
    <x v="1760"/>
    <x v="4515"/>
    <n v="1"/>
    <n v="0"/>
    <n v="29.988"/>
  </r>
  <r>
    <n v="6534"/>
    <s v="US-2014-107384"/>
    <x v="3"/>
    <x v="769"/>
    <d v="2014-12-09T00:00:00"/>
    <s v="Standard Class"/>
    <s v="TP-21130"/>
    <s v="Theone Pippenger"/>
    <x v="0"/>
    <x v="0"/>
    <x v="30"/>
    <x v="11"/>
    <n v="55901"/>
    <x v="2"/>
    <x v="1593"/>
    <x v="2"/>
    <x v="11"/>
    <x v="1576"/>
    <x v="4516"/>
    <n v="5"/>
    <n v="0"/>
    <n v="143.982"/>
  </r>
  <r>
    <n v="6535"/>
    <s v="CA-2011-128209"/>
    <x v="2"/>
    <x v="664"/>
    <d v="2011-11-22T00:00:00"/>
    <s v="Standard Class"/>
    <s v="GT-14710"/>
    <s v="Greg Tran"/>
    <x v="0"/>
    <x v="0"/>
    <x v="198"/>
    <x v="15"/>
    <n v="14215"/>
    <x v="3"/>
    <x v="1176"/>
    <x v="1"/>
    <x v="8"/>
    <x v="1153"/>
    <x v="4517"/>
    <n v="3"/>
    <n v="0.2"/>
    <n v="726.56189999999981"/>
  </r>
  <r>
    <n v="6536"/>
    <s v="CA-2011-128209"/>
    <x v="2"/>
    <x v="664"/>
    <d v="2011-11-22T00:00:00"/>
    <s v="Standard Class"/>
    <s v="GT-14710"/>
    <s v="Greg Tran"/>
    <x v="0"/>
    <x v="0"/>
    <x v="198"/>
    <x v="15"/>
    <n v="14215"/>
    <x v="3"/>
    <x v="1248"/>
    <x v="0"/>
    <x v="0"/>
    <x v="1223"/>
    <x v="4518"/>
    <n v="10"/>
    <n v="0.2"/>
    <n v="-50.098000000000297"/>
  </r>
  <r>
    <n v="6537"/>
    <s v="CA-2011-169684"/>
    <x v="2"/>
    <x v="22"/>
    <d v="2011-10-23T00:00:00"/>
    <s v="First Class"/>
    <s v="FH-14365"/>
    <s v="Fred Hopkins"/>
    <x v="1"/>
    <x v="0"/>
    <x v="289"/>
    <x v="18"/>
    <n v="37918"/>
    <x v="0"/>
    <x v="962"/>
    <x v="0"/>
    <x v="3"/>
    <x v="946"/>
    <x v="4238"/>
    <n v="3"/>
    <n v="0.4"/>
    <n v="-147.8655"/>
  </r>
  <r>
    <n v="6538"/>
    <s v="CA-2011-169684"/>
    <x v="2"/>
    <x v="22"/>
    <d v="2011-10-23T00:00:00"/>
    <s v="First Class"/>
    <s v="FH-14365"/>
    <s v="Fred Hopkins"/>
    <x v="1"/>
    <x v="0"/>
    <x v="289"/>
    <x v="18"/>
    <n v="37918"/>
    <x v="0"/>
    <x v="356"/>
    <x v="1"/>
    <x v="4"/>
    <x v="352"/>
    <x v="2066"/>
    <n v="3"/>
    <n v="0.2"/>
    <n v="-24.588000000000001"/>
  </r>
  <r>
    <n v="6539"/>
    <s v="CA-2012-109862"/>
    <x v="1"/>
    <x v="969"/>
    <d v="2012-10-30T00:00:00"/>
    <s v="Standard Class"/>
    <s v="HK-14890"/>
    <s v="Heather Kirkland"/>
    <x v="1"/>
    <x v="0"/>
    <x v="46"/>
    <x v="13"/>
    <n v="19711"/>
    <x v="3"/>
    <x v="559"/>
    <x v="2"/>
    <x v="7"/>
    <x v="553"/>
    <x v="4519"/>
    <n v="1"/>
    <n v="0"/>
    <n v="41.337400000000002"/>
  </r>
  <r>
    <n v="6540"/>
    <s v="CA-2012-109862"/>
    <x v="1"/>
    <x v="969"/>
    <d v="2012-10-30T00:00:00"/>
    <s v="Standard Class"/>
    <s v="HK-14890"/>
    <s v="Heather Kirkland"/>
    <x v="1"/>
    <x v="0"/>
    <x v="46"/>
    <x v="13"/>
    <n v="19711"/>
    <x v="3"/>
    <x v="1340"/>
    <x v="0"/>
    <x v="1"/>
    <x v="1316"/>
    <x v="4520"/>
    <n v="5"/>
    <n v="0"/>
    <n v="75.686000000000007"/>
  </r>
  <r>
    <n v="6541"/>
    <s v="US-2014-107888"/>
    <x v="3"/>
    <x v="673"/>
    <d v="2014-11-20T00:00:00"/>
    <s v="First Class"/>
    <s v="CC-12220"/>
    <s v="Chris Cortes"/>
    <x v="0"/>
    <x v="0"/>
    <x v="4"/>
    <x v="4"/>
    <n v="98103"/>
    <x v="1"/>
    <x v="1635"/>
    <x v="1"/>
    <x v="10"/>
    <x v="1616"/>
    <x v="4521"/>
    <n v="6"/>
    <n v="0"/>
    <n v="34.629599999999996"/>
  </r>
  <r>
    <n v="6542"/>
    <s v="US-2014-107888"/>
    <x v="3"/>
    <x v="673"/>
    <d v="2014-11-20T00:00:00"/>
    <s v="First Class"/>
    <s v="CC-12220"/>
    <s v="Chris Cortes"/>
    <x v="0"/>
    <x v="0"/>
    <x v="4"/>
    <x v="4"/>
    <n v="98103"/>
    <x v="1"/>
    <x v="583"/>
    <x v="0"/>
    <x v="5"/>
    <x v="578"/>
    <x v="1839"/>
    <n v="2"/>
    <n v="0"/>
    <n v="23.786399999999986"/>
  </r>
  <r>
    <n v="6543"/>
    <s v="US-2014-107888"/>
    <x v="3"/>
    <x v="673"/>
    <d v="2014-11-20T00:00:00"/>
    <s v="First Class"/>
    <s v="CC-12220"/>
    <s v="Chris Cortes"/>
    <x v="0"/>
    <x v="0"/>
    <x v="4"/>
    <x v="4"/>
    <n v="98103"/>
    <x v="1"/>
    <x v="1517"/>
    <x v="2"/>
    <x v="7"/>
    <x v="1495"/>
    <x v="4220"/>
    <n v="3"/>
    <n v="0.2"/>
    <n v="10.787999999999997"/>
  </r>
  <r>
    <n v="6544"/>
    <s v="US-2014-107888"/>
    <x v="3"/>
    <x v="673"/>
    <d v="2014-11-20T00:00:00"/>
    <s v="First Class"/>
    <s v="CC-12220"/>
    <s v="Chris Cortes"/>
    <x v="0"/>
    <x v="0"/>
    <x v="4"/>
    <x v="4"/>
    <n v="98103"/>
    <x v="1"/>
    <x v="1291"/>
    <x v="1"/>
    <x v="4"/>
    <x v="1268"/>
    <x v="3304"/>
    <n v="1"/>
    <n v="0"/>
    <n v="7.9895999999999994"/>
  </r>
  <r>
    <n v="6545"/>
    <s v="US-2014-154872"/>
    <x v="3"/>
    <x v="304"/>
    <d v="2014-05-19T00:00:00"/>
    <s v="Standard Class"/>
    <s v="DP-13000"/>
    <s v="Darren Powers"/>
    <x v="0"/>
    <x v="0"/>
    <x v="138"/>
    <x v="24"/>
    <n v="44105"/>
    <x v="3"/>
    <x v="1561"/>
    <x v="1"/>
    <x v="8"/>
    <x v="1542"/>
    <x v="4522"/>
    <n v="5"/>
    <n v="0.7"/>
    <n v="-46.53600000000003"/>
  </r>
  <r>
    <n v="6546"/>
    <s v="US-2014-154872"/>
    <x v="3"/>
    <x v="304"/>
    <d v="2014-05-19T00:00:00"/>
    <s v="Standard Class"/>
    <s v="DP-13000"/>
    <s v="Darren Powers"/>
    <x v="0"/>
    <x v="0"/>
    <x v="138"/>
    <x v="24"/>
    <n v="44105"/>
    <x v="3"/>
    <x v="840"/>
    <x v="1"/>
    <x v="2"/>
    <x v="826"/>
    <x v="1325"/>
    <n v="2"/>
    <n v="0.2"/>
    <n v="1.764"/>
  </r>
  <r>
    <n v="6547"/>
    <s v="US-2014-154872"/>
    <x v="3"/>
    <x v="304"/>
    <d v="2014-05-19T00:00:00"/>
    <s v="Standard Class"/>
    <s v="DP-13000"/>
    <s v="Darren Powers"/>
    <x v="0"/>
    <x v="0"/>
    <x v="138"/>
    <x v="24"/>
    <n v="44105"/>
    <x v="3"/>
    <x v="1693"/>
    <x v="1"/>
    <x v="10"/>
    <x v="1672"/>
    <x v="1636"/>
    <n v="1"/>
    <n v="0.2"/>
    <n v="7.7449999999999983"/>
  </r>
  <r>
    <n v="6548"/>
    <s v="CA-2011-113880"/>
    <x v="2"/>
    <x v="72"/>
    <d v="2011-03-05T00:00:00"/>
    <s v="Standard Class"/>
    <s v="VF-21715"/>
    <s v="Vicky Freymann"/>
    <x v="2"/>
    <x v="0"/>
    <x v="308"/>
    <x v="10"/>
    <n v="60126"/>
    <x v="2"/>
    <x v="83"/>
    <x v="0"/>
    <x v="1"/>
    <x v="83"/>
    <x v="4523"/>
    <n v="6"/>
    <n v="0.3"/>
    <n v="-172.11720000000003"/>
  </r>
  <r>
    <n v="6549"/>
    <s v="CA-2011-113880"/>
    <x v="2"/>
    <x v="72"/>
    <d v="2011-03-05T00:00:00"/>
    <s v="Standard Class"/>
    <s v="VF-21715"/>
    <s v="Vicky Freymann"/>
    <x v="2"/>
    <x v="0"/>
    <x v="308"/>
    <x v="10"/>
    <n v="60126"/>
    <x v="2"/>
    <x v="1749"/>
    <x v="1"/>
    <x v="10"/>
    <x v="1730"/>
    <x v="1133"/>
    <n v="3"/>
    <n v="0.2"/>
    <n v="5.6783999999999981"/>
  </r>
  <r>
    <n v="6550"/>
    <s v="US-2012-164966"/>
    <x v="1"/>
    <x v="117"/>
    <d v="2012-08-01T00:00:00"/>
    <s v="First Class"/>
    <s v="GH-14410"/>
    <s v="Gary Hansen"/>
    <x v="2"/>
    <x v="0"/>
    <x v="69"/>
    <x v="11"/>
    <n v="55044"/>
    <x v="2"/>
    <x v="792"/>
    <x v="0"/>
    <x v="1"/>
    <x v="782"/>
    <x v="4524"/>
    <n v="6"/>
    <n v="0"/>
    <n v="38.970000000000006"/>
  </r>
  <r>
    <n v="6551"/>
    <s v="CA-2012-126739"/>
    <x v="1"/>
    <x v="549"/>
    <d v="2012-11-03T00:00:00"/>
    <s v="Second Class"/>
    <s v="JH-16180"/>
    <s v="Justin Hirsh"/>
    <x v="0"/>
    <x v="0"/>
    <x v="20"/>
    <x v="15"/>
    <n v="10035"/>
    <x v="3"/>
    <x v="1455"/>
    <x v="0"/>
    <x v="1"/>
    <x v="1432"/>
    <x v="4525"/>
    <n v="4"/>
    <n v="0.1"/>
    <n v="21.837600000000023"/>
  </r>
  <r>
    <n v="6552"/>
    <s v="CA-2014-161578"/>
    <x v="3"/>
    <x v="819"/>
    <d v="2014-12-22T00:00:00"/>
    <s v="Second Class"/>
    <s v="RB-19465"/>
    <s v="Rick Bensley"/>
    <x v="2"/>
    <x v="0"/>
    <x v="1"/>
    <x v="1"/>
    <n v="90036"/>
    <x v="1"/>
    <x v="481"/>
    <x v="1"/>
    <x v="10"/>
    <x v="477"/>
    <x v="522"/>
    <n v="2"/>
    <n v="0"/>
    <n v="6.4127999999999998"/>
  </r>
  <r>
    <n v="6553"/>
    <s v="CA-2014-161578"/>
    <x v="3"/>
    <x v="819"/>
    <d v="2014-12-22T00:00:00"/>
    <s v="Second Class"/>
    <s v="RB-19465"/>
    <s v="Rick Bensley"/>
    <x v="2"/>
    <x v="0"/>
    <x v="1"/>
    <x v="1"/>
    <n v="90036"/>
    <x v="1"/>
    <x v="967"/>
    <x v="1"/>
    <x v="4"/>
    <x v="951"/>
    <x v="1237"/>
    <n v="5"/>
    <n v="0"/>
    <n v="7.9449999999999932"/>
  </r>
  <r>
    <n v="6554"/>
    <s v="CA-2011-137092"/>
    <x v="2"/>
    <x v="22"/>
    <d v="2011-10-22T00:00:00"/>
    <s v="Second Class"/>
    <s v="LS-16975"/>
    <s v="Lindsay Shagiari"/>
    <x v="2"/>
    <x v="0"/>
    <x v="22"/>
    <x v="10"/>
    <n v="60653"/>
    <x v="2"/>
    <x v="590"/>
    <x v="2"/>
    <x v="11"/>
    <x v="585"/>
    <x v="1895"/>
    <n v="4"/>
    <n v="0.2"/>
    <n v="71.992800000000003"/>
  </r>
  <r>
    <n v="6555"/>
    <s v="CA-2011-137092"/>
    <x v="2"/>
    <x v="22"/>
    <d v="2011-10-22T00:00:00"/>
    <s v="Second Class"/>
    <s v="LS-16975"/>
    <s v="Lindsay Shagiari"/>
    <x v="2"/>
    <x v="0"/>
    <x v="22"/>
    <x v="10"/>
    <n v="60653"/>
    <x v="2"/>
    <x v="1672"/>
    <x v="1"/>
    <x v="4"/>
    <x v="1651"/>
    <x v="4526"/>
    <n v="3"/>
    <n v="0.2"/>
    <n v="31.582499999999953"/>
  </r>
  <r>
    <n v="6556"/>
    <s v="CA-2011-137092"/>
    <x v="2"/>
    <x v="22"/>
    <d v="2011-10-22T00:00:00"/>
    <s v="Second Class"/>
    <s v="LS-16975"/>
    <s v="Lindsay Shagiari"/>
    <x v="2"/>
    <x v="0"/>
    <x v="22"/>
    <x v="10"/>
    <n v="60653"/>
    <x v="2"/>
    <x v="1790"/>
    <x v="1"/>
    <x v="10"/>
    <x v="1771"/>
    <x v="4527"/>
    <n v="1"/>
    <n v="0.2"/>
    <n v="1.2375999999999996"/>
  </r>
  <r>
    <n v="6557"/>
    <s v="CA-2011-137092"/>
    <x v="2"/>
    <x v="22"/>
    <d v="2011-10-22T00:00:00"/>
    <s v="Second Class"/>
    <s v="LS-16975"/>
    <s v="Lindsay Shagiari"/>
    <x v="2"/>
    <x v="0"/>
    <x v="22"/>
    <x v="10"/>
    <n v="60653"/>
    <x v="2"/>
    <x v="1311"/>
    <x v="1"/>
    <x v="8"/>
    <x v="1288"/>
    <x v="4528"/>
    <n v="1"/>
    <n v="0.8"/>
    <n v="-14.759400000000003"/>
  </r>
  <r>
    <n v="6558"/>
    <s v="CA-2011-137092"/>
    <x v="2"/>
    <x v="22"/>
    <d v="2011-10-22T00:00:00"/>
    <s v="Second Class"/>
    <s v="LS-16975"/>
    <s v="Lindsay Shagiari"/>
    <x v="2"/>
    <x v="0"/>
    <x v="22"/>
    <x v="10"/>
    <n v="60653"/>
    <x v="2"/>
    <x v="580"/>
    <x v="1"/>
    <x v="2"/>
    <x v="575"/>
    <x v="4529"/>
    <n v="1"/>
    <n v="0.2"/>
    <n v="7.9378000000000002"/>
  </r>
  <r>
    <n v="6559"/>
    <s v="CA-2012-166947"/>
    <x v="1"/>
    <x v="1117"/>
    <d v="2012-06-10T00:00:00"/>
    <s v="Standard Class"/>
    <s v="EB-13750"/>
    <s v="Edward Becker"/>
    <x v="1"/>
    <x v="0"/>
    <x v="198"/>
    <x v="15"/>
    <n v="14215"/>
    <x v="3"/>
    <x v="499"/>
    <x v="0"/>
    <x v="1"/>
    <x v="494"/>
    <x v="4530"/>
    <n v="9"/>
    <n v="0.1"/>
    <n v="169.18200000000004"/>
  </r>
  <r>
    <n v="6560"/>
    <s v="CA-2013-160941"/>
    <x v="0"/>
    <x v="658"/>
    <d v="2013-07-27T00:00:00"/>
    <s v="Standard Class"/>
    <s v="DK-12835"/>
    <s v="Damala Kotsonis"/>
    <x v="1"/>
    <x v="0"/>
    <x v="43"/>
    <x v="1"/>
    <n v="95661"/>
    <x v="1"/>
    <x v="970"/>
    <x v="1"/>
    <x v="12"/>
    <x v="955"/>
    <x v="4531"/>
    <n v="5"/>
    <n v="0"/>
    <n v="197.35299999999998"/>
  </r>
  <r>
    <n v="6561"/>
    <s v="CA-2013-160941"/>
    <x v="0"/>
    <x v="658"/>
    <d v="2013-07-27T00:00:00"/>
    <s v="Standard Class"/>
    <s v="DK-12835"/>
    <s v="Damala Kotsonis"/>
    <x v="1"/>
    <x v="0"/>
    <x v="43"/>
    <x v="1"/>
    <n v="95661"/>
    <x v="1"/>
    <x v="365"/>
    <x v="1"/>
    <x v="2"/>
    <x v="360"/>
    <x v="982"/>
    <n v="1"/>
    <n v="0"/>
    <n v="1.512"/>
  </r>
  <r>
    <n v="6562"/>
    <s v="CA-2014-144680"/>
    <x v="3"/>
    <x v="185"/>
    <d v="2014-04-03T00:00:00"/>
    <s v="First Class"/>
    <s v="SC-20260"/>
    <s v="Scott Cohen"/>
    <x v="1"/>
    <x v="0"/>
    <x v="81"/>
    <x v="5"/>
    <n v="76017"/>
    <x v="2"/>
    <x v="731"/>
    <x v="1"/>
    <x v="9"/>
    <x v="723"/>
    <x v="4532"/>
    <n v="5"/>
    <n v="0.8"/>
    <n v="-90.774000000000029"/>
  </r>
  <r>
    <n v="6563"/>
    <s v="CA-2011-166086"/>
    <x v="2"/>
    <x v="1118"/>
    <d v="2011-05-12T00:00:00"/>
    <s v="Standard Class"/>
    <s v="CT-11995"/>
    <s v="Carol Triggs"/>
    <x v="0"/>
    <x v="0"/>
    <x v="104"/>
    <x v="31"/>
    <n v="1841"/>
    <x v="3"/>
    <x v="61"/>
    <x v="1"/>
    <x v="8"/>
    <x v="61"/>
    <x v="4533"/>
    <n v="3"/>
    <n v="0"/>
    <n v="7.9085999999999999"/>
  </r>
  <r>
    <n v="6564"/>
    <s v="CA-2011-166086"/>
    <x v="2"/>
    <x v="1118"/>
    <d v="2011-05-12T00:00:00"/>
    <s v="Standard Class"/>
    <s v="CT-11995"/>
    <s v="Carol Triggs"/>
    <x v="0"/>
    <x v="0"/>
    <x v="104"/>
    <x v="31"/>
    <n v="1841"/>
    <x v="3"/>
    <x v="1582"/>
    <x v="0"/>
    <x v="3"/>
    <x v="1564"/>
    <x v="4534"/>
    <n v="2"/>
    <n v="0.3"/>
    <n v="-38.849999999999994"/>
  </r>
  <r>
    <n v="6565"/>
    <s v="CA-2011-166086"/>
    <x v="2"/>
    <x v="1118"/>
    <d v="2011-05-12T00:00:00"/>
    <s v="Standard Class"/>
    <s v="CT-11995"/>
    <s v="Carol Triggs"/>
    <x v="0"/>
    <x v="0"/>
    <x v="104"/>
    <x v="31"/>
    <n v="1841"/>
    <x v="3"/>
    <x v="671"/>
    <x v="1"/>
    <x v="6"/>
    <x v="665"/>
    <x v="880"/>
    <n v="3"/>
    <n v="0"/>
    <n v="2.5055999999999998"/>
  </r>
  <r>
    <n v="6566"/>
    <s v="CA-2011-166086"/>
    <x v="2"/>
    <x v="1118"/>
    <d v="2011-05-12T00:00:00"/>
    <s v="Standard Class"/>
    <s v="CT-11995"/>
    <s v="Carol Triggs"/>
    <x v="0"/>
    <x v="0"/>
    <x v="104"/>
    <x v="31"/>
    <n v="1841"/>
    <x v="3"/>
    <x v="635"/>
    <x v="0"/>
    <x v="1"/>
    <x v="629"/>
    <x v="1739"/>
    <n v="4"/>
    <n v="0"/>
    <n v="244.24959999999999"/>
  </r>
  <r>
    <n v="6567"/>
    <s v="CA-2014-131282"/>
    <x v="3"/>
    <x v="1119"/>
    <d v="2014-02-09T00:00:00"/>
    <s v="Second Class"/>
    <s v="CB-12025"/>
    <s v="Cassandra Brandow"/>
    <x v="0"/>
    <x v="0"/>
    <x v="435"/>
    <x v="5"/>
    <n v="76706"/>
    <x v="2"/>
    <x v="569"/>
    <x v="1"/>
    <x v="8"/>
    <x v="564"/>
    <x v="4535"/>
    <n v="4"/>
    <n v="0.8"/>
    <n v="-426.9860000000001"/>
  </r>
  <r>
    <n v="6568"/>
    <s v="CA-2014-131282"/>
    <x v="3"/>
    <x v="1119"/>
    <d v="2014-02-09T00:00:00"/>
    <s v="Second Class"/>
    <s v="CB-12025"/>
    <s v="Cassandra Brandow"/>
    <x v="0"/>
    <x v="0"/>
    <x v="435"/>
    <x v="5"/>
    <n v="76706"/>
    <x v="2"/>
    <x v="1325"/>
    <x v="1"/>
    <x v="6"/>
    <x v="33"/>
    <x v="4536"/>
    <n v="5"/>
    <n v="0.2"/>
    <n v="0.71199999999999974"/>
  </r>
  <r>
    <n v="6569"/>
    <s v="CA-2011-100678"/>
    <x v="2"/>
    <x v="891"/>
    <d v="2011-04-22T00:00:00"/>
    <s v="Standard Class"/>
    <s v="KM-16720"/>
    <s v="Kunst Miller"/>
    <x v="0"/>
    <x v="0"/>
    <x v="12"/>
    <x v="5"/>
    <n v="77095"/>
    <x v="2"/>
    <x v="59"/>
    <x v="1"/>
    <x v="6"/>
    <x v="59"/>
    <x v="3794"/>
    <n v="2"/>
    <n v="0.2"/>
    <n v="1.008"/>
  </r>
  <r>
    <n v="6570"/>
    <s v="CA-2011-100678"/>
    <x v="2"/>
    <x v="891"/>
    <d v="2011-04-22T00:00:00"/>
    <s v="Standard Class"/>
    <s v="KM-16720"/>
    <s v="Kunst Miller"/>
    <x v="0"/>
    <x v="0"/>
    <x v="12"/>
    <x v="5"/>
    <n v="77095"/>
    <x v="2"/>
    <x v="291"/>
    <x v="0"/>
    <x v="1"/>
    <x v="288"/>
    <x v="2613"/>
    <n v="3"/>
    <n v="0.3"/>
    <n v="-18.117599999999996"/>
  </r>
  <r>
    <n v="6571"/>
    <s v="CA-2011-100678"/>
    <x v="2"/>
    <x v="891"/>
    <d v="2011-04-22T00:00:00"/>
    <s v="Standard Class"/>
    <s v="KM-16720"/>
    <s v="Kunst Miller"/>
    <x v="0"/>
    <x v="0"/>
    <x v="12"/>
    <x v="5"/>
    <n v="77095"/>
    <x v="2"/>
    <x v="633"/>
    <x v="1"/>
    <x v="12"/>
    <x v="627"/>
    <x v="842"/>
    <n v="3"/>
    <n v="0.2"/>
    <n v="50.40629999999998"/>
  </r>
  <r>
    <n v="6572"/>
    <s v="CA-2011-100678"/>
    <x v="2"/>
    <x v="891"/>
    <d v="2011-04-22T00:00:00"/>
    <s v="Standard Class"/>
    <s v="KM-16720"/>
    <s v="Kunst Miller"/>
    <x v="0"/>
    <x v="0"/>
    <x v="12"/>
    <x v="5"/>
    <n v="77095"/>
    <x v="2"/>
    <x v="1523"/>
    <x v="2"/>
    <x v="11"/>
    <x v="1501"/>
    <x v="2671"/>
    <n v="3"/>
    <n v="0.2"/>
    <n v="28.496999999999957"/>
  </r>
  <r>
    <n v="6573"/>
    <s v="CA-2013-161543"/>
    <x v="0"/>
    <x v="1120"/>
    <d v="2013-05-17T00:00:00"/>
    <s v="Standard Class"/>
    <s v="RD-19720"/>
    <s v="Roger Demir"/>
    <x v="0"/>
    <x v="0"/>
    <x v="4"/>
    <x v="4"/>
    <n v="98105"/>
    <x v="1"/>
    <x v="1296"/>
    <x v="1"/>
    <x v="10"/>
    <x v="1272"/>
    <x v="493"/>
    <n v="2"/>
    <n v="0"/>
    <n v="5.8604000000000003"/>
  </r>
  <r>
    <n v="6574"/>
    <s v="CA-2013-160535"/>
    <x v="0"/>
    <x v="881"/>
    <d v="2013-12-01T00:00:00"/>
    <s v="Standard Class"/>
    <s v="BP-11050"/>
    <s v="Barry Pond"/>
    <x v="1"/>
    <x v="0"/>
    <x v="135"/>
    <x v="30"/>
    <n v="7060"/>
    <x v="3"/>
    <x v="426"/>
    <x v="1"/>
    <x v="4"/>
    <x v="421"/>
    <x v="1626"/>
    <n v="4"/>
    <n v="0"/>
    <n v="67.608000000000004"/>
  </r>
  <r>
    <n v="6575"/>
    <s v="CA-2013-160535"/>
    <x v="0"/>
    <x v="881"/>
    <d v="2013-12-01T00:00:00"/>
    <s v="Standard Class"/>
    <s v="BP-11050"/>
    <s v="Barry Pond"/>
    <x v="1"/>
    <x v="0"/>
    <x v="135"/>
    <x v="30"/>
    <n v="7060"/>
    <x v="3"/>
    <x v="1791"/>
    <x v="2"/>
    <x v="15"/>
    <x v="1772"/>
    <x v="4537"/>
    <n v="8"/>
    <n v="0"/>
    <n v="118.37040000000002"/>
  </r>
  <r>
    <n v="6576"/>
    <s v="CA-2014-123085"/>
    <x v="3"/>
    <x v="448"/>
    <d v="2014-03-09T00:00:00"/>
    <s v="Standard Class"/>
    <s v="EJ-13720"/>
    <s v="Ed Jacobs"/>
    <x v="0"/>
    <x v="0"/>
    <x v="1"/>
    <x v="1"/>
    <n v="90008"/>
    <x v="1"/>
    <x v="1543"/>
    <x v="2"/>
    <x v="11"/>
    <x v="1522"/>
    <x v="4538"/>
    <n v="8"/>
    <n v="0"/>
    <n v="440.76480000000004"/>
  </r>
  <r>
    <n v="6577"/>
    <s v="CA-2014-123085"/>
    <x v="3"/>
    <x v="448"/>
    <d v="2014-03-09T00:00:00"/>
    <s v="Standard Class"/>
    <s v="EJ-13720"/>
    <s v="Ed Jacobs"/>
    <x v="0"/>
    <x v="0"/>
    <x v="1"/>
    <x v="1"/>
    <n v="90008"/>
    <x v="1"/>
    <x v="56"/>
    <x v="0"/>
    <x v="1"/>
    <x v="56"/>
    <x v="3011"/>
    <n v="3"/>
    <n v="0.2"/>
    <n v="-17.035200000000003"/>
  </r>
  <r>
    <n v="6578"/>
    <s v="CA-2012-153752"/>
    <x v="1"/>
    <x v="401"/>
    <d v="2012-12-11T00:00:00"/>
    <s v="Second Class"/>
    <s v="RO-19780"/>
    <s v="Rose O'Brian"/>
    <x v="0"/>
    <x v="0"/>
    <x v="81"/>
    <x v="17"/>
    <n v="22204"/>
    <x v="0"/>
    <x v="1129"/>
    <x v="2"/>
    <x v="7"/>
    <x v="1108"/>
    <x v="2131"/>
    <n v="6"/>
    <n v="0"/>
    <n v="50.442599999999977"/>
  </r>
  <r>
    <n v="6579"/>
    <s v="CA-2011-103660"/>
    <x v="2"/>
    <x v="55"/>
    <d v="2011-08-30T00:00:00"/>
    <s v="Standard Class"/>
    <s v="MW-18220"/>
    <s v="Mitch Webber"/>
    <x v="0"/>
    <x v="0"/>
    <x v="4"/>
    <x v="4"/>
    <n v="98103"/>
    <x v="1"/>
    <x v="1149"/>
    <x v="2"/>
    <x v="7"/>
    <x v="1128"/>
    <x v="4539"/>
    <n v="7"/>
    <n v="0.2"/>
    <n v="75.595799999999997"/>
  </r>
  <r>
    <n v="6580"/>
    <s v="CA-2013-169887"/>
    <x v="0"/>
    <x v="332"/>
    <d v="2013-10-23T00:00:00"/>
    <s v="Same Day"/>
    <s v="MS-17530"/>
    <s v="MaryBeth Skach"/>
    <x v="0"/>
    <x v="0"/>
    <x v="4"/>
    <x v="4"/>
    <n v="98105"/>
    <x v="1"/>
    <x v="1083"/>
    <x v="1"/>
    <x v="10"/>
    <x v="1064"/>
    <x v="3890"/>
    <n v="1"/>
    <n v="0"/>
    <n v="3.2063999999999999"/>
  </r>
  <r>
    <n v="6581"/>
    <s v="CA-2013-169887"/>
    <x v="0"/>
    <x v="332"/>
    <d v="2013-10-23T00:00:00"/>
    <s v="Same Day"/>
    <s v="MS-17530"/>
    <s v="MaryBeth Skach"/>
    <x v="0"/>
    <x v="0"/>
    <x v="4"/>
    <x v="4"/>
    <n v="98105"/>
    <x v="1"/>
    <x v="1622"/>
    <x v="1"/>
    <x v="6"/>
    <x v="1041"/>
    <x v="484"/>
    <n v="3"/>
    <n v="0"/>
    <n v="2.2517999999999998"/>
  </r>
  <r>
    <n v="6582"/>
    <s v="CA-2013-169887"/>
    <x v="0"/>
    <x v="332"/>
    <d v="2013-10-23T00:00:00"/>
    <s v="Same Day"/>
    <s v="MS-17530"/>
    <s v="MaryBeth Skach"/>
    <x v="0"/>
    <x v="0"/>
    <x v="4"/>
    <x v="4"/>
    <n v="98105"/>
    <x v="1"/>
    <x v="1792"/>
    <x v="0"/>
    <x v="5"/>
    <x v="1773"/>
    <x v="3113"/>
    <n v="3"/>
    <n v="0"/>
    <n v="30.581999999999987"/>
  </r>
  <r>
    <n v="6583"/>
    <s v="CA-2013-148516"/>
    <x v="0"/>
    <x v="1121"/>
    <d v="2013-08-12T00:00:00"/>
    <s v="Standard Class"/>
    <s v="DW-13585"/>
    <s v="Dorothy Wardle"/>
    <x v="1"/>
    <x v="0"/>
    <x v="156"/>
    <x v="4"/>
    <n v="98026"/>
    <x v="1"/>
    <x v="603"/>
    <x v="2"/>
    <x v="11"/>
    <x v="598"/>
    <x v="690"/>
    <n v="3"/>
    <n v="0"/>
    <n v="86.385600000000011"/>
  </r>
  <r>
    <n v="6584"/>
    <s v="CA-2014-104731"/>
    <x v="3"/>
    <x v="246"/>
    <d v="2014-07-28T00:00:00"/>
    <s v="Standard Class"/>
    <s v="AM-10705"/>
    <s v="Anne McFarland"/>
    <x v="0"/>
    <x v="0"/>
    <x v="127"/>
    <x v="17"/>
    <n v="24153"/>
    <x v="0"/>
    <x v="1385"/>
    <x v="1"/>
    <x v="6"/>
    <x v="1362"/>
    <x v="3113"/>
    <n v="6"/>
    <n v="0"/>
    <n v="29.562599999999986"/>
  </r>
  <r>
    <n v="6585"/>
    <s v="CA-2014-104731"/>
    <x v="3"/>
    <x v="246"/>
    <d v="2014-07-28T00:00:00"/>
    <s v="Standard Class"/>
    <s v="AM-10705"/>
    <s v="Anne McFarland"/>
    <x v="0"/>
    <x v="0"/>
    <x v="127"/>
    <x v="17"/>
    <n v="24153"/>
    <x v="0"/>
    <x v="704"/>
    <x v="2"/>
    <x v="7"/>
    <x v="697"/>
    <x v="1081"/>
    <n v="4"/>
    <n v="0"/>
    <n v="67.990000000000009"/>
  </r>
  <r>
    <n v="6586"/>
    <s v="CA-2014-104731"/>
    <x v="3"/>
    <x v="246"/>
    <d v="2014-07-28T00:00:00"/>
    <s v="Standard Class"/>
    <s v="AM-10705"/>
    <s v="Anne McFarland"/>
    <x v="0"/>
    <x v="0"/>
    <x v="127"/>
    <x v="17"/>
    <n v="24153"/>
    <x v="0"/>
    <x v="247"/>
    <x v="0"/>
    <x v="5"/>
    <x v="245"/>
    <x v="3454"/>
    <n v="5"/>
    <n v="0"/>
    <n v="3.8720000000000003"/>
  </r>
  <r>
    <n v="6587"/>
    <s v="CA-2014-104731"/>
    <x v="3"/>
    <x v="246"/>
    <d v="2014-07-28T00:00:00"/>
    <s v="Standard Class"/>
    <s v="AM-10705"/>
    <s v="Anne McFarland"/>
    <x v="0"/>
    <x v="0"/>
    <x v="127"/>
    <x v="17"/>
    <n v="24153"/>
    <x v="0"/>
    <x v="950"/>
    <x v="1"/>
    <x v="6"/>
    <x v="934"/>
    <x v="1209"/>
    <n v="6"/>
    <n v="0"/>
    <n v="5.7071999999999976"/>
  </r>
  <r>
    <n v="6588"/>
    <s v="CA-2014-104731"/>
    <x v="3"/>
    <x v="246"/>
    <d v="2014-07-28T00:00:00"/>
    <s v="Standard Class"/>
    <s v="AM-10705"/>
    <s v="Anne McFarland"/>
    <x v="0"/>
    <x v="0"/>
    <x v="127"/>
    <x v="17"/>
    <n v="24153"/>
    <x v="0"/>
    <x v="713"/>
    <x v="0"/>
    <x v="0"/>
    <x v="705"/>
    <x v="3367"/>
    <n v="3"/>
    <n v="0"/>
    <n v="69.67619999999998"/>
  </r>
  <r>
    <n v="6589"/>
    <s v="CA-2014-104731"/>
    <x v="3"/>
    <x v="246"/>
    <d v="2014-07-28T00:00:00"/>
    <s v="Standard Class"/>
    <s v="AM-10705"/>
    <s v="Anne McFarland"/>
    <x v="0"/>
    <x v="0"/>
    <x v="127"/>
    <x v="17"/>
    <n v="24153"/>
    <x v="0"/>
    <x v="591"/>
    <x v="1"/>
    <x v="8"/>
    <x v="586"/>
    <x v="1830"/>
    <n v="3"/>
    <n v="0"/>
    <n v="7.1712000000000007"/>
  </r>
  <r>
    <n v="6590"/>
    <s v="CA-2014-104731"/>
    <x v="3"/>
    <x v="246"/>
    <d v="2014-07-28T00:00:00"/>
    <s v="Standard Class"/>
    <s v="AM-10705"/>
    <s v="Anne McFarland"/>
    <x v="0"/>
    <x v="0"/>
    <x v="127"/>
    <x v="17"/>
    <n v="24153"/>
    <x v="0"/>
    <x v="413"/>
    <x v="1"/>
    <x v="14"/>
    <x v="408"/>
    <x v="4540"/>
    <n v="2"/>
    <n v="0"/>
    <n v="11.585999999999984"/>
  </r>
  <r>
    <n v="6591"/>
    <s v="CA-2011-164749"/>
    <x v="2"/>
    <x v="893"/>
    <d v="2011-03-26T00:00:00"/>
    <s v="First Class"/>
    <s v="BG-11740"/>
    <s v="Bruce Geld"/>
    <x v="0"/>
    <x v="0"/>
    <x v="478"/>
    <x v="2"/>
    <n v="33445"/>
    <x v="0"/>
    <x v="617"/>
    <x v="1"/>
    <x v="2"/>
    <x v="612"/>
    <x v="4541"/>
    <n v="3"/>
    <n v="0.2"/>
    <n v="3.2213999999999996"/>
  </r>
  <r>
    <n v="6592"/>
    <s v="CA-2012-103716"/>
    <x v="1"/>
    <x v="28"/>
    <d v="2012-05-06T00:00:00"/>
    <s v="Standard Class"/>
    <s v="KB-16585"/>
    <s v="Ken Black"/>
    <x v="1"/>
    <x v="0"/>
    <x v="8"/>
    <x v="1"/>
    <n v="94110"/>
    <x v="1"/>
    <x v="332"/>
    <x v="1"/>
    <x v="6"/>
    <x v="328"/>
    <x v="1637"/>
    <n v="3"/>
    <n v="0"/>
    <n v="9.702"/>
  </r>
  <r>
    <n v="6593"/>
    <s v="CA-2012-103716"/>
    <x v="1"/>
    <x v="28"/>
    <d v="2012-05-06T00:00:00"/>
    <s v="Standard Class"/>
    <s v="KB-16585"/>
    <s v="Ken Black"/>
    <x v="1"/>
    <x v="0"/>
    <x v="8"/>
    <x v="1"/>
    <n v="94110"/>
    <x v="1"/>
    <x v="500"/>
    <x v="2"/>
    <x v="7"/>
    <x v="495"/>
    <x v="4542"/>
    <n v="5"/>
    <n v="0.2"/>
    <n v="1.7324999999999999"/>
  </r>
  <r>
    <n v="6594"/>
    <s v="CA-2013-126795"/>
    <x v="0"/>
    <x v="900"/>
    <d v="2013-06-17T00:00:00"/>
    <s v="Second Class"/>
    <s v="GT-14710"/>
    <s v="Greg Tran"/>
    <x v="0"/>
    <x v="0"/>
    <x v="20"/>
    <x v="15"/>
    <n v="10024"/>
    <x v="3"/>
    <x v="542"/>
    <x v="1"/>
    <x v="8"/>
    <x v="537"/>
    <x v="3295"/>
    <n v="2"/>
    <n v="0.2"/>
    <n v="11.748799999999997"/>
  </r>
  <r>
    <n v="6595"/>
    <s v="CA-2012-146290"/>
    <x v="1"/>
    <x v="124"/>
    <d v="2012-05-11T00:00:00"/>
    <s v="Standard Class"/>
    <s v="SV-20815"/>
    <s v="Stuart Van"/>
    <x v="1"/>
    <x v="0"/>
    <x v="245"/>
    <x v="14"/>
    <n v="46203"/>
    <x v="2"/>
    <x v="646"/>
    <x v="1"/>
    <x v="6"/>
    <x v="640"/>
    <x v="4543"/>
    <n v="7"/>
    <n v="0"/>
    <n v="35.260400000000004"/>
  </r>
  <r>
    <n v="6596"/>
    <s v="CA-2014-157112"/>
    <x v="3"/>
    <x v="756"/>
    <d v="2014-04-27T00:00:00"/>
    <s v="First Class"/>
    <s v="GG-14650"/>
    <s v="Greg Guthrie"/>
    <x v="1"/>
    <x v="0"/>
    <x v="38"/>
    <x v="24"/>
    <n v="43229"/>
    <x v="3"/>
    <x v="460"/>
    <x v="1"/>
    <x v="8"/>
    <x v="456"/>
    <x v="4544"/>
    <n v="5"/>
    <n v="0.7"/>
    <n v="-7.8399999999999963"/>
  </r>
  <r>
    <n v="6597"/>
    <s v="CA-2014-157112"/>
    <x v="3"/>
    <x v="756"/>
    <d v="2014-04-27T00:00:00"/>
    <s v="First Class"/>
    <s v="GG-14650"/>
    <s v="Greg Guthrie"/>
    <x v="1"/>
    <x v="0"/>
    <x v="38"/>
    <x v="24"/>
    <n v="43229"/>
    <x v="3"/>
    <x v="128"/>
    <x v="1"/>
    <x v="10"/>
    <x v="128"/>
    <x v="758"/>
    <n v="1"/>
    <n v="0.2"/>
    <n v="1.8703999999999998"/>
  </r>
  <r>
    <n v="6598"/>
    <s v="CA-2011-169257"/>
    <x v="2"/>
    <x v="571"/>
    <d v="2011-06-12T00:00:00"/>
    <s v="Standard Class"/>
    <s v="SV-20785"/>
    <s v="Stewart Visinsky"/>
    <x v="0"/>
    <x v="0"/>
    <x v="108"/>
    <x v="2"/>
    <n v="32216"/>
    <x v="0"/>
    <x v="248"/>
    <x v="1"/>
    <x v="8"/>
    <x v="246"/>
    <x v="4545"/>
    <n v="1"/>
    <n v="0.7"/>
    <n v="-0.9099999999999997"/>
  </r>
  <r>
    <n v="6599"/>
    <s v="CA-2011-169257"/>
    <x v="2"/>
    <x v="571"/>
    <d v="2011-06-12T00:00:00"/>
    <s v="Standard Class"/>
    <s v="SV-20785"/>
    <s v="Stewart Visinsky"/>
    <x v="0"/>
    <x v="0"/>
    <x v="108"/>
    <x v="2"/>
    <n v="32216"/>
    <x v="0"/>
    <x v="1413"/>
    <x v="1"/>
    <x v="10"/>
    <x v="1391"/>
    <x v="4546"/>
    <n v="2"/>
    <n v="0.2"/>
    <n v="22.480800000000002"/>
  </r>
  <r>
    <n v="6600"/>
    <s v="CA-2011-154095"/>
    <x v="2"/>
    <x v="266"/>
    <d v="2011-12-07T00:00:00"/>
    <s v="Standard Class"/>
    <s v="ON-18715"/>
    <s v="Odella Nelson"/>
    <x v="1"/>
    <x v="0"/>
    <x v="183"/>
    <x v="39"/>
    <n v="20735"/>
    <x v="3"/>
    <x v="526"/>
    <x v="0"/>
    <x v="5"/>
    <x v="521"/>
    <x v="3318"/>
    <n v="3"/>
    <n v="0"/>
    <n v="23.680799999999998"/>
  </r>
  <r>
    <n v="6601"/>
    <s v="CA-2011-154095"/>
    <x v="2"/>
    <x v="266"/>
    <d v="2011-12-07T00:00:00"/>
    <s v="Standard Class"/>
    <s v="ON-18715"/>
    <s v="Odella Nelson"/>
    <x v="1"/>
    <x v="0"/>
    <x v="183"/>
    <x v="39"/>
    <n v="20735"/>
    <x v="3"/>
    <x v="1438"/>
    <x v="1"/>
    <x v="10"/>
    <x v="1417"/>
    <x v="678"/>
    <n v="3"/>
    <n v="0"/>
    <n v="73.41"/>
  </r>
  <r>
    <n v="6602"/>
    <s v="CA-2011-154095"/>
    <x v="2"/>
    <x v="266"/>
    <d v="2011-12-07T00:00:00"/>
    <s v="Standard Class"/>
    <s v="ON-18715"/>
    <s v="Odella Nelson"/>
    <x v="1"/>
    <x v="0"/>
    <x v="183"/>
    <x v="39"/>
    <n v="20735"/>
    <x v="3"/>
    <x v="1144"/>
    <x v="0"/>
    <x v="1"/>
    <x v="1123"/>
    <x v="4547"/>
    <n v="8"/>
    <n v="0"/>
    <n v="64.756799999999998"/>
  </r>
  <r>
    <n v="6603"/>
    <s v="CA-2011-154095"/>
    <x v="2"/>
    <x v="266"/>
    <d v="2011-12-07T00:00:00"/>
    <s v="Standard Class"/>
    <s v="ON-18715"/>
    <s v="Odella Nelson"/>
    <x v="1"/>
    <x v="0"/>
    <x v="183"/>
    <x v="39"/>
    <n v="20735"/>
    <x v="3"/>
    <x v="286"/>
    <x v="1"/>
    <x v="2"/>
    <x v="283"/>
    <x v="1203"/>
    <n v="6"/>
    <n v="0"/>
    <n v="7.2035999999999998"/>
  </r>
  <r>
    <n v="6604"/>
    <s v="CA-2014-146346"/>
    <x v="3"/>
    <x v="46"/>
    <d v="2014-06-21T00:00:00"/>
    <s v="First Class"/>
    <s v="RA-19945"/>
    <s v="Ryan Akin"/>
    <x v="0"/>
    <x v="0"/>
    <x v="479"/>
    <x v="22"/>
    <n v="80022"/>
    <x v="1"/>
    <x v="886"/>
    <x v="1"/>
    <x v="4"/>
    <x v="870"/>
    <x v="1770"/>
    <n v="3"/>
    <n v="0.2"/>
    <n v="-32.929200000000002"/>
  </r>
  <r>
    <n v="6605"/>
    <s v="CA-2013-148852"/>
    <x v="0"/>
    <x v="439"/>
    <d v="2013-06-01T00:00:00"/>
    <s v="Standard Class"/>
    <s v="SV-20785"/>
    <s v="Stewart Visinsky"/>
    <x v="0"/>
    <x v="0"/>
    <x v="157"/>
    <x v="1"/>
    <n v="92704"/>
    <x v="1"/>
    <x v="494"/>
    <x v="1"/>
    <x v="13"/>
    <x v="489"/>
    <x v="4095"/>
    <n v="3"/>
    <n v="0"/>
    <n v="0"/>
  </r>
  <r>
    <n v="6606"/>
    <s v="CA-2013-148852"/>
    <x v="0"/>
    <x v="439"/>
    <d v="2013-06-01T00:00:00"/>
    <s v="Standard Class"/>
    <s v="SV-20785"/>
    <s v="Stewart Visinsky"/>
    <x v="0"/>
    <x v="0"/>
    <x v="157"/>
    <x v="1"/>
    <n v="92704"/>
    <x v="1"/>
    <x v="1004"/>
    <x v="1"/>
    <x v="10"/>
    <x v="987"/>
    <x v="1568"/>
    <n v="7"/>
    <n v="0"/>
    <n v="21.772800000000004"/>
  </r>
  <r>
    <n v="6607"/>
    <s v="CA-2013-148852"/>
    <x v="0"/>
    <x v="439"/>
    <d v="2013-06-01T00:00:00"/>
    <s v="Standard Class"/>
    <s v="SV-20785"/>
    <s v="Stewart Visinsky"/>
    <x v="0"/>
    <x v="0"/>
    <x v="157"/>
    <x v="1"/>
    <n v="92704"/>
    <x v="1"/>
    <x v="781"/>
    <x v="2"/>
    <x v="7"/>
    <x v="772"/>
    <x v="2005"/>
    <n v="4"/>
    <n v="0.2"/>
    <n v="23.756399999999985"/>
  </r>
  <r>
    <n v="6608"/>
    <s v="CA-2013-148852"/>
    <x v="0"/>
    <x v="439"/>
    <d v="2013-06-01T00:00:00"/>
    <s v="Standard Class"/>
    <s v="SV-20785"/>
    <s v="Stewart Visinsky"/>
    <x v="0"/>
    <x v="0"/>
    <x v="157"/>
    <x v="1"/>
    <n v="92704"/>
    <x v="1"/>
    <x v="211"/>
    <x v="0"/>
    <x v="1"/>
    <x v="210"/>
    <x v="4548"/>
    <n v="6"/>
    <n v="0.2"/>
    <n v="-84.823200000000071"/>
  </r>
  <r>
    <n v="6609"/>
    <s v="CA-2013-148852"/>
    <x v="0"/>
    <x v="439"/>
    <d v="2013-06-01T00:00:00"/>
    <s v="Standard Class"/>
    <s v="SV-20785"/>
    <s v="Stewart Visinsky"/>
    <x v="0"/>
    <x v="0"/>
    <x v="157"/>
    <x v="1"/>
    <n v="92704"/>
    <x v="1"/>
    <x v="1520"/>
    <x v="2"/>
    <x v="15"/>
    <x v="1498"/>
    <x v="4549"/>
    <n v="3"/>
    <n v="0.2"/>
    <n v="116.24249999999996"/>
  </r>
  <r>
    <n v="6610"/>
    <s v="US-2012-118906"/>
    <x v="1"/>
    <x v="366"/>
    <d v="2012-03-10T00:00:00"/>
    <s v="Same Day"/>
    <s v="KB-16585"/>
    <s v="Ken Black"/>
    <x v="1"/>
    <x v="0"/>
    <x v="183"/>
    <x v="39"/>
    <n v="20735"/>
    <x v="3"/>
    <x v="328"/>
    <x v="1"/>
    <x v="4"/>
    <x v="324"/>
    <x v="4550"/>
    <n v="6"/>
    <n v="0"/>
    <n v="25.149600000000007"/>
  </r>
  <r>
    <n v="6611"/>
    <s v="CA-2013-168921"/>
    <x v="0"/>
    <x v="201"/>
    <d v="2013-10-23T00:00:00"/>
    <s v="First Class"/>
    <s v="AG-10495"/>
    <s v="Andrew Gjertsen"/>
    <x v="1"/>
    <x v="0"/>
    <x v="1"/>
    <x v="1"/>
    <n v="90049"/>
    <x v="1"/>
    <x v="1232"/>
    <x v="1"/>
    <x v="8"/>
    <x v="1206"/>
    <x v="1768"/>
    <n v="3"/>
    <n v="0.2"/>
    <n v="6.0299999999999994"/>
  </r>
  <r>
    <n v="6612"/>
    <s v="CA-2012-107678"/>
    <x v="1"/>
    <x v="1122"/>
    <d v="2012-04-28T00:00:00"/>
    <s v="Standard Class"/>
    <s v="JK-16090"/>
    <s v="Juliana Krohn"/>
    <x v="0"/>
    <x v="0"/>
    <x v="103"/>
    <x v="0"/>
    <n v="40214"/>
    <x v="0"/>
    <x v="268"/>
    <x v="0"/>
    <x v="1"/>
    <x v="265"/>
    <x v="2843"/>
    <n v="2"/>
    <n v="0"/>
    <n v="51.829200000000014"/>
  </r>
  <r>
    <n v="6613"/>
    <s v="CA-2012-107678"/>
    <x v="1"/>
    <x v="1122"/>
    <d v="2012-04-28T00:00:00"/>
    <s v="Standard Class"/>
    <s v="JK-16090"/>
    <s v="Juliana Krohn"/>
    <x v="0"/>
    <x v="0"/>
    <x v="103"/>
    <x v="0"/>
    <n v="40214"/>
    <x v="0"/>
    <x v="20"/>
    <x v="1"/>
    <x v="8"/>
    <x v="20"/>
    <x v="4039"/>
    <n v="3"/>
    <n v="0"/>
    <n v="9.7979999999999983"/>
  </r>
  <r>
    <n v="6614"/>
    <s v="CA-2012-107678"/>
    <x v="1"/>
    <x v="1122"/>
    <d v="2012-04-28T00:00:00"/>
    <s v="Standard Class"/>
    <s v="JK-16090"/>
    <s v="Juliana Krohn"/>
    <x v="0"/>
    <x v="0"/>
    <x v="103"/>
    <x v="0"/>
    <n v="40214"/>
    <x v="0"/>
    <x v="539"/>
    <x v="2"/>
    <x v="7"/>
    <x v="534"/>
    <x v="4551"/>
    <n v="5"/>
    <n v="0"/>
    <n v="131.58600000000001"/>
  </r>
  <r>
    <n v="6615"/>
    <s v="CA-2012-107678"/>
    <x v="1"/>
    <x v="1122"/>
    <d v="2012-04-28T00:00:00"/>
    <s v="Standard Class"/>
    <s v="JK-16090"/>
    <s v="Juliana Krohn"/>
    <x v="0"/>
    <x v="0"/>
    <x v="103"/>
    <x v="0"/>
    <n v="40214"/>
    <x v="0"/>
    <x v="583"/>
    <x v="0"/>
    <x v="5"/>
    <x v="578"/>
    <x v="664"/>
    <n v="3"/>
    <n v="0"/>
    <n v="35.679599999999979"/>
  </r>
  <r>
    <n v="6616"/>
    <s v="CA-2013-123512"/>
    <x v="0"/>
    <x v="26"/>
    <d v="2013-06-20T00:00:00"/>
    <s v="First Class"/>
    <s v="MV-18190"/>
    <s v="Mike Vittorini"/>
    <x v="0"/>
    <x v="0"/>
    <x v="1"/>
    <x v="1"/>
    <n v="90045"/>
    <x v="1"/>
    <x v="1601"/>
    <x v="0"/>
    <x v="0"/>
    <x v="1584"/>
    <x v="4175"/>
    <n v="2"/>
    <n v="0.15"/>
    <n v="14.097999999999999"/>
  </r>
  <r>
    <n v="6617"/>
    <s v="CA-2013-123512"/>
    <x v="0"/>
    <x v="26"/>
    <d v="2013-06-20T00:00:00"/>
    <s v="First Class"/>
    <s v="MV-18190"/>
    <s v="Mike Vittorini"/>
    <x v="0"/>
    <x v="0"/>
    <x v="1"/>
    <x v="1"/>
    <n v="90045"/>
    <x v="1"/>
    <x v="1345"/>
    <x v="1"/>
    <x v="2"/>
    <x v="1321"/>
    <x v="3923"/>
    <n v="6"/>
    <n v="0"/>
    <n v="10.799999999999999"/>
  </r>
  <r>
    <n v="6618"/>
    <s v="CA-2013-123512"/>
    <x v="0"/>
    <x v="26"/>
    <d v="2013-06-20T00:00:00"/>
    <s v="First Class"/>
    <s v="MV-18190"/>
    <s v="Mike Vittorini"/>
    <x v="0"/>
    <x v="0"/>
    <x v="1"/>
    <x v="1"/>
    <n v="90045"/>
    <x v="1"/>
    <x v="1766"/>
    <x v="1"/>
    <x v="10"/>
    <x v="1746"/>
    <x v="1547"/>
    <n v="4"/>
    <n v="0"/>
    <n v="107.7216"/>
  </r>
  <r>
    <n v="6619"/>
    <s v="US-2014-167402"/>
    <x v="3"/>
    <x v="1123"/>
    <d v="2014-01-19T00:00:00"/>
    <s v="Second Class"/>
    <s v="CP-12085"/>
    <s v="Cathy Prescott"/>
    <x v="1"/>
    <x v="0"/>
    <x v="24"/>
    <x v="25"/>
    <n v="65807"/>
    <x v="2"/>
    <x v="1347"/>
    <x v="1"/>
    <x v="10"/>
    <x v="1323"/>
    <x v="56"/>
    <n v="5"/>
    <n v="0"/>
    <n v="15.552000000000001"/>
  </r>
  <r>
    <n v="6620"/>
    <s v="US-2014-167402"/>
    <x v="3"/>
    <x v="1123"/>
    <d v="2014-01-19T00:00:00"/>
    <s v="Second Class"/>
    <s v="CP-12085"/>
    <s v="Cathy Prescott"/>
    <x v="1"/>
    <x v="0"/>
    <x v="24"/>
    <x v="25"/>
    <n v="65807"/>
    <x v="2"/>
    <x v="1753"/>
    <x v="1"/>
    <x v="6"/>
    <x v="1734"/>
    <x v="4552"/>
    <n v="6"/>
    <n v="0"/>
    <n v="54.584400000000002"/>
  </r>
  <r>
    <n v="6621"/>
    <s v="US-2014-167402"/>
    <x v="3"/>
    <x v="1123"/>
    <d v="2014-01-19T00:00:00"/>
    <s v="Second Class"/>
    <s v="CP-12085"/>
    <s v="Cathy Prescott"/>
    <x v="1"/>
    <x v="0"/>
    <x v="24"/>
    <x v="25"/>
    <n v="65807"/>
    <x v="2"/>
    <x v="465"/>
    <x v="1"/>
    <x v="14"/>
    <x v="461"/>
    <x v="2635"/>
    <n v="5"/>
    <n v="0"/>
    <n v="83.281000000000063"/>
  </r>
  <r>
    <n v="6622"/>
    <s v="US-2014-167402"/>
    <x v="3"/>
    <x v="1123"/>
    <d v="2014-01-19T00:00:00"/>
    <s v="Second Class"/>
    <s v="CP-12085"/>
    <s v="Cathy Prescott"/>
    <x v="1"/>
    <x v="0"/>
    <x v="24"/>
    <x v="25"/>
    <n v="65807"/>
    <x v="2"/>
    <x v="1544"/>
    <x v="0"/>
    <x v="0"/>
    <x v="1523"/>
    <x v="3724"/>
    <n v="3"/>
    <n v="0"/>
    <n v="53.235000000000014"/>
  </r>
  <r>
    <n v="6623"/>
    <s v="CA-2011-130449"/>
    <x v="2"/>
    <x v="1124"/>
    <d v="2011-09-09T00:00:00"/>
    <s v="First Class"/>
    <s v="VP-21760"/>
    <s v="Victoria Pisteka"/>
    <x v="1"/>
    <x v="0"/>
    <x v="8"/>
    <x v="1"/>
    <n v="94109"/>
    <x v="1"/>
    <x v="5"/>
    <x v="0"/>
    <x v="5"/>
    <x v="5"/>
    <x v="3739"/>
    <n v="6"/>
    <n v="0"/>
    <n v="12.145199999999997"/>
  </r>
  <r>
    <n v="6624"/>
    <s v="CA-2011-130449"/>
    <x v="2"/>
    <x v="1124"/>
    <d v="2011-09-09T00:00:00"/>
    <s v="First Class"/>
    <s v="VP-21760"/>
    <s v="Victoria Pisteka"/>
    <x v="1"/>
    <x v="0"/>
    <x v="8"/>
    <x v="1"/>
    <n v="94109"/>
    <x v="1"/>
    <x v="573"/>
    <x v="1"/>
    <x v="2"/>
    <x v="568"/>
    <x v="2037"/>
    <n v="8"/>
    <n v="0"/>
    <n v="27.485599999999998"/>
  </r>
  <r>
    <n v="6625"/>
    <s v="CA-2012-141250"/>
    <x v="1"/>
    <x v="1125"/>
    <d v="2012-01-23T00:00:00"/>
    <s v="Standard Class"/>
    <s v="PM-18940"/>
    <s v="Paul MacIntyre"/>
    <x v="0"/>
    <x v="0"/>
    <x v="480"/>
    <x v="5"/>
    <n v="77590"/>
    <x v="2"/>
    <x v="1213"/>
    <x v="0"/>
    <x v="3"/>
    <x v="1189"/>
    <x v="4553"/>
    <n v="1"/>
    <n v="0.3"/>
    <n v="-13.170600000000007"/>
  </r>
  <r>
    <n v="6626"/>
    <s v="CA-2012-141250"/>
    <x v="1"/>
    <x v="1125"/>
    <d v="2012-01-23T00:00:00"/>
    <s v="Standard Class"/>
    <s v="PM-18940"/>
    <s v="Paul MacIntyre"/>
    <x v="0"/>
    <x v="0"/>
    <x v="480"/>
    <x v="5"/>
    <n v="77590"/>
    <x v="2"/>
    <x v="1459"/>
    <x v="0"/>
    <x v="1"/>
    <x v="1436"/>
    <x v="4554"/>
    <n v="4"/>
    <n v="0.3"/>
    <n v="-8.5416000000000025"/>
  </r>
  <r>
    <n v="6627"/>
    <s v="CA-2011-145541"/>
    <x v="2"/>
    <x v="637"/>
    <d v="2011-12-21T00:00:00"/>
    <s v="Standard Class"/>
    <s v="TB-21400"/>
    <s v="Tom Boeckenhauer"/>
    <x v="0"/>
    <x v="0"/>
    <x v="20"/>
    <x v="15"/>
    <n v="10024"/>
    <x v="3"/>
    <x v="1629"/>
    <x v="2"/>
    <x v="15"/>
    <x v="1610"/>
    <x v="4555"/>
    <n v="4"/>
    <n v="0"/>
    <n v="2239.9871999999996"/>
  </r>
  <r>
    <n v="6628"/>
    <s v="CA-2011-138513"/>
    <x v="2"/>
    <x v="235"/>
    <d v="2011-05-27T00:00:00"/>
    <s v="Standard Class"/>
    <s v="EH-13990"/>
    <s v="Erica Hackney"/>
    <x v="0"/>
    <x v="0"/>
    <x v="234"/>
    <x v="4"/>
    <n v="98006"/>
    <x v="1"/>
    <x v="89"/>
    <x v="1"/>
    <x v="10"/>
    <x v="89"/>
    <x v="91"/>
    <n v="2"/>
    <n v="0"/>
    <n v="6.2208000000000006"/>
  </r>
  <r>
    <n v="6629"/>
    <s v="CA-2012-135489"/>
    <x v="1"/>
    <x v="444"/>
    <d v="2012-09-22T00:00:00"/>
    <s v="Second Class"/>
    <s v="GW-14605"/>
    <s v="Giulietta Weimer"/>
    <x v="0"/>
    <x v="0"/>
    <x v="20"/>
    <x v="15"/>
    <n v="10024"/>
    <x v="3"/>
    <x v="222"/>
    <x v="2"/>
    <x v="7"/>
    <x v="220"/>
    <x v="4496"/>
    <n v="14"/>
    <n v="0"/>
    <n v="134.33279999999996"/>
  </r>
  <r>
    <n v="6630"/>
    <s v="CA-2012-125696"/>
    <x v="1"/>
    <x v="653"/>
    <d v="2012-10-06T00:00:00"/>
    <s v="Standard Class"/>
    <s v="NP-18685"/>
    <s v="Nora Pelletier"/>
    <x v="2"/>
    <x v="0"/>
    <x v="481"/>
    <x v="3"/>
    <n v="27893"/>
    <x v="0"/>
    <x v="1181"/>
    <x v="1"/>
    <x v="8"/>
    <x v="1158"/>
    <x v="4556"/>
    <n v="5"/>
    <n v="0.7"/>
    <n v="-5.4120000000000008"/>
  </r>
  <r>
    <n v="6631"/>
    <s v="CA-2013-105081"/>
    <x v="0"/>
    <x v="591"/>
    <d v="2013-12-31T00:00:00"/>
    <s v="Standard Class"/>
    <s v="JE-15715"/>
    <s v="Joe Elijah"/>
    <x v="0"/>
    <x v="0"/>
    <x v="4"/>
    <x v="4"/>
    <n v="98115"/>
    <x v="1"/>
    <x v="1003"/>
    <x v="0"/>
    <x v="1"/>
    <x v="986"/>
    <x v="327"/>
    <n v="3"/>
    <n v="0.2"/>
    <n v="52.376399999999961"/>
  </r>
  <r>
    <n v="6632"/>
    <s v="CA-2013-105081"/>
    <x v="0"/>
    <x v="591"/>
    <d v="2013-12-31T00:00:00"/>
    <s v="Standard Class"/>
    <s v="JE-15715"/>
    <s v="Joe Elijah"/>
    <x v="0"/>
    <x v="0"/>
    <x v="4"/>
    <x v="4"/>
    <n v="98115"/>
    <x v="1"/>
    <x v="1110"/>
    <x v="0"/>
    <x v="3"/>
    <x v="1090"/>
    <x v="4557"/>
    <n v="5"/>
    <n v="0"/>
    <n v="629.01"/>
  </r>
  <r>
    <n v="6633"/>
    <s v="US-2013-146857"/>
    <x v="0"/>
    <x v="715"/>
    <d v="2013-05-09T00:00:00"/>
    <s v="Second Class"/>
    <s v="BE-11455"/>
    <s v="Brad Eason"/>
    <x v="2"/>
    <x v="0"/>
    <x v="24"/>
    <x v="25"/>
    <n v="65807"/>
    <x v="2"/>
    <x v="1309"/>
    <x v="1"/>
    <x v="9"/>
    <x v="1285"/>
    <x v="4558"/>
    <n v="1"/>
    <n v="0"/>
    <n v="15.254400000000004"/>
  </r>
  <r>
    <n v="6634"/>
    <s v="CA-2013-166275"/>
    <x v="0"/>
    <x v="1057"/>
    <d v="2013-10-25T00:00:00"/>
    <s v="Same Day"/>
    <s v="SS-20590"/>
    <s v="Sonia Sunley"/>
    <x v="0"/>
    <x v="0"/>
    <x v="8"/>
    <x v="1"/>
    <n v="94109"/>
    <x v="1"/>
    <x v="651"/>
    <x v="2"/>
    <x v="11"/>
    <x v="645"/>
    <x v="4559"/>
    <n v="1"/>
    <n v="0"/>
    <n v="85.995700000000014"/>
  </r>
  <r>
    <n v="6635"/>
    <s v="CA-2014-144498"/>
    <x v="3"/>
    <x v="636"/>
    <d v="2014-05-07T00:00:00"/>
    <s v="Same Day"/>
    <s v="MB-18085"/>
    <s v="Mick Brown"/>
    <x v="0"/>
    <x v="0"/>
    <x v="35"/>
    <x v="3"/>
    <n v="28205"/>
    <x v="0"/>
    <x v="350"/>
    <x v="1"/>
    <x v="8"/>
    <x v="346"/>
    <x v="4560"/>
    <n v="11"/>
    <n v="0.7"/>
    <n v="-52.548099999999991"/>
  </r>
  <r>
    <n v="6636"/>
    <s v="CA-2014-144498"/>
    <x v="3"/>
    <x v="636"/>
    <d v="2014-05-07T00:00:00"/>
    <s v="Same Day"/>
    <s v="MB-18085"/>
    <s v="Mick Brown"/>
    <x v="0"/>
    <x v="0"/>
    <x v="35"/>
    <x v="3"/>
    <n v="28205"/>
    <x v="0"/>
    <x v="34"/>
    <x v="2"/>
    <x v="7"/>
    <x v="34"/>
    <x v="2536"/>
    <n v="4"/>
    <n v="0.2"/>
    <n v="70.55639999999994"/>
  </r>
  <r>
    <n v="6637"/>
    <s v="CA-2014-144498"/>
    <x v="3"/>
    <x v="636"/>
    <d v="2014-05-07T00:00:00"/>
    <s v="Same Day"/>
    <s v="MB-18085"/>
    <s v="Mick Brown"/>
    <x v="0"/>
    <x v="0"/>
    <x v="35"/>
    <x v="3"/>
    <n v="28205"/>
    <x v="0"/>
    <x v="580"/>
    <x v="1"/>
    <x v="2"/>
    <x v="575"/>
    <x v="4561"/>
    <n v="5"/>
    <n v="0.2"/>
    <n v="39.689000000000007"/>
  </r>
  <r>
    <n v="6638"/>
    <s v="CA-2014-103352"/>
    <x v="3"/>
    <x v="344"/>
    <d v="2014-12-01T00:00:00"/>
    <s v="Second Class"/>
    <s v="RP-19390"/>
    <s v="Resi Pölking"/>
    <x v="0"/>
    <x v="0"/>
    <x v="20"/>
    <x v="15"/>
    <n v="10011"/>
    <x v="3"/>
    <x v="372"/>
    <x v="1"/>
    <x v="6"/>
    <x v="368"/>
    <x v="4562"/>
    <n v="3"/>
    <n v="0"/>
    <n v="2.027099999999999"/>
  </r>
  <r>
    <n v="6639"/>
    <s v="CA-2014-103352"/>
    <x v="3"/>
    <x v="344"/>
    <d v="2014-12-01T00:00:00"/>
    <s v="Second Class"/>
    <s v="RP-19390"/>
    <s v="Resi Pölking"/>
    <x v="0"/>
    <x v="0"/>
    <x v="20"/>
    <x v="15"/>
    <n v="10011"/>
    <x v="3"/>
    <x v="1403"/>
    <x v="1"/>
    <x v="8"/>
    <x v="1381"/>
    <x v="588"/>
    <n v="6"/>
    <n v="0.2"/>
    <n v="36.255599999999994"/>
  </r>
  <r>
    <n v="6640"/>
    <s v="CA-2011-108609"/>
    <x v="2"/>
    <x v="656"/>
    <d v="2011-11-02T00:00:00"/>
    <s v="Second Class"/>
    <s v="AJ-10780"/>
    <s v="Anthony Jacobs"/>
    <x v="1"/>
    <x v="0"/>
    <x v="160"/>
    <x v="24"/>
    <n v="44052"/>
    <x v="3"/>
    <x v="1234"/>
    <x v="0"/>
    <x v="3"/>
    <x v="1208"/>
    <x v="4563"/>
    <n v="8"/>
    <n v="0.4"/>
    <n v="-734.52639999999997"/>
  </r>
  <r>
    <n v="6641"/>
    <s v="CA-2014-128328"/>
    <x v="3"/>
    <x v="485"/>
    <d v="2014-08-10T00:00:00"/>
    <s v="Standard Class"/>
    <s v="PO-18865"/>
    <s v="Patrick O'Donnell"/>
    <x v="0"/>
    <x v="0"/>
    <x v="245"/>
    <x v="14"/>
    <n v="46203"/>
    <x v="2"/>
    <x v="542"/>
    <x v="1"/>
    <x v="8"/>
    <x v="537"/>
    <x v="4564"/>
    <n v="6"/>
    <n v="0"/>
    <n v="60.422399999999996"/>
  </r>
  <r>
    <n v="6642"/>
    <s v="CA-2014-128328"/>
    <x v="3"/>
    <x v="485"/>
    <d v="2014-08-10T00:00:00"/>
    <s v="Standard Class"/>
    <s v="PO-18865"/>
    <s v="Patrick O'Donnell"/>
    <x v="0"/>
    <x v="0"/>
    <x v="245"/>
    <x v="14"/>
    <n v="46203"/>
    <x v="2"/>
    <x v="685"/>
    <x v="2"/>
    <x v="11"/>
    <x v="678"/>
    <x v="4565"/>
    <n v="2"/>
    <n v="0"/>
    <n v="29.518599999999999"/>
  </r>
  <r>
    <n v="6643"/>
    <s v="CA-2014-128328"/>
    <x v="3"/>
    <x v="485"/>
    <d v="2014-08-10T00:00:00"/>
    <s v="Standard Class"/>
    <s v="PO-18865"/>
    <s v="Patrick O'Donnell"/>
    <x v="0"/>
    <x v="0"/>
    <x v="245"/>
    <x v="14"/>
    <n v="46203"/>
    <x v="2"/>
    <x v="1760"/>
    <x v="1"/>
    <x v="2"/>
    <x v="1740"/>
    <x v="4566"/>
    <n v="9"/>
    <n v="0"/>
    <n v="66.600000000000009"/>
  </r>
  <r>
    <n v="6644"/>
    <s v="US-2012-156496"/>
    <x v="1"/>
    <x v="544"/>
    <d v="2012-08-16T00:00:00"/>
    <s v="Standard Class"/>
    <s v="WB-21850"/>
    <s v="William Brown"/>
    <x v="0"/>
    <x v="0"/>
    <x v="252"/>
    <x v="21"/>
    <n v="97756"/>
    <x v="1"/>
    <x v="819"/>
    <x v="2"/>
    <x v="7"/>
    <x v="807"/>
    <x v="2313"/>
    <n v="4"/>
    <n v="0.2"/>
    <n v="38.357200000000006"/>
  </r>
  <r>
    <n v="6645"/>
    <s v="US-2012-156496"/>
    <x v="1"/>
    <x v="544"/>
    <d v="2012-08-16T00:00:00"/>
    <s v="Standard Class"/>
    <s v="WB-21850"/>
    <s v="William Brown"/>
    <x v="0"/>
    <x v="0"/>
    <x v="252"/>
    <x v="21"/>
    <n v="97756"/>
    <x v="1"/>
    <x v="771"/>
    <x v="2"/>
    <x v="7"/>
    <x v="763"/>
    <x v="4567"/>
    <n v="7"/>
    <n v="0.2"/>
    <n v="-31.487400000000001"/>
  </r>
  <r>
    <n v="6646"/>
    <s v="US-2012-156496"/>
    <x v="1"/>
    <x v="544"/>
    <d v="2012-08-16T00:00:00"/>
    <s v="Standard Class"/>
    <s v="WB-21850"/>
    <s v="William Brown"/>
    <x v="0"/>
    <x v="0"/>
    <x v="252"/>
    <x v="21"/>
    <n v="97756"/>
    <x v="1"/>
    <x v="586"/>
    <x v="1"/>
    <x v="9"/>
    <x v="581"/>
    <x v="4568"/>
    <n v="4"/>
    <n v="0.2"/>
    <n v="15.015599999999985"/>
  </r>
  <r>
    <n v="6647"/>
    <s v="US-2013-127334"/>
    <x v="0"/>
    <x v="272"/>
    <d v="2013-12-22T00:00:00"/>
    <s v="Standard Class"/>
    <s v="MP-18175"/>
    <s v="Mike Pelletier"/>
    <x v="2"/>
    <x v="0"/>
    <x v="24"/>
    <x v="21"/>
    <n v="97477"/>
    <x v="1"/>
    <x v="215"/>
    <x v="0"/>
    <x v="3"/>
    <x v="214"/>
    <x v="4569"/>
    <n v="3"/>
    <n v="0.5"/>
    <n v="-304.66529999999989"/>
  </r>
  <r>
    <n v="6648"/>
    <s v="US-2013-127334"/>
    <x v="0"/>
    <x v="272"/>
    <d v="2013-12-22T00:00:00"/>
    <s v="Standard Class"/>
    <s v="MP-18175"/>
    <s v="Mike Pelletier"/>
    <x v="2"/>
    <x v="0"/>
    <x v="24"/>
    <x v="21"/>
    <n v="97477"/>
    <x v="1"/>
    <x v="1309"/>
    <x v="1"/>
    <x v="9"/>
    <x v="1285"/>
    <x v="2802"/>
    <n v="2"/>
    <n v="0.2"/>
    <n v="8.7168000000000063"/>
  </r>
  <r>
    <n v="6649"/>
    <s v="US-2014-124779"/>
    <x v="3"/>
    <x v="565"/>
    <d v="2014-09-12T00:00:00"/>
    <s v="First Class"/>
    <s v="BF-11020"/>
    <s v="Barry Französisch"/>
    <x v="1"/>
    <x v="0"/>
    <x v="81"/>
    <x v="5"/>
    <n v="76017"/>
    <x v="2"/>
    <x v="471"/>
    <x v="1"/>
    <x v="8"/>
    <x v="467"/>
    <x v="511"/>
    <n v="7"/>
    <n v="0.8"/>
    <n v="-68.185600000000022"/>
  </r>
  <r>
    <n v="6650"/>
    <s v="US-2014-124779"/>
    <x v="3"/>
    <x v="565"/>
    <d v="2014-09-12T00:00:00"/>
    <s v="First Class"/>
    <s v="BF-11020"/>
    <s v="Barry Französisch"/>
    <x v="1"/>
    <x v="0"/>
    <x v="81"/>
    <x v="5"/>
    <n v="76017"/>
    <x v="2"/>
    <x v="1687"/>
    <x v="2"/>
    <x v="16"/>
    <x v="1666"/>
    <x v="4570"/>
    <n v="2"/>
    <n v="0.2"/>
    <n v="107.99459999999999"/>
  </r>
  <r>
    <n v="6651"/>
    <s v="US-2014-124779"/>
    <x v="3"/>
    <x v="565"/>
    <d v="2014-09-12T00:00:00"/>
    <s v="First Class"/>
    <s v="BF-11020"/>
    <s v="Barry Französisch"/>
    <x v="1"/>
    <x v="0"/>
    <x v="81"/>
    <x v="5"/>
    <n v="76017"/>
    <x v="2"/>
    <x v="271"/>
    <x v="1"/>
    <x v="13"/>
    <x v="268"/>
    <x v="1962"/>
    <n v="5"/>
    <n v="0.2"/>
    <n v="15.498000000000001"/>
  </r>
  <r>
    <n v="6652"/>
    <s v="US-2014-124779"/>
    <x v="3"/>
    <x v="565"/>
    <d v="2014-09-12T00:00:00"/>
    <s v="First Class"/>
    <s v="BF-11020"/>
    <s v="Barry Französisch"/>
    <x v="1"/>
    <x v="0"/>
    <x v="81"/>
    <x v="5"/>
    <n v="76017"/>
    <x v="2"/>
    <x v="750"/>
    <x v="0"/>
    <x v="5"/>
    <x v="741"/>
    <x v="4571"/>
    <n v="2"/>
    <n v="0.6"/>
    <n v="-11.651199999999999"/>
  </r>
  <r>
    <n v="6653"/>
    <s v="US-2014-124779"/>
    <x v="3"/>
    <x v="565"/>
    <d v="2014-09-12T00:00:00"/>
    <s v="First Class"/>
    <s v="BF-11020"/>
    <s v="Barry Französisch"/>
    <x v="1"/>
    <x v="0"/>
    <x v="81"/>
    <x v="5"/>
    <n v="76017"/>
    <x v="2"/>
    <x v="180"/>
    <x v="1"/>
    <x v="10"/>
    <x v="179"/>
    <x v="561"/>
    <n v="4"/>
    <n v="0.2"/>
    <n v="7.2576000000000001"/>
  </r>
  <r>
    <n v="6654"/>
    <s v="US-2014-124779"/>
    <x v="3"/>
    <x v="565"/>
    <d v="2014-09-12T00:00:00"/>
    <s v="First Class"/>
    <s v="BF-11020"/>
    <s v="Barry Französisch"/>
    <x v="1"/>
    <x v="0"/>
    <x v="81"/>
    <x v="5"/>
    <n v="76017"/>
    <x v="2"/>
    <x v="1534"/>
    <x v="0"/>
    <x v="1"/>
    <x v="1513"/>
    <x v="4572"/>
    <n v="5"/>
    <n v="0.3"/>
    <n v="-39.636999999999993"/>
  </r>
  <r>
    <n v="6655"/>
    <s v="CA-2014-135937"/>
    <x v="3"/>
    <x v="297"/>
    <d v="2014-02-28T00:00:00"/>
    <s v="Standard Class"/>
    <s v="KM-16375"/>
    <s v="Katherine Murray"/>
    <x v="2"/>
    <x v="0"/>
    <x v="23"/>
    <x v="16"/>
    <n v="85234"/>
    <x v="1"/>
    <x v="872"/>
    <x v="2"/>
    <x v="7"/>
    <x v="857"/>
    <x v="3844"/>
    <n v="3"/>
    <n v="0.2"/>
    <n v="25.018199999999993"/>
  </r>
  <r>
    <n v="6656"/>
    <s v="CA-2014-135937"/>
    <x v="3"/>
    <x v="297"/>
    <d v="2014-02-28T00:00:00"/>
    <s v="Standard Class"/>
    <s v="KM-16375"/>
    <s v="Katherine Murray"/>
    <x v="2"/>
    <x v="0"/>
    <x v="23"/>
    <x v="16"/>
    <n v="85234"/>
    <x v="1"/>
    <x v="1227"/>
    <x v="2"/>
    <x v="11"/>
    <x v="1202"/>
    <x v="4573"/>
    <n v="1"/>
    <n v="0.2"/>
    <n v="4.7987999999999964"/>
  </r>
  <r>
    <n v="6657"/>
    <s v="CA-2014-135937"/>
    <x v="3"/>
    <x v="297"/>
    <d v="2014-02-28T00:00:00"/>
    <s v="Standard Class"/>
    <s v="KM-16375"/>
    <s v="Katherine Murray"/>
    <x v="2"/>
    <x v="0"/>
    <x v="23"/>
    <x v="16"/>
    <n v="85234"/>
    <x v="1"/>
    <x v="911"/>
    <x v="1"/>
    <x v="4"/>
    <x v="894"/>
    <x v="4351"/>
    <n v="2"/>
    <n v="0.2"/>
    <n v="-6.3960000000000008"/>
  </r>
  <r>
    <n v="6658"/>
    <s v="CA-2014-135937"/>
    <x v="3"/>
    <x v="297"/>
    <d v="2014-02-28T00:00:00"/>
    <s v="Standard Class"/>
    <s v="KM-16375"/>
    <s v="Katherine Murray"/>
    <x v="2"/>
    <x v="0"/>
    <x v="23"/>
    <x v="16"/>
    <n v="85234"/>
    <x v="1"/>
    <x v="1510"/>
    <x v="1"/>
    <x v="12"/>
    <x v="1488"/>
    <x v="3024"/>
    <n v="5"/>
    <n v="0.2"/>
    <n v="3.8570000000000002"/>
  </r>
  <r>
    <n v="6659"/>
    <s v="CA-2014-135937"/>
    <x v="3"/>
    <x v="297"/>
    <d v="2014-02-28T00:00:00"/>
    <s v="Standard Class"/>
    <s v="KM-16375"/>
    <s v="Katherine Murray"/>
    <x v="2"/>
    <x v="0"/>
    <x v="23"/>
    <x v="16"/>
    <n v="85234"/>
    <x v="1"/>
    <x v="592"/>
    <x v="0"/>
    <x v="5"/>
    <x v="587"/>
    <x v="4574"/>
    <n v="2"/>
    <n v="0.2"/>
    <n v="16.317200000000003"/>
  </r>
  <r>
    <n v="6660"/>
    <s v="CA-2014-135937"/>
    <x v="3"/>
    <x v="297"/>
    <d v="2014-02-28T00:00:00"/>
    <s v="Standard Class"/>
    <s v="KM-16375"/>
    <s v="Katherine Murray"/>
    <x v="2"/>
    <x v="0"/>
    <x v="23"/>
    <x v="16"/>
    <n v="85234"/>
    <x v="1"/>
    <x v="977"/>
    <x v="0"/>
    <x v="3"/>
    <x v="824"/>
    <x v="4575"/>
    <n v="9"/>
    <n v="0.5"/>
    <n v="-185.71679999999998"/>
  </r>
  <r>
    <n v="6661"/>
    <s v="CA-2012-129322"/>
    <x v="1"/>
    <x v="816"/>
    <d v="2012-08-10T00:00:00"/>
    <s v="Second Class"/>
    <s v="DB-13405"/>
    <s v="Denny Blanton"/>
    <x v="0"/>
    <x v="0"/>
    <x v="104"/>
    <x v="31"/>
    <n v="1841"/>
    <x v="3"/>
    <x v="1643"/>
    <x v="1"/>
    <x v="6"/>
    <x v="1624"/>
    <x v="4576"/>
    <n v="2"/>
    <n v="0"/>
    <n v="11.897999999999996"/>
  </r>
  <r>
    <n v="6662"/>
    <s v="CA-2012-129322"/>
    <x v="1"/>
    <x v="816"/>
    <d v="2012-08-10T00:00:00"/>
    <s v="Second Class"/>
    <s v="DB-13405"/>
    <s v="Denny Blanton"/>
    <x v="0"/>
    <x v="0"/>
    <x v="104"/>
    <x v="31"/>
    <n v="1841"/>
    <x v="3"/>
    <x v="1051"/>
    <x v="1"/>
    <x v="9"/>
    <x v="1031"/>
    <x v="2009"/>
    <n v="2"/>
    <n v="0"/>
    <n v="33.036799999999985"/>
  </r>
  <r>
    <n v="6663"/>
    <s v="CA-2012-129322"/>
    <x v="1"/>
    <x v="816"/>
    <d v="2012-08-10T00:00:00"/>
    <s v="Second Class"/>
    <s v="DB-13405"/>
    <s v="Denny Blanton"/>
    <x v="0"/>
    <x v="0"/>
    <x v="104"/>
    <x v="31"/>
    <n v="1841"/>
    <x v="3"/>
    <x v="1242"/>
    <x v="1"/>
    <x v="8"/>
    <x v="1216"/>
    <x v="2509"/>
    <n v="7"/>
    <n v="0"/>
    <n v="210.49419999999998"/>
  </r>
  <r>
    <n v="6664"/>
    <s v="CA-2014-162173"/>
    <x v="3"/>
    <x v="40"/>
    <d v="2014-11-02T00:00:00"/>
    <s v="Standard Class"/>
    <s v="OT-18730"/>
    <s v="Olvera Toch"/>
    <x v="0"/>
    <x v="0"/>
    <x v="173"/>
    <x v="17"/>
    <n v="23464"/>
    <x v="0"/>
    <x v="719"/>
    <x v="0"/>
    <x v="3"/>
    <x v="711"/>
    <x v="4577"/>
    <n v="5"/>
    <n v="0"/>
    <n v="60.664499999999961"/>
  </r>
  <r>
    <n v="6665"/>
    <s v="CA-2014-162173"/>
    <x v="3"/>
    <x v="40"/>
    <d v="2014-11-02T00:00:00"/>
    <s v="Standard Class"/>
    <s v="OT-18730"/>
    <s v="Olvera Toch"/>
    <x v="0"/>
    <x v="0"/>
    <x v="173"/>
    <x v="17"/>
    <n v="23464"/>
    <x v="0"/>
    <x v="842"/>
    <x v="1"/>
    <x v="12"/>
    <x v="828"/>
    <x v="4578"/>
    <n v="7"/>
    <n v="0"/>
    <n v="113.21099999999998"/>
  </r>
  <r>
    <n v="6666"/>
    <s v="CA-2013-115483"/>
    <x v="0"/>
    <x v="216"/>
    <d v="2013-07-19T00:00:00"/>
    <s v="Second Class"/>
    <s v="JS-15880"/>
    <s v="John Stevenson"/>
    <x v="0"/>
    <x v="0"/>
    <x v="218"/>
    <x v="5"/>
    <n v="75061"/>
    <x v="2"/>
    <x v="1766"/>
    <x v="1"/>
    <x v="10"/>
    <x v="1746"/>
    <x v="4579"/>
    <n v="5"/>
    <n v="0.2"/>
    <n v="79.691999999999979"/>
  </r>
  <r>
    <n v="6667"/>
    <s v="CA-2014-122175"/>
    <x v="3"/>
    <x v="605"/>
    <d v="2014-05-15T00:00:00"/>
    <s v="Second Class"/>
    <s v="CA-12775"/>
    <s v="Cynthia Arntzen"/>
    <x v="0"/>
    <x v="0"/>
    <x v="219"/>
    <x v="30"/>
    <n v="8360"/>
    <x v="3"/>
    <x v="1685"/>
    <x v="0"/>
    <x v="5"/>
    <x v="1664"/>
    <x v="4580"/>
    <n v="5"/>
    <n v="0"/>
    <n v="15.426000000000002"/>
  </r>
  <r>
    <n v="6668"/>
    <s v="CA-2014-122175"/>
    <x v="3"/>
    <x v="605"/>
    <d v="2014-05-15T00:00:00"/>
    <s v="Second Class"/>
    <s v="CA-12775"/>
    <s v="Cynthia Arntzen"/>
    <x v="0"/>
    <x v="0"/>
    <x v="219"/>
    <x v="30"/>
    <n v="8360"/>
    <x v="3"/>
    <x v="641"/>
    <x v="1"/>
    <x v="2"/>
    <x v="635"/>
    <x v="51"/>
    <n v="2"/>
    <n v="0"/>
    <n v="2.9567999999999999"/>
  </r>
  <r>
    <n v="6669"/>
    <s v="CA-2014-122175"/>
    <x v="3"/>
    <x v="605"/>
    <d v="2014-05-15T00:00:00"/>
    <s v="Second Class"/>
    <s v="CA-12775"/>
    <s v="Cynthia Arntzen"/>
    <x v="0"/>
    <x v="0"/>
    <x v="219"/>
    <x v="30"/>
    <n v="8360"/>
    <x v="3"/>
    <x v="1768"/>
    <x v="1"/>
    <x v="14"/>
    <x v="1748"/>
    <x v="4581"/>
    <n v="2"/>
    <n v="0"/>
    <n v="4.42"/>
  </r>
  <r>
    <n v="6670"/>
    <s v="CA-2014-122175"/>
    <x v="3"/>
    <x v="605"/>
    <d v="2014-05-15T00:00:00"/>
    <s v="Second Class"/>
    <s v="CA-12775"/>
    <s v="Cynthia Arntzen"/>
    <x v="0"/>
    <x v="0"/>
    <x v="219"/>
    <x v="30"/>
    <n v="8360"/>
    <x v="3"/>
    <x v="1563"/>
    <x v="2"/>
    <x v="11"/>
    <x v="1545"/>
    <x v="4582"/>
    <n v="5"/>
    <n v="0"/>
    <n v="34.960000000000008"/>
  </r>
  <r>
    <n v="6671"/>
    <s v="CA-2014-161088"/>
    <x v="3"/>
    <x v="1126"/>
    <d v="2014-05-30T00:00:00"/>
    <s v="Standard Class"/>
    <s v="MH-18115"/>
    <s v="Mick Hernandez"/>
    <x v="2"/>
    <x v="0"/>
    <x v="38"/>
    <x v="32"/>
    <n v="31907"/>
    <x v="0"/>
    <x v="528"/>
    <x v="1"/>
    <x v="8"/>
    <x v="523"/>
    <x v="3548"/>
    <n v="2"/>
    <n v="0"/>
    <n v="13.427999999999997"/>
  </r>
  <r>
    <n v="6672"/>
    <s v="CA-2011-154837"/>
    <x v="2"/>
    <x v="709"/>
    <d v="2011-08-27T00:00:00"/>
    <s v="Second Class"/>
    <s v="RB-19645"/>
    <s v="Robert Barroso"/>
    <x v="1"/>
    <x v="0"/>
    <x v="1"/>
    <x v="1"/>
    <n v="90032"/>
    <x v="1"/>
    <x v="582"/>
    <x v="1"/>
    <x v="8"/>
    <x v="577"/>
    <x v="2000"/>
    <n v="2"/>
    <n v="0.2"/>
    <n v="17.348799999999997"/>
  </r>
  <r>
    <n v="6673"/>
    <s v="CA-2012-153794"/>
    <x v="1"/>
    <x v="861"/>
    <d v="2012-09-16T00:00:00"/>
    <s v="Standard Class"/>
    <s v="SB-20290"/>
    <s v="Sean Braxton"/>
    <x v="1"/>
    <x v="0"/>
    <x v="70"/>
    <x v="1"/>
    <n v="92024"/>
    <x v="1"/>
    <x v="108"/>
    <x v="1"/>
    <x v="6"/>
    <x v="108"/>
    <x v="4583"/>
    <n v="7"/>
    <n v="0"/>
    <n v="79.757999999999967"/>
  </r>
  <r>
    <n v="6674"/>
    <s v="CA-2012-135510"/>
    <x v="1"/>
    <x v="577"/>
    <d v="2012-09-12T00:00:00"/>
    <s v="Standard Class"/>
    <s v="TW-21025"/>
    <s v="Tamara Willingham"/>
    <x v="2"/>
    <x v="0"/>
    <x v="262"/>
    <x v="17"/>
    <n v="22901"/>
    <x v="0"/>
    <x v="1793"/>
    <x v="0"/>
    <x v="5"/>
    <x v="1774"/>
    <x v="4584"/>
    <n v="4"/>
    <n v="0"/>
    <n v="12.232799999999997"/>
  </r>
  <r>
    <n v="6675"/>
    <s v="CA-2012-109337"/>
    <x v="1"/>
    <x v="82"/>
    <d v="2012-11-23T00:00:00"/>
    <s v="Second Class"/>
    <s v="DL-13330"/>
    <s v="Denise Leinenbach"/>
    <x v="0"/>
    <x v="0"/>
    <x v="104"/>
    <x v="14"/>
    <n v="46226"/>
    <x v="2"/>
    <x v="853"/>
    <x v="1"/>
    <x v="6"/>
    <x v="838"/>
    <x v="268"/>
    <n v="6"/>
    <n v="0"/>
    <n v="4.9139999999999997"/>
  </r>
  <r>
    <n v="6676"/>
    <s v="CA-2012-109337"/>
    <x v="1"/>
    <x v="82"/>
    <d v="2012-11-23T00:00:00"/>
    <s v="Second Class"/>
    <s v="DL-13330"/>
    <s v="Denise Leinenbach"/>
    <x v="0"/>
    <x v="0"/>
    <x v="104"/>
    <x v="14"/>
    <n v="46226"/>
    <x v="2"/>
    <x v="1794"/>
    <x v="2"/>
    <x v="15"/>
    <x v="1775"/>
    <x v="4585"/>
    <n v="2"/>
    <n v="0"/>
    <n v="22.653000000000006"/>
  </r>
  <r>
    <n v="6677"/>
    <s v="CA-2012-109337"/>
    <x v="1"/>
    <x v="82"/>
    <d v="2012-11-23T00:00:00"/>
    <s v="Second Class"/>
    <s v="DL-13330"/>
    <s v="Denise Leinenbach"/>
    <x v="0"/>
    <x v="0"/>
    <x v="104"/>
    <x v="14"/>
    <n v="46226"/>
    <x v="2"/>
    <x v="1683"/>
    <x v="1"/>
    <x v="9"/>
    <x v="1662"/>
    <x v="4586"/>
    <n v="5"/>
    <n v="0"/>
    <n v="5.1350000000000007"/>
  </r>
  <r>
    <n v="6678"/>
    <s v="CA-2012-109337"/>
    <x v="1"/>
    <x v="82"/>
    <d v="2012-11-23T00:00:00"/>
    <s v="Second Class"/>
    <s v="DL-13330"/>
    <s v="Denise Leinenbach"/>
    <x v="0"/>
    <x v="0"/>
    <x v="104"/>
    <x v="14"/>
    <n v="46226"/>
    <x v="2"/>
    <x v="1543"/>
    <x v="2"/>
    <x v="11"/>
    <x v="1522"/>
    <x v="4587"/>
    <n v="3"/>
    <n v="0"/>
    <n v="165.28680000000003"/>
  </r>
  <r>
    <n v="6679"/>
    <s v="CA-2011-150329"/>
    <x v="2"/>
    <x v="982"/>
    <d v="2011-10-14T00:00:00"/>
    <s v="Standard Class"/>
    <s v="SD-20485"/>
    <s v="Shirley Daniels"/>
    <x v="2"/>
    <x v="0"/>
    <x v="42"/>
    <x v="16"/>
    <n v="85023"/>
    <x v="1"/>
    <x v="904"/>
    <x v="0"/>
    <x v="5"/>
    <x v="887"/>
    <x v="4588"/>
    <n v="7"/>
    <n v="0.2"/>
    <n v="3.5153999999999979"/>
  </r>
  <r>
    <n v="6680"/>
    <s v="CA-2014-145037"/>
    <x v="3"/>
    <x v="264"/>
    <d v="2014-09-08T00:00:00"/>
    <s v="Second Class"/>
    <s v="TB-21055"/>
    <s v="Ted Butterfield"/>
    <x v="0"/>
    <x v="0"/>
    <x v="255"/>
    <x v="29"/>
    <n v="6450"/>
    <x v="3"/>
    <x v="376"/>
    <x v="1"/>
    <x v="4"/>
    <x v="372"/>
    <x v="2943"/>
    <n v="1"/>
    <n v="0"/>
    <n v="2.8339999999999996"/>
  </r>
  <r>
    <n v="6681"/>
    <s v="CA-2014-145037"/>
    <x v="3"/>
    <x v="264"/>
    <d v="2014-09-08T00:00:00"/>
    <s v="Second Class"/>
    <s v="TB-21055"/>
    <s v="Ted Butterfield"/>
    <x v="0"/>
    <x v="0"/>
    <x v="255"/>
    <x v="29"/>
    <n v="6450"/>
    <x v="3"/>
    <x v="368"/>
    <x v="1"/>
    <x v="10"/>
    <x v="364"/>
    <x v="710"/>
    <n v="4"/>
    <n v="0"/>
    <n v="37.562399999999997"/>
  </r>
  <r>
    <n v="6682"/>
    <s v="CA-2014-145037"/>
    <x v="3"/>
    <x v="264"/>
    <d v="2014-09-08T00:00:00"/>
    <s v="Second Class"/>
    <s v="TB-21055"/>
    <s v="Ted Butterfield"/>
    <x v="0"/>
    <x v="0"/>
    <x v="255"/>
    <x v="29"/>
    <n v="6450"/>
    <x v="3"/>
    <x v="1619"/>
    <x v="1"/>
    <x v="10"/>
    <x v="1601"/>
    <x v="678"/>
    <n v="3"/>
    <n v="0"/>
    <n v="73.41"/>
  </r>
  <r>
    <n v="6683"/>
    <s v="CA-2014-154466"/>
    <x v="3"/>
    <x v="314"/>
    <d v="2014-01-03T00:00:00"/>
    <s v="First Class"/>
    <s v="DP-13390"/>
    <s v="Dennis Pardue"/>
    <x v="2"/>
    <x v="0"/>
    <x v="47"/>
    <x v="6"/>
    <n v="53132"/>
    <x v="2"/>
    <x v="751"/>
    <x v="1"/>
    <x v="8"/>
    <x v="742"/>
    <x v="4589"/>
    <n v="2"/>
    <n v="0"/>
    <n v="1.728"/>
  </r>
  <r>
    <n v="6684"/>
    <s v="CA-2011-109134"/>
    <x v="2"/>
    <x v="1127"/>
    <d v="2011-11-10T00:00:00"/>
    <s v="Standard Class"/>
    <s v="DE-13255"/>
    <s v="Deanra Eno"/>
    <x v="2"/>
    <x v="0"/>
    <x v="1"/>
    <x v="1"/>
    <n v="90008"/>
    <x v="1"/>
    <x v="1533"/>
    <x v="0"/>
    <x v="5"/>
    <x v="1512"/>
    <x v="130"/>
    <n v="6"/>
    <n v="0"/>
    <n v="8.8176000000000023"/>
  </r>
  <r>
    <n v="6685"/>
    <s v="US-2012-129637"/>
    <x v="1"/>
    <x v="997"/>
    <d v="2012-12-22T00:00:00"/>
    <s v="Standard Class"/>
    <s v="MC-18100"/>
    <s v="Mick Crebagga"/>
    <x v="0"/>
    <x v="0"/>
    <x v="41"/>
    <x v="10"/>
    <n v="61701"/>
    <x v="2"/>
    <x v="906"/>
    <x v="1"/>
    <x v="4"/>
    <x v="889"/>
    <x v="4590"/>
    <n v="1"/>
    <n v="0.2"/>
    <n v="-15.751400000000004"/>
  </r>
  <r>
    <n v="6686"/>
    <s v="US-2012-129637"/>
    <x v="1"/>
    <x v="997"/>
    <d v="2012-12-22T00:00:00"/>
    <s v="Standard Class"/>
    <s v="MC-18100"/>
    <s v="Mick Crebagga"/>
    <x v="0"/>
    <x v="0"/>
    <x v="41"/>
    <x v="10"/>
    <n v="61701"/>
    <x v="2"/>
    <x v="689"/>
    <x v="0"/>
    <x v="5"/>
    <x v="682"/>
    <x v="4591"/>
    <n v="2"/>
    <n v="0.6"/>
    <n v="-19.737199999999994"/>
  </r>
  <r>
    <n v="6687"/>
    <s v="US-2012-129637"/>
    <x v="1"/>
    <x v="997"/>
    <d v="2012-12-22T00:00:00"/>
    <s v="Standard Class"/>
    <s v="MC-18100"/>
    <s v="Mick Crebagga"/>
    <x v="0"/>
    <x v="0"/>
    <x v="41"/>
    <x v="10"/>
    <n v="61701"/>
    <x v="2"/>
    <x v="950"/>
    <x v="1"/>
    <x v="6"/>
    <x v="934"/>
    <x v="1332"/>
    <n v="5"/>
    <n v="0.2"/>
    <n v="1.4759999999999982"/>
  </r>
  <r>
    <n v="6688"/>
    <s v="CA-2012-165162"/>
    <x v="1"/>
    <x v="263"/>
    <d v="2012-05-21T00:00:00"/>
    <s v="Standard Class"/>
    <s v="HG-15025"/>
    <s v="Hunter Glantz"/>
    <x v="0"/>
    <x v="0"/>
    <x v="1"/>
    <x v="1"/>
    <n v="90032"/>
    <x v="1"/>
    <x v="1362"/>
    <x v="1"/>
    <x v="4"/>
    <x v="1339"/>
    <x v="2105"/>
    <n v="4"/>
    <n v="0"/>
    <n v="55.895999999999958"/>
  </r>
  <r>
    <n v="6689"/>
    <s v="CA-2014-140494"/>
    <x v="3"/>
    <x v="434"/>
    <d v="2014-03-16T00:00:00"/>
    <s v="Second Class"/>
    <s v="CM-11815"/>
    <s v="Candace McMahon"/>
    <x v="1"/>
    <x v="0"/>
    <x v="8"/>
    <x v="1"/>
    <n v="94109"/>
    <x v="1"/>
    <x v="1130"/>
    <x v="2"/>
    <x v="11"/>
    <x v="1109"/>
    <x v="1375"/>
    <n v="4"/>
    <n v="0"/>
    <n v="21.27239999999999"/>
  </r>
  <r>
    <n v="6690"/>
    <s v="CA-2014-104108"/>
    <x v="3"/>
    <x v="574"/>
    <d v="2014-12-10T00:00:00"/>
    <s v="Standard Class"/>
    <s v="RP-19855"/>
    <s v="Roy Phan"/>
    <x v="1"/>
    <x v="0"/>
    <x v="12"/>
    <x v="5"/>
    <n v="77095"/>
    <x v="2"/>
    <x v="1279"/>
    <x v="1"/>
    <x v="6"/>
    <x v="1255"/>
    <x v="4592"/>
    <n v="5"/>
    <n v="0.2"/>
    <n v="2.1279999999999988"/>
  </r>
  <r>
    <n v="6691"/>
    <s v="US-2014-165869"/>
    <x v="3"/>
    <x v="689"/>
    <d v="2014-08-06T00:00:00"/>
    <s v="Standard Class"/>
    <s v="LS-17200"/>
    <s v="Luke Schmidt"/>
    <x v="1"/>
    <x v="0"/>
    <x v="158"/>
    <x v="6"/>
    <n v="53209"/>
    <x v="2"/>
    <x v="236"/>
    <x v="1"/>
    <x v="8"/>
    <x v="234"/>
    <x v="255"/>
    <n v="4"/>
    <n v="0"/>
    <n v="8.4095999999999993"/>
  </r>
  <r>
    <n v="6692"/>
    <s v="US-2014-165869"/>
    <x v="3"/>
    <x v="689"/>
    <d v="2014-08-06T00:00:00"/>
    <s v="Standard Class"/>
    <s v="LS-17200"/>
    <s v="Luke Schmidt"/>
    <x v="1"/>
    <x v="0"/>
    <x v="158"/>
    <x v="6"/>
    <n v="53209"/>
    <x v="2"/>
    <x v="408"/>
    <x v="1"/>
    <x v="9"/>
    <x v="403"/>
    <x v="4524"/>
    <n v="6"/>
    <n v="0"/>
    <n v="54.558"/>
  </r>
  <r>
    <n v="6693"/>
    <s v="CA-2014-160899"/>
    <x v="3"/>
    <x v="938"/>
    <d v="2014-08-14T00:00:00"/>
    <s v="Second Class"/>
    <s v="DR-12940"/>
    <s v="Daniel Raglin"/>
    <x v="2"/>
    <x v="0"/>
    <x v="335"/>
    <x v="28"/>
    <n v="70601"/>
    <x v="0"/>
    <x v="1311"/>
    <x v="1"/>
    <x v="8"/>
    <x v="1288"/>
    <x v="4593"/>
    <n v="11"/>
    <n v="0"/>
    <n v="219.65459999999999"/>
  </r>
  <r>
    <n v="6694"/>
    <s v="CA-2014-144225"/>
    <x v="3"/>
    <x v="1033"/>
    <d v="2014-10-03T00:00:00"/>
    <s v="Second Class"/>
    <s v="CC-12475"/>
    <s v="Cindy Chapman"/>
    <x v="0"/>
    <x v="0"/>
    <x v="248"/>
    <x v="39"/>
    <n v="21215"/>
    <x v="3"/>
    <x v="1397"/>
    <x v="1"/>
    <x v="10"/>
    <x v="1375"/>
    <x v="2210"/>
    <n v="3"/>
    <n v="0"/>
    <n v="80.791200000000003"/>
  </r>
  <r>
    <n v="6695"/>
    <s v="US-2013-163538"/>
    <x v="0"/>
    <x v="370"/>
    <d v="2013-08-31T00:00:00"/>
    <s v="Standard Class"/>
    <s v="SS-20515"/>
    <s v="Shirley Schmidt"/>
    <x v="2"/>
    <x v="0"/>
    <x v="47"/>
    <x v="6"/>
    <n v="53132"/>
    <x v="2"/>
    <x v="1097"/>
    <x v="2"/>
    <x v="11"/>
    <x v="1078"/>
    <x v="4594"/>
    <n v="3"/>
    <n v="0"/>
    <n v="14.870699999999998"/>
  </r>
  <r>
    <n v="6696"/>
    <s v="US-2013-155103"/>
    <x v="0"/>
    <x v="499"/>
    <d v="2013-12-08T00:00:00"/>
    <s v="Standard Class"/>
    <s v="JF-15190"/>
    <s v="Jamie Frazer"/>
    <x v="0"/>
    <x v="0"/>
    <x v="20"/>
    <x v="15"/>
    <n v="10024"/>
    <x v="3"/>
    <x v="1591"/>
    <x v="1"/>
    <x v="8"/>
    <x v="1574"/>
    <x v="4595"/>
    <n v="3"/>
    <n v="0.2"/>
    <n v="134.93219999999999"/>
  </r>
  <r>
    <n v="6697"/>
    <s v="US-2013-155103"/>
    <x v="0"/>
    <x v="499"/>
    <d v="2013-12-08T00:00:00"/>
    <s v="Standard Class"/>
    <s v="JF-15190"/>
    <s v="Jamie Frazer"/>
    <x v="0"/>
    <x v="0"/>
    <x v="20"/>
    <x v="15"/>
    <n v="10024"/>
    <x v="3"/>
    <x v="908"/>
    <x v="1"/>
    <x v="8"/>
    <x v="891"/>
    <x v="4596"/>
    <n v="3"/>
    <n v="0.2"/>
    <n v="11.450399999999998"/>
  </r>
  <r>
    <n v="6698"/>
    <s v="US-2013-155103"/>
    <x v="0"/>
    <x v="499"/>
    <d v="2013-12-08T00:00:00"/>
    <s v="Standard Class"/>
    <s v="JF-15190"/>
    <s v="Jamie Frazer"/>
    <x v="0"/>
    <x v="0"/>
    <x v="20"/>
    <x v="15"/>
    <n v="10024"/>
    <x v="3"/>
    <x v="1397"/>
    <x v="1"/>
    <x v="10"/>
    <x v="1375"/>
    <x v="3837"/>
    <n v="1"/>
    <n v="0"/>
    <n v="26.930399999999999"/>
  </r>
  <r>
    <n v="6699"/>
    <s v="CA-2014-145429"/>
    <x v="3"/>
    <x v="246"/>
    <d v="2014-07-26T00:00:00"/>
    <s v="Standard Class"/>
    <s v="SW-20455"/>
    <s v="Shaun Weien"/>
    <x v="0"/>
    <x v="0"/>
    <x v="70"/>
    <x v="1"/>
    <n v="92024"/>
    <x v="1"/>
    <x v="1795"/>
    <x v="1"/>
    <x v="10"/>
    <x v="1776"/>
    <x v="4597"/>
    <n v="2"/>
    <n v="0"/>
    <n v="7.6798000000000002"/>
  </r>
  <r>
    <n v="6700"/>
    <s v="CA-2014-145429"/>
    <x v="3"/>
    <x v="246"/>
    <d v="2014-07-26T00:00:00"/>
    <s v="Standard Class"/>
    <s v="SW-20455"/>
    <s v="Shaun Weien"/>
    <x v="0"/>
    <x v="0"/>
    <x v="70"/>
    <x v="1"/>
    <n v="92024"/>
    <x v="1"/>
    <x v="1153"/>
    <x v="0"/>
    <x v="1"/>
    <x v="1132"/>
    <x v="2284"/>
    <n v="2"/>
    <n v="0.2"/>
    <n v="22.529599999999995"/>
  </r>
  <r>
    <n v="6701"/>
    <s v="CA-2014-145429"/>
    <x v="3"/>
    <x v="246"/>
    <d v="2014-07-26T00:00:00"/>
    <s v="Standard Class"/>
    <s v="SW-20455"/>
    <s v="Shaun Weien"/>
    <x v="0"/>
    <x v="0"/>
    <x v="70"/>
    <x v="1"/>
    <n v="92024"/>
    <x v="1"/>
    <x v="301"/>
    <x v="1"/>
    <x v="8"/>
    <x v="298"/>
    <x v="4503"/>
    <n v="3"/>
    <n v="0.2"/>
    <n v="17.623199999999997"/>
  </r>
  <r>
    <n v="6702"/>
    <s v="CA-2012-153535"/>
    <x v="1"/>
    <x v="1128"/>
    <d v="2012-05-24T00:00:00"/>
    <s v="Standard Class"/>
    <s v="SG-20470"/>
    <s v="Sheri Gordon"/>
    <x v="0"/>
    <x v="0"/>
    <x v="481"/>
    <x v="3"/>
    <n v="27893"/>
    <x v="0"/>
    <x v="1154"/>
    <x v="0"/>
    <x v="5"/>
    <x v="1133"/>
    <x v="4598"/>
    <n v="4"/>
    <n v="0.2"/>
    <n v="20.391999999999989"/>
  </r>
  <r>
    <n v="6703"/>
    <s v="CA-2012-153535"/>
    <x v="1"/>
    <x v="1128"/>
    <d v="2012-05-24T00:00:00"/>
    <s v="Standard Class"/>
    <s v="SG-20470"/>
    <s v="Sheri Gordon"/>
    <x v="0"/>
    <x v="0"/>
    <x v="481"/>
    <x v="3"/>
    <n v="27893"/>
    <x v="0"/>
    <x v="880"/>
    <x v="1"/>
    <x v="8"/>
    <x v="865"/>
    <x v="1697"/>
    <n v="4"/>
    <n v="0.7"/>
    <n v="-4.9127999999999989"/>
  </r>
  <r>
    <n v="6704"/>
    <s v="CA-2012-139164"/>
    <x v="1"/>
    <x v="537"/>
    <d v="2012-06-28T00:00:00"/>
    <s v="Standard Class"/>
    <s v="CS-12355"/>
    <s v="Christine Sundaresam"/>
    <x v="0"/>
    <x v="0"/>
    <x v="85"/>
    <x v="1"/>
    <n v="90805"/>
    <x v="1"/>
    <x v="1236"/>
    <x v="2"/>
    <x v="7"/>
    <x v="1210"/>
    <x v="2075"/>
    <n v="2"/>
    <n v="0.2"/>
    <n v="19.03860000000001"/>
  </r>
  <r>
    <n v="6705"/>
    <s v="CA-2012-139164"/>
    <x v="1"/>
    <x v="537"/>
    <d v="2012-06-28T00:00:00"/>
    <s v="Standard Class"/>
    <s v="CS-12355"/>
    <s v="Christine Sundaresam"/>
    <x v="0"/>
    <x v="0"/>
    <x v="85"/>
    <x v="1"/>
    <n v="90805"/>
    <x v="1"/>
    <x v="804"/>
    <x v="1"/>
    <x v="13"/>
    <x v="794"/>
    <x v="4599"/>
    <n v="3"/>
    <n v="0"/>
    <n v="1.7918999999999998"/>
  </r>
  <r>
    <n v="6706"/>
    <s v="CA-2012-139164"/>
    <x v="1"/>
    <x v="537"/>
    <d v="2012-06-28T00:00:00"/>
    <s v="Standard Class"/>
    <s v="CS-12355"/>
    <s v="Christine Sundaresam"/>
    <x v="0"/>
    <x v="0"/>
    <x v="85"/>
    <x v="1"/>
    <n v="90805"/>
    <x v="1"/>
    <x v="160"/>
    <x v="2"/>
    <x v="7"/>
    <x v="159"/>
    <x v="166"/>
    <n v="3"/>
    <n v="0.2"/>
    <n v="8.998500000000007"/>
  </r>
  <r>
    <n v="6707"/>
    <s v="CA-2013-112277"/>
    <x v="0"/>
    <x v="545"/>
    <d v="2013-09-16T00:00:00"/>
    <s v="Standard Class"/>
    <s v="SC-20695"/>
    <s v="Steve Chapman"/>
    <x v="1"/>
    <x v="0"/>
    <x v="2"/>
    <x v="2"/>
    <n v="33311"/>
    <x v="0"/>
    <x v="918"/>
    <x v="2"/>
    <x v="7"/>
    <x v="901"/>
    <x v="4600"/>
    <n v="7"/>
    <n v="0.2"/>
    <n v="58.46399999999997"/>
  </r>
  <r>
    <n v="6708"/>
    <s v="CA-2011-167724"/>
    <x v="2"/>
    <x v="138"/>
    <d v="2011-04-18T00:00:00"/>
    <s v="Standard Class"/>
    <s v="BF-11170"/>
    <s v="Ben Ferrer"/>
    <x v="2"/>
    <x v="0"/>
    <x v="248"/>
    <x v="39"/>
    <n v="21215"/>
    <x v="3"/>
    <x v="1796"/>
    <x v="1"/>
    <x v="2"/>
    <x v="1777"/>
    <x v="1507"/>
    <n v="3"/>
    <n v="0"/>
    <n v="3.6017999999999999"/>
  </r>
  <r>
    <n v="6709"/>
    <s v="CA-2012-123141"/>
    <x v="1"/>
    <x v="717"/>
    <d v="2012-11-19T00:00:00"/>
    <s v="Standard Class"/>
    <s v="GZ-14470"/>
    <s v="Gary Zandusky"/>
    <x v="0"/>
    <x v="0"/>
    <x v="482"/>
    <x v="27"/>
    <n v="87124"/>
    <x v="1"/>
    <x v="157"/>
    <x v="0"/>
    <x v="1"/>
    <x v="156"/>
    <x v="2214"/>
    <n v="4"/>
    <n v="0.2"/>
    <n v="99.431999999999931"/>
  </r>
  <r>
    <n v="6710"/>
    <s v="CA-2012-123141"/>
    <x v="1"/>
    <x v="717"/>
    <d v="2012-11-19T00:00:00"/>
    <s v="Standard Class"/>
    <s v="GZ-14470"/>
    <s v="Gary Zandusky"/>
    <x v="0"/>
    <x v="0"/>
    <x v="482"/>
    <x v="27"/>
    <n v="87124"/>
    <x v="1"/>
    <x v="268"/>
    <x v="0"/>
    <x v="1"/>
    <x v="265"/>
    <x v="286"/>
    <n v="3"/>
    <n v="0.2"/>
    <n v="20.155800000000013"/>
  </r>
  <r>
    <n v="6711"/>
    <s v="CA-2013-149503"/>
    <x v="0"/>
    <x v="10"/>
    <d v="2013-12-13T00:00:00"/>
    <s v="First Class"/>
    <s v="SP-20650"/>
    <s v="Stephanie Phelps"/>
    <x v="1"/>
    <x v="0"/>
    <x v="280"/>
    <x v="1"/>
    <n v="95207"/>
    <x v="1"/>
    <x v="1160"/>
    <x v="1"/>
    <x v="8"/>
    <x v="1138"/>
    <x v="4601"/>
    <n v="8"/>
    <n v="0.2"/>
    <n v="99.295999999999978"/>
  </r>
  <r>
    <n v="6712"/>
    <s v="CA-2014-163069"/>
    <x v="3"/>
    <x v="238"/>
    <d v="2014-08-22T00:00:00"/>
    <s v="Second Class"/>
    <s v="PJ-19015"/>
    <s v="Pauline Johnson"/>
    <x v="0"/>
    <x v="0"/>
    <x v="38"/>
    <x v="24"/>
    <n v="43229"/>
    <x v="3"/>
    <x v="1024"/>
    <x v="1"/>
    <x v="6"/>
    <x v="1006"/>
    <x v="4541"/>
    <n v="3"/>
    <n v="0.2"/>
    <n v="1.2389999999999994"/>
  </r>
  <r>
    <n v="6713"/>
    <s v="CA-2014-107629"/>
    <x v="3"/>
    <x v="817"/>
    <d v="2014-12-15T00:00:00"/>
    <s v="Same Day"/>
    <s v="DB-13060"/>
    <s v="Dave Brooks"/>
    <x v="0"/>
    <x v="0"/>
    <x v="242"/>
    <x v="10"/>
    <n v="60076"/>
    <x v="2"/>
    <x v="1319"/>
    <x v="0"/>
    <x v="5"/>
    <x v="1296"/>
    <x v="4602"/>
    <n v="6"/>
    <n v="0.6"/>
    <n v="-292.98719999999997"/>
  </r>
  <r>
    <n v="6714"/>
    <s v="CA-2014-107629"/>
    <x v="3"/>
    <x v="817"/>
    <d v="2014-12-15T00:00:00"/>
    <s v="Same Day"/>
    <s v="DB-13060"/>
    <s v="Dave Brooks"/>
    <x v="0"/>
    <x v="0"/>
    <x v="242"/>
    <x v="10"/>
    <n v="60076"/>
    <x v="2"/>
    <x v="267"/>
    <x v="0"/>
    <x v="5"/>
    <x v="264"/>
    <x v="4603"/>
    <n v="3"/>
    <n v="0.6"/>
    <n v="-26.755799999999994"/>
  </r>
  <r>
    <n v="6715"/>
    <s v="CA-2014-107629"/>
    <x v="3"/>
    <x v="817"/>
    <d v="2014-12-15T00:00:00"/>
    <s v="Same Day"/>
    <s v="DB-13060"/>
    <s v="Dave Brooks"/>
    <x v="0"/>
    <x v="0"/>
    <x v="242"/>
    <x v="10"/>
    <n v="60076"/>
    <x v="2"/>
    <x v="960"/>
    <x v="2"/>
    <x v="11"/>
    <x v="944"/>
    <x v="4604"/>
    <n v="3"/>
    <n v="0.2"/>
    <n v="-4.908000000000003"/>
  </r>
  <r>
    <n v="6716"/>
    <s v="CA-2014-107629"/>
    <x v="3"/>
    <x v="817"/>
    <d v="2014-12-15T00:00:00"/>
    <s v="Same Day"/>
    <s v="DB-13060"/>
    <s v="Dave Brooks"/>
    <x v="0"/>
    <x v="0"/>
    <x v="242"/>
    <x v="10"/>
    <n v="60076"/>
    <x v="2"/>
    <x v="1571"/>
    <x v="1"/>
    <x v="6"/>
    <x v="1553"/>
    <x v="4605"/>
    <n v="6"/>
    <n v="0.2"/>
    <n v="24.998400000000011"/>
  </r>
  <r>
    <n v="6717"/>
    <s v="CA-2013-134789"/>
    <x v="0"/>
    <x v="143"/>
    <d v="2013-04-16T00:00:00"/>
    <s v="Standard Class"/>
    <s v="CK-12325"/>
    <s v="Christine Kargatis"/>
    <x v="2"/>
    <x v="0"/>
    <x v="322"/>
    <x v="36"/>
    <n v="71901"/>
    <x v="0"/>
    <x v="659"/>
    <x v="1"/>
    <x v="13"/>
    <x v="653"/>
    <x v="59"/>
    <n v="6"/>
    <n v="0"/>
    <n v="14.399999999999999"/>
  </r>
  <r>
    <n v="6718"/>
    <s v="CA-2013-134789"/>
    <x v="0"/>
    <x v="143"/>
    <d v="2013-04-16T00:00:00"/>
    <s v="Standard Class"/>
    <s v="CK-12325"/>
    <s v="Christine Kargatis"/>
    <x v="2"/>
    <x v="0"/>
    <x v="322"/>
    <x v="36"/>
    <n v="71901"/>
    <x v="0"/>
    <x v="548"/>
    <x v="1"/>
    <x v="10"/>
    <x v="543"/>
    <x v="243"/>
    <n v="4"/>
    <n v="0"/>
    <n v="12.700800000000001"/>
  </r>
  <r>
    <n v="6719"/>
    <s v="CA-2013-134789"/>
    <x v="0"/>
    <x v="143"/>
    <d v="2013-04-16T00:00:00"/>
    <s v="Standard Class"/>
    <s v="CK-12325"/>
    <s v="Christine Kargatis"/>
    <x v="2"/>
    <x v="0"/>
    <x v="322"/>
    <x v="36"/>
    <n v="71901"/>
    <x v="0"/>
    <x v="892"/>
    <x v="0"/>
    <x v="5"/>
    <x v="876"/>
    <x v="4606"/>
    <n v="4"/>
    <n v="0"/>
    <n v="31.983999999999995"/>
  </r>
  <r>
    <n v="6720"/>
    <s v="CA-2013-130442"/>
    <x v="0"/>
    <x v="186"/>
    <d v="2013-12-20T00:00:00"/>
    <s v="First Class"/>
    <s v="SF-20065"/>
    <s v="Sandra Flanagan"/>
    <x v="0"/>
    <x v="0"/>
    <x v="483"/>
    <x v="3"/>
    <n v="27534"/>
    <x v="0"/>
    <x v="937"/>
    <x v="1"/>
    <x v="9"/>
    <x v="921"/>
    <x v="4337"/>
    <n v="3"/>
    <n v="0.2"/>
    <n v="3.0576000000000008"/>
  </r>
  <r>
    <n v="6721"/>
    <s v="CA-2014-102974"/>
    <x v="3"/>
    <x v="20"/>
    <d v="2014-09-25T00:00:00"/>
    <s v="Standard Class"/>
    <s v="DP-13105"/>
    <s v="Dave Poirier"/>
    <x v="1"/>
    <x v="0"/>
    <x v="1"/>
    <x v="1"/>
    <n v="90032"/>
    <x v="1"/>
    <x v="632"/>
    <x v="2"/>
    <x v="11"/>
    <x v="626"/>
    <x v="179"/>
    <n v="5"/>
    <n v="0"/>
    <n v="31.489499999999992"/>
  </r>
  <r>
    <n v="6722"/>
    <s v="CA-2014-102974"/>
    <x v="3"/>
    <x v="20"/>
    <d v="2014-09-25T00:00:00"/>
    <s v="Standard Class"/>
    <s v="DP-13105"/>
    <s v="Dave Poirier"/>
    <x v="1"/>
    <x v="0"/>
    <x v="1"/>
    <x v="1"/>
    <n v="90032"/>
    <x v="1"/>
    <x v="1759"/>
    <x v="1"/>
    <x v="6"/>
    <x v="1739"/>
    <x v="4607"/>
    <n v="2"/>
    <n v="0"/>
    <n v="6.0632000000000019"/>
  </r>
  <r>
    <n v="6723"/>
    <s v="CA-2014-102974"/>
    <x v="3"/>
    <x v="20"/>
    <d v="2014-09-25T00:00:00"/>
    <s v="Standard Class"/>
    <s v="DP-13105"/>
    <s v="Dave Poirier"/>
    <x v="1"/>
    <x v="0"/>
    <x v="1"/>
    <x v="1"/>
    <n v="90032"/>
    <x v="1"/>
    <x v="1260"/>
    <x v="1"/>
    <x v="6"/>
    <x v="1235"/>
    <x v="80"/>
    <n v="3"/>
    <n v="0"/>
    <n v="4.8545999999999978"/>
  </r>
  <r>
    <n v="6724"/>
    <s v="US-2014-166394"/>
    <x v="3"/>
    <x v="507"/>
    <d v="2014-09-07T00:00:00"/>
    <s v="Second Class"/>
    <s v="VM-21835"/>
    <s v="Vivian Mathis"/>
    <x v="0"/>
    <x v="0"/>
    <x v="462"/>
    <x v="38"/>
    <n v="3060"/>
    <x v="3"/>
    <x v="1099"/>
    <x v="1"/>
    <x v="13"/>
    <x v="33"/>
    <x v="1471"/>
    <n v="6"/>
    <n v="0"/>
    <n v="6.9654000000000007"/>
  </r>
  <r>
    <n v="6725"/>
    <s v="CA-2013-128811"/>
    <x v="0"/>
    <x v="126"/>
    <d v="2013-09-17T00:00:00"/>
    <s v="Standard Class"/>
    <s v="SF-20200"/>
    <s v="Sarah Foster"/>
    <x v="0"/>
    <x v="0"/>
    <x v="4"/>
    <x v="4"/>
    <n v="98103"/>
    <x v="1"/>
    <x v="203"/>
    <x v="1"/>
    <x v="13"/>
    <x v="202"/>
    <x v="4608"/>
    <n v="3"/>
    <n v="0"/>
    <n v="4.8162000000000003"/>
  </r>
  <r>
    <n v="6726"/>
    <s v="CA-2013-128811"/>
    <x v="0"/>
    <x v="126"/>
    <d v="2013-09-17T00:00:00"/>
    <s v="Standard Class"/>
    <s v="SF-20200"/>
    <s v="Sarah Foster"/>
    <x v="0"/>
    <x v="0"/>
    <x v="4"/>
    <x v="4"/>
    <n v="98103"/>
    <x v="1"/>
    <x v="1647"/>
    <x v="1"/>
    <x v="2"/>
    <x v="1627"/>
    <x v="469"/>
    <n v="3"/>
    <n v="0"/>
    <n v="5.2028999999999996"/>
  </r>
  <r>
    <n v="6727"/>
    <s v="CA-2013-128811"/>
    <x v="0"/>
    <x v="126"/>
    <d v="2013-09-17T00:00:00"/>
    <s v="Standard Class"/>
    <s v="SF-20200"/>
    <s v="Sarah Foster"/>
    <x v="0"/>
    <x v="0"/>
    <x v="4"/>
    <x v="4"/>
    <n v="98103"/>
    <x v="1"/>
    <x v="625"/>
    <x v="1"/>
    <x v="8"/>
    <x v="619"/>
    <x v="4609"/>
    <n v="4"/>
    <n v="0.2"/>
    <n v="7.7639999999999993"/>
  </r>
  <r>
    <n v="6728"/>
    <s v="CA-2014-145443"/>
    <x v="3"/>
    <x v="682"/>
    <d v="2014-08-16T00:00:00"/>
    <s v="Second Class"/>
    <s v="SC-20695"/>
    <s v="Steve Chapman"/>
    <x v="1"/>
    <x v="0"/>
    <x v="102"/>
    <x v="14"/>
    <n v="47374"/>
    <x v="2"/>
    <x v="1733"/>
    <x v="1"/>
    <x v="10"/>
    <x v="1712"/>
    <x v="932"/>
    <n v="5"/>
    <n v="0"/>
    <n v="83.283999999999992"/>
  </r>
  <r>
    <n v="6729"/>
    <s v="CA-2013-165827"/>
    <x v="0"/>
    <x v="254"/>
    <d v="2013-11-10T00:00:00"/>
    <s v="Standard Class"/>
    <s v="MF-17665"/>
    <s v="Maureen Fritzler"/>
    <x v="1"/>
    <x v="0"/>
    <x v="100"/>
    <x v="2"/>
    <n v="33180"/>
    <x v="0"/>
    <x v="1172"/>
    <x v="0"/>
    <x v="5"/>
    <x v="1149"/>
    <x v="4610"/>
    <n v="6"/>
    <n v="0.2"/>
    <n v="8.2055999999999987"/>
  </r>
  <r>
    <n v="6730"/>
    <s v="CA-2012-156734"/>
    <x v="1"/>
    <x v="652"/>
    <d v="2012-06-20T00:00:00"/>
    <s v="First Class"/>
    <s v="BV-11245"/>
    <s v="Benjamin Venier"/>
    <x v="1"/>
    <x v="0"/>
    <x v="214"/>
    <x v="18"/>
    <n v="37167"/>
    <x v="0"/>
    <x v="1282"/>
    <x v="1"/>
    <x v="8"/>
    <x v="1258"/>
    <x v="4611"/>
    <n v="3"/>
    <n v="0.7"/>
    <n v="-4.4945999999999984"/>
  </r>
  <r>
    <n v="6731"/>
    <s v="CA-2012-156734"/>
    <x v="1"/>
    <x v="652"/>
    <d v="2012-06-20T00:00:00"/>
    <s v="First Class"/>
    <s v="BV-11245"/>
    <s v="Benjamin Venier"/>
    <x v="1"/>
    <x v="0"/>
    <x v="214"/>
    <x v="18"/>
    <n v="37167"/>
    <x v="0"/>
    <x v="228"/>
    <x v="0"/>
    <x v="1"/>
    <x v="226"/>
    <x v="4612"/>
    <n v="4"/>
    <n v="0.2"/>
    <n v="56.274400000000014"/>
  </r>
  <r>
    <n v="6732"/>
    <s v="CA-2012-156734"/>
    <x v="1"/>
    <x v="652"/>
    <d v="2012-06-20T00:00:00"/>
    <s v="First Class"/>
    <s v="BV-11245"/>
    <s v="Benjamin Venier"/>
    <x v="1"/>
    <x v="0"/>
    <x v="214"/>
    <x v="18"/>
    <n v="37167"/>
    <x v="0"/>
    <x v="289"/>
    <x v="1"/>
    <x v="10"/>
    <x v="286"/>
    <x v="561"/>
    <n v="4"/>
    <n v="0.2"/>
    <n v="7.2576000000000001"/>
  </r>
  <r>
    <n v="6733"/>
    <s v="CA-2011-120096"/>
    <x v="2"/>
    <x v="1129"/>
    <d v="2011-07-07T00:00:00"/>
    <s v="First Class"/>
    <s v="KE-16420"/>
    <s v="Katrina Edelman"/>
    <x v="1"/>
    <x v="0"/>
    <x v="34"/>
    <x v="22"/>
    <n v="80013"/>
    <x v="1"/>
    <x v="1486"/>
    <x v="1"/>
    <x v="10"/>
    <x v="1464"/>
    <x v="3479"/>
    <n v="4"/>
    <n v="0.2"/>
    <n v="62.137599999999992"/>
  </r>
  <r>
    <n v="6734"/>
    <s v="CA-2011-120096"/>
    <x v="2"/>
    <x v="1129"/>
    <d v="2011-07-07T00:00:00"/>
    <s v="First Class"/>
    <s v="KE-16420"/>
    <s v="Katrina Edelman"/>
    <x v="1"/>
    <x v="0"/>
    <x v="34"/>
    <x v="22"/>
    <n v="80013"/>
    <x v="1"/>
    <x v="1266"/>
    <x v="1"/>
    <x v="9"/>
    <x v="1241"/>
    <x v="4613"/>
    <n v="2"/>
    <n v="0.2"/>
    <n v="3.2432000000000016"/>
  </r>
  <r>
    <n v="6735"/>
    <s v="CA-2012-141754"/>
    <x v="1"/>
    <x v="139"/>
    <d v="2012-12-25T00:00:00"/>
    <s v="Standard Class"/>
    <s v="EM-14200"/>
    <s v="Evan Minnotte"/>
    <x v="2"/>
    <x v="0"/>
    <x v="100"/>
    <x v="2"/>
    <n v="33142"/>
    <x v="0"/>
    <x v="676"/>
    <x v="1"/>
    <x v="2"/>
    <x v="670"/>
    <x v="3280"/>
    <n v="2"/>
    <n v="0.2"/>
    <n v="3.9473999999999996"/>
  </r>
  <r>
    <n v="6736"/>
    <s v="CA-2013-123358"/>
    <x v="0"/>
    <x v="342"/>
    <d v="2013-04-18T00:00:00"/>
    <s v="Standard Class"/>
    <s v="BT-11680"/>
    <s v="Brian Thompson"/>
    <x v="0"/>
    <x v="0"/>
    <x v="8"/>
    <x v="1"/>
    <n v="94122"/>
    <x v="1"/>
    <x v="983"/>
    <x v="1"/>
    <x v="9"/>
    <x v="967"/>
    <x v="4614"/>
    <n v="3"/>
    <n v="0"/>
    <n v="44.366400000000006"/>
  </r>
  <r>
    <n v="6737"/>
    <s v="CA-2013-123358"/>
    <x v="0"/>
    <x v="342"/>
    <d v="2013-04-18T00:00:00"/>
    <s v="Standard Class"/>
    <s v="BT-11680"/>
    <s v="Brian Thompson"/>
    <x v="0"/>
    <x v="0"/>
    <x v="8"/>
    <x v="1"/>
    <n v="94122"/>
    <x v="1"/>
    <x v="1662"/>
    <x v="1"/>
    <x v="4"/>
    <x v="1641"/>
    <x v="4404"/>
    <n v="3"/>
    <n v="0"/>
    <n v="81.131400000000014"/>
  </r>
  <r>
    <n v="6738"/>
    <s v="CA-2013-123358"/>
    <x v="0"/>
    <x v="342"/>
    <d v="2013-04-18T00:00:00"/>
    <s v="Standard Class"/>
    <s v="BT-11680"/>
    <s v="Brian Thompson"/>
    <x v="0"/>
    <x v="0"/>
    <x v="8"/>
    <x v="1"/>
    <n v="94122"/>
    <x v="1"/>
    <x v="1764"/>
    <x v="1"/>
    <x v="4"/>
    <x v="1744"/>
    <x v="4615"/>
    <n v="9"/>
    <n v="0"/>
    <n v="6.0263999999999918"/>
  </r>
  <r>
    <n v="6739"/>
    <s v="CA-2013-123358"/>
    <x v="0"/>
    <x v="342"/>
    <d v="2013-04-18T00:00:00"/>
    <s v="Standard Class"/>
    <s v="BT-11680"/>
    <s v="Brian Thompson"/>
    <x v="0"/>
    <x v="0"/>
    <x v="8"/>
    <x v="1"/>
    <n v="94122"/>
    <x v="1"/>
    <x v="491"/>
    <x v="1"/>
    <x v="8"/>
    <x v="486"/>
    <x v="4616"/>
    <n v="4"/>
    <n v="0.2"/>
    <n v="15.610399999999993"/>
  </r>
  <r>
    <n v="6740"/>
    <s v="CA-2011-144029"/>
    <x v="2"/>
    <x v="542"/>
    <d v="2011-05-31T00:00:00"/>
    <s v="Standard Class"/>
    <s v="MM-18055"/>
    <s v="Michelle Moray"/>
    <x v="0"/>
    <x v="0"/>
    <x v="22"/>
    <x v="10"/>
    <n v="60623"/>
    <x v="2"/>
    <x v="1354"/>
    <x v="1"/>
    <x v="4"/>
    <x v="1331"/>
    <x v="4617"/>
    <n v="3"/>
    <n v="0.2"/>
    <n v="7.6968000000000032"/>
  </r>
  <r>
    <n v="6741"/>
    <s v="CA-2011-144029"/>
    <x v="2"/>
    <x v="542"/>
    <d v="2011-05-31T00:00:00"/>
    <s v="Standard Class"/>
    <s v="MM-18055"/>
    <s v="Michelle Moray"/>
    <x v="0"/>
    <x v="0"/>
    <x v="22"/>
    <x v="10"/>
    <n v="60623"/>
    <x v="2"/>
    <x v="1189"/>
    <x v="0"/>
    <x v="1"/>
    <x v="1166"/>
    <x v="4618"/>
    <n v="2"/>
    <n v="0.3"/>
    <n v="-5.1396000000000583"/>
  </r>
  <r>
    <n v="6742"/>
    <s v="CA-2011-144029"/>
    <x v="2"/>
    <x v="542"/>
    <d v="2011-05-31T00:00:00"/>
    <s v="Standard Class"/>
    <s v="MM-18055"/>
    <s v="Michelle Moray"/>
    <x v="0"/>
    <x v="0"/>
    <x v="22"/>
    <x v="10"/>
    <n v="60623"/>
    <x v="2"/>
    <x v="796"/>
    <x v="1"/>
    <x v="6"/>
    <x v="786"/>
    <x v="2569"/>
    <n v="3"/>
    <n v="0.2"/>
    <n v="3.1806000000000005"/>
  </r>
  <r>
    <n v="6743"/>
    <s v="US-2014-101784"/>
    <x v="3"/>
    <x v="91"/>
    <d v="2014-07-12T00:00:00"/>
    <s v="Standard Class"/>
    <s v="PO-18850"/>
    <s v="Patrick O'Brill"/>
    <x v="0"/>
    <x v="0"/>
    <x v="1"/>
    <x v="1"/>
    <n v="90008"/>
    <x v="1"/>
    <x v="64"/>
    <x v="0"/>
    <x v="1"/>
    <x v="124"/>
    <x v="4619"/>
    <n v="3"/>
    <n v="0.2"/>
    <n v="-13.740299999999994"/>
  </r>
  <r>
    <n v="6744"/>
    <s v="CA-2012-156923"/>
    <x v="1"/>
    <x v="1130"/>
    <d v="2012-02-20T00:00:00"/>
    <s v="Standard Class"/>
    <s v="SP-20860"/>
    <s v="Sung Pak"/>
    <x v="1"/>
    <x v="0"/>
    <x v="18"/>
    <x v="38"/>
    <n v="3820"/>
    <x v="3"/>
    <x v="150"/>
    <x v="1"/>
    <x v="10"/>
    <x v="150"/>
    <x v="1211"/>
    <n v="6"/>
    <n v="0"/>
    <n v="16.146000000000001"/>
  </r>
  <r>
    <n v="6745"/>
    <s v="CA-2014-111269"/>
    <x v="3"/>
    <x v="114"/>
    <d v="2014-06-19T00:00:00"/>
    <s v="Second Class"/>
    <s v="CS-12355"/>
    <s v="Christine Sundaresam"/>
    <x v="0"/>
    <x v="0"/>
    <x v="65"/>
    <x v="24"/>
    <n v="43017"/>
    <x v="3"/>
    <x v="590"/>
    <x v="2"/>
    <x v="11"/>
    <x v="585"/>
    <x v="4620"/>
    <n v="6"/>
    <n v="0.2"/>
    <n v="107.98920000000001"/>
  </r>
  <r>
    <n v="6746"/>
    <s v="CA-2014-111269"/>
    <x v="3"/>
    <x v="114"/>
    <d v="2014-06-19T00:00:00"/>
    <s v="Second Class"/>
    <s v="CS-12355"/>
    <s v="Christine Sundaresam"/>
    <x v="0"/>
    <x v="0"/>
    <x v="65"/>
    <x v="24"/>
    <n v="43017"/>
    <x v="3"/>
    <x v="250"/>
    <x v="1"/>
    <x v="6"/>
    <x v="248"/>
    <x v="100"/>
    <n v="5"/>
    <n v="0.2"/>
    <n v="1.7940000000000005"/>
  </r>
  <r>
    <n v="6747"/>
    <s v="CA-2014-159156"/>
    <x v="3"/>
    <x v="38"/>
    <d v="2014-11-17T00:00:00"/>
    <s v="First Class"/>
    <s v="KB-16600"/>
    <s v="Ken Brennan"/>
    <x v="1"/>
    <x v="0"/>
    <x v="20"/>
    <x v="15"/>
    <n v="10009"/>
    <x v="3"/>
    <x v="1443"/>
    <x v="2"/>
    <x v="7"/>
    <x v="1422"/>
    <x v="3211"/>
    <n v="5"/>
    <n v="0"/>
    <n v="163.78700000000003"/>
  </r>
  <r>
    <n v="6748"/>
    <s v="CA-2014-100230"/>
    <x v="3"/>
    <x v="157"/>
    <d v="2014-12-16T00:00:00"/>
    <s v="Standard Class"/>
    <s v="AA-10375"/>
    <s v="Allen Armold"/>
    <x v="0"/>
    <x v="0"/>
    <x v="20"/>
    <x v="15"/>
    <n v="10035"/>
    <x v="3"/>
    <x v="440"/>
    <x v="1"/>
    <x v="8"/>
    <x v="435"/>
    <x v="3652"/>
    <n v="1"/>
    <n v="0.2"/>
    <n v="5.0462999999999996"/>
  </r>
  <r>
    <n v="6749"/>
    <s v="CA-2014-100230"/>
    <x v="3"/>
    <x v="157"/>
    <d v="2014-12-16T00:00:00"/>
    <s v="Standard Class"/>
    <s v="AA-10375"/>
    <s v="Allen Armold"/>
    <x v="0"/>
    <x v="0"/>
    <x v="20"/>
    <x v="15"/>
    <n v="10035"/>
    <x v="3"/>
    <x v="1357"/>
    <x v="1"/>
    <x v="10"/>
    <x v="1334"/>
    <x v="1465"/>
    <n v="3"/>
    <n v="0"/>
    <n v="8.0730000000000004"/>
  </r>
  <r>
    <n v="6750"/>
    <s v="CA-2014-100230"/>
    <x v="3"/>
    <x v="157"/>
    <d v="2014-12-16T00:00:00"/>
    <s v="Standard Class"/>
    <s v="AA-10375"/>
    <s v="Allen Armold"/>
    <x v="0"/>
    <x v="0"/>
    <x v="20"/>
    <x v="15"/>
    <n v="10035"/>
    <x v="3"/>
    <x v="1717"/>
    <x v="2"/>
    <x v="7"/>
    <x v="1695"/>
    <x v="4621"/>
    <n v="2"/>
    <n v="0"/>
    <n v="29.245000000000005"/>
  </r>
  <r>
    <n v="6751"/>
    <s v="CA-2013-154767"/>
    <x v="0"/>
    <x v="931"/>
    <d v="2013-07-01T00:00:00"/>
    <s v="Second Class"/>
    <s v="BP-11155"/>
    <s v="Becky Pak"/>
    <x v="0"/>
    <x v="0"/>
    <x v="267"/>
    <x v="30"/>
    <n v="7501"/>
    <x v="3"/>
    <x v="1534"/>
    <x v="0"/>
    <x v="1"/>
    <x v="1513"/>
    <x v="4331"/>
    <n v="2"/>
    <n v="0"/>
    <n v="20.733199999999997"/>
  </r>
  <r>
    <n v="6752"/>
    <s v="CA-2013-154767"/>
    <x v="0"/>
    <x v="931"/>
    <d v="2013-07-01T00:00:00"/>
    <s v="Second Class"/>
    <s v="BP-11155"/>
    <s v="Becky Pak"/>
    <x v="0"/>
    <x v="0"/>
    <x v="267"/>
    <x v="30"/>
    <n v="7501"/>
    <x v="3"/>
    <x v="1518"/>
    <x v="1"/>
    <x v="9"/>
    <x v="1496"/>
    <x v="4622"/>
    <n v="2"/>
    <n v="0"/>
    <n v="2.2724000000000002"/>
  </r>
  <r>
    <n v="6753"/>
    <s v="CA-2013-154767"/>
    <x v="0"/>
    <x v="931"/>
    <d v="2013-07-01T00:00:00"/>
    <s v="Second Class"/>
    <s v="BP-11155"/>
    <s v="Becky Pak"/>
    <x v="0"/>
    <x v="0"/>
    <x v="267"/>
    <x v="30"/>
    <n v="7501"/>
    <x v="3"/>
    <x v="334"/>
    <x v="1"/>
    <x v="10"/>
    <x v="330"/>
    <x v="1168"/>
    <n v="2"/>
    <n v="0"/>
    <n v="27.881999999999998"/>
  </r>
  <r>
    <n v="6754"/>
    <s v="CA-2013-154767"/>
    <x v="0"/>
    <x v="931"/>
    <d v="2013-07-01T00:00:00"/>
    <s v="Second Class"/>
    <s v="BP-11155"/>
    <s v="Becky Pak"/>
    <x v="0"/>
    <x v="0"/>
    <x v="267"/>
    <x v="30"/>
    <n v="7501"/>
    <x v="3"/>
    <x v="1406"/>
    <x v="1"/>
    <x v="8"/>
    <x v="1384"/>
    <x v="4623"/>
    <n v="2"/>
    <n v="0"/>
    <n v="3.7412000000000001"/>
  </r>
  <r>
    <n v="6755"/>
    <s v="CA-2013-154767"/>
    <x v="0"/>
    <x v="931"/>
    <d v="2013-07-01T00:00:00"/>
    <s v="Second Class"/>
    <s v="BP-11155"/>
    <s v="Becky Pak"/>
    <x v="0"/>
    <x v="0"/>
    <x v="267"/>
    <x v="30"/>
    <n v="7501"/>
    <x v="3"/>
    <x v="14"/>
    <x v="1"/>
    <x v="9"/>
    <x v="14"/>
    <x v="4624"/>
    <n v="4"/>
    <n v="0"/>
    <n v="121.10560000000001"/>
  </r>
  <r>
    <n v="6756"/>
    <s v="CA-2014-124205"/>
    <x v="3"/>
    <x v="175"/>
    <d v="2014-09-20T00:00:00"/>
    <s v="Standard Class"/>
    <s v="TC-21145"/>
    <s v="Theresa Coyne"/>
    <x v="1"/>
    <x v="0"/>
    <x v="80"/>
    <x v="30"/>
    <n v="8701"/>
    <x v="3"/>
    <x v="1462"/>
    <x v="0"/>
    <x v="5"/>
    <x v="1439"/>
    <x v="4625"/>
    <n v="5"/>
    <n v="0"/>
    <n v="18.960000000000004"/>
  </r>
  <r>
    <n v="6757"/>
    <s v="CA-2014-124205"/>
    <x v="3"/>
    <x v="175"/>
    <d v="2014-09-20T00:00:00"/>
    <s v="Standard Class"/>
    <s v="TC-21145"/>
    <s v="Theresa Coyne"/>
    <x v="1"/>
    <x v="0"/>
    <x v="80"/>
    <x v="30"/>
    <n v="8701"/>
    <x v="3"/>
    <x v="1584"/>
    <x v="0"/>
    <x v="1"/>
    <x v="1566"/>
    <x v="4626"/>
    <n v="4"/>
    <n v="0"/>
    <n v="143.62880000000001"/>
  </r>
  <r>
    <n v="6758"/>
    <s v="CA-2014-124205"/>
    <x v="3"/>
    <x v="175"/>
    <d v="2014-09-20T00:00:00"/>
    <s v="Standard Class"/>
    <s v="TC-21145"/>
    <s v="Theresa Coyne"/>
    <x v="1"/>
    <x v="0"/>
    <x v="80"/>
    <x v="30"/>
    <n v="8701"/>
    <x v="3"/>
    <x v="803"/>
    <x v="2"/>
    <x v="7"/>
    <x v="793"/>
    <x v="4627"/>
    <n v="6"/>
    <n v="0"/>
    <n v="102.94440000000002"/>
  </r>
  <r>
    <n v="6759"/>
    <s v="CA-2014-124205"/>
    <x v="3"/>
    <x v="175"/>
    <d v="2014-09-20T00:00:00"/>
    <s v="Standard Class"/>
    <s v="TC-21145"/>
    <s v="Theresa Coyne"/>
    <x v="1"/>
    <x v="0"/>
    <x v="80"/>
    <x v="30"/>
    <n v="8701"/>
    <x v="3"/>
    <x v="356"/>
    <x v="1"/>
    <x v="4"/>
    <x v="352"/>
    <x v="3411"/>
    <n v="2"/>
    <n v="0"/>
    <n v="0"/>
  </r>
  <r>
    <n v="6760"/>
    <s v="CA-2014-165715"/>
    <x v="3"/>
    <x v="574"/>
    <d v="2014-12-09T00:00:00"/>
    <s v="Standard Class"/>
    <s v="BG-11035"/>
    <s v="Barry Gonzalez"/>
    <x v="0"/>
    <x v="0"/>
    <x v="247"/>
    <x v="3"/>
    <n v="27405"/>
    <x v="0"/>
    <x v="894"/>
    <x v="1"/>
    <x v="6"/>
    <x v="878"/>
    <x v="3388"/>
    <n v="1"/>
    <n v="0.2"/>
    <n v="2.4581999999999997"/>
  </r>
  <r>
    <n v="6761"/>
    <s v="CA-2014-100636"/>
    <x v="3"/>
    <x v="335"/>
    <d v="2014-07-01T00:00:00"/>
    <s v="Standard Class"/>
    <s v="DO-13435"/>
    <s v="Denny Ordway"/>
    <x v="0"/>
    <x v="0"/>
    <x v="20"/>
    <x v="15"/>
    <n v="10035"/>
    <x v="3"/>
    <x v="72"/>
    <x v="1"/>
    <x v="4"/>
    <x v="72"/>
    <x v="1050"/>
    <n v="3"/>
    <n v="0"/>
    <n v="0"/>
  </r>
  <r>
    <n v="6762"/>
    <s v="CA-2013-162943"/>
    <x v="0"/>
    <x v="1131"/>
    <d v="2013-07-27T00:00:00"/>
    <s v="Second Class"/>
    <s v="DB-12970"/>
    <s v="Darren Budd"/>
    <x v="1"/>
    <x v="0"/>
    <x v="20"/>
    <x v="15"/>
    <n v="10035"/>
    <x v="3"/>
    <x v="901"/>
    <x v="0"/>
    <x v="1"/>
    <x v="884"/>
    <x v="4628"/>
    <n v="2"/>
    <n v="0.1"/>
    <n v="31.015599999999978"/>
  </r>
  <r>
    <n v="6763"/>
    <s v="CA-2013-144764"/>
    <x v="0"/>
    <x v="476"/>
    <d v="2013-09-09T00:00:00"/>
    <s v="Standard Class"/>
    <s v="RL-19615"/>
    <s v="Rob Lucas"/>
    <x v="0"/>
    <x v="0"/>
    <x v="22"/>
    <x v="10"/>
    <n v="60623"/>
    <x v="2"/>
    <x v="2"/>
    <x v="1"/>
    <x v="2"/>
    <x v="2"/>
    <x v="3204"/>
    <n v="5"/>
    <n v="0.2"/>
    <n v="9.8685000000000009"/>
  </r>
  <r>
    <n v="6764"/>
    <s v="CA-2013-144764"/>
    <x v="0"/>
    <x v="476"/>
    <d v="2013-09-09T00:00:00"/>
    <s v="Standard Class"/>
    <s v="RL-19615"/>
    <s v="Rob Lucas"/>
    <x v="0"/>
    <x v="0"/>
    <x v="22"/>
    <x v="10"/>
    <n v="60623"/>
    <x v="2"/>
    <x v="210"/>
    <x v="1"/>
    <x v="4"/>
    <x v="209"/>
    <x v="2083"/>
    <n v="2"/>
    <n v="0.2"/>
    <n v="-8.3524000000000012"/>
  </r>
  <r>
    <n v="6765"/>
    <s v="CA-2013-144764"/>
    <x v="0"/>
    <x v="476"/>
    <d v="2013-09-09T00:00:00"/>
    <s v="Standard Class"/>
    <s v="RL-19615"/>
    <s v="Rob Lucas"/>
    <x v="0"/>
    <x v="0"/>
    <x v="22"/>
    <x v="10"/>
    <n v="60623"/>
    <x v="2"/>
    <x v="1797"/>
    <x v="2"/>
    <x v="15"/>
    <x v="1778"/>
    <x v="4629"/>
    <n v="3"/>
    <n v="0.3"/>
    <n v="-19.470000000000141"/>
  </r>
  <r>
    <n v="6766"/>
    <s v="CA-2014-100615"/>
    <x v="3"/>
    <x v="693"/>
    <d v="2014-04-25T00:00:00"/>
    <s v="Standard Class"/>
    <s v="SJ-20215"/>
    <s v="Sarah Jordon"/>
    <x v="0"/>
    <x v="0"/>
    <x v="22"/>
    <x v="10"/>
    <n v="60653"/>
    <x v="2"/>
    <x v="291"/>
    <x v="0"/>
    <x v="1"/>
    <x v="288"/>
    <x v="2613"/>
    <n v="3"/>
    <n v="0.3"/>
    <n v="-18.117599999999996"/>
  </r>
  <r>
    <n v="6767"/>
    <s v="CA-2014-100615"/>
    <x v="3"/>
    <x v="693"/>
    <d v="2014-04-25T00:00:00"/>
    <s v="Standard Class"/>
    <s v="SJ-20215"/>
    <s v="Sarah Jordon"/>
    <x v="0"/>
    <x v="0"/>
    <x v="22"/>
    <x v="10"/>
    <n v="60653"/>
    <x v="2"/>
    <x v="32"/>
    <x v="1"/>
    <x v="6"/>
    <x v="32"/>
    <x v="33"/>
    <n v="2"/>
    <n v="0.2"/>
    <n v="3.5460000000000007"/>
  </r>
  <r>
    <n v="6768"/>
    <s v="CA-2014-100615"/>
    <x v="3"/>
    <x v="693"/>
    <d v="2014-04-25T00:00:00"/>
    <s v="Standard Class"/>
    <s v="SJ-20215"/>
    <s v="Sarah Jordon"/>
    <x v="0"/>
    <x v="0"/>
    <x v="22"/>
    <x v="10"/>
    <n v="60653"/>
    <x v="2"/>
    <x v="1027"/>
    <x v="0"/>
    <x v="5"/>
    <x v="1009"/>
    <x v="4630"/>
    <n v="5"/>
    <n v="0.6"/>
    <n v="-6.1879999999999988"/>
  </r>
  <r>
    <n v="6769"/>
    <s v="CA-2011-109302"/>
    <x v="2"/>
    <x v="1132"/>
    <d v="2011-08-16T00:00:00"/>
    <s v="Standard Class"/>
    <s v="CS-12175"/>
    <s v="Charles Sheldon"/>
    <x v="1"/>
    <x v="0"/>
    <x v="80"/>
    <x v="30"/>
    <n v="8701"/>
    <x v="3"/>
    <x v="912"/>
    <x v="1"/>
    <x v="8"/>
    <x v="895"/>
    <x v="4631"/>
    <n v="7"/>
    <n v="0"/>
    <n v="98.105000000000004"/>
  </r>
  <r>
    <n v="6770"/>
    <s v="CA-2014-139787"/>
    <x v="3"/>
    <x v="20"/>
    <d v="2014-09-24T00:00:00"/>
    <s v="Standard Class"/>
    <s v="JP-16135"/>
    <s v="Julie Prescott"/>
    <x v="2"/>
    <x v="0"/>
    <x v="38"/>
    <x v="32"/>
    <n v="31907"/>
    <x v="0"/>
    <x v="1658"/>
    <x v="1"/>
    <x v="6"/>
    <x v="1637"/>
    <x v="3826"/>
    <n v="5"/>
    <n v="0"/>
    <n v="13.452000000000002"/>
  </r>
  <r>
    <n v="6771"/>
    <s v="CA-2014-139402"/>
    <x v="3"/>
    <x v="34"/>
    <d v="2014-12-14T00:00:00"/>
    <s v="Standard Class"/>
    <s v="NC-18535"/>
    <s v="Nick Crebassa"/>
    <x v="1"/>
    <x v="0"/>
    <x v="42"/>
    <x v="16"/>
    <n v="85023"/>
    <x v="1"/>
    <x v="1078"/>
    <x v="1"/>
    <x v="10"/>
    <x v="1059"/>
    <x v="1257"/>
    <n v="5"/>
    <n v="0.2"/>
    <n v="146.79"/>
  </r>
  <r>
    <n v="6772"/>
    <s v="CA-2014-139402"/>
    <x v="3"/>
    <x v="34"/>
    <d v="2014-12-14T00:00:00"/>
    <s v="Standard Class"/>
    <s v="NC-18535"/>
    <s v="Nick Crebassa"/>
    <x v="1"/>
    <x v="0"/>
    <x v="42"/>
    <x v="16"/>
    <n v="85023"/>
    <x v="1"/>
    <x v="1784"/>
    <x v="1"/>
    <x v="8"/>
    <x v="1765"/>
    <x v="4632"/>
    <n v="3"/>
    <n v="0.7"/>
    <n v="-9.9704999999999977"/>
  </r>
  <r>
    <n v="6773"/>
    <s v="CA-2013-119018"/>
    <x v="0"/>
    <x v="254"/>
    <d v="2013-11-09T00:00:00"/>
    <s v="Standard Class"/>
    <s v="CW-11905"/>
    <s v="Carl Weiss"/>
    <x v="2"/>
    <x v="0"/>
    <x v="1"/>
    <x v="1"/>
    <n v="90004"/>
    <x v="1"/>
    <x v="308"/>
    <x v="1"/>
    <x v="8"/>
    <x v="305"/>
    <x v="326"/>
    <n v="2"/>
    <n v="0.2"/>
    <n v="2.7956000000000003"/>
  </r>
  <r>
    <n v="6774"/>
    <s v="CA-2013-119018"/>
    <x v="0"/>
    <x v="254"/>
    <d v="2013-11-09T00:00:00"/>
    <s v="Standard Class"/>
    <s v="CW-11905"/>
    <s v="Carl Weiss"/>
    <x v="2"/>
    <x v="0"/>
    <x v="1"/>
    <x v="1"/>
    <n v="90004"/>
    <x v="1"/>
    <x v="1581"/>
    <x v="1"/>
    <x v="8"/>
    <x v="1563"/>
    <x v="4633"/>
    <n v="1"/>
    <n v="0.2"/>
    <n v="1.3049999999999997"/>
  </r>
  <r>
    <n v="6775"/>
    <s v="CA-2013-119018"/>
    <x v="0"/>
    <x v="254"/>
    <d v="2013-11-09T00:00:00"/>
    <s v="Standard Class"/>
    <s v="CW-11905"/>
    <s v="Carl Weiss"/>
    <x v="2"/>
    <x v="0"/>
    <x v="1"/>
    <x v="1"/>
    <n v="90004"/>
    <x v="1"/>
    <x v="1798"/>
    <x v="1"/>
    <x v="10"/>
    <x v="1779"/>
    <x v="789"/>
    <n v="6"/>
    <n v="0"/>
    <n v="18.662400000000002"/>
  </r>
  <r>
    <n v="6776"/>
    <s v="CA-2012-105361"/>
    <x v="1"/>
    <x v="368"/>
    <d v="2012-04-04T00:00:00"/>
    <s v="Standard Class"/>
    <s v="CM-12115"/>
    <s v="Chad McGuire"/>
    <x v="0"/>
    <x v="0"/>
    <x v="20"/>
    <x v="15"/>
    <n v="10024"/>
    <x v="3"/>
    <x v="249"/>
    <x v="1"/>
    <x v="10"/>
    <x v="247"/>
    <x v="4634"/>
    <n v="4"/>
    <n v="0"/>
    <n v="8.1143999999999998"/>
  </r>
  <r>
    <n v="6777"/>
    <s v="US-2013-152373"/>
    <x v="0"/>
    <x v="64"/>
    <d v="2013-09-12T00:00:00"/>
    <s v="Standard Class"/>
    <s v="PT-19090"/>
    <s v="Pete Takahito"/>
    <x v="0"/>
    <x v="0"/>
    <x v="52"/>
    <x v="5"/>
    <n v="78207"/>
    <x v="2"/>
    <x v="41"/>
    <x v="1"/>
    <x v="4"/>
    <x v="41"/>
    <x v="4635"/>
    <n v="3"/>
    <n v="0.2"/>
    <n v="-17.523000000000014"/>
  </r>
  <r>
    <n v="6778"/>
    <s v="US-2014-166037"/>
    <x v="3"/>
    <x v="480"/>
    <d v="2014-02-02T00:00:00"/>
    <s v="Standard Class"/>
    <s v="CL-12700"/>
    <s v="Craig Leslie"/>
    <x v="2"/>
    <x v="0"/>
    <x v="20"/>
    <x v="15"/>
    <n v="10009"/>
    <x v="3"/>
    <x v="1233"/>
    <x v="2"/>
    <x v="11"/>
    <x v="1207"/>
    <x v="4636"/>
    <n v="9"/>
    <n v="0"/>
    <n v="157.46849999999998"/>
  </r>
  <r>
    <n v="6779"/>
    <s v="US-2013-147711"/>
    <x v="0"/>
    <x v="323"/>
    <d v="2013-09-09T00:00:00"/>
    <s v="Second Class"/>
    <s v="HF-14995"/>
    <s v="Herbert Flentye"/>
    <x v="0"/>
    <x v="0"/>
    <x v="248"/>
    <x v="39"/>
    <n v="21215"/>
    <x v="3"/>
    <x v="1121"/>
    <x v="0"/>
    <x v="0"/>
    <x v="1100"/>
    <x v="4637"/>
    <n v="3"/>
    <n v="0"/>
    <n v="31.044599999999974"/>
  </r>
  <r>
    <n v="6780"/>
    <s v="US-2013-147711"/>
    <x v="0"/>
    <x v="323"/>
    <d v="2013-09-09T00:00:00"/>
    <s v="Second Class"/>
    <s v="HF-14995"/>
    <s v="Herbert Flentye"/>
    <x v="0"/>
    <x v="0"/>
    <x v="248"/>
    <x v="39"/>
    <n v="21215"/>
    <x v="3"/>
    <x v="1256"/>
    <x v="0"/>
    <x v="5"/>
    <x v="1231"/>
    <x v="1816"/>
    <n v="2"/>
    <n v="0"/>
    <n v="4.2803999999999984"/>
  </r>
  <r>
    <n v="6781"/>
    <s v="US-2013-147711"/>
    <x v="0"/>
    <x v="323"/>
    <d v="2013-09-09T00:00:00"/>
    <s v="Second Class"/>
    <s v="HF-14995"/>
    <s v="Herbert Flentye"/>
    <x v="0"/>
    <x v="0"/>
    <x v="248"/>
    <x v="39"/>
    <n v="21215"/>
    <x v="3"/>
    <x v="849"/>
    <x v="1"/>
    <x v="8"/>
    <x v="834"/>
    <x v="1030"/>
    <n v="2"/>
    <n v="0"/>
    <n v="5.8695999999999993"/>
  </r>
  <r>
    <n v="6782"/>
    <s v="US-2013-147711"/>
    <x v="0"/>
    <x v="323"/>
    <d v="2013-09-09T00:00:00"/>
    <s v="Second Class"/>
    <s v="HF-14995"/>
    <s v="Herbert Flentye"/>
    <x v="0"/>
    <x v="0"/>
    <x v="248"/>
    <x v="39"/>
    <n v="21215"/>
    <x v="3"/>
    <x v="676"/>
    <x v="1"/>
    <x v="2"/>
    <x v="670"/>
    <x v="2037"/>
    <n v="8"/>
    <n v="0"/>
    <n v="27.485599999999998"/>
  </r>
  <r>
    <n v="6783"/>
    <s v="CA-2014-121293"/>
    <x v="3"/>
    <x v="800"/>
    <d v="2014-07-29T00:00:00"/>
    <s v="Second Class"/>
    <s v="JC-15775"/>
    <s v="John Castell"/>
    <x v="0"/>
    <x v="0"/>
    <x v="10"/>
    <x v="9"/>
    <n v="19143"/>
    <x v="3"/>
    <x v="545"/>
    <x v="0"/>
    <x v="5"/>
    <x v="540"/>
    <x v="4638"/>
    <n v="4"/>
    <n v="0.2"/>
    <n v="3.0143999999999984"/>
  </r>
  <r>
    <n v="6784"/>
    <s v="CA-2014-121293"/>
    <x v="3"/>
    <x v="800"/>
    <d v="2014-07-29T00:00:00"/>
    <s v="Second Class"/>
    <s v="JC-15775"/>
    <s v="John Castell"/>
    <x v="0"/>
    <x v="0"/>
    <x v="10"/>
    <x v="9"/>
    <n v="19143"/>
    <x v="3"/>
    <x v="1799"/>
    <x v="1"/>
    <x v="14"/>
    <x v="1780"/>
    <x v="4639"/>
    <n v="3"/>
    <n v="0.2"/>
    <n v="4.2470999999999943"/>
  </r>
  <r>
    <n v="6785"/>
    <s v="CA-2014-121293"/>
    <x v="3"/>
    <x v="800"/>
    <d v="2014-07-29T00:00:00"/>
    <s v="Second Class"/>
    <s v="JC-15775"/>
    <s v="John Castell"/>
    <x v="0"/>
    <x v="0"/>
    <x v="10"/>
    <x v="9"/>
    <n v="19143"/>
    <x v="3"/>
    <x v="1744"/>
    <x v="0"/>
    <x v="3"/>
    <x v="1724"/>
    <x v="4640"/>
    <n v="1"/>
    <n v="0.4"/>
    <n v="-34.646999999999991"/>
  </r>
  <r>
    <n v="6786"/>
    <s v="CA-2014-121293"/>
    <x v="3"/>
    <x v="800"/>
    <d v="2014-07-29T00:00:00"/>
    <s v="Second Class"/>
    <s v="JC-15775"/>
    <s v="John Castell"/>
    <x v="0"/>
    <x v="0"/>
    <x v="10"/>
    <x v="9"/>
    <n v="19143"/>
    <x v="3"/>
    <x v="391"/>
    <x v="1"/>
    <x v="4"/>
    <x v="387"/>
    <x v="4641"/>
    <n v="5"/>
    <n v="0.2"/>
    <n v="-25.992000000000004"/>
  </r>
  <r>
    <n v="6787"/>
    <s v="CA-2014-121293"/>
    <x v="3"/>
    <x v="800"/>
    <d v="2014-07-29T00:00:00"/>
    <s v="Second Class"/>
    <s v="JC-15775"/>
    <s v="John Castell"/>
    <x v="0"/>
    <x v="0"/>
    <x v="10"/>
    <x v="9"/>
    <n v="19143"/>
    <x v="3"/>
    <x v="260"/>
    <x v="1"/>
    <x v="10"/>
    <x v="257"/>
    <x v="561"/>
    <n v="4"/>
    <n v="0.2"/>
    <n v="7.2576000000000001"/>
  </r>
  <r>
    <n v="6788"/>
    <s v="CA-2012-118843"/>
    <x v="1"/>
    <x v="1023"/>
    <d v="2012-09-20T00:00:00"/>
    <s v="Standard Class"/>
    <s v="JH-15910"/>
    <s v="Jonathan Howell"/>
    <x v="0"/>
    <x v="0"/>
    <x v="118"/>
    <x v="32"/>
    <n v="30318"/>
    <x v="0"/>
    <x v="784"/>
    <x v="0"/>
    <x v="5"/>
    <x v="775"/>
    <x v="2110"/>
    <n v="3"/>
    <n v="0"/>
    <n v="12.992999999999988"/>
  </r>
  <r>
    <n v="6789"/>
    <s v="CA-2012-118843"/>
    <x v="1"/>
    <x v="1023"/>
    <d v="2012-09-20T00:00:00"/>
    <s v="Standard Class"/>
    <s v="JH-15910"/>
    <s v="Jonathan Howell"/>
    <x v="0"/>
    <x v="0"/>
    <x v="118"/>
    <x v="32"/>
    <n v="30318"/>
    <x v="0"/>
    <x v="991"/>
    <x v="1"/>
    <x v="10"/>
    <x v="974"/>
    <x v="1570"/>
    <n v="7"/>
    <n v="0"/>
    <n v="31.468499999999999"/>
  </r>
  <r>
    <n v="6790"/>
    <s v="CA-2012-161445"/>
    <x v="1"/>
    <x v="67"/>
    <d v="2012-09-09T00:00:00"/>
    <s v="Second Class"/>
    <s v="CC-12610"/>
    <s v="Corey Catlett"/>
    <x v="1"/>
    <x v="0"/>
    <x v="28"/>
    <x v="3"/>
    <n v="27707"/>
    <x v="0"/>
    <x v="399"/>
    <x v="1"/>
    <x v="6"/>
    <x v="395"/>
    <x v="1196"/>
    <n v="4"/>
    <n v="0.2"/>
    <n v="12.314400000000006"/>
  </r>
  <r>
    <n v="6791"/>
    <s v="CA-2013-124527"/>
    <x v="0"/>
    <x v="76"/>
    <d v="2013-11-18T00:00:00"/>
    <s v="First Class"/>
    <s v="IM-15055"/>
    <s v="Ionia McGrath"/>
    <x v="0"/>
    <x v="0"/>
    <x v="43"/>
    <x v="1"/>
    <n v="95661"/>
    <x v="1"/>
    <x v="255"/>
    <x v="1"/>
    <x v="8"/>
    <x v="253"/>
    <x v="1366"/>
    <n v="5"/>
    <n v="0.2"/>
    <n v="2.8079999999999998"/>
  </r>
  <r>
    <n v="6792"/>
    <s v="CA-2013-162348"/>
    <x v="0"/>
    <x v="338"/>
    <d v="2013-11-16T00:00:00"/>
    <s v="Standard Class"/>
    <s v="BF-11170"/>
    <s v="Ben Ferrer"/>
    <x v="2"/>
    <x v="0"/>
    <x v="301"/>
    <x v="1"/>
    <n v="95823"/>
    <x v="1"/>
    <x v="1611"/>
    <x v="0"/>
    <x v="5"/>
    <x v="1593"/>
    <x v="4642"/>
    <n v="1"/>
    <n v="0"/>
    <n v="2.7944000000000004"/>
  </r>
  <r>
    <n v="6793"/>
    <s v="CA-2011-141005"/>
    <x v="2"/>
    <x v="860"/>
    <d v="2011-08-18T00:00:00"/>
    <s v="First Class"/>
    <s v="CS-12355"/>
    <s v="Christine Sundaresam"/>
    <x v="0"/>
    <x v="0"/>
    <x v="54"/>
    <x v="29"/>
    <n v="6824"/>
    <x v="3"/>
    <x v="542"/>
    <x v="1"/>
    <x v="8"/>
    <x v="537"/>
    <x v="2780"/>
    <n v="3"/>
    <n v="0"/>
    <n v="30.211199999999998"/>
  </r>
  <r>
    <n v="6794"/>
    <s v="CA-2012-145394"/>
    <x v="1"/>
    <x v="547"/>
    <d v="2012-11-20T00:00:00"/>
    <s v="Standard Class"/>
    <s v="MC-17605"/>
    <s v="Matt Connell"/>
    <x v="1"/>
    <x v="0"/>
    <x v="22"/>
    <x v="10"/>
    <n v="60610"/>
    <x v="2"/>
    <x v="1031"/>
    <x v="1"/>
    <x v="4"/>
    <x v="1013"/>
    <x v="4643"/>
    <n v="2"/>
    <n v="0.2"/>
    <n v="1.6115999999999993"/>
  </r>
  <r>
    <n v="6795"/>
    <s v="CA-2012-145394"/>
    <x v="1"/>
    <x v="547"/>
    <d v="2012-11-20T00:00:00"/>
    <s v="Standard Class"/>
    <s v="MC-17605"/>
    <s v="Matt Connell"/>
    <x v="1"/>
    <x v="0"/>
    <x v="22"/>
    <x v="10"/>
    <n v="60610"/>
    <x v="2"/>
    <x v="1278"/>
    <x v="2"/>
    <x v="7"/>
    <x v="1254"/>
    <x v="1977"/>
    <n v="3"/>
    <n v="0.2"/>
    <n v="26.997299999999967"/>
  </r>
  <r>
    <n v="6796"/>
    <s v="CA-2012-145394"/>
    <x v="1"/>
    <x v="547"/>
    <d v="2012-11-20T00:00:00"/>
    <s v="Standard Class"/>
    <s v="MC-17605"/>
    <s v="Matt Connell"/>
    <x v="1"/>
    <x v="0"/>
    <x v="22"/>
    <x v="10"/>
    <n v="60610"/>
    <x v="2"/>
    <x v="1618"/>
    <x v="0"/>
    <x v="5"/>
    <x v="1600"/>
    <x v="527"/>
    <n v="2"/>
    <n v="0.6"/>
    <n v="-15.526799999999994"/>
  </r>
  <r>
    <n v="6797"/>
    <s v="CA-2012-168809"/>
    <x v="1"/>
    <x v="767"/>
    <d v="2012-08-25T00:00:00"/>
    <s v="Same Day"/>
    <s v="MC-18100"/>
    <s v="Mick Crebagga"/>
    <x v="0"/>
    <x v="0"/>
    <x v="12"/>
    <x v="5"/>
    <n v="77041"/>
    <x v="2"/>
    <x v="1001"/>
    <x v="0"/>
    <x v="5"/>
    <x v="1244"/>
    <x v="1869"/>
    <n v="2"/>
    <n v="0.6"/>
    <n v="-16.585799999999999"/>
  </r>
  <r>
    <n v="6798"/>
    <s v="CA-2012-168809"/>
    <x v="1"/>
    <x v="767"/>
    <d v="2012-08-25T00:00:00"/>
    <s v="Same Day"/>
    <s v="MC-18100"/>
    <s v="Mick Crebagga"/>
    <x v="0"/>
    <x v="0"/>
    <x v="12"/>
    <x v="5"/>
    <n v="77041"/>
    <x v="2"/>
    <x v="412"/>
    <x v="1"/>
    <x v="8"/>
    <x v="407"/>
    <x v="4644"/>
    <n v="1"/>
    <n v="0.8"/>
    <n v="-6.0768000000000004"/>
  </r>
  <r>
    <n v="6799"/>
    <s v="CA-2012-168809"/>
    <x v="1"/>
    <x v="767"/>
    <d v="2012-08-25T00:00:00"/>
    <s v="Same Day"/>
    <s v="MC-18100"/>
    <s v="Mick Crebagga"/>
    <x v="0"/>
    <x v="0"/>
    <x v="12"/>
    <x v="5"/>
    <n v="77041"/>
    <x v="2"/>
    <x v="1800"/>
    <x v="0"/>
    <x v="5"/>
    <x v="1781"/>
    <x v="4645"/>
    <n v="5"/>
    <n v="0.6"/>
    <n v="-3.9399999999999995"/>
  </r>
  <r>
    <n v="6800"/>
    <s v="CA-2013-109827"/>
    <x v="0"/>
    <x v="591"/>
    <d v="2014-01-02T00:00:00"/>
    <s v="Standard Class"/>
    <s v="LW-16825"/>
    <s v="Laurel Workman"/>
    <x v="1"/>
    <x v="0"/>
    <x v="42"/>
    <x v="16"/>
    <n v="85023"/>
    <x v="1"/>
    <x v="223"/>
    <x v="0"/>
    <x v="3"/>
    <x v="221"/>
    <x v="4646"/>
    <n v="1"/>
    <n v="0.5"/>
    <n v="-24.102599999999995"/>
  </r>
  <r>
    <n v="6801"/>
    <s v="CA-2013-109827"/>
    <x v="0"/>
    <x v="591"/>
    <d v="2014-01-02T00:00:00"/>
    <s v="Standard Class"/>
    <s v="LW-16825"/>
    <s v="Laurel Workman"/>
    <x v="1"/>
    <x v="0"/>
    <x v="42"/>
    <x v="16"/>
    <n v="85023"/>
    <x v="1"/>
    <x v="1384"/>
    <x v="2"/>
    <x v="15"/>
    <x v="1361"/>
    <x v="4647"/>
    <n v="2"/>
    <n v="0.7"/>
    <n v="-386.95699999999999"/>
  </r>
  <r>
    <n v="6802"/>
    <s v="CA-2013-109827"/>
    <x v="0"/>
    <x v="591"/>
    <d v="2014-01-02T00:00:00"/>
    <s v="Standard Class"/>
    <s v="LW-16825"/>
    <s v="Laurel Workman"/>
    <x v="1"/>
    <x v="0"/>
    <x v="42"/>
    <x v="16"/>
    <n v="85023"/>
    <x v="1"/>
    <x v="1202"/>
    <x v="2"/>
    <x v="11"/>
    <x v="1178"/>
    <x v="4648"/>
    <n v="3"/>
    <n v="0.2"/>
    <n v="-7.8960000000000008"/>
  </r>
  <r>
    <n v="6803"/>
    <s v="CA-2013-109827"/>
    <x v="0"/>
    <x v="591"/>
    <d v="2014-01-02T00:00:00"/>
    <s v="Standard Class"/>
    <s v="LW-16825"/>
    <s v="Laurel Workman"/>
    <x v="1"/>
    <x v="0"/>
    <x v="42"/>
    <x v="16"/>
    <n v="85023"/>
    <x v="1"/>
    <x v="725"/>
    <x v="2"/>
    <x v="11"/>
    <x v="717"/>
    <x v="4649"/>
    <n v="2"/>
    <n v="0.2"/>
    <n v="21.42"/>
  </r>
  <r>
    <n v="6804"/>
    <s v="CA-2013-109827"/>
    <x v="0"/>
    <x v="591"/>
    <d v="2014-01-02T00:00:00"/>
    <s v="Standard Class"/>
    <s v="LW-16825"/>
    <s v="Laurel Workman"/>
    <x v="1"/>
    <x v="0"/>
    <x v="42"/>
    <x v="16"/>
    <n v="85023"/>
    <x v="1"/>
    <x v="1144"/>
    <x v="0"/>
    <x v="1"/>
    <x v="1123"/>
    <x v="4650"/>
    <n v="2"/>
    <n v="0.2"/>
    <n v="4.1971999999999987"/>
  </r>
  <r>
    <n v="6805"/>
    <s v="CA-2011-152233"/>
    <x v="2"/>
    <x v="1082"/>
    <d v="2011-10-06T00:00:00"/>
    <s v="First Class"/>
    <s v="KH-16510"/>
    <s v="Keith Herrera"/>
    <x v="0"/>
    <x v="0"/>
    <x v="225"/>
    <x v="1"/>
    <n v="91767"/>
    <x v="1"/>
    <x v="1233"/>
    <x v="2"/>
    <x v="11"/>
    <x v="1207"/>
    <x v="2622"/>
    <n v="2"/>
    <n v="0"/>
    <n v="34.992999999999995"/>
  </r>
  <r>
    <n v="6806"/>
    <s v="CA-2011-125682"/>
    <x v="2"/>
    <x v="754"/>
    <d v="2011-11-25T00:00:00"/>
    <s v="First Class"/>
    <s v="RB-19645"/>
    <s v="Robert Barroso"/>
    <x v="1"/>
    <x v="0"/>
    <x v="118"/>
    <x v="32"/>
    <n v="30318"/>
    <x v="0"/>
    <x v="1383"/>
    <x v="1"/>
    <x v="10"/>
    <x v="1360"/>
    <x v="745"/>
    <n v="2"/>
    <n v="0"/>
    <n v="4.8804000000000007"/>
  </r>
  <r>
    <n v="6807"/>
    <s v="CA-2014-162880"/>
    <x v="3"/>
    <x v="53"/>
    <d v="2014-12-30T00:00:00"/>
    <s v="Standard Class"/>
    <s v="GD-14590"/>
    <s v="Giulietta Dortch"/>
    <x v="1"/>
    <x v="0"/>
    <x v="231"/>
    <x v="4"/>
    <n v="98208"/>
    <x v="1"/>
    <x v="308"/>
    <x v="1"/>
    <x v="8"/>
    <x v="305"/>
    <x v="4651"/>
    <n v="1"/>
    <n v="0.2"/>
    <n v="1.3978000000000002"/>
  </r>
  <r>
    <n v="6808"/>
    <s v="CA-2012-128125"/>
    <x v="1"/>
    <x v="1052"/>
    <d v="2012-04-05T00:00:00"/>
    <s v="Standard Class"/>
    <s v="EB-13705"/>
    <s v="Ed Braxton"/>
    <x v="1"/>
    <x v="0"/>
    <x v="12"/>
    <x v="5"/>
    <n v="77095"/>
    <x v="2"/>
    <x v="447"/>
    <x v="1"/>
    <x v="10"/>
    <x v="442"/>
    <x v="4016"/>
    <n v="3"/>
    <n v="0.2"/>
    <n v="35.661300000000004"/>
  </r>
  <r>
    <n v="6809"/>
    <s v="CA-2012-128125"/>
    <x v="1"/>
    <x v="1052"/>
    <d v="2012-04-05T00:00:00"/>
    <s v="Standard Class"/>
    <s v="EB-13705"/>
    <s v="Ed Braxton"/>
    <x v="1"/>
    <x v="0"/>
    <x v="12"/>
    <x v="5"/>
    <n v="77095"/>
    <x v="2"/>
    <x v="1608"/>
    <x v="0"/>
    <x v="5"/>
    <x v="1590"/>
    <x v="1052"/>
    <n v="3"/>
    <n v="0.6"/>
    <n v="-7.8330000000000055"/>
  </r>
  <r>
    <n v="6810"/>
    <s v="CA-2014-156237"/>
    <x v="3"/>
    <x v="32"/>
    <d v="2014-09-16T00:00:00"/>
    <s v="First Class"/>
    <s v="PS-18760"/>
    <s v="Pamela Stobb"/>
    <x v="0"/>
    <x v="0"/>
    <x v="10"/>
    <x v="9"/>
    <n v="19140"/>
    <x v="3"/>
    <x v="625"/>
    <x v="1"/>
    <x v="8"/>
    <x v="619"/>
    <x v="3556"/>
    <n v="2"/>
    <n v="0.7"/>
    <n v="-2.5880000000000001"/>
  </r>
  <r>
    <n v="6811"/>
    <s v="CA-2014-156237"/>
    <x v="3"/>
    <x v="32"/>
    <d v="2014-09-16T00:00:00"/>
    <s v="First Class"/>
    <s v="PS-18760"/>
    <s v="Pamela Stobb"/>
    <x v="0"/>
    <x v="0"/>
    <x v="10"/>
    <x v="9"/>
    <n v="19140"/>
    <x v="3"/>
    <x v="1794"/>
    <x v="2"/>
    <x v="15"/>
    <x v="1775"/>
    <x v="4652"/>
    <n v="1"/>
    <n v="0.7"/>
    <n v="-18.038499999999996"/>
  </r>
  <r>
    <n v="6812"/>
    <s v="CA-2014-156237"/>
    <x v="3"/>
    <x v="32"/>
    <d v="2014-09-16T00:00:00"/>
    <s v="First Class"/>
    <s v="PS-18760"/>
    <s v="Pamela Stobb"/>
    <x v="0"/>
    <x v="0"/>
    <x v="10"/>
    <x v="9"/>
    <n v="19140"/>
    <x v="3"/>
    <x v="394"/>
    <x v="0"/>
    <x v="1"/>
    <x v="390"/>
    <x v="4653"/>
    <n v="2"/>
    <n v="0.3"/>
    <n v="-29.152799999999992"/>
  </r>
  <r>
    <n v="6813"/>
    <s v="CA-2014-156237"/>
    <x v="3"/>
    <x v="32"/>
    <d v="2014-09-16T00:00:00"/>
    <s v="First Class"/>
    <s v="PS-18760"/>
    <s v="Pamela Stobb"/>
    <x v="0"/>
    <x v="0"/>
    <x v="10"/>
    <x v="9"/>
    <n v="19140"/>
    <x v="3"/>
    <x v="785"/>
    <x v="1"/>
    <x v="8"/>
    <x v="776"/>
    <x v="4654"/>
    <n v="4"/>
    <n v="0.7"/>
    <n v="-12.207999999999995"/>
  </r>
  <r>
    <n v="6814"/>
    <s v="CA-2014-156237"/>
    <x v="3"/>
    <x v="32"/>
    <d v="2014-09-16T00:00:00"/>
    <s v="First Class"/>
    <s v="PS-18760"/>
    <s v="Pamela Stobb"/>
    <x v="0"/>
    <x v="0"/>
    <x v="10"/>
    <x v="9"/>
    <n v="19140"/>
    <x v="3"/>
    <x v="1801"/>
    <x v="0"/>
    <x v="5"/>
    <x v="1782"/>
    <x v="4655"/>
    <n v="8"/>
    <n v="0.2"/>
    <n v="4.7975999999999992"/>
  </r>
  <r>
    <n v="6815"/>
    <s v="CA-2014-156237"/>
    <x v="3"/>
    <x v="32"/>
    <d v="2014-09-16T00:00:00"/>
    <s v="First Class"/>
    <s v="PS-18760"/>
    <s v="Pamela Stobb"/>
    <x v="0"/>
    <x v="0"/>
    <x v="10"/>
    <x v="9"/>
    <n v="19140"/>
    <x v="3"/>
    <x v="344"/>
    <x v="2"/>
    <x v="15"/>
    <x v="340"/>
    <x v="4656"/>
    <n v="2"/>
    <n v="0.7"/>
    <n v="-168.8189999999999"/>
  </r>
  <r>
    <n v="6816"/>
    <s v="CA-2011-144414"/>
    <x v="2"/>
    <x v="1103"/>
    <d v="2011-06-21T00:00:00"/>
    <s v="Standard Class"/>
    <s v="GH-14425"/>
    <s v="Gary Hwang"/>
    <x v="0"/>
    <x v="0"/>
    <x v="4"/>
    <x v="4"/>
    <n v="98105"/>
    <x v="1"/>
    <x v="1035"/>
    <x v="0"/>
    <x v="5"/>
    <x v="322"/>
    <x v="875"/>
    <n v="3"/>
    <n v="0"/>
    <n v="2.6208000000000005"/>
  </r>
  <r>
    <n v="6817"/>
    <s v="CA-2011-144414"/>
    <x v="2"/>
    <x v="1103"/>
    <d v="2011-06-21T00:00:00"/>
    <s v="Standard Class"/>
    <s v="GH-14425"/>
    <s v="Gary Hwang"/>
    <x v="0"/>
    <x v="0"/>
    <x v="4"/>
    <x v="4"/>
    <n v="98105"/>
    <x v="1"/>
    <x v="294"/>
    <x v="1"/>
    <x v="13"/>
    <x v="291"/>
    <x v="1511"/>
    <n v="5"/>
    <n v="0"/>
    <n v="8.9499999999999993"/>
  </r>
  <r>
    <n v="6818"/>
    <s v="CA-2011-144414"/>
    <x v="2"/>
    <x v="1103"/>
    <d v="2011-06-21T00:00:00"/>
    <s v="Standard Class"/>
    <s v="GH-14425"/>
    <s v="Gary Hwang"/>
    <x v="0"/>
    <x v="0"/>
    <x v="4"/>
    <x v="4"/>
    <n v="98105"/>
    <x v="1"/>
    <x v="316"/>
    <x v="1"/>
    <x v="8"/>
    <x v="313"/>
    <x v="4657"/>
    <n v="3"/>
    <n v="0.2"/>
    <n v="1061.5721999999998"/>
  </r>
  <r>
    <n v="6819"/>
    <s v="CA-2014-163860"/>
    <x v="3"/>
    <x v="116"/>
    <d v="2015-01-02T00:00:00"/>
    <s v="Standard Class"/>
    <s v="LO-17170"/>
    <s v="Lori Olson"/>
    <x v="1"/>
    <x v="0"/>
    <x v="97"/>
    <x v="10"/>
    <n v="61604"/>
    <x v="2"/>
    <x v="1338"/>
    <x v="1"/>
    <x v="8"/>
    <x v="1314"/>
    <x v="4658"/>
    <n v="5"/>
    <n v="0.8"/>
    <n v="-2.6880000000000015"/>
  </r>
  <r>
    <n v="6820"/>
    <s v="CA-2014-163860"/>
    <x v="3"/>
    <x v="116"/>
    <d v="2015-01-02T00:00:00"/>
    <s v="Standard Class"/>
    <s v="LO-17170"/>
    <s v="Lori Olson"/>
    <x v="1"/>
    <x v="0"/>
    <x v="97"/>
    <x v="10"/>
    <n v="61604"/>
    <x v="2"/>
    <x v="1494"/>
    <x v="0"/>
    <x v="5"/>
    <x v="1473"/>
    <x v="4659"/>
    <n v="3"/>
    <n v="0.6"/>
    <n v="-2.3903999999999996"/>
  </r>
  <r>
    <n v="6821"/>
    <s v="CA-2014-163860"/>
    <x v="3"/>
    <x v="116"/>
    <d v="2015-01-02T00:00:00"/>
    <s v="Standard Class"/>
    <s v="LO-17170"/>
    <s v="Lori Olson"/>
    <x v="1"/>
    <x v="0"/>
    <x v="97"/>
    <x v="10"/>
    <n v="61604"/>
    <x v="2"/>
    <x v="167"/>
    <x v="0"/>
    <x v="1"/>
    <x v="166"/>
    <x v="4653"/>
    <n v="2"/>
    <n v="0.3"/>
    <n v="-3.2391999999999896"/>
  </r>
  <r>
    <n v="6822"/>
    <s v="CA-2014-163860"/>
    <x v="3"/>
    <x v="116"/>
    <d v="2015-01-02T00:00:00"/>
    <s v="Standard Class"/>
    <s v="LO-17170"/>
    <s v="Lori Olson"/>
    <x v="1"/>
    <x v="0"/>
    <x v="97"/>
    <x v="10"/>
    <n v="61604"/>
    <x v="2"/>
    <x v="345"/>
    <x v="0"/>
    <x v="5"/>
    <x v="341"/>
    <x v="369"/>
    <n v="2"/>
    <n v="0.6"/>
    <n v="-1.4059999999999997"/>
  </r>
  <r>
    <n v="6823"/>
    <s v="US-2014-115609"/>
    <x v="3"/>
    <x v="808"/>
    <d v="2014-11-08T00:00:00"/>
    <s v="Standard Class"/>
    <s v="CS-12505"/>
    <s v="Cindy Stewart"/>
    <x v="0"/>
    <x v="0"/>
    <x v="1"/>
    <x v="1"/>
    <n v="90036"/>
    <x v="1"/>
    <x v="731"/>
    <x v="1"/>
    <x v="9"/>
    <x v="723"/>
    <x v="4660"/>
    <n v="5"/>
    <n v="0"/>
    <n v="43.705999999999996"/>
  </r>
  <r>
    <n v="6824"/>
    <s v="CA-2012-154291"/>
    <x v="1"/>
    <x v="395"/>
    <d v="2012-07-29T00:00:00"/>
    <s v="Standard Class"/>
    <s v="YS-21880"/>
    <s v="Yana Sorensen"/>
    <x v="1"/>
    <x v="0"/>
    <x v="122"/>
    <x v="19"/>
    <n v="36116"/>
    <x v="0"/>
    <x v="466"/>
    <x v="1"/>
    <x v="12"/>
    <x v="462"/>
    <x v="4661"/>
    <n v="9"/>
    <n v="0"/>
    <n v="49.23"/>
  </r>
  <r>
    <n v="6825"/>
    <s v="CA-2012-154291"/>
    <x v="1"/>
    <x v="395"/>
    <d v="2012-07-29T00:00:00"/>
    <s v="Standard Class"/>
    <s v="YS-21880"/>
    <s v="Yana Sorensen"/>
    <x v="1"/>
    <x v="0"/>
    <x v="122"/>
    <x v="19"/>
    <n v="36116"/>
    <x v="0"/>
    <x v="363"/>
    <x v="0"/>
    <x v="3"/>
    <x v="358"/>
    <x v="4662"/>
    <n v="2"/>
    <n v="0"/>
    <n v="39.44380000000001"/>
  </r>
  <r>
    <n v="6826"/>
    <s v="CA-2013-118689"/>
    <x v="0"/>
    <x v="824"/>
    <d v="2013-10-10T00:00:00"/>
    <s v="Standard Class"/>
    <s v="TC-20980"/>
    <s v="Tamara Chand"/>
    <x v="1"/>
    <x v="0"/>
    <x v="240"/>
    <x v="14"/>
    <n v="47905"/>
    <x v="2"/>
    <x v="720"/>
    <x v="1"/>
    <x v="4"/>
    <x v="712"/>
    <x v="4663"/>
    <n v="2"/>
    <n v="0"/>
    <n v="4.8719999999999999"/>
  </r>
  <r>
    <n v="6827"/>
    <s v="CA-2013-118689"/>
    <x v="0"/>
    <x v="824"/>
    <d v="2013-10-10T00:00:00"/>
    <s v="Standard Class"/>
    <s v="TC-20980"/>
    <s v="Tamara Chand"/>
    <x v="1"/>
    <x v="0"/>
    <x v="240"/>
    <x v="14"/>
    <n v="47905"/>
    <x v="2"/>
    <x v="1388"/>
    <x v="2"/>
    <x v="16"/>
    <x v="1365"/>
    <x v="4664"/>
    <n v="5"/>
    <n v="0"/>
    <n v="8399.9759999999987"/>
  </r>
  <r>
    <n v="6828"/>
    <s v="CA-2013-118689"/>
    <x v="0"/>
    <x v="824"/>
    <d v="2013-10-10T00:00:00"/>
    <s v="Standard Class"/>
    <s v="TC-20980"/>
    <s v="Tamara Chand"/>
    <x v="1"/>
    <x v="0"/>
    <x v="240"/>
    <x v="14"/>
    <n v="47905"/>
    <x v="2"/>
    <x v="1498"/>
    <x v="1"/>
    <x v="8"/>
    <x v="1477"/>
    <x v="2556"/>
    <n v="2"/>
    <n v="0"/>
    <n v="331.19099999999997"/>
  </r>
  <r>
    <n v="6829"/>
    <s v="CA-2013-118689"/>
    <x v="0"/>
    <x v="824"/>
    <d v="2013-10-10T00:00:00"/>
    <s v="Standard Class"/>
    <s v="TC-20980"/>
    <s v="Tamara Chand"/>
    <x v="1"/>
    <x v="0"/>
    <x v="240"/>
    <x v="14"/>
    <n v="47905"/>
    <x v="2"/>
    <x v="696"/>
    <x v="1"/>
    <x v="8"/>
    <x v="689"/>
    <x v="4665"/>
    <n v="7"/>
    <n v="0"/>
    <n v="16.8413"/>
  </r>
  <r>
    <n v="6830"/>
    <s v="CA-2013-118689"/>
    <x v="0"/>
    <x v="824"/>
    <d v="2013-10-10T00:00:00"/>
    <s v="Standard Class"/>
    <s v="TC-20980"/>
    <s v="Tamara Chand"/>
    <x v="1"/>
    <x v="0"/>
    <x v="240"/>
    <x v="14"/>
    <n v="47905"/>
    <x v="2"/>
    <x v="207"/>
    <x v="1"/>
    <x v="6"/>
    <x v="206"/>
    <x v="2041"/>
    <n v="2"/>
    <n v="0"/>
    <n v="9.5088000000000008"/>
  </r>
  <r>
    <n v="6831"/>
    <s v="CA-2013-140438"/>
    <x v="0"/>
    <x v="435"/>
    <d v="2013-12-28T00:00:00"/>
    <s v="Second Class"/>
    <s v="PW-19030"/>
    <s v="Pauline Webber"/>
    <x v="1"/>
    <x v="0"/>
    <x v="20"/>
    <x v="15"/>
    <n v="10009"/>
    <x v="3"/>
    <x v="984"/>
    <x v="2"/>
    <x v="7"/>
    <x v="968"/>
    <x v="933"/>
    <n v="3"/>
    <n v="0"/>
    <n v="53.451900000000009"/>
  </r>
  <r>
    <n v="6832"/>
    <s v="US-2014-123204"/>
    <x v="3"/>
    <x v="246"/>
    <d v="2014-07-28T00:00:00"/>
    <s v="Standard Class"/>
    <s v="CS-11860"/>
    <s v="Cari Schnelling"/>
    <x v="0"/>
    <x v="0"/>
    <x v="20"/>
    <x v="15"/>
    <n v="10024"/>
    <x v="3"/>
    <x v="1298"/>
    <x v="1"/>
    <x v="9"/>
    <x v="1274"/>
    <x v="2053"/>
    <n v="4"/>
    <n v="0"/>
    <n v="4.5448000000000004"/>
  </r>
  <r>
    <n v="6833"/>
    <s v="CA-2012-112522"/>
    <x v="1"/>
    <x v="998"/>
    <d v="2012-10-17T00:00:00"/>
    <s v="Standard Class"/>
    <s v="DP-13165"/>
    <s v="David Philippe"/>
    <x v="0"/>
    <x v="0"/>
    <x v="22"/>
    <x v="10"/>
    <n v="60610"/>
    <x v="2"/>
    <x v="1412"/>
    <x v="1"/>
    <x v="6"/>
    <x v="1390"/>
    <x v="2245"/>
    <n v="3"/>
    <n v="0.2"/>
    <n v="1.0019999999999993"/>
  </r>
  <r>
    <n v="6834"/>
    <s v="CA-2013-153101"/>
    <x v="0"/>
    <x v="162"/>
    <d v="2013-09-09T00:00:00"/>
    <s v="Same Day"/>
    <s v="PJ-19015"/>
    <s v="Pauline Johnson"/>
    <x v="0"/>
    <x v="0"/>
    <x v="157"/>
    <x v="1"/>
    <n v="92704"/>
    <x v="1"/>
    <x v="962"/>
    <x v="0"/>
    <x v="3"/>
    <x v="946"/>
    <x v="4666"/>
    <n v="1"/>
    <n v="0.2"/>
    <n v="-12.778499999999994"/>
  </r>
  <r>
    <n v="6835"/>
    <s v="CA-2013-142615"/>
    <x v="0"/>
    <x v="73"/>
    <d v="2013-11-25T00:00:00"/>
    <s v="Standard Class"/>
    <s v="BM-11575"/>
    <s v="Brendan Murry"/>
    <x v="1"/>
    <x v="0"/>
    <x v="484"/>
    <x v="1"/>
    <n v="90640"/>
    <x v="1"/>
    <x v="1775"/>
    <x v="2"/>
    <x v="11"/>
    <x v="1756"/>
    <x v="4667"/>
    <n v="2"/>
    <n v="0"/>
    <n v="3.9032000000000018"/>
  </r>
  <r>
    <n v="6836"/>
    <s v="CA-2014-142643"/>
    <x v="3"/>
    <x v="453"/>
    <d v="2014-10-21T00:00:00"/>
    <s v="Standard Class"/>
    <s v="DL-13495"/>
    <s v="Dionis Lloyd"/>
    <x v="1"/>
    <x v="0"/>
    <x v="302"/>
    <x v="1"/>
    <n v="91360"/>
    <x v="1"/>
    <x v="580"/>
    <x v="1"/>
    <x v="2"/>
    <x v="575"/>
    <x v="4668"/>
    <n v="5"/>
    <n v="0"/>
    <n v="70.219000000000008"/>
  </r>
  <r>
    <n v="6837"/>
    <s v="CA-2014-142643"/>
    <x v="3"/>
    <x v="453"/>
    <d v="2014-10-21T00:00:00"/>
    <s v="Standard Class"/>
    <s v="DL-13495"/>
    <s v="Dionis Lloyd"/>
    <x v="1"/>
    <x v="0"/>
    <x v="302"/>
    <x v="1"/>
    <n v="91360"/>
    <x v="1"/>
    <x v="205"/>
    <x v="0"/>
    <x v="5"/>
    <x v="204"/>
    <x v="20"/>
    <n v="1"/>
    <n v="0"/>
    <n v="9.3152000000000008"/>
  </r>
  <r>
    <n v="6838"/>
    <s v="CA-2012-116260"/>
    <x v="1"/>
    <x v="380"/>
    <d v="2012-07-12T00:00:00"/>
    <s v="Standard Class"/>
    <s v="BF-10975"/>
    <s v="Barbara Fisher"/>
    <x v="1"/>
    <x v="0"/>
    <x v="219"/>
    <x v="30"/>
    <n v="8360"/>
    <x v="3"/>
    <x v="324"/>
    <x v="1"/>
    <x v="6"/>
    <x v="321"/>
    <x v="1760"/>
    <n v="4"/>
    <n v="0"/>
    <n v="2.8911999999999995"/>
  </r>
  <r>
    <n v="6839"/>
    <s v="CA-2014-107517"/>
    <x v="3"/>
    <x v="1119"/>
    <d v="2014-02-10T00:00:00"/>
    <s v="Standard Class"/>
    <s v="FC-14335"/>
    <s v="Fred Chung"/>
    <x v="1"/>
    <x v="0"/>
    <x v="170"/>
    <x v="1"/>
    <n v="90503"/>
    <x v="1"/>
    <x v="1739"/>
    <x v="1"/>
    <x v="9"/>
    <x v="1719"/>
    <x v="3945"/>
    <n v="5"/>
    <n v="0"/>
    <n v="459.39599999999996"/>
  </r>
  <r>
    <n v="6840"/>
    <s v="CA-2014-107517"/>
    <x v="3"/>
    <x v="1119"/>
    <d v="2014-02-10T00:00:00"/>
    <s v="Standard Class"/>
    <s v="FC-14335"/>
    <s v="Fred Chung"/>
    <x v="1"/>
    <x v="0"/>
    <x v="170"/>
    <x v="1"/>
    <n v="90503"/>
    <x v="1"/>
    <x v="918"/>
    <x v="2"/>
    <x v="7"/>
    <x v="901"/>
    <x v="4669"/>
    <n v="5"/>
    <n v="0.2"/>
    <n v="41.759999999999948"/>
  </r>
  <r>
    <n v="6841"/>
    <s v="CA-2012-166338"/>
    <x v="1"/>
    <x v="401"/>
    <d v="2012-12-07T00:00:00"/>
    <s v="First Class"/>
    <s v="MP-18175"/>
    <s v="Mike Pelletier"/>
    <x v="2"/>
    <x v="0"/>
    <x v="21"/>
    <x v="24"/>
    <n v="45373"/>
    <x v="3"/>
    <x v="91"/>
    <x v="1"/>
    <x v="8"/>
    <x v="91"/>
    <x v="4670"/>
    <n v="3"/>
    <n v="0.7"/>
    <n v="-10.382399999999997"/>
  </r>
  <r>
    <n v="6842"/>
    <s v="CA-2013-123946"/>
    <x v="0"/>
    <x v="126"/>
    <d v="2013-09-18T00:00:00"/>
    <s v="Standard Class"/>
    <s v="AJ-10795"/>
    <s v="Anthony Johnson"/>
    <x v="1"/>
    <x v="0"/>
    <x v="24"/>
    <x v="17"/>
    <n v="22153"/>
    <x v="0"/>
    <x v="1691"/>
    <x v="2"/>
    <x v="11"/>
    <x v="1670"/>
    <x v="4671"/>
    <n v="3"/>
    <n v="0"/>
    <n v="1.6559999999999988"/>
  </r>
  <r>
    <n v="6843"/>
    <s v="CA-2013-123946"/>
    <x v="0"/>
    <x v="126"/>
    <d v="2013-09-18T00:00:00"/>
    <s v="Standard Class"/>
    <s v="AJ-10795"/>
    <s v="Anthony Johnson"/>
    <x v="1"/>
    <x v="0"/>
    <x v="24"/>
    <x v="17"/>
    <n v="22153"/>
    <x v="0"/>
    <x v="1228"/>
    <x v="1"/>
    <x v="13"/>
    <x v="33"/>
    <x v="1189"/>
    <n v="3"/>
    <n v="0"/>
    <n v="5.2164000000000001"/>
  </r>
  <r>
    <n v="6844"/>
    <s v="CA-2013-123946"/>
    <x v="0"/>
    <x v="126"/>
    <d v="2013-09-18T00:00:00"/>
    <s v="Standard Class"/>
    <s v="AJ-10795"/>
    <s v="Anthony Johnson"/>
    <x v="1"/>
    <x v="0"/>
    <x v="24"/>
    <x v="17"/>
    <n v="22153"/>
    <x v="0"/>
    <x v="1033"/>
    <x v="1"/>
    <x v="4"/>
    <x v="1015"/>
    <x v="4672"/>
    <n v="5"/>
    <n v="0"/>
    <n v="0.67899999999999849"/>
  </r>
  <r>
    <n v="6845"/>
    <s v="CA-2013-123946"/>
    <x v="0"/>
    <x v="126"/>
    <d v="2013-09-18T00:00:00"/>
    <s v="Standard Class"/>
    <s v="AJ-10795"/>
    <s v="Anthony Johnson"/>
    <x v="1"/>
    <x v="0"/>
    <x v="24"/>
    <x v="17"/>
    <n v="22153"/>
    <x v="0"/>
    <x v="1802"/>
    <x v="0"/>
    <x v="1"/>
    <x v="1783"/>
    <x v="4673"/>
    <n v="4"/>
    <n v="0"/>
    <n v="307.14479999999992"/>
  </r>
  <r>
    <n v="6846"/>
    <s v="CA-2011-147543"/>
    <x v="2"/>
    <x v="522"/>
    <d v="2011-07-12T00:00:00"/>
    <s v="Standard Class"/>
    <s v="BC-11125"/>
    <s v="Becky Castell"/>
    <x v="2"/>
    <x v="0"/>
    <x v="485"/>
    <x v="1"/>
    <n v="92020"/>
    <x v="1"/>
    <x v="1180"/>
    <x v="0"/>
    <x v="1"/>
    <x v="1157"/>
    <x v="1645"/>
    <n v="2"/>
    <n v="0.2"/>
    <n v="47.848000000000013"/>
  </r>
  <r>
    <n v="6847"/>
    <s v="US-2013-159093"/>
    <x v="0"/>
    <x v="195"/>
    <d v="2013-05-15T00:00:00"/>
    <s v="Standard Class"/>
    <s v="RS-19420"/>
    <s v="Ricardo Sperren"/>
    <x v="1"/>
    <x v="0"/>
    <x v="1"/>
    <x v="1"/>
    <n v="90036"/>
    <x v="1"/>
    <x v="1788"/>
    <x v="1"/>
    <x v="10"/>
    <x v="1769"/>
    <x v="4674"/>
    <n v="4"/>
    <n v="0"/>
    <n v="14.417999999999999"/>
  </r>
  <r>
    <n v="6848"/>
    <s v="CA-2013-162110"/>
    <x v="0"/>
    <x v="427"/>
    <d v="2013-07-23T00:00:00"/>
    <s v="Standard Class"/>
    <s v="NP-18670"/>
    <s v="Nora Paige"/>
    <x v="0"/>
    <x v="0"/>
    <x v="42"/>
    <x v="16"/>
    <n v="85023"/>
    <x v="1"/>
    <x v="431"/>
    <x v="2"/>
    <x v="7"/>
    <x v="426"/>
    <x v="684"/>
    <n v="1"/>
    <n v="0.2"/>
    <n v="3.4995000000000029"/>
  </r>
  <r>
    <n v="6849"/>
    <s v="US-2013-163461"/>
    <x v="0"/>
    <x v="1133"/>
    <d v="2013-06-22T00:00:00"/>
    <s v="First Class"/>
    <s v="BT-11440"/>
    <s v="Bobby Trafton"/>
    <x v="0"/>
    <x v="0"/>
    <x v="436"/>
    <x v="10"/>
    <n v="60423"/>
    <x v="2"/>
    <x v="1684"/>
    <x v="1"/>
    <x v="10"/>
    <x v="1663"/>
    <x v="4449"/>
    <n v="2"/>
    <n v="0.2"/>
    <n v="26.902399999999993"/>
  </r>
  <r>
    <n v="6850"/>
    <s v="CA-2011-101462"/>
    <x v="2"/>
    <x v="1017"/>
    <d v="2011-04-25T00:00:00"/>
    <s v="Standard Class"/>
    <s v="BP-11230"/>
    <s v="Benjamin Patterson"/>
    <x v="0"/>
    <x v="0"/>
    <x v="1"/>
    <x v="1"/>
    <n v="90045"/>
    <x v="1"/>
    <x v="1442"/>
    <x v="0"/>
    <x v="5"/>
    <x v="1421"/>
    <x v="3634"/>
    <n v="4"/>
    <n v="0"/>
    <n v="27.563200000000002"/>
  </r>
  <r>
    <n v="6851"/>
    <s v="US-2013-100461"/>
    <x v="0"/>
    <x v="1134"/>
    <d v="2013-01-12T00:00:00"/>
    <s v="Standard Class"/>
    <s v="JO-15145"/>
    <s v="Jack O'Briant"/>
    <x v="1"/>
    <x v="0"/>
    <x v="47"/>
    <x v="6"/>
    <n v="53132"/>
    <x v="2"/>
    <x v="37"/>
    <x v="0"/>
    <x v="0"/>
    <x v="37"/>
    <x v="4675"/>
    <n v="6"/>
    <n v="0"/>
    <n v="407.12880000000007"/>
  </r>
  <r>
    <n v="6852"/>
    <s v="US-2013-100461"/>
    <x v="0"/>
    <x v="1134"/>
    <d v="2013-01-12T00:00:00"/>
    <s v="Standard Class"/>
    <s v="JO-15145"/>
    <s v="Jack O'Briant"/>
    <x v="1"/>
    <x v="0"/>
    <x v="47"/>
    <x v="6"/>
    <n v="53132"/>
    <x v="2"/>
    <x v="58"/>
    <x v="1"/>
    <x v="8"/>
    <x v="58"/>
    <x v="4676"/>
    <n v="7"/>
    <n v="0"/>
    <n v="49.843499999999999"/>
  </r>
  <r>
    <n v="6853"/>
    <s v="US-2014-162670"/>
    <x v="3"/>
    <x v="331"/>
    <d v="2014-12-29T00:00:00"/>
    <s v="Second Class"/>
    <s v="MF-18250"/>
    <s v="Monica Federle"/>
    <x v="1"/>
    <x v="0"/>
    <x v="290"/>
    <x v="36"/>
    <n v="72209"/>
    <x v="0"/>
    <x v="177"/>
    <x v="1"/>
    <x v="4"/>
    <x v="176"/>
    <x v="4677"/>
    <n v="4"/>
    <n v="0"/>
    <n v="17.371200000000002"/>
  </r>
  <r>
    <n v="6854"/>
    <s v="US-2014-162670"/>
    <x v="3"/>
    <x v="331"/>
    <d v="2014-12-29T00:00:00"/>
    <s v="Second Class"/>
    <s v="MF-18250"/>
    <s v="Monica Federle"/>
    <x v="1"/>
    <x v="0"/>
    <x v="290"/>
    <x v="36"/>
    <n v="72209"/>
    <x v="0"/>
    <x v="1405"/>
    <x v="2"/>
    <x v="7"/>
    <x v="1383"/>
    <x v="4678"/>
    <n v="3"/>
    <n v="0"/>
    <n v="148.49099999999996"/>
  </r>
  <r>
    <n v="6855"/>
    <s v="US-2014-162670"/>
    <x v="3"/>
    <x v="331"/>
    <d v="2014-12-29T00:00:00"/>
    <s v="Second Class"/>
    <s v="MF-18250"/>
    <s v="Monica Federle"/>
    <x v="1"/>
    <x v="0"/>
    <x v="290"/>
    <x v="36"/>
    <n v="72209"/>
    <x v="0"/>
    <x v="196"/>
    <x v="1"/>
    <x v="4"/>
    <x v="195"/>
    <x v="4679"/>
    <n v="4"/>
    <n v="0"/>
    <n v="14.718399999999974"/>
  </r>
  <r>
    <n v="6856"/>
    <s v="US-2014-162670"/>
    <x v="3"/>
    <x v="331"/>
    <d v="2014-12-29T00:00:00"/>
    <s v="Second Class"/>
    <s v="MF-18250"/>
    <s v="Monica Federle"/>
    <x v="1"/>
    <x v="0"/>
    <x v="290"/>
    <x v="36"/>
    <n v="72209"/>
    <x v="0"/>
    <x v="1134"/>
    <x v="1"/>
    <x v="10"/>
    <x v="1113"/>
    <x v="4680"/>
    <n v="2"/>
    <n v="0"/>
    <n v="20.6816"/>
  </r>
  <r>
    <n v="6857"/>
    <s v="US-2014-162670"/>
    <x v="3"/>
    <x v="331"/>
    <d v="2014-12-29T00:00:00"/>
    <s v="Second Class"/>
    <s v="MF-18250"/>
    <s v="Monica Federle"/>
    <x v="1"/>
    <x v="0"/>
    <x v="290"/>
    <x v="36"/>
    <n v="72209"/>
    <x v="0"/>
    <x v="1697"/>
    <x v="1"/>
    <x v="12"/>
    <x v="1676"/>
    <x v="1101"/>
    <n v="3"/>
    <n v="0"/>
    <n v="85.981799999999993"/>
  </r>
  <r>
    <n v="6858"/>
    <s v="CA-2014-128965"/>
    <x v="3"/>
    <x v="827"/>
    <d v="2014-04-23T00:00:00"/>
    <s v="Standard Class"/>
    <s v="PS-18760"/>
    <s v="Pamela Stobb"/>
    <x v="0"/>
    <x v="0"/>
    <x v="1"/>
    <x v="1"/>
    <n v="90008"/>
    <x v="1"/>
    <x v="945"/>
    <x v="1"/>
    <x v="10"/>
    <x v="929"/>
    <x v="4681"/>
    <n v="3"/>
    <n v="0"/>
    <n v="13.507200000000001"/>
  </r>
  <r>
    <n v="6859"/>
    <s v="CA-2014-128965"/>
    <x v="3"/>
    <x v="827"/>
    <d v="2014-04-23T00:00:00"/>
    <s v="Standard Class"/>
    <s v="PS-18760"/>
    <s v="Pamela Stobb"/>
    <x v="0"/>
    <x v="0"/>
    <x v="1"/>
    <x v="1"/>
    <n v="90008"/>
    <x v="1"/>
    <x v="932"/>
    <x v="1"/>
    <x v="2"/>
    <x v="916"/>
    <x v="1576"/>
    <n v="2"/>
    <n v="0"/>
    <n v="3.4685999999999999"/>
  </r>
  <r>
    <n v="6860"/>
    <s v="CA-2014-128965"/>
    <x v="3"/>
    <x v="827"/>
    <d v="2014-04-23T00:00:00"/>
    <s v="Standard Class"/>
    <s v="PS-18760"/>
    <s v="Pamela Stobb"/>
    <x v="0"/>
    <x v="0"/>
    <x v="1"/>
    <x v="1"/>
    <n v="90008"/>
    <x v="1"/>
    <x v="845"/>
    <x v="1"/>
    <x v="13"/>
    <x v="831"/>
    <x v="2943"/>
    <n v="5"/>
    <n v="0"/>
    <n v="3.5970000000000004"/>
  </r>
  <r>
    <n v="6861"/>
    <s v="CA-2014-128965"/>
    <x v="3"/>
    <x v="827"/>
    <d v="2014-04-23T00:00:00"/>
    <s v="Standard Class"/>
    <s v="PS-18760"/>
    <s v="Pamela Stobb"/>
    <x v="0"/>
    <x v="0"/>
    <x v="1"/>
    <x v="1"/>
    <n v="90008"/>
    <x v="1"/>
    <x v="606"/>
    <x v="2"/>
    <x v="11"/>
    <x v="601"/>
    <x v="4682"/>
    <n v="11"/>
    <n v="0"/>
    <n v="46.731299999999962"/>
  </r>
  <r>
    <n v="6862"/>
    <s v="CA-2014-128965"/>
    <x v="3"/>
    <x v="827"/>
    <d v="2014-04-23T00:00:00"/>
    <s v="Standard Class"/>
    <s v="PS-18760"/>
    <s v="Pamela Stobb"/>
    <x v="0"/>
    <x v="0"/>
    <x v="1"/>
    <x v="1"/>
    <n v="90008"/>
    <x v="1"/>
    <x v="1186"/>
    <x v="1"/>
    <x v="2"/>
    <x v="1163"/>
    <x v="4173"/>
    <n v="8"/>
    <n v="0"/>
    <n v="11.2896"/>
  </r>
  <r>
    <n v="6863"/>
    <s v="CA-2014-128965"/>
    <x v="3"/>
    <x v="827"/>
    <d v="2014-04-23T00:00:00"/>
    <s v="Standard Class"/>
    <s v="PS-18760"/>
    <s v="Pamela Stobb"/>
    <x v="0"/>
    <x v="0"/>
    <x v="1"/>
    <x v="1"/>
    <n v="90008"/>
    <x v="1"/>
    <x v="1209"/>
    <x v="0"/>
    <x v="1"/>
    <x v="1185"/>
    <x v="287"/>
    <n v="3"/>
    <n v="0.2"/>
    <n v="-19.105800000000016"/>
  </r>
  <r>
    <n v="6864"/>
    <s v="CA-2014-138618"/>
    <x v="3"/>
    <x v="96"/>
    <d v="2014-12-09T00:00:00"/>
    <s v="Standard Class"/>
    <s v="MY-17380"/>
    <s v="Maribeth Yedwab"/>
    <x v="1"/>
    <x v="0"/>
    <x v="52"/>
    <x v="5"/>
    <n v="78207"/>
    <x v="2"/>
    <x v="1440"/>
    <x v="1"/>
    <x v="10"/>
    <x v="1419"/>
    <x v="563"/>
    <n v="2"/>
    <n v="0.2"/>
    <n v="3.6288"/>
  </r>
  <r>
    <n v="6865"/>
    <s v="US-2013-126452"/>
    <x v="0"/>
    <x v="1036"/>
    <d v="2013-08-29T00:00:00"/>
    <s v="Standard Class"/>
    <s v="SC-20230"/>
    <s v="Scot Coram"/>
    <x v="1"/>
    <x v="0"/>
    <x v="1"/>
    <x v="1"/>
    <n v="90004"/>
    <x v="1"/>
    <x v="741"/>
    <x v="1"/>
    <x v="8"/>
    <x v="732"/>
    <x v="2538"/>
    <n v="2"/>
    <n v="0.2"/>
    <n v="4.7519999999999998"/>
  </r>
  <r>
    <n v="6866"/>
    <s v="US-2013-126452"/>
    <x v="0"/>
    <x v="1036"/>
    <d v="2013-08-29T00:00:00"/>
    <s v="Standard Class"/>
    <s v="SC-20230"/>
    <s v="Scot Coram"/>
    <x v="1"/>
    <x v="0"/>
    <x v="1"/>
    <x v="1"/>
    <n v="90004"/>
    <x v="1"/>
    <x v="461"/>
    <x v="2"/>
    <x v="7"/>
    <x v="457"/>
    <x v="1377"/>
    <n v="5"/>
    <n v="0.2"/>
    <n v="-20.690999999999992"/>
  </r>
  <r>
    <n v="6867"/>
    <s v="US-2013-126452"/>
    <x v="0"/>
    <x v="1036"/>
    <d v="2013-08-29T00:00:00"/>
    <s v="Standard Class"/>
    <s v="SC-20230"/>
    <s v="Scot Coram"/>
    <x v="1"/>
    <x v="0"/>
    <x v="1"/>
    <x v="1"/>
    <n v="90004"/>
    <x v="1"/>
    <x v="106"/>
    <x v="2"/>
    <x v="11"/>
    <x v="106"/>
    <x v="2369"/>
    <n v="3"/>
    <n v="0"/>
    <n v="91.789199999999994"/>
  </r>
  <r>
    <n v="6868"/>
    <s v="US-2013-126452"/>
    <x v="0"/>
    <x v="1036"/>
    <d v="2013-08-29T00:00:00"/>
    <s v="Standard Class"/>
    <s v="SC-20230"/>
    <s v="Scot Coram"/>
    <x v="1"/>
    <x v="0"/>
    <x v="1"/>
    <x v="1"/>
    <n v="90004"/>
    <x v="1"/>
    <x v="1431"/>
    <x v="2"/>
    <x v="7"/>
    <x v="1410"/>
    <x v="236"/>
    <n v="2"/>
    <n v="0.2"/>
    <n v="-7.9959999999999996"/>
  </r>
  <r>
    <n v="6869"/>
    <s v="US-2013-126452"/>
    <x v="0"/>
    <x v="1036"/>
    <d v="2013-08-29T00:00:00"/>
    <s v="Standard Class"/>
    <s v="SC-20230"/>
    <s v="Scot Coram"/>
    <x v="1"/>
    <x v="0"/>
    <x v="1"/>
    <x v="1"/>
    <n v="90004"/>
    <x v="1"/>
    <x v="1382"/>
    <x v="0"/>
    <x v="3"/>
    <x v="1358"/>
    <x v="4683"/>
    <n v="9"/>
    <n v="0.2"/>
    <n v="180.44099999999992"/>
  </r>
  <r>
    <n v="6870"/>
    <s v="US-2013-126452"/>
    <x v="0"/>
    <x v="1036"/>
    <d v="2013-08-29T00:00:00"/>
    <s v="Standard Class"/>
    <s v="SC-20230"/>
    <s v="Scot Coram"/>
    <x v="1"/>
    <x v="0"/>
    <x v="1"/>
    <x v="1"/>
    <n v="90004"/>
    <x v="1"/>
    <x v="1465"/>
    <x v="1"/>
    <x v="10"/>
    <x v="1442"/>
    <x v="91"/>
    <n v="2"/>
    <n v="0"/>
    <n v="6.2208000000000006"/>
  </r>
  <r>
    <n v="6871"/>
    <s v="US-2013-126452"/>
    <x v="0"/>
    <x v="1036"/>
    <d v="2013-08-29T00:00:00"/>
    <s v="Standard Class"/>
    <s v="SC-20230"/>
    <s v="Scot Coram"/>
    <x v="1"/>
    <x v="0"/>
    <x v="1"/>
    <x v="1"/>
    <n v="90004"/>
    <x v="1"/>
    <x v="1610"/>
    <x v="1"/>
    <x v="10"/>
    <x v="1592"/>
    <x v="4021"/>
    <n v="9"/>
    <n v="0"/>
    <n v="21.384"/>
  </r>
  <r>
    <n v="6872"/>
    <s v="CA-2013-145009"/>
    <x v="0"/>
    <x v="5"/>
    <d v="2013-12-09T00:00:00"/>
    <s v="Second Class"/>
    <s v="RF-19345"/>
    <s v="Randy Ferguson"/>
    <x v="1"/>
    <x v="0"/>
    <x v="22"/>
    <x v="10"/>
    <n v="60610"/>
    <x v="2"/>
    <x v="690"/>
    <x v="1"/>
    <x v="2"/>
    <x v="683"/>
    <x v="1655"/>
    <n v="3"/>
    <n v="0.2"/>
    <n v="3.8843999999999994"/>
  </r>
  <r>
    <n v="6873"/>
    <s v="CA-2012-162544"/>
    <x v="1"/>
    <x v="1135"/>
    <d v="2012-12-19T00:00:00"/>
    <s v="First Class"/>
    <s v="SG-20080"/>
    <s v="Sandra Glassco"/>
    <x v="0"/>
    <x v="0"/>
    <x v="4"/>
    <x v="4"/>
    <n v="98105"/>
    <x v="1"/>
    <x v="1668"/>
    <x v="1"/>
    <x v="10"/>
    <x v="1647"/>
    <x v="1393"/>
    <n v="1"/>
    <n v="0"/>
    <n v="2.3406000000000002"/>
  </r>
  <r>
    <n v="6874"/>
    <s v="CA-2011-124394"/>
    <x v="2"/>
    <x v="1136"/>
    <d v="2011-10-22T00:00:00"/>
    <s v="Second Class"/>
    <s v="TB-21520"/>
    <s v="Tracy Blumstein"/>
    <x v="0"/>
    <x v="0"/>
    <x v="486"/>
    <x v="5"/>
    <n v="77705"/>
    <x v="2"/>
    <x v="828"/>
    <x v="1"/>
    <x v="8"/>
    <x v="816"/>
    <x v="999"/>
    <n v="5"/>
    <n v="0.8"/>
    <n v="-17.248000000000008"/>
  </r>
  <r>
    <n v="6875"/>
    <s v="CA-2011-124394"/>
    <x v="2"/>
    <x v="1136"/>
    <d v="2011-10-22T00:00:00"/>
    <s v="Second Class"/>
    <s v="TB-21520"/>
    <s v="Tracy Blumstein"/>
    <x v="0"/>
    <x v="0"/>
    <x v="486"/>
    <x v="5"/>
    <n v="77705"/>
    <x v="2"/>
    <x v="959"/>
    <x v="2"/>
    <x v="11"/>
    <x v="943"/>
    <x v="2486"/>
    <n v="3"/>
    <n v="0.2"/>
    <n v="-17.996400000000019"/>
  </r>
  <r>
    <n v="6876"/>
    <s v="US-2013-121013"/>
    <x v="0"/>
    <x v="64"/>
    <d v="2013-09-11T00:00:00"/>
    <s v="Standard Class"/>
    <s v="MM-17920"/>
    <s v="Michael Moore"/>
    <x v="0"/>
    <x v="0"/>
    <x v="269"/>
    <x v="17"/>
    <n v="23320"/>
    <x v="0"/>
    <x v="1351"/>
    <x v="1"/>
    <x v="2"/>
    <x v="1328"/>
    <x v="2989"/>
    <n v="2"/>
    <n v="0"/>
    <n v="11.778199999999998"/>
  </r>
  <r>
    <n v="6877"/>
    <s v="US-2013-121013"/>
    <x v="0"/>
    <x v="64"/>
    <d v="2013-09-11T00:00:00"/>
    <s v="Standard Class"/>
    <s v="MM-17920"/>
    <s v="Michael Moore"/>
    <x v="0"/>
    <x v="0"/>
    <x v="269"/>
    <x v="17"/>
    <n v="23320"/>
    <x v="0"/>
    <x v="1258"/>
    <x v="0"/>
    <x v="3"/>
    <x v="1233"/>
    <x v="679"/>
    <n v="3"/>
    <n v="0"/>
    <n v="314.05859999999996"/>
  </r>
  <r>
    <n v="6878"/>
    <s v="US-2012-123918"/>
    <x v="1"/>
    <x v="52"/>
    <d v="2012-10-15T00:00:00"/>
    <s v="Same Day"/>
    <s v="CG-12520"/>
    <s v="Claire Gute"/>
    <x v="0"/>
    <x v="0"/>
    <x v="61"/>
    <x v="5"/>
    <n v="75217"/>
    <x v="2"/>
    <x v="859"/>
    <x v="0"/>
    <x v="5"/>
    <x v="845"/>
    <x v="4684"/>
    <n v="6"/>
    <n v="0.6"/>
    <n v="-95.24760000000002"/>
  </r>
  <r>
    <n v="6879"/>
    <s v="US-2012-123918"/>
    <x v="1"/>
    <x v="52"/>
    <d v="2012-10-15T00:00:00"/>
    <s v="Same Day"/>
    <s v="CG-12520"/>
    <s v="Claire Gute"/>
    <x v="0"/>
    <x v="0"/>
    <x v="61"/>
    <x v="5"/>
    <n v="75217"/>
    <x v="2"/>
    <x v="1083"/>
    <x v="1"/>
    <x v="10"/>
    <x v="1064"/>
    <x v="758"/>
    <n v="1"/>
    <n v="0.2"/>
    <n v="1.8703999999999998"/>
  </r>
  <r>
    <n v="6880"/>
    <s v="CA-2012-137113"/>
    <x v="1"/>
    <x v="494"/>
    <d v="2012-12-05T00:00:00"/>
    <s v="Second Class"/>
    <s v="TW-21025"/>
    <s v="Tamara Willingham"/>
    <x v="2"/>
    <x v="0"/>
    <x v="4"/>
    <x v="4"/>
    <n v="98105"/>
    <x v="1"/>
    <x v="445"/>
    <x v="0"/>
    <x v="1"/>
    <x v="440"/>
    <x v="4202"/>
    <n v="5"/>
    <n v="0.2"/>
    <n v="125.24499999999995"/>
  </r>
  <r>
    <n v="6881"/>
    <s v="CA-2012-137113"/>
    <x v="1"/>
    <x v="494"/>
    <d v="2012-12-05T00:00:00"/>
    <s v="Second Class"/>
    <s v="TW-21025"/>
    <s v="Tamara Willingham"/>
    <x v="2"/>
    <x v="0"/>
    <x v="4"/>
    <x v="4"/>
    <n v="98105"/>
    <x v="1"/>
    <x v="1330"/>
    <x v="1"/>
    <x v="10"/>
    <x v="1306"/>
    <x v="56"/>
    <n v="5"/>
    <n v="0"/>
    <n v="15.552000000000001"/>
  </r>
  <r>
    <n v="6882"/>
    <s v="CA-2012-137113"/>
    <x v="1"/>
    <x v="494"/>
    <d v="2012-12-05T00:00:00"/>
    <s v="Second Class"/>
    <s v="TW-21025"/>
    <s v="Tamara Willingham"/>
    <x v="2"/>
    <x v="0"/>
    <x v="4"/>
    <x v="4"/>
    <n v="98105"/>
    <x v="1"/>
    <x v="214"/>
    <x v="0"/>
    <x v="3"/>
    <x v="213"/>
    <x v="4685"/>
    <n v="9"/>
    <n v="0"/>
    <n v="401.81399999999985"/>
  </r>
  <r>
    <n v="6883"/>
    <s v="CA-2012-137113"/>
    <x v="1"/>
    <x v="494"/>
    <d v="2012-12-05T00:00:00"/>
    <s v="Second Class"/>
    <s v="TW-21025"/>
    <s v="Tamara Willingham"/>
    <x v="2"/>
    <x v="0"/>
    <x v="4"/>
    <x v="4"/>
    <n v="98105"/>
    <x v="1"/>
    <x v="1166"/>
    <x v="1"/>
    <x v="4"/>
    <x v="1144"/>
    <x v="64"/>
    <n v="3"/>
    <n v="0"/>
    <n v="2.9346000000000032"/>
  </r>
  <r>
    <n v="6884"/>
    <s v="CA-2012-137113"/>
    <x v="1"/>
    <x v="494"/>
    <d v="2012-12-05T00:00:00"/>
    <s v="Second Class"/>
    <s v="TW-21025"/>
    <s v="Tamara Willingham"/>
    <x v="2"/>
    <x v="0"/>
    <x v="4"/>
    <x v="4"/>
    <n v="98105"/>
    <x v="1"/>
    <x v="393"/>
    <x v="1"/>
    <x v="10"/>
    <x v="389"/>
    <x v="1159"/>
    <n v="5"/>
    <n v="0"/>
    <n v="52.531999999999996"/>
  </r>
  <r>
    <n v="6885"/>
    <s v="CA-2012-120677"/>
    <x v="1"/>
    <x v="70"/>
    <d v="2012-06-04T00:00:00"/>
    <s v="Standard Class"/>
    <s v="BD-11320"/>
    <s v="Bill Donatelli"/>
    <x v="0"/>
    <x v="0"/>
    <x v="31"/>
    <x v="11"/>
    <n v="55407"/>
    <x v="2"/>
    <x v="1476"/>
    <x v="0"/>
    <x v="1"/>
    <x v="1454"/>
    <x v="4686"/>
    <n v="8"/>
    <n v="0"/>
    <n v="770.35199999999986"/>
  </r>
  <r>
    <n v="6886"/>
    <s v="CA-2014-123036"/>
    <x v="3"/>
    <x v="18"/>
    <d v="2014-09-18T00:00:00"/>
    <s v="Standard Class"/>
    <s v="HA-14905"/>
    <s v="Helen Abelman"/>
    <x v="0"/>
    <x v="0"/>
    <x v="24"/>
    <x v="24"/>
    <n v="45503"/>
    <x v="3"/>
    <x v="103"/>
    <x v="2"/>
    <x v="11"/>
    <x v="103"/>
    <x v="4687"/>
    <n v="4"/>
    <n v="0.2"/>
    <n v="8.8008000000000006"/>
  </r>
  <r>
    <n v="6887"/>
    <s v="CA-2014-123036"/>
    <x v="3"/>
    <x v="18"/>
    <d v="2014-09-18T00:00:00"/>
    <s v="Standard Class"/>
    <s v="HA-14905"/>
    <s v="Helen Abelman"/>
    <x v="0"/>
    <x v="0"/>
    <x v="24"/>
    <x v="24"/>
    <n v="45503"/>
    <x v="3"/>
    <x v="1015"/>
    <x v="2"/>
    <x v="7"/>
    <x v="997"/>
    <x v="4688"/>
    <n v="2"/>
    <n v="0.4"/>
    <n v="-56.310799999999972"/>
  </r>
  <r>
    <n v="6888"/>
    <s v="CA-2014-120222"/>
    <x v="3"/>
    <x v="1016"/>
    <d v="2014-05-03T00:00:00"/>
    <s v="Standard Class"/>
    <s v="LL-16840"/>
    <s v="Lauren Leatherbury"/>
    <x v="0"/>
    <x v="0"/>
    <x v="1"/>
    <x v="1"/>
    <n v="90032"/>
    <x v="1"/>
    <x v="69"/>
    <x v="1"/>
    <x v="10"/>
    <x v="69"/>
    <x v="71"/>
    <n v="3"/>
    <n v="0"/>
    <n v="8.7629999999999999"/>
  </r>
  <r>
    <n v="6889"/>
    <s v="CA-2014-120222"/>
    <x v="3"/>
    <x v="1016"/>
    <d v="2014-05-03T00:00:00"/>
    <s v="Standard Class"/>
    <s v="LL-16840"/>
    <s v="Lauren Leatherbury"/>
    <x v="0"/>
    <x v="0"/>
    <x v="1"/>
    <x v="1"/>
    <n v="90032"/>
    <x v="1"/>
    <x v="997"/>
    <x v="1"/>
    <x v="8"/>
    <x v="980"/>
    <x v="4689"/>
    <n v="3"/>
    <n v="0.2"/>
    <n v="27.503999999999998"/>
  </r>
  <r>
    <n v="6890"/>
    <s v="CA-2014-164756"/>
    <x v="3"/>
    <x v="65"/>
    <d v="2014-09-23T00:00:00"/>
    <s v="Standard Class"/>
    <s v="SS-20140"/>
    <s v="Saphhira Shifley"/>
    <x v="1"/>
    <x v="0"/>
    <x v="38"/>
    <x v="32"/>
    <n v="31907"/>
    <x v="0"/>
    <x v="179"/>
    <x v="2"/>
    <x v="7"/>
    <x v="178"/>
    <x v="4690"/>
    <n v="8"/>
    <n v="0"/>
    <n v="26.790400000000005"/>
  </r>
  <r>
    <n v="6891"/>
    <s v="CA-2014-164756"/>
    <x v="3"/>
    <x v="65"/>
    <d v="2014-09-23T00:00:00"/>
    <s v="Standard Class"/>
    <s v="SS-20140"/>
    <s v="Saphhira Shifley"/>
    <x v="1"/>
    <x v="0"/>
    <x v="38"/>
    <x v="32"/>
    <n v="31907"/>
    <x v="0"/>
    <x v="251"/>
    <x v="1"/>
    <x v="10"/>
    <x v="249"/>
    <x v="363"/>
    <n v="7"/>
    <n v="0"/>
    <n v="24.460800000000003"/>
  </r>
  <r>
    <n v="6892"/>
    <s v="CA-2014-164756"/>
    <x v="3"/>
    <x v="65"/>
    <d v="2014-09-23T00:00:00"/>
    <s v="Standard Class"/>
    <s v="SS-20140"/>
    <s v="Saphhira Shifley"/>
    <x v="1"/>
    <x v="0"/>
    <x v="38"/>
    <x v="32"/>
    <n v="31907"/>
    <x v="0"/>
    <x v="108"/>
    <x v="1"/>
    <x v="6"/>
    <x v="108"/>
    <x v="3369"/>
    <n v="3"/>
    <n v="0"/>
    <n v="34.181999999999988"/>
  </r>
  <r>
    <n v="6893"/>
    <s v="CA-2014-164756"/>
    <x v="3"/>
    <x v="65"/>
    <d v="2014-09-23T00:00:00"/>
    <s v="Standard Class"/>
    <s v="SS-20140"/>
    <s v="Saphhira Shifley"/>
    <x v="1"/>
    <x v="0"/>
    <x v="38"/>
    <x v="32"/>
    <n v="31907"/>
    <x v="0"/>
    <x v="1465"/>
    <x v="1"/>
    <x v="10"/>
    <x v="1442"/>
    <x v="243"/>
    <n v="4"/>
    <n v="0"/>
    <n v="12.441600000000001"/>
  </r>
  <r>
    <n v="6894"/>
    <s v="CA-2014-164756"/>
    <x v="3"/>
    <x v="65"/>
    <d v="2014-09-23T00:00:00"/>
    <s v="Standard Class"/>
    <s v="SS-20140"/>
    <s v="Saphhira Shifley"/>
    <x v="1"/>
    <x v="0"/>
    <x v="38"/>
    <x v="32"/>
    <n v="31907"/>
    <x v="0"/>
    <x v="1524"/>
    <x v="0"/>
    <x v="5"/>
    <x v="1502"/>
    <x v="2352"/>
    <n v="4"/>
    <n v="0"/>
    <n v="6.9087999999999994"/>
  </r>
  <r>
    <n v="6895"/>
    <s v="CA-2014-164756"/>
    <x v="3"/>
    <x v="65"/>
    <d v="2014-09-23T00:00:00"/>
    <s v="Standard Class"/>
    <s v="SS-20140"/>
    <s v="Saphhira Shifley"/>
    <x v="1"/>
    <x v="0"/>
    <x v="38"/>
    <x v="32"/>
    <n v="31907"/>
    <x v="0"/>
    <x v="53"/>
    <x v="2"/>
    <x v="7"/>
    <x v="53"/>
    <x v="4691"/>
    <n v="2"/>
    <n v="0"/>
    <n v="119.4742"/>
  </r>
  <r>
    <n v="6896"/>
    <s v="CA-2014-164756"/>
    <x v="3"/>
    <x v="65"/>
    <d v="2014-09-23T00:00:00"/>
    <s v="Standard Class"/>
    <s v="SS-20140"/>
    <s v="Saphhira Shifley"/>
    <x v="1"/>
    <x v="0"/>
    <x v="38"/>
    <x v="32"/>
    <n v="31907"/>
    <x v="0"/>
    <x v="610"/>
    <x v="1"/>
    <x v="14"/>
    <x v="605"/>
    <x v="4692"/>
    <n v="2"/>
    <n v="0"/>
    <n v="9.9991999999999948"/>
  </r>
  <r>
    <n v="6897"/>
    <s v="CA-2014-164756"/>
    <x v="3"/>
    <x v="65"/>
    <d v="2014-09-23T00:00:00"/>
    <s v="Standard Class"/>
    <s v="SS-20140"/>
    <s v="Saphhira Shifley"/>
    <x v="1"/>
    <x v="0"/>
    <x v="38"/>
    <x v="32"/>
    <n v="31907"/>
    <x v="0"/>
    <x v="1689"/>
    <x v="1"/>
    <x v="10"/>
    <x v="1668"/>
    <x v="1672"/>
    <n v="5"/>
    <n v="0"/>
    <n v="114.93849999999998"/>
  </r>
  <r>
    <n v="6898"/>
    <s v="CA-2014-122028"/>
    <x v="3"/>
    <x v="238"/>
    <d v="2014-08-26T00:00:00"/>
    <s v="Standard Class"/>
    <s v="CK-12205"/>
    <s v="Chloris Kastensmidt"/>
    <x v="0"/>
    <x v="0"/>
    <x v="80"/>
    <x v="24"/>
    <n v="44107"/>
    <x v="3"/>
    <x v="1224"/>
    <x v="1"/>
    <x v="8"/>
    <x v="1199"/>
    <x v="4693"/>
    <n v="3"/>
    <n v="0.7"/>
    <n v="-7.9067999999999969"/>
  </r>
  <r>
    <n v="6899"/>
    <s v="US-2012-165512"/>
    <x v="1"/>
    <x v="1137"/>
    <d v="2012-05-26T00:00:00"/>
    <s v="Second Class"/>
    <s v="VS-21820"/>
    <s v="Vivek Sundaresam"/>
    <x v="0"/>
    <x v="0"/>
    <x v="14"/>
    <x v="10"/>
    <n v="60540"/>
    <x v="2"/>
    <x v="812"/>
    <x v="0"/>
    <x v="1"/>
    <x v="801"/>
    <x v="4694"/>
    <n v="7"/>
    <n v="0.3"/>
    <n v="-163.57670000000005"/>
  </r>
  <r>
    <n v="6900"/>
    <s v="US-2012-165512"/>
    <x v="1"/>
    <x v="1137"/>
    <d v="2012-05-26T00:00:00"/>
    <s v="Second Class"/>
    <s v="VS-21820"/>
    <s v="Vivek Sundaresam"/>
    <x v="0"/>
    <x v="0"/>
    <x v="14"/>
    <x v="10"/>
    <n v="60540"/>
    <x v="2"/>
    <x v="1206"/>
    <x v="1"/>
    <x v="8"/>
    <x v="1182"/>
    <x v="4695"/>
    <n v="6"/>
    <n v="0.8"/>
    <n v="-13.015200000000004"/>
  </r>
  <r>
    <n v="6901"/>
    <s v="CA-2012-140557"/>
    <x v="1"/>
    <x v="67"/>
    <d v="2012-09-11T00:00:00"/>
    <s v="Standard Class"/>
    <s v="TN-21040"/>
    <s v="Tanja Norvell"/>
    <x v="2"/>
    <x v="0"/>
    <x v="20"/>
    <x v="15"/>
    <n v="10009"/>
    <x v="3"/>
    <x v="657"/>
    <x v="2"/>
    <x v="11"/>
    <x v="651"/>
    <x v="4696"/>
    <n v="7"/>
    <n v="0"/>
    <n v="167.97899999999996"/>
  </r>
  <r>
    <n v="6902"/>
    <s v="US-2014-135013"/>
    <x v="3"/>
    <x v="1138"/>
    <d v="2014-07-25T00:00:00"/>
    <s v="Same Day"/>
    <s v="HR-14830"/>
    <s v="Harold Ryan"/>
    <x v="1"/>
    <x v="0"/>
    <x v="101"/>
    <x v="1"/>
    <n v="92646"/>
    <x v="1"/>
    <x v="306"/>
    <x v="2"/>
    <x v="16"/>
    <x v="303"/>
    <x v="4697"/>
    <n v="5"/>
    <n v="0.2"/>
    <n v="839.9860000000001"/>
  </r>
  <r>
    <n v="6903"/>
    <s v="CA-2014-111220"/>
    <x v="3"/>
    <x v="264"/>
    <d v="2014-09-09T00:00:00"/>
    <s v="Standard Class"/>
    <s v="JS-15595"/>
    <s v="Jill Stevenson"/>
    <x v="1"/>
    <x v="0"/>
    <x v="22"/>
    <x v="10"/>
    <n v="60653"/>
    <x v="2"/>
    <x v="659"/>
    <x v="1"/>
    <x v="13"/>
    <x v="653"/>
    <x v="4698"/>
    <n v="4"/>
    <n v="0.2"/>
    <n v="5.6"/>
  </r>
  <r>
    <n v="6904"/>
    <s v="CA-2014-111220"/>
    <x v="3"/>
    <x v="264"/>
    <d v="2014-09-09T00:00:00"/>
    <s v="Standard Class"/>
    <s v="JS-15595"/>
    <s v="Jill Stevenson"/>
    <x v="1"/>
    <x v="0"/>
    <x v="22"/>
    <x v="10"/>
    <n v="60653"/>
    <x v="2"/>
    <x v="1803"/>
    <x v="1"/>
    <x v="9"/>
    <x v="1784"/>
    <x v="4699"/>
    <n v="2"/>
    <n v="0.8"/>
    <n v="-15.087600000000002"/>
  </r>
  <r>
    <n v="6905"/>
    <s v="CA-2014-111220"/>
    <x v="3"/>
    <x v="264"/>
    <d v="2014-09-09T00:00:00"/>
    <s v="Standard Class"/>
    <s v="JS-15595"/>
    <s v="Jill Stevenson"/>
    <x v="1"/>
    <x v="0"/>
    <x v="22"/>
    <x v="10"/>
    <n v="60653"/>
    <x v="2"/>
    <x v="1755"/>
    <x v="1"/>
    <x v="4"/>
    <x v="1736"/>
    <x v="4700"/>
    <n v="5"/>
    <n v="0.2"/>
    <n v="-44.235000000000007"/>
  </r>
  <r>
    <n v="6906"/>
    <s v="US-2014-149006"/>
    <x v="3"/>
    <x v="1139"/>
    <d v="2014-12-09T00:00:00"/>
    <s v="Second Class"/>
    <s v="BN-11470"/>
    <s v="Brad Norvell"/>
    <x v="1"/>
    <x v="0"/>
    <x v="71"/>
    <x v="1"/>
    <n v="94513"/>
    <x v="1"/>
    <x v="683"/>
    <x v="1"/>
    <x v="4"/>
    <x v="33"/>
    <x v="3893"/>
    <n v="1"/>
    <n v="0"/>
    <n v="2.8836000000000004"/>
  </r>
  <r>
    <n v="6907"/>
    <s v="CA-2014-149468"/>
    <x v="3"/>
    <x v="968"/>
    <d v="2014-05-21T00:00:00"/>
    <s v="Same Day"/>
    <s v="AR-10405"/>
    <s v="Allen Rosenblatt"/>
    <x v="1"/>
    <x v="0"/>
    <x v="149"/>
    <x v="12"/>
    <n v="48183"/>
    <x v="2"/>
    <x v="340"/>
    <x v="1"/>
    <x v="8"/>
    <x v="336"/>
    <x v="521"/>
    <n v="2"/>
    <n v="0"/>
    <n v="19.814399999999999"/>
  </r>
  <r>
    <n v="6908"/>
    <s v="CA-2013-140249"/>
    <x v="0"/>
    <x v="720"/>
    <d v="2013-10-04T00:00:00"/>
    <s v="Standard Class"/>
    <s v="SW-20455"/>
    <s v="Shaun Weien"/>
    <x v="0"/>
    <x v="0"/>
    <x v="4"/>
    <x v="4"/>
    <n v="98103"/>
    <x v="1"/>
    <x v="1718"/>
    <x v="2"/>
    <x v="7"/>
    <x v="1696"/>
    <x v="3796"/>
    <n v="2"/>
    <n v="0.2"/>
    <n v="125.19799999999992"/>
  </r>
  <r>
    <n v="6909"/>
    <s v="US-2014-135503"/>
    <x v="3"/>
    <x v="389"/>
    <d v="2014-12-16T00:00:00"/>
    <s v="Standard Class"/>
    <s v="JE-16165"/>
    <s v="Justin Ellison"/>
    <x v="1"/>
    <x v="0"/>
    <x v="310"/>
    <x v="20"/>
    <n v="29406"/>
    <x v="0"/>
    <x v="1256"/>
    <x v="0"/>
    <x v="5"/>
    <x v="1231"/>
    <x v="1816"/>
    <n v="2"/>
    <n v="0"/>
    <n v="4.2803999999999984"/>
  </r>
  <r>
    <n v="6910"/>
    <s v="CA-2011-126277"/>
    <x v="2"/>
    <x v="103"/>
    <d v="2011-09-18T00:00:00"/>
    <s v="Second Class"/>
    <s v="LH-16900"/>
    <s v="Lena Hernandez"/>
    <x v="0"/>
    <x v="0"/>
    <x v="38"/>
    <x v="24"/>
    <n v="43229"/>
    <x v="3"/>
    <x v="757"/>
    <x v="1"/>
    <x v="8"/>
    <x v="748"/>
    <x v="1293"/>
    <n v="3"/>
    <n v="0.7"/>
    <n v="-2.0015999999999998"/>
  </r>
  <r>
    <n v="6911"/>
    <s v="US-2014-115301"/>
    <x v="3"/>
    <x v="570"/>
    <d v="2014-08-03T00:00:00"/>
    <s v="Standard Class"/>
    <s v="VG-21790"/>
    <s v="Vivek Gonzalez"/>
    <x v="0"/>
    <x v="0"/>
    <x v="4"/>
    <x v="4"/>
    <n v="98103"/>
    <x v="1"/>
    <x v="266"/>
    <x v="0"/>
    <x v="0"/>
    <x v="263"/>
    <x v="4701"/>
    <n v="2"/>
    <n v="0"/>
    <n v="25.511200000000002"/>
  </r>
  <r>
    <n v="6912"/>
    <s v="CA-2014-168942"/>
    <x v="3"/>
    <x v="378"/>
    <d v="2014-08-06T00:00:00"/>
    <s v="Second Class"/>
    <s v="EM-13960"/>
    <s v="Eric Murdock"/>
    <x v="0"/>
    <x v="0"/>
    <x v="8"/>
    <x v="1"/>
    <n v="94109"/>
    <x v="1"/>
    <x v="821"/>
    <x v="1"/>
    <x v="4"/>
    <x v="809"/>
    <x v="4702"/>
    <n v="3"/>
    <n v="0"/>
    <n v="50.365800000000007"/>
  </r>
  <r>
    <n v="6913"/>
    <s v="US-2014-128398"/>
    <x v="3"/>
    <x v="743"/>
    <d v="2014-05-06T00:00:00"/>
    <s v="Second Class"/>
    <s v="EM-13825"/>
    <s v="Elizabeth Moffitt"/>
    <x v="1"/>
    <x v="0"/>
    <x v="1"/>
    <x v="1"/>
    <n v="90049"/>
    <x v="1"/>
    <x v="685"/>
    <x v="2"/>
    <x v="11"/>
    <x v="678"/>
    <x v="4703"/>
    <n v="4"/>
    <n v="0"/>
    <n v="59.037199999999999"/>
  </r>
  <r>
    <n v="6914"/>
    <s v="CA-2012-104115"/>
    <x v="1"/>
    <x v="821"/>
    <d v="2012-06-16T00:00:00"/>
    <s v="Standard Class"/>
    <s v="JH-15910"/>
    <s v="Jonathan Howell"/>
    <x v="0"/>
    <x v="0"/>
    <x v="487"/>
    <x v="2"/>
    <n v="33407"/>
    <x v="0"/>
    <x v="104"/>
    <x v="2"/>
    <x v="7"/>
    <x v="104"/>
    <x v="4029"/>
    <n v="2"/>
    <n v="0.2"/>
    <n v="4.1987999999999985"/>
  </r>
  <r>
    <n v="6915"/>
    <s v="CA-2011-142510"/>
    <x v="2"/>
    <x v="1091"/>
    <d v="2011-12-29T00:00:00"/>
    <s v="Standard Class"/>
    <s v="NP-18700"/>
    <s v="Nora Preis"/>
    <x v="0"/>
    <x v="0"/>
    <x v="22"/>
    <x v="10"/>
    <n v="60623"/>
    <x v="2"/>
    <x v="546"/>
    <x v="1"/>
    <x v="4"/>
    <x v="541"/>
    <x v="4704"/>
    <n v="1"/>
    <n v="0.2"/>
    <n v="9.911999999999999"/>
  </r>
  <r>
    <n v="6916"/>
    <s v="CA-2011-142510"/>
    <x v="2"/>
    <x v="1091"/>
    <d v="2011-12-29T00:00:00"/>
    <s v="Standard Class"/>
    <s v="NP-18700"/>
    <s v="Nora Preis"/>
    <x v="0"/>
    <x v="0"/>
    <x v="22"/>
    <x v="10"/>
    <n v="60623"/>
    <x v="2"/>
    <x v="528"/>
    <x v="1"/>
    <x v="8"/>
    <x v="523"/>
    <x v="4705"/>
    <n v="6"/>
    <n v="0.8"/>
    <n v="-31.332000000000008"/>
  </r>
  <r>
    <n v="6917"/>
    <s v="CA-2011-142510"/>
    <x v="2"/>
    <x v="1091"/>
    <d v="2011-12-29T00:00:00"/>
    <s v="Standard Class"/>
    <s v="NP-18700"/>
    <s v="Nora Preis"/>
    <x v="0"/>
    <x v="0"/>
    <x v="22"/>
    <x v="10"/>
    <n v="60623"/>
    <x v="2"/>
    <x v="968"/>
    <x v="1"/>
    <x v="10"/>
    <x v="952"/>
    <x v="4706"/>
    <n v="4"/>
    <n v="0.2"/>
    <n v="44.961600000000004"/>
  </r>
  <r>
    <n v="6918"/>
    <s v="CA-2011-124247"/>
    <x v="2"/>
    <x v="757"/>
    <d v="2011-12-21T00:00:00"/>
    <s v="Standard Class"/>
    <s v="SH-20635"/>
    <s v="Stefanie Holloman"/>
    <x v="1"/>
    <x v="0"/>
    <x v="301"/>
    <x v="1"/>
    <n v="95823"/>
    <x v="1"/>
    <x v="1131"/>
    <x v="0"/>
    <x v="1"/>
    <x v="1110"/>
    <x v="4707"/>
    <n v="5"/>
    <n v="0.2"/>
    <n v="70.196000000000026"/>
  </r>
  <r>
    <n v="6919"/>
    <s v="CA-2013-105473"/>
    <x v="0"/>
    <x v="947"/>
    <d v="2013-04-19T00:00:00"/>
    <s v="Second Class"/>
    <s v="BM-11785"/>
    <s v="Bryan Mills"/>
    <x v="0"/>
    <x v="0"/>
    <x v="4"/>
    <x v="4"/>
    <n v="98115"/>
    <x v="1"/>
    <x v="1511"/>
    <x v="1"/>
    <x v="14"/>
    <x v="1489"/>
    <x v="4708"/>
    <n v="3"/>
    <n v="0"/>
    <n v="0.86400000000000077"/>
  </r>
  <r>
    <n v="6920"/>
    <s v="CA-2012-102806"/>
    <x v="1"/>
    <x v="1031"/>
    <d v="2012-05-28T00:00:00"/>
    <s v="Standard Class"/>
    <s v="HG-14965"/>
    <s v="Henry Goldwyn"/>
    <x v="1"/>
    <x v="0"/>
    <x v="10"/>
    <x v="9"/>
    <n v="19143"/>
    <x v="3"/>
    <x v="800"/>
    <x v="1"/>
    <x v="8"/>
    <x v="790"/>
    <x v="4709"/>
    <n v="2"/>
    <n v="0.7"/>
    <n v="-18.031199999999998"/>
  </r>
  <r>
    <n v="6921"/>
    <s v="CA-2014-121706"/>
    <x v="3"/>
    <x v="425"/>
    <d v="2014-03-03T00:00:00"/>
    <s v="Standard Class"/>
    <s v="BM-11140"/>
    <s v="Becky Martin"/>
    <x v="0"/>
    <x v="0"/>
    <x v="443"/>
    <x v="1"/>
    <n v="93101"/>
    <x v="1"/>
    <x v="543"/>
    <x v="1"/>
    <x v="9"/>
    <x v="538"/>
    <x v="4710"/>
    <n v="7"/>
    <n v="0"/>
    <n v="99.901199999999989"/>
  </r>
  <r>
    <n v="6922"/>
    <s v="CA-2014-109211"/>
    <x v="3"/>
    <x v="1095"/>
    <d v="2014-04-11T00:00:00"/>
    <s v="Standard Class"/>
    <s v="PS-19045"/>
    <s v="Penelope Sewall"/>
    <x v="2"/>
    <x v="0"/>
    <x v="20"/>
    <x v="15"/>
    <n v="10011"/>
    <x v="3"/>
    <x v="618"/>
    <x v="1"/>
    <x v="12"/>
    <x v="613"/>
    <x v="4711"/>
    <n v="1"/>
    <n v="0"/>
    <n v="8.49"/>
  </r>
  <r>
    <n v="6923"/>
    <s v="CA-2012-134257"/>
    <x v="1"/>
    <x v="199"/>
    <d v="2012-03-19T00:00:00"/>
    <s v="Second Class"/>
    <s v="MS-17710"/>
    <s v="Maurice Satty"/>
    <x v="0"/>
    <x v="0"/>
    <x v="109"/>
    <x v="19"/>
    <n v="36830"/>
    <x v="0"/>
    <x v="508"/>
    <x v="1"/>
    <x v="2"/>
    <x v="503"/>
    <x v="4712"/>
    <n v="5"/>
    <n v="0"/>
    <n v="240.8595"/>
  </r>
  <r>
    <n v="6924"/>
    <s v="CA-2012-134257"/>
    <x v="1"/>
    <x v="199"/>
    <d v="2012-03-19T00:00:00"/>
    <s v="Second Class"/>
    <s v="MS-17710"/>
    <s v="Maurice Satty"/>
    <x v="0"/>
    <x v="0"/>
    <x v="109"/>
    <x v="19"/>
    <n v="36830"/>
    <x v="0"/>
    <x v="436"/>
    <x v="1"/>
    <x v="12"/>
    <x v="431"/>
    <x v="1576"/>
    <n v="2"/>
    <n v="0"/>
    <n v="3.3947999999999996"/>
  </r>
  <r>
    <n v="6925"/>
    <s v="CA-2012-137925"/>
    <x v="1"/>
    <x v="672"/>
    <d v="2012-12-04T00:00:00"/>
    <s v="Standard Class"/>
    <s v="JL-15235"/>
    <s v="Janet Lee"/>
    <x v="0"/>
    <x v="0"/>
    <x v="20"/>
    <x v="15"/>
    <n v="10035"/>
    <x v="3"/>
    <x v="938"/>
    <x v="1"/>
    <x v="10"/>
    <x v="922"/>
    <x v="4713"/>
    <n v="7"/>
    <n v="0"/>
    <n v="10.883599999999998"/>
  </r>
  <r>
    <n v="6926"/>
    <s v="CA-2012-137925"/>
    <x v="1"/>
    <x v="672"/>
    <d v="2012-12-04T00:00:00"/>
    <s v="Standard Class"/>
    <s v="JL-15235"/>
    <s v="Janet Lee"/>
    <x v="0"/>
    <x v="0"/>
    <x v="20"/>
    <x v="15"/>
    <n v="10035"/>
    <x v="3"/>
    <x v="1544"/>
    <x v="0"/>
    <x v="0"/>
    <x v="1523"/>
    <x v="2871"/>
    <n v="12"/>
    <n v="0.2"/>
    <n v="42.588000000000022"/>
  </r>
  <r>
    <n v="6927"/>
    <s v="CA-2013-140046"/>
    <x v="0"/>
    <x v="1062"/>
    <d v="2013-08-04T00:00:00"/>
    <s v="Standard Class"/>
    <s v="KM-16660"/>
    <s v="Khloe Miller"/>
    <x v="0"/>
    <x v="0"/>
    <x v="1"/>
    <x v="1"/>
    <n v="90032"/>
    <x v="1"/>
    <x v="1729"/>
    <x v="1"/>
    <x v="2"/>
    <x v="1707"/>
    <x v="1381"/>
    <n v="3"/>
    <n v="0"/>
    <n v="8.6939999999999991"/>
  </r>
  <r>
    <n v="6928"/>
    <s v="CA-2013-140382"/>
    <x v="0"/>
    <x v="661"/>
    <d v="2013-06-26T00:00:00"/>
    <s v="Second Class"/>
    <s v="RD-19900"/>
    <s v="Ruben Dartt"/>
    <x v="0"/>
    <x v="0"/>
    <x v="8"/>
    <x v="1"/>
    <n v="94109"/>
    <x v="1"/>
    <x v="1247"/>
    <x v="1"/>
    <x v="4"/>
    <x v="1222"/>
    <x v="4714"/>
    <n v="4"/>
    <n v="0"/>
    <n v="25.293599999999998"/>
  </r>
  <r>
    <n v="6929"/>
    <s v="CA-2013-140382"/>
    <x v="0"/>
    <x v="661"/>
    <d v="2013-06-26T00:00:00"/>
    <s v="Second Class"/>
    <s v="RD-19900"/>
    <s v="Ruben Dartt"/>
    <x v="0"/>
    <x v="0"/>
    <x v="8"/>
    <x v="1"/>
    <n v="94109"/>
    <x v="1"/>
    <x v="573"/>
    <x v="1"/>
    <x v="2"/>
    <x v="568"/>
    <x v="2521"/>
    <n v="3"/>
    <n v="0"/>
    <n v="10.307099999999998"/>
  </r>
  <r>
    <n v="6930"/>
    <s v="CA-2013-140382"/>
    <x v="0"/>
    <x v="661"/>
    <d v="2013-06-26T00:00:00"/>
    <s v="Second Class"/>
    <s v="RD-19900"/>
    <s v="Ruben Dartt"/>
    <x v="0"/>
    <x v="0"/>
    <x v="8"/>
    <x v="1"/>
    <n v="94109"/>
    <x v="1"/>
    <x v="348"/>
    <x v="2"/>
    <x v="7"/>
    <x v="344"/>
    <x v="4715"/>
    <n v="7"/>
    <n v="0.2"/>
    <n v="97.013699999999858"/>
  </r>
  <r>
    <n v="6931"/>
    <s v="CA-2013-140382"/>
    <x v="0"/>
    <x v="661"/>
    <d v="2013-06-26T00:00:00"/>
    <s v="Second Class"/>
    <s v="RD-19900"/>
    <s v="Ruben Dartt"/>
    <x v="0"/>
    <x v="0"/>
    <x v="8"/>
    <x v="1"/>
    <n v="94109"/>
    <x v="1"/>
    <x v="681"/>
    <x v="1"/>
    <x v="10"/>
    <x v="675"/>
    <x v="1024"/>
    <n v="1"/>
    <n v="0"/>
    <n v="9.3905999999999992"/>
  </r>
  <r>
    <n v="6932"/>
    <s v="CA-2011-164182"/>
    <x v="2"/>
    <x v="686"/>
    <d v="2011-07-18T00:00:00"/>
    <s v="Standard Class"/>
    <s v="ST-20530"/>
    <s v="Shui Tom"/>
    <x v="0"/>
    <x v="0"/>
    <x v="10"/>
    <x v="9"/>
    <n v="19140"/>
    <x v="3"/>
    <x v="1804"/>
    <x v="2"/>
    <x v="7"/>
    <x v="1785"/>
    <x v="4716"/>
    <n v="1"/>
    <n v="0.4"/>
    <n v="-2.2490000000000023"/>
  </r>
  <r>
    <n v="6933"/>
    <s v="CA-2011-164182"/>
    <x v="2"/>
    <x v="686"/>
    <d v="2011-07-18T00:00:00"/>
    <s v="Standard Class"/>
    <s v="ST-20530"/>
    <s v="Shui Tom"/>
    <x v="0"/>
    <x v="0"/>
    <x v="10"/>
    <x v="9"/>
    <n v="19140"/>
    <x v="3"/>
    <x v="1730"/>
    <x v="2"/>
    <x v="7"/>
    <x v="1708"/>
    <x v="1821"/>
    <n v="2"/>
    <n v="0.4"/>
    <n v="-13.993000000000004"/>
  </r>
  <r>
    <n v="6934"/>
    <s v="CA-2011-164182"/>
    <x v="2"/>
    <x v="686"/>
    <d v="2011-07-18T00:00:00"/>
    <s v="Standard Class"/>
    <s v="ST-20530"/>
    <s v="Shui Tom"/>
    <x v="0"/>
    <x v="0"/>
    <x v="10"/>
    <x v="9"/>
    <n v="19140"/>
    <x v="3"/>
    <x v="1801"/>
    <x v="0"/>
    <x v="5"/>
    <x v="1782"/>
    <x v="236"/>
    <n v="2"/>
    <n v="0.2"/>
    <n v="1.1993999999999998"/>
  </r>
  <r>
    <n v="6935"/>
    <s v="CA-2011-164182"/>
    <x v="2"/>
    <x v="686"/>
    <d v="2011-07-18T00:00:00"/>
    <s v="Standard Class"/>
    <s v="ST-20530"/>
    <s v="Shui Tom"/>
    <x v="0"/>
    <x v="0"/>
    <x v="10"/>
    <x v="9"/>
    <n v="19140"/>
    <x v="3"/>
    <x v="1062"/>
    <x v="1"/>
    <x v="6"/>
    <x v="1042"/>
    <x v="4717"/>
    <n v="2"/>
    <n v="0.2"/>
    <n v="4.6781999999999968"/>
  </r>
  <r>
    <n v="6936"/>
    <s v="CA-2014-137365"/>
    <x v="3"/>
    <x v="329"/>
    <d v="2014-12-04T00:00:00"/>
    <s v="Second Class"/>
    <s v="BP-11095"/>
    <s v="Bart Pistole"/>
    <x v="1"/>
    <x v="0"/>
    <x v="236"/>
    <x v="5"/>
    <n v="79907"/>
    <x v="2"/>
    <x v="97"/>
    <x v="2"/>
    <x v="11"/>
    <x v="97"/>
    <x v="98"/>
    <n v="3"/>
    <n v="0.2"/>
    <n v="-10.797300000000011"/>
  </r>
  <r>
    <n v="6937"/>
    <s v="CA-2013-129847"/>
    <x v="0"/>
    <x v="476"/>
    <d v="2013-09-05T00:00:00"/>
    <s v="First Class"/>
    <s v="TA-21385"/>
    <s v="Tom Ashbrook"/>
    <x v="2"/>
    <x v="0"/>
    <x v="22"/>
    <x v="10"/>
    <n v="60653"/>
    <x v="2"/>
    <x v="1805"/>
    <x v="0"/>
    <x v="5"/>
    <x v="1786"/>
    <x v="4718"/>
    <n v="2"/>
    <n v="0.6"/>
    <n v="-75.844800000000006"/>
  </r>
  <r>
    <n v="6938"/>
    <s v="CA-2011-126963"/>
    <x v="2"/>
    <x v="345"/>
    <d v="2011-06-15T00:00:00"/>
    <s v="Same Day"/>
    <s v="PS-18760"/>
    <s v="Pamela Stobb"/>
    <x v="0"/>
    <x v="0"/>
    <x v="236"/>
    <x v="5"/>
    <n v="79907"/>
    <x v="2"/>
    <x v="1767"/>
    <x v="1"/>
    <x v="10"/>
    <x v="1747"/>
    <x v="4719"/>
    <n v="2"/>
    <n v="0.2"/>
    <n v="11.876799999999998"/>
  </r>
  <r>
    <n v="6939"/>
    <s v="CA-2013-125094"/>
    <x v="0"/>
    <x v="732"/>
    <d v="2013-11-10T00:00:00"/>
    <s v="Standard Class"/>
    <s v="NP-18700"/>
    <s v="Nora Preis"/>
    <x v="0"/>
    <x v="0"/>
    <x v="4"/>
    <x v="4"/>
    <n v="98105"/>
    <x v="1"/>
    <x v="1806"/>
    <x v="2"/>
    <x v="11"/>
    <x v="1787"/>
    <x v="4720"/>
    <n v="4"/>
    <n v="0"/>
    <n v="52.769200000000012"/>
  </r>
  <r>
    <n v="6940"/>
    <s v="CA-2014-107132"/>
    <x v="3"/>
    <x v="335"/>
    <d v="2014-07-01T00:00:00"/>
    <s v="Standard Class"/>
    <s v="SC-20260"/>
    <s v="Scott Cohen"/>
    <x v="1"/>
    <x v="0"/>
    <x v="20"/>
    <x v="15"/>
    <n v="10009"/>
    <x v="3"/>
    <x v="669"/>
    <x v="1"/>
    <x v="8"/>
    <x v="663"/>
    <x v="4721"/>
    <n v="2"/>
    <n v="0.2"/>
    <n v="37.108400000000003"/>
  </r>
  <r>
    <n v="6941"/>
    <s v="CA-2014-107132"/>
    <x v="3"/>
    <x v="335"/>
    <d v="2014-07-01T00:00:00"/>
    <s v="Standard Class"/>
    <s v="SC-20260"/>
    <s v="Scott Cohen"/>
    <x v="1"/>
    <x v="0"/>
    <x v="20"/>
    <x v="15"/>
    <n v="10009"/>
    <x v="3"/>
    <x v="675"/>
    <x v="1"/>
    <x v="14"/>
    <x v="669"/>
    <x v="158"/>
    <n v="5"/>
    <n v="0"/>
    <n v="8.2359999999999989"/>
  </r>
  <r>
    <n v="6942"/>
    <s v="CA-2014-107132"/>
    <x v="3"/>
    <x v="335"/>
    <d v="2014-07-01T00:00:00"/>
    <s v="Standard Class"/>
    <s v="SC-20260"/>
    <s v="Scott Cohen"/>
    <x v="1"/>
    <x v="0"/>
    <x v="20"/>
    <x v="15"/>
    <n v="10009"/>
    <x v="3"/>
    <x v="518"/>
    <x v="1"/>
    <x v="4"/>
    <x v="513"/>
    <x v="4722"/>
    <n v="4"/>
    <n v="0"/>
    <n v="214.16399999999993"/>
  </r>
  <r>
    <n v="6943"/>
    <s v="CA-2014-107132"/>
    <x v="3"/>
    <x v="335"/>
    <d v="2014-07-01T00:00:00"/>
    <s v="Standard Class"/>
    <s v="SC-20260"/>
    <s v="Scott Cohen"/>
    <x v="1"/>
    <x v="0"/>
    <x v="20"/>
    <x v="15"/>
    <n v="10009"/>
    <x v="3"/>
    <x v="1274"/>
    <x v="1"/>
    <x v="10"/>
    <x v="1250"/>
    <x v="4243"/>
    <n v="3"/>
    <n v="0"/>
    <n v="31.519199999999998"/>
  </r>
  <r>
    <n v="6944"/>
    <s v="CA-2012-139248"/>
    <x v="1"/>
    <x v="395"/>
    <d v="2012-07-30T00:00:00"/>
    <s v="Standard Class"/>
    <s v="RD-19930"/>
    <s v="Russell D'Ascenzo"/>
    <x v="0"/>
    <x v="0"/>
    <x v="1"/>
    <x v="1"/>
    <n v="90032"/>
    <x v="1"/>
    <x v="1807"/>
    <x v="2"/>
    <x v="7"/>
    <x v="1788"/>
    <x v="4723"/>
    <n v="5"/>
    <n v="0.2"/>
    <n v="38.997500000000002"/>
  </r>
  <r>
    <n v="6945"/>
    <s v="CA-2011-148369"/>
    <x v="2"/>
    <x v="865"/>
    <d v="2011-09-27T00:00:00"/>
    <s v="Standard Class"/>
    <s v="TH-21115"/>
    <s v="Thea Hudgings"/>
    <x v="1"/>
    <x v="0"/>
    <x v="46"/>
    <x v="13"/>
    <n v="19711"/>
    <x v="3"/>
    <x v="994"/>
    <x v="1"/>
    <x v="8"/>
    <x v="977"/>
    <x v="1760"/>
    <n v="4"/>
    <n v="0"/>
    <n v="5.4487999999999994"/>
  </r>
  <r>
    <n v="6946"/>
    <s v="CA-2013-106243"/>
    <x v="0"/>
    <x v="955"/>
    <d v="2013-10-05T00:00:00"/>
    <s v="Standard Class"/>
    <s v="GM-14680"/>
    <s v="Greg Matthias"/>
    <x v="0"/>
    <x v="0"/>
    <x v="20"/>
    <x v="15"/>
    <n v="10011"/>
    <x v="3"/>
    <x v="1219"/>
    <x v="0"/>
    <x v="0"/>
    <x v="1194"/>
    <x v="2987"/>
    <n v="5"/>
    <n v="0.2"/>
    <n v="-26.195999999999984"/>
  </r>
  <r>
    <n v="6947"/>
    <s v="CA-2012-126466"/>
    <x v="1"/>
    <x v="529"/>
    <d v="2012-11-13T00:00:00"/>
    <s v="Standard Class"/>
    <s v="JO-15550"/>
    <s v="Jesus Ocampo"/>
    <x v="2"/>
    <x v="0"/>
    <x v="43"/>
    <x v="1"/>
    <n v="95661"/>
    <x v="1"/>
    <x v="310"/>
    <x v="1"/>
    <x v="13"/>
    <x v="307"/>
    <x v="4724"/>
    <n v="2"/>
    <n v="0"/>
    <n v="1.1656"/>
  </r>
  <r>
    <n v="6948"/>
    <s v="CA-2012-130365"/>
    <x v="1"/>
    <x v="334"/>
    <d v="2012-04-29T00:00:00"/>
    <s v="Standard Class"/>
    <s v="ZC-21910"/>
    <s v="Zuschuss Carroll"/>
    <x v="0"/>
    <x v="0"/>
    <x v="34"/>
    <x v="10"/>
    <n v="60505"/>
    <x v="2"/>
    <x v="942"/>
    <x v="1"/>
    <x v="4"/>
    <x v="926"/>
    <x v="3167"/>
    <n v="2"/>
    <n v="0.2"/>
    <n v="-55.256"/>
  </r>
  <r>
    <n v="6949"/>
    <s v="CA-2012-130365"/>
    <x v="1"/>
    <x v="334"/>
    <d v="2012-04-29T00:00:00"/>
    <s v="Standard Class"/>
    <s v="ZC-21910"/>
    <s v="Zuschuss Carroll"/>
    <x v="0"/>
    <x v="0"/>
    <x v="34"/>
    <x v="10"/>
    <n v="60505"/>
    <x v="2"/>
    <x v="1534"/>
    <x v="0"/>
    <x v="1"/>
    <x v="1513"/>
    <x v="3391"/>
    <n v="3"/>
    <n v="0.3"/>
    <n v="-23.782199999999996"/>
  </r>
  <r>
    <n v="6950"/>
    <s v="CA-2014-143021"/>
    <x v="3"/>
    <x v="123"/>
    <d v="2014-11-20T00:00:00"/>
    <s v="Same Day"/>
    <s v="AP-10720"/>
    <s v="Anne Pryor"/>
    <x v="2"/>
    <x v="0"/>
    <x v="20"/>
    <x v="15"/>
    <n v="10011"/>
    <x v="3"/>
    <x v="1124"/>
    <x v="1"/>
    <x v="8"/>
    <x v="1103"/>
    <x v="4725"/>
    <n v="7"/>
    <n v="0.2"/>
    <n v="18.252499999999998"/>
  </r>
  <r>
    <n v="6951"/>
    <s v="CA-2014-143021"/>
    <x v="3"/>
    <x v="123"/>
    <d v="2014-11-20T00:00:00"/>
    <s v="Same Day"/>
    <s v="AP-10720"/>
    <s v="Anne Pryor"/>
    <x v="2"/>
    <x v="0"/>
    <x v="20"/>
    <x v="15"/>
    <n v="10011"/>
    <x v="3"/>
    <x v="972"/>
    <x v="0"/>
    <x v="3"/>
    <x v="957"/>
    <x v="2620"/>
    <n v="3"/>
    <n v="0.4"/>
    <n v="-29.323800000000006"/>
  </r>
  <r>
    <n v="6952"/>
    <s v="CA-2012-161767"/>
    <x v="1"/>
    <x v="312"/>
    <d v="2012-11-24T00:00:00"/>
    <s v="Standard Class"/>
    <s v="GK-14620"/>
    <s v="Grace Kelly"/>
    <x v="1"/>
    <x v="0"/>
    <x v="61"/>
    <x v="5"/>
    <n v="75217"/>
    <x v="2"/>
    <x v="1808"/>
    <x v="2"/>
    <x v="15"/>
    <x v="1789"/>
    <x v="4726"/>
    <n v="2"/>
    <n v="0.4"/>
    <n v="55.998599999999954"/>
  </r>
  <r>
    <n v="6953"/>
    <s v="CA-2012-129917"/>
    <x v="1"/>
    <x v="653"/>
    <d v="2012-10-03T00:00:00"/>
    <s v="First Class"/>
    <s v="HM-14980"/>
    <s v="Henry MacAllister"/>
    <x v="0"/>
    <x v="0"/>
    <x v="1"/>
    <x v="1"/>
    <n v="90008"/>
    <x v="1"/>
    <x v="1181"/>
    <x v="1"/>
    <x v="8"/>
    <x v="1158"/>
    <x v="929"/>
    <n v="3"/>
    <n v="0.2"/>
    <n v="4.1327999999999996"/>
  </r>
  <r>
    <n v="6954"/>
    <s v="CA-2012-129917"/>
    <x v="1"/>
    <x v="653"/>
    <d v="2012-10-03T00:00:00"/>
    <s v="First Class"/>
    <s v="HM-14980"/>
    <s v="Henry MacAllister"/>
    <x v="0"/>
    <x v="0"/>
    <x v="1"/>
    <x v="1"/>
    <n v="90008"/>
    <x v="1"/>
    <x v="1595"/>
    <x v="1"/>
    <x v="8"/>
    <x v="1578"/>
    <x v="4727"/>
    <n v="4"/>
    <n v="0.2"/>
    <n v="19.418399999999995"/>
  </r>
  <r>
    <n v="6955"/>
    <s v="CA-2012-129917"/>
    <x v="1"/>
    <x v="653"/>
    <d v="2012-10-03T00:00:00"/>
    <s v="First Class"/>
    <s v="HM-14980"/>
    <s v="Henry MacAllister"/>
    <x v="0"/>
    <x v="0"/>
    <x v="1"/>
    <x v="1"/>
    <n v="90008"/>
    <x v="1"/>
    <x v="1370"/>
    <x v="2"/>
    <x v="7"/>
    <x v="1346"/>
    <x v="4483"/>
    <n v="5"/>
    <n v="0.2"/>
    <n v="50.396000000000015"/>
  </r>
  <r>
    <n v="6956"/>
    <s v="CA-2012-115420"/>
    <x v="1"/>
    <x v="334"/>
    <d v="2012-05-02T00:00:00"/>
    <s v="Standard Class"/>
    <s v="LS-16945"/>
    <s v="Linda Southworth"/>
    <x v="1"/>
    <x v="0"/>
    <x v="1"/>
    <x v="1"/>
    <n v="90004"/>
    <x v="1"/>
    <x v="761"/>
    <x v="1"/>
    <x v="12"/>
    <x v="753"/>
    <x v="4728"/>
    <n v="2"/>
    <n v="0"/>
    <n v="9.8163999999999998"/>
  </r>
  <r>
    <n v="6957"/>
    <s v="CA-2013-157588"/>
    <x v="0"/>
    <x v="216"/>
    <d v="2013-07-20T00:00:00"/>
    <s v="Standard Class"/>
    <s v="AR-10570"/>
    <s v="Anemone Ratner"/>
    <x v="0"/>
    <x v="0"/>
    <x v="38"/>
    <x v="32"/>
    <n v="31907"/>
    <x v="0"/>
    <x v="1344"/>
    <x v="1"/>
    <x v="8"/>
    <x v="1320"/>
    <x v="3441"/>
    <n v="5"/>
    <n v="0"/>
    <n v="17.107999999999997"/>
  </r>
  <r>
    <n v="6958"/>
    <s v="CA-2013-157588"/>
    <x v="0"/>
    <x v="216"/>
    <d v="2013-07-20T00:00:00"/>
    <s v="Standard Class"/>
    <s v="AR-10570"/>
    <s v="Anemone Ratner"/>
    <x v="0"/>
    <x v="0"/>
    <x v="38"/>
    <x v="32"/>
    <n v="31907"/>
    <x v="0"/>
    <x v="28"/>
    <x v="0"/>
    <x v="5"/>
    <x v="28"/>
    <x v="2678"/>
    <n v="1"/>
    <n v="0"/>
    <n v="15.524999999999999"/>
  </r>
  <r>
    <n v="6959"/>
    <s v="CA-2012-167255"/>
    <x v="1"/>
    <x v="874"/>
    <d v="2012-09-29T00:00:00"/>
    <s v="Second Class"/>
    <s v="RH-19510"/>
    <s v="Rick Huthwaite"/>
    <x v="2"/>
    <x v="0"/>
    <x v="8"/>
    <x v="1"/>
    <n v="94110"/>
    <x v="1"/>
    <x v="177"/>
    <x v="1"/>
    <x v="4"/>
    <x v="176"/>
    <x v="4729"/>
    <n v="1"/>
    <n v="0"/>
    <n v="4.3428000000000004"/>
  </r>
  <r>
    <n v="6960"/>
    <s v="CA-2012-167255"/>
    <x v="1"/>
    <x v="874"/>
    <d v="2012-09-29T00:00:00"/>
    <s v="Second Class"/>
    <s v="RH-19510"/>
    <s v="Rick Huthwaite"/>
    <x v="2"/>
    <x v="0"/>
    <x v="8"/>
    <x v="1"/>
    <n v="94110"/>
    <x v="1"/>
    <x v="126"/>
    <x v="1"/>
    <x v="10"/>
    <x v="127"/>
    <x v="678"/>
    <n v="3"/>
    <n v="0"/>
    <n v="73.41"/>
  </r>
  <r>
    <n v="6961"/>
    <s v="CA-2012-167255"/>
    <x v="1"/>
    <x v="874"/>
    <d v="2012-09-29T00:00:00"/>
    <s v="Second Class"/>
    <s v="RH-19510"/>
    <s v="Rick Huthwaite"/>
    <x v="2"/>
    <x v="0"/>
    <x v="8"/>
    <x v="1"/>
    <n v="94110"/>
    <x v="1"/>
    <x v="490"/>
    <x v="1"/>
    <x v="10"/>
    <x v="485"/>
    <x v="91"/>
    <n v="2"/>
    <n v="0"/>
    <n v="6.2208000000000006"/>
  </r>
  <r>
    <n v="6962"/>
    <s v="CA-2014-162096"/>
    <x v="3"/>
    <x v="468"/>
    <d v="2014-11-11T00:00:00"/>
    <s v="Same Day"/>
    <s v="TB-21190"/>
    <s v="Thomas Brumley"/>
    <x v="2"/>
    <x v="0"/>
    <x v="169"/>
    <x v="1"/>
    <n v="92503"/>
    <x v="1"/>
    <x v="1026"/>
    <x v="1"/>
    <x v="6"/>
    <x v="1008"/>
    <x v="4730"/>
    <n v="3"/>
    <n v="0"/>
    <n v="2.1060000000000008"/>
  </r>
  <r>
    <n v="6963"/>
    <s v="CA-2013-157161"/>
    <x v="0"/>
    <x v="87"/>
    <d v="2013-07-21T00:00:00"/>
    <s v="Second Class"/>
    <s v="JD-15895"/>
    <s v="Jonathan Doherty"/>
    <x v="1"/>
    <x v="0"/>
    <x v="29"/>
    <x v="20"/>
    <n v="29203"/>
    <x v="0"/>
    <x v="29"/>
    <x v="1"/>
    <x v="12"/>
    <x v="29"/>
    <x v="4731"/>
    <n v="5"/>
    <n v="0"/>
    <n v="4.7939999999999996"/>
  </r>
  <r>
    <n v="6964"/>
    <s v="CA-2013-157161"/>
    <x v="0"/>
    <x v="87"/>
    <d v="2013-07-21T00:00:00"/>
    <s v="Second Class"/>
    <s v="JD-15895"/>
    <s v="Jonathan Doherty"/>
    <x v="1"/>
    <x v="0"/>
    <x v="29"/>
    <x v="20"/>
    <n v="29203"/>
    <x v="0"/>
    <x v="1453"/>
    <x v="1"/>
    <x v="6"/>
    <x v="1430"/>
    <x v="4732"/>
    <n v="3"/>
    <n v="0"/>
    <n v="5.580000000000001"/>
  </r>
  <r>
    <n v="6965"/>
    <s v="CA-2013-157161"/>
    <x v="0"/>
    <x v="87"/>
    <d v="2013-07-21T00:00:00"/>
    <s v="Second Class"/>
    <s v="JD-15895"/>
    <s v="Jonathan Doherty"/>
    <x v="1"/>
    <x v="0"/>
    <x v="29"/>
    <x v="20"/>
    <n v="29203"/>
    <x v="0"/>
    <x v="544"/>
    <x v="1"/>
    <x v="8"/>
    <x v="539"/>
    <x v="906"/>
    <n v="5"/>
    <n v="0"/>
    <n v="11.086"/>
  </r>
  <r>
    <n v="6966"/>
    <s v="CA-2013-157161"/>
    <x v="0"/>
    <x v="87"/>
    <d v="2013-07-21T00:00:00"/>
    <s v="Second Class"/>
    <s v="JD-15895"/>
    <s v="Jonathan Doherty"/>
    <x v="1"/>
    <x v="0"/>
    <x v="29"/>
    <x v="20"/>
    <n v="29203"/>
    <x v="0"/>
    <x v="1302"/>
    <x v="2"/>
    <x v="11"/>
    <x v="1278"/>
    <x v="4733"/>
    <n v="2"/>
    <n v="0"/>
    <n v="18.235199999999999"/>
  </r>
  <r>
    <n v="6967"/>
    <s v="CA-2013-157161"/>
    <x v="0"/>
    <x v="87"/>
    <d v="2013-07-21T00:00:00"/>
    <s v="Second Class"/>
    <s v="JD-15895"/>
    <s v="Jonathan Doherty"/>
    <x v="1"/>
    <x v="0"/>
    <x v="29"/>
    <x v="20"/>
    <n v="29203"/>
    <x v="0"/>
    <x v="507"/>
    <x v="1"/>
    <x v="8"/>
    <x v="502"/>
    <x v="4734"/>
    <n v="2"/>
    <n v="0"/>
    <n v="3.1654"/>
  </r>
  <r>
    <n v="6968"/>
    <s v="CA-2013-157161"/>
    <x v="0"/>
    <x v="87"/>
    <d v="2013-07-21T00:00:00"/>
    <s v="Second Class"/>
    <s v="JD-15895"/>
    <s v="Jonathan Doherty"/>
    <x v="1"/>
    <x v="0"/>
    <x v="29"/>
    <x v="20"/>
    <n v="29203"/>
    <x v="0"/>
    <x v="1604"/>
    <x v="1"/>
    <x v="10"/>
    <x v="1587"/>
    <x v="1847"/>
    <n v="9"/>
    <n v="0"/>
    <n v="28.857599999999998"/>
  </r>
  <r>
    <n v="6969"/>
    <s v="CA-2012-110765"/>
    <x v="1"/>
    <x v="1140"/>
    <d v="2012-10-20T00:00:00"/>
    <s v="Second Class"/>
    <s v="MP-17965"/>
    <s v="Michael Paige"/>
    <x v="1"/>
    <x v="0"/>
    <x v="20"/>
    <x v="15"/>
    <n v="10011"/>
    <x v="3"/>
    <x v="903"/>
    <x v="2"/>
    <x v="7"/>
    <x v="886"/>
    <x v="4735"/>
    <n v="3"/>
    <n v="0"/>
    <n v="214.4922"/>
  </r>
  <r>
    <n v="6970"/>
    <s v="CA-2013-163937"/>
    <x v="0"/>
    <x v="994"/>
    <d v="2013-01-13T00:00:00"/>
    <s v="Second Class"/>
    <s v="JB-16000"/>
    <s v="Joy Bell-"/>
    <x v="0"/>
    <x v="0"/>
    <x v="468"/>
    <x v="4"/>
    <n v="98632"/>
    <x v="1"/>
    <x v="527"/>
    <x v="0"/>
    <x v="5"/>
    <x v="522"/>
    <x v="2615"/>
    <n v="5"/>
    <n v="0"/>
    <n v="7.7034999999999982"/>
  </r>
  <r>
    <n v="6971"/>
    <s v="CA-2014-153822"/>
    <x v="3"/>
    <x v="20"/>
    <d v="2014-09-26T00:00:00"/>
    <s v="Standard Class"/>
    <s v="AB-10105"/>
    <s v="Adrian Barton"/>
    <x v="0"/>
    <x v="0"/>
    <x v="42"/>
    <x v="16"/>
    <n v="85023"/>
    <x v="1"/>
    <x v="1555"/>
    <x v="1"/>
    <x v="4"/>
    <x v="1534"/>
    <x v="1438"/>
    <n v="2"/>
    <n v="0.2"/>
    <n v="-2.5248000000000022"/>
  </r>
  <r>
    <n v="6972"/>
    <s v="CA-2014-153822"/>
    <x v="3"/>
    <x v="20"/>
    <d v="2014-09-26T00:00:00"/>
    <s v="Standard Class"/>
    <s v="AB-10105"/>
    <s v="Adrian Barton"/>
    <x v="0"/>
    <x v="0"/>
    <x v="42"/>
    <x v="16"/>
    <n v="85023"/>
    <x v="1"/>
    <x v="201"/>
    <x v="2"/>
    <x v="11"/>
    <x v="200"/>
    <x v="212"/>
    <n v="2"/>
    <n v="0.2"/>
    <n v="4.4792000000000058"/>
  </r>
  <r>
    <n v="6973"/>
    <s v="CA-2014-153822"/>
    <x v="3"/>
    <x v="20"/>
    <d v="2014-09-26T00:00:00"/>
    <s v="Standard Class"/>
    <s v="AB-10105"/>
    <s v="Adrian Barton"/>
    <x v="0"/>
    <x v="0"/>
    <x v="42"/>
    <x v="16"/>
    <n v="85023"/>
    <x v="1"/>
    <x v="1538"/>
    <x v="2"/>
    <x v="7"/>
    <x v="1517"/>
    <x v="2749"/>
    <n v="2"/>
    <n v="0.2"/>
    <n v="29.495000000000019"/>
  </r>
  <r>
    <n v="6974"/>
    <s v="CA-2014-153822"/>
    <x v="3"/>
    <x v="20"/>
    <d v="2014-09-26T00:00:00"/>
    <s v="Standard Class"/>
    <s v="AB-10105"/>
    <s v="Adrian Barton"/>
    <x v="0"/>
    <x v="0"/>
    <x v="42"/>
    <x v="16"/>
    <n v="85023"/>
    <x v="1"/>
    <x v="58"/>
    <x v="1"/>
    <x v="8"/>
    <x v="58"/>
    <x v="4736"/>
    <n v="4"/>
    <n v="0.7"/>
    <n v="-13.938000000000002"/>
  </r>
  <r>
    <n v="6975"/>
    <s v="CA-2014-146185"/>
    <x v="3"/>
    <x v="175"/>
    <d v="2014-09-20T00:00:00"/>
    <s v="Standard Class"/>
    <s v="CC-12145"/>
    <s v="Charles Crestani"/>
    <x v="0"/>
    <x v="0"/>
    <x v="12"/>
    <x v="5"/>
    <n v="77095"/>
    <x v="2"/>
    <x v="1571"/>
    <x v="1"/>
    <x v="6"/>
    <x v="1553"/>
    <x v="4142"/>
    <n v="2"/>
    <n v="0.2"/>
    <n v="8.3328000000000024"/>
  </r>
  <r>
    <n v="6976"/>
    <s v="CA-2012-112144"/>
    <x v="1"/>
    <x v="1141"/>
    <d v="2012-07-02T00:00:00"/>
    <s v="Standard Class"/>
    <s v="CY-12745"/>
    <s v="Craig Yedwab"/>
    <x v="1"/>
    <x v="0"/>
    <x v="23"/>
    <x v="16"/>
    <n v="85234"/>
    <x v="1"/>
    <x v="1139"/>
    <x v="1"/>
    <x v="2"/>
    <x v="1118"/>
    <x v="2184"/>
    <n v="2"/>
    <n v="0.2"/>
    <n v="1.9925999999999999"/>
  </r>
  <r>
    <n v="6977"/>
    <s v="CA-2012-112144"/>
    <x v="1"/>
    <x v="1141"/>
    <d v="2012-07-02T00:00:00"/>
    <s v="Standard Class"/>
    <s v="CY-12745"/>
    <s v="Craig Yedwab"/>
    <x v="1"/>
    <x v="0"/>
    <x v="23"/>
    <x v="16"/>
    <n v="85234"/>
    <x v="1"/>
    <x v="622"/>
    <x v="0"/>
    <x v="5"/>
    <x v="616"/>
    <x v="4737"/>
    <n v="4"/>
    <n v="0.2"/>
    <n v="46.631999999999977"/>
  </r>
  <r>
    <n v="6978"/>
    <s v="US-2013-119298"/>
    <x v="0"/>
    <x v="881"/>
    <d v="2013-11-29T00:00:00"/>
    <s v="First Class"/>
    <s v="EP-13915"/>
    <s v="Emily Phan"/>
    <x v="0"/>
    <x v="0"/>
    <x v="186"/>
    <x v="36"/>
    <n v="72401"/>
    <x v="0"/>
    <x v="993"/>
    <x v="2"/>
    <x v="7"/>
    <x v="976"/>
    <x v="2830"/>
    <n v="2"/>
    <n v="0"/>
    <n v="17.993999999999993"/>
  </r>
  <r>
    <n v="6979"/>
    <s v="CA-2014-155159"/>
    <x v="3"/>
    <x v="920"/>
    <d v="2014-11-30T00:00:00"/>
    <s v="Second Class"/>
    <s v="DL-13315"/>
    <s v="Delfina Latchford"/>
    <x v="0"/>
    <x v="0"/>
    <x v="118"/>
    <x v="32"/>
    <n v="30318"/>
    <x v="0"/>
    <x v="362"/>
    <x v="1"/>
    <x v="10"/>
    <x v="357"/>
    <x v="4738"/>
    <n v="9"/>
    <n v="0"/>
    <n v="23.946299999999997"/>
  </r>
  <r>
    <n v="6980"/>
    <s v="CA-2014-149076"/>
    <x v="3"/>
    <x v="424"/>
    <d v="2014-01-20T00:00:00"/>
    <s v="Standard Class"/>
    <s v="SO-20335"/>
    <s v="Sean O'Donnell"/>
    <x v="0"/>
    <x v="0"/>
    <x v="1"/>
    <x v="1"/>
    <n v="90036"/>
    <x v="1"/>
    <x v="1693"/>
    <x v="1"/>
    <x v="10"/>
    <x v="1672"/>
    <x v="901"/>
    <n v="5"/>
    <n v="0"/>
    <n v="69.704999999999998"/>
  </r>
  <r>
    <n v="6981"/>
    <s v="CA-2011-146990"/>
    <x v="2"/>
    <x v="845"/>
    <d v="2011-11-08T00:00:00"/>
    <s v="First Class"/>
    <s v="BP-11095"/>
    <s v="Bart Pistole"/>
    <x v="1"/>
    <x v="0"/>
    <x v="20"/>
    <x v="15"/>
    <n v="10024"/>
    <x v="3"/>
    <x v="1084"/>
    <x v="1"/>
    <x v="13"/>
    <x v="1065"/>
    <x v="4739"/>
    <n v="4"/>
    <n v="0"/>
    <n v="2.8415999999999997"/>
  </r>
  <r>
    <n v="6982"/>
    <s v="CA-2011-146990"/>
    <x v="2"/>
    <x v="845"/>
    <d v="2011-11-08T00:00:00"/>
    <s v="First Class"/>
    <s v="BP-11095"/>
    <s v="Bart Pistole"/>
    <x v="1"/>
    <x v="0"/>
    <x v="20"/>
    <x v="15"/>
    <n v="10024"/>
    <x v="3"/>
    <x v="1603"/>
    <x v="1"/>
    <x v="10"/>
    <x v="1586"/>
    <x v="4740"/>
    <n v="3"/>
    <n v="0"/>
    <n v="13.8828"/>
  </r>
  <r>
    <n v="6983"/>
    <s v="CA-2013-116526"/>
    <x v="0"/>
    <x v="142"/>
    <d v="2013-09-06T00:00:00"/>
    <s v="Standard Class"/>
    <s v="JA-15970"/>
    <s v="Joseph Airdo"/>
    <x v="0"/>
    <x v="0"/>
    <x v="66"/>
    <x v="12"/>
    <n v="48227"/>
    <x v="2"/>
    <x v="544"/>
    <x v="1"/>
    <x v="8"/>
    <x v="539"/>
    <x v="906"/>
    <n v="5"/>
    <n v="0"/>
    <n v="11.086"/>
  </r>
  <r>
    <n v="6984"/>
    <s v="CA-2013-116526"/>
    <x v="0"/>
    <x v="142"/>
    <d v="2013-09-06T00:00:00"/>
    <s v="Standard Class"/>
    <s v="JA-15970"/>
    <s v="Joseph Airdo"/>
    <x v="0"/>
    <x v="0"/>
    <x v="66"/>
    <x v="12"/>
    <n v="48227"/>
    <x v="2"/>
    <x v="402"/>
    <x v="2"/>
    <x v="7"/>
    <x v="398"/>
    <x v="4741"/>
    <n v="1"/>
    <n v="0"/>
    <n v="2.2827999999999999"/>
  </r>
  <r>
    <n v="6985"/>
    <s v="CA-2013-116526"/>
    <x v="0"/>
    <x v="142"/>
    <d v="2013-09-06T00:00:00"/>
    <s v="Standard Class"/>
    <s v="JA-15970"/>
    <s v="Joseph Airdo"/>
    <x v="0"/>
    <x v="0"/>
    <x v="66"/>
    <x v="12"/>
    <n v="48227"/>
    <x v="2"/>
    <x v="549"/>
    <x v="1"/>
    <x v="9"/>
    <x v="544"/>
    <x v="4742"/>
    <n v="4"/>
    <n v="0.1"/>
    <n v="71.161999999999978"/>
  </r>
  <r>
    <n v="6986"/>
    <s v="CA-2013-116526"/>
    <x v="0"/>
    <x v="142"/>
    <d v="2013-09-06T00:00:00"/>
    <s v="Standard Class"/>
    <s v="JA-15970"/>
    <s v="Joseph Airdo"/>
    <x v="0"/>
    <x v="0"/>
    <x v="66"/>
    <x v="12"/>
    <n v="48227"/>
    <x v="2"/>
    <x v="777"/>
    <x v="1"/>
    <x v="8"/>
    <x v="768"/>
    <x v="3520"/>
    <n v="4"/>
    <n v="0"/>
    <n v="14.4648"/>
  </r>
  <r>
    <n v="6987"/>
    <s v="CA-2013-116526"/>
    <x v="0"/>
    <x v="142"/>
    <d v="2013-09-06T00:00:00"/>
    <s v="Standard Class"/>
    <s v="JA-15970"/>
    <s v="Joseph Airdo"/>
    <x v="0"/>
    <x v="0"/>
    <x v="66"/>
    <x v="12"/>
    <n v="48227"/>
    <x v="2"/>
    <x v="879"/>
    <x v="1"/>
    <x v="6"/>
    <x v="864"/>
    <x v="493"/>
    <n v="2"/>
    <n v="0"/>
    <n v="2.99"/>
  </r>
  <r>
    <n v="6988"/>
    <s v="CA-2013-116526"/>
    <x v="0"/>
    <x v="142"/>
    <d v="2013-09-06T00:00:00"/>
    <s v="Standard Class"/>
    <s v="JA-15970"/>
    <s v="Joseph Airdo"/>
    <x v="0"/>
    <x v="0"/>
    <x v="66"/>
    <x v="12"/>
    <n v="48227"/>
    <x v="2"/>
    <x v="1085"/>
    <x v="1"/>
    <x v="8"/>
    <x v="1066"/>
    <x v="1603"/>
    <n v="5"/>
    <n v="0"/>
    <n v="12.672000000000001"/>
  </r>
  <r>
    <n v="6989"/>
    <s v="CA-2014-158561"/>
    <x v="3"/>
    <x v="343"/>
    <d v="2014-11-17T00:00:00"/>
    <s v="Second Class"/>
    <s v="BB-11545"/>
    <s v="Brenda Bowman"/>
    <x v="1"/>
    <x v="0"/>
    <x v="2"/>
    <x v="2"/>
    <n v="33311"/>
    <x v="0"/>
    <x v="1364"/>
    <x v="1"/>
    <x v="9"/>
    <x v="1341"/>
    <x v="4127"/>
    <n v="5"/>
    <n v="0.2"/>
    <n v="130.28849999999983"/>
  </r>
  <r>
    <n v="6990"/>
    <s v="CA-2014-165099"/>
    <x v="3"/>
    <x v="157"/>
    <d v="2014-12-14T00:00:00"/>
    <s v="First Class"/>
    <s v="DK-13375"/>
    <s v="Dennis Kane"/>
    <x v="0"/>
    <x v="0"/>
    <x v="488"/>
    <x v="5"/>
    <n v="79605"/>
    <x v="2"/>
    <x v="1809"/>
    <x v="1"/>
    <x v="9"/>
    <x v="1790"/>
    <x v="4743"/>
    <n v="2"/>
    <n v="0.8"/>
    <n v="-3.7584000000000009"/>
  </r>
  <r>
    <n v="6991"/>
    <s v="CA-2012-109386"/>
    <x v="1"/>
    <x v="627"/>
    <d v="2012-11-13T00:00:00"/>
    <s v="Second Class"/>
    <s v="RH-19600"/>
    <s v="Rob Haberlin"/>
    <x v="0"/>
    <x v="0"/>
    <x v="409"/>
    <x v="17"/>
    <n v="23666"/>
    <x v="0"/>
    <x v="667"/>
    <x v="1"/>
    <x v="9"/>
    <x v="661"/>
    <x v="4744"/>
    <n v="3"/>
    <n v="0"/>
    <n v="18.660600000000002"/>
  </r>
  <r>
    <n v="6992"/>
    <s v="CA-2012-109386"/>
    <x v="1"/>
    <x v="627"/>
    <d v="2012-11-13T00:00:00"/>
    <s v="Second Class"/>
    <s v="RH-19600"/>
    <s v="Rob Haberlin"/>
    <x v="0"/>
    <x v="0"/>
    <x v="409"/>
    <x v="17"/>
    <n v="23666"/>
    <x v="0"/>
    <x v="1409"/>
    <x v="2"/>
    <x v="7"/>
    <x v="1387"/>
    <x v="4745"/>
    <n v="5"/>
    <n v="0"/>
    <n v="58.811999999999998"/>
  </r>
  <r>
    <n v="6993"/>
    <s v="CA-2012-109386"/>
    <x v="1"/>
    <x v="627"/>
    <d v="2012-11-13T00:00:00"/>
    <s v="Second Class"/>
    <s v="RH-19600"/>
    <s v="Rob Haberlin"/>
    <x v="0"/>
    <x v="0"/>
    <x v="409"/>
    <x v="17"/>
    <n v="23666"/>
    <x v="0"/>
    <x v="1292"/>
    <x v="0"/>
    <x v="5"/>
    <x v="1269"/>
    <x v="4702"/>
    <n v="3"/>
    <n v="0"/>
    <n v="41.038800000000002"/>
  </r>
  <r>
    <n v="6994"/>
    <s v="CA-2012-109386"/>
    <x v="1"/>
    <x v="627"/>
    <d v="2012-11-13T00:00:00"/>
    <s v="Second Class"/>
    <s v="RH-19600"/>
    <s v="Rob Haberlin"/>
    <x v="0"/>
    <x v="0"/>
    <x v="409"/>
    <x v="17"/>
    <n v="23666"/>
    <x v="0"/>
    <x v="108"/>
    <x v="1"/>
    <x v="6"/>
    <x v="108"/>
    <x v="4583"/>
    <n v="7"/>
    <n v="0"/>
    <n v="79.757999999999967"/>
  </r>
  <r>
    <n v="6995"/>
    <s v="CA-2012-109386"/>
    <x v="1"/>
    <x v="627"/>
    <d v="2012-11-13T00:00:00"/>
    <s v="Second Class"/>
    <s v="RH-19600"/>
    <s v="Rob Haberlin"/>
    <x v="0"/>
    <x v="0"/>
    <x v="409"/>
    <x v="17"/>
    <n v="23666"/>
    <x v="0"/>
    <x v="311"/>
    <x v="1"/>
    <x v="6"/>
    <x v="308"/>
    <x v="4746"/>
    <n v="5"/>
    <n v="0"/>
    <n v="6.9749999999999979"/>
  </r>
  <r>
    <n v="6996"/>
    <s v="CA-2012-166800"/>
    <x v="1"/>
    <x v="902"/>
    <d v="2012-11-26T00:00:00"/>
    <s v="Standard Class"/>
    <s v="AG-10300"/>
    <s v="Aleksandra Gannaway"/>
    <x v="1"/>
    <x v="0"/>
    <x v="98"/>
    <x v="33"/>
    <n v="89115"/>
    <x v="1"/>
    <x v="1037"/>
    <x v="1"/>
    <x v="9"/>
    <x v="1018"/>
    <x v="4747"/>
    <n v="4"/>
    <n v="0"/>
    <n v="8.3916000000000004"/>
  </r>
  <r>
    <n v="6997"/>
    <s v="CA-2014-117443"/>
    <x v="3"/>
    <x v="331"/>
    <d v="2014-12-26T00:00:00"/>
    <s v="Second Class"/>
    <s v="JB-15400"/>
    <s v="Jennifer Braxton"/>
    <x v="1"/>
    <x v="0"/>
    <x v="179"/>
    <x v="10"/>
    <n v="61107"/>
    <x v="2"/>
    <x v="153"/>
    <x v="1"/>
    <x v="8"/>
    <x v="152"/>
    <x v="4748"/>
    <n v="4"/>
    <n v="0.8"/>
    <n v="-22.144000000000005"/>
  </r>
  <r>
    <n v="6998"/>
    <s v="CA-2014-117443"/>
    <x v="3"/>
    <x v="331"/>
    <d v="2014-12-26T00:00:00"/>
    <s v="Second Class"/>
    <s v="JB-15400"/>
    <s v="Jennifer Braxton"/>
    <x v="1"/>
    <x v="0"/>
    <x v="179"/>
    <x v="10"/>
    <n v="61107"/>
    <x v="2"/>
    <x v="1082"/>
    <x v="1"/>
    <x v="10"/>
    <x v="1063"/>
    <x v="4749"/>
    <n v="4"/>
    <n v="0.2"/>
    <n v="63.753599999999992"/>
  </r>
  <r>
    <n v="6999"/>
    <s v="US-2013-134369"/>
    <x v="0"/>
    <x v="1142"/>
    <d v="2013-09-23T00:00:00"/>
    <s v="Standard Class"/>
    <s v="BC-11125"/>
    <s v="Becky Castell"/>
    <x v="2"/>
    <x v="0"/>
    <x v="229"/>
    <x v="1"/>
    <n v="92677"/>
    <x v="1"/>
    <x v="727"/>
    <x v="1"/>
    <x v="10"/>
    <x v="1543"/>
    <x v="91"/>
    <n v="2"/>
    <n v="0"/>
    <n v="6.3504000000000005"/>
  </r>
  <r>
    <n v="7000"/>
    <s v="CA-2014-123687"/>
    <x v="3"/>
    <x v="1143"/>
    <d v="2014-05-30T00:00:00"/>
    <s v="First Class"/>
    <s v="KC-16675"/>
    <s v="Kimberly Carter"/>
    <x v="1"/>
    <x v="0"/>
    <x v="103"/>
    <x v="0"/>
    <n v="40214"/>
    <x v="0"/>
    <x v="1710"/>
    <x v="1"/>
    <x v="9"/>
    <x v="1690"/>
    <x v="4750"/>
    <n v="3"/>
    <n v="0"/>
    <n v="62.531999999999982"/>
  </r>
  <r>
    <n v="7001"/>
    <s v="CA-2014-123687"/>
    <x v="3"/>
    <x v="1143"/>
    <d v="2014-05-30T00:00:00"/>
    <s v="First Class"/>
    <s v="KC-16675"/>
    <s v="Kimberly Carter"/>
    <x v="1"/>
    <x v="0"/>
    <x v="103"/>
    <x v="0"/>
    <n v="40214"/>
    <x v="0"/>
    <x v="505"/>
    <x v="1"/>
    <x v="14"/>
    <x v="500"/>
    <x v="4751"/>
    <n v="2"/>
    <n v="0"/>
    <n v="0.77280000000000015"/>
  </r>
  <r>
    <n v="7002"/>
    <s v="CA-2012-104871"/>
    <x v="1"/>
    <x v="1110"/>
    <d v="2012-04-03T00:00:00"/>
    <s v="Standard Class"/>
    <s v="DR-12940"/>
    <s v="Daniel Raglin"/>
    <x v="2"/>
    <x v="0"/>
    <x v="489"/>
    <x v="10"/>
    <n v="61761"/>
    <x v="2"/>
    <x v="1585"/>
    <x v="0"/>
    <x v="1"/>
    <x v="1567"/>
    <x v="4752"/>
    <n v="4"/>
    <n v="0.3"/>
    <n v="-110.02320000000003"/>
  </r>
  <r>
    <n v="7003"/>
    <s v="CA-2011-133158"/>
    <x v="2"/>
    <x v="710"/>
    <d v="2011-08-21T00:00:00"/>
    <s v="Second Class"/>
    <s v="DW-13195"/>
    <s v="David Wiener"/>
    <x v="1"/>
    <x v="0"/>
    <x v="1"/>
    <x v="1"/>
    <n v="90045"/>
    <x v="1"/>
    <x v="479"/>
    <x v="0"/>
    <x v="5"/>
    <x v="475"/>
    <x v="4753"/>
    <n v="7"/>
    <n v="0"/>
    <n v="26.031600000000012"/>
  </r>
  <r>
    <n v="7004"/>
    <s v="CA-2011-133158"/>
    <x v="2"/>
    <x v="710"/>
    <d v="2011-08-21T00:00:00"/>
    <s v="Second Class"/>
    <s v="DW-13195"/>
    <s v="David Wiener"/>
    <x v="1"/>
    <x v="0"/>
    <x v="1"/>
    <x v="1"/>
    <n v="90045"/>
    <x v="1"/>
    <x v="1311"/>
    <x v="1"/>
    <x v="8"/>
    <x v="1288"/>
    <x v="1971"/>
    <n v="2"/>
    <n v="0.2"/>
    <n v="22.573199999999996"/>
  </r>
  <r>
    <n v="7005"/>
    <s v="CA-2011-126333"/>
    <x v="2"/>
    <x v="851"/>
    <d v="2011-12-28T00:00:00"/>
    <s v="Standard Class"/>
    <s v="ME-18010"/>
    <s v="Michelle Ellison"/>
    <x v="1"/>
    <x v="0"/>
    <x v="396"/>
    <x v="5"/>
    <n v="77642"/>
    <x v="2"/>
    <x v="1396"/>
    <x v="1"/>
    <x v="10"/>
    <x v="1374"/>
    <x v="1182"/>
    <n v="1"/>
    <n v="0.2"/>
    <n v="1.8144"/>
  </r>
  <r>
    <n v="7006"/>
    <s v="CA-2012-141740"/>
    <x v="1"/>
    <x v="549"/>
    <d v="2012-11-05T00:00:00"/>
    <s v="Standard Class"/>
    <s v="JF-15490"/>
    <s v="Jeremy Farry"/>
    <x v="0"/>
    <x v="0"/>
    <x v="20"/>
    <x v="15"/>
    <n v="10009"/>
    <x v="3"/>
    <x v="1756"/>
    <x v="0"/>
    <x v="1"/>
    <x v="1737"/>
    <x v="4754"/>
    <n v="2"/>
    <n v="0.1"/>
    <n v="13.677600000000002"/>
  </r>
  <r>
    <n v="7007"/>
    <s v="CA-2011-119466"/>
    <x v="2"/>
    <x v="534"/>
    <d v="2011-12-21T00:00:00"/>
    <s v="Standard Class"/>
    <s v="SP-20860"/>
    <s v="Sung Pak"/>
    <x v="1"/>
    <x v="0"/>
    <x v="22"/>
    <x v="10"/>
    <n v="60623"/>
    <x v="2"/>
    <x v="1445"/>
    <x v="0"/>
    <x v="5"/>
    <x v="1423"/>
    <x v="1086"/>
    <n v="2"/>
    <n v="0.6"/>
    <n v="-7.4759999999999991"/>
  </r>
  <r>
    <n v="7008"/>
    <s v="CA-2012-154823"/>
    <x v="1"/>
    <x v="291"/>
    <d v="2012-08-25T00:00:00"/>
    <s v="Standard Class"/>
    <s v="KN-16390"/>
    <s v="Katherine Nockton"/>
    <x v="1"/>
    <x v="0"/>
    <x v="24"/>
    <x v="24"/>
    <n v="45503"/>
    <x v="3"/>
    <x v="410"/>
    <x v="1"/>
    <x v="8"/>
    <x v="405"/>
    <x v="2253"/>
    <n v="2"/>
    <n v="0.7"/>
    <n v="-8.9795999999999978"/>
  </r>
  <r>
    <n v="7009"/>
    <s v="CA-2012-154823"/>
    <x v="1"/>
    <x v="291"/>
    <d v="2012-08-25T00:00:00"/>
    <s v="Standard Class"/>
    <s v="KN-16390"/>
    <s v="Katherine Nockton"/>
    <x v="1"/>
    <x v="0"/>
    <x v="24"/>
    <x v="24"/>
    <n v="45503"/>
    <x v="3"/>
    <x v="463"/>
    <x v="0"/>
    <x v="1"/>
    <x v="459"/>
    <x v="4755"/>
    <n v="3"/>
    <n v="0.3"/>
    <n v="-42.746999999999957"/>
  </r>
  <r>
    <n v="7010"/>
    <s v="CA-2012-154823"/>
    <x v="1"/>
    <x v="291"/>
    <d v="2012-08-25T00:00:00"/>
    <s v="Standard Class"/>
    <s v="KN-16390"/>
    <s v="Katherine Nockton"/>
    <x v="1"/>
    <x v="0"/>
    <x v="24"/>
    <x v="24"/>
    <n v="45503"/>
    <x v="3"/>
    <x v="1525"/>
    <x v="0"/>
    <x v="5"/>
    <x v="1503"/>
    <x v="3346"/>
    <n v="1"/>
    <n v="0.2"/>
    <n v="-3.8976000000000015"/>
  </r>
  <r>
    <n v="7011"/>
    <s v="US-2011-135881"/>
    <x v="2"/>
    <x v="235"/>
    <d v="2011-05-27T00:00:00"/>
    <s v="Standard Class"/>
    <s v="GT-14710"/>
    <s v="Greg Tran"/>
    <x v="0"/>
    <x v="0"/>
    <x v="20"/>
    <x v="15"/>
    <n v="10035"/>
    <x v="3"/>
    <x v="1366"/>
    <x v="1"/>
    <x v="8"/>
    <x v="304"/>
    <x v="2119"/>
    <n v="5"/>
    <n v="0.2"/>
    <n v="5.8369999999999997"/>
  </r>
  <r>
    <n v="7012"/>
    <s v="US-2011-135881"/>
    <x v="2"/>
    <x v="235"/>
    <d v="2011-05-27T00:00:00"/>
    <s v="Standard Class"/>
    <s v="GT-14710"/>
    <s v="Greg Tran"/>
    <x v="0"/>
    <x v="0"/>
    <x v="20"/>
    <x v="15"/>
    <n v="10035"/>
    <x v="3"/>
    <x v="1576"/>
    <x v="1"/>
    <x v="14"/>
    <x v="1558"/>
    <x v="1325"/>
    <n v="2"/>
    <n v="0"/>
    <n v="0.15120000000000022"/>
  </r>
  <r>
    <n v="7013"/>
    <s v="US-2011-135881"/>
    <x v="2"/>
    <x v="235"/>
    <d v="2011-05-27T00:00:00"/>
    <s v="Standard Class"/>
    <s v="GT-14710"/>
    <s v="Greg Tran"/>
    <x v="0"/>
    <x v="0"/>
    <x v="20"/>
    <x v="15"/>
    <n v="10035"/>
    <x v="3"/>
    <x v="77"/>
    <x v="1"/>
    <x v="9"/>
    <x v="77"/>
    <x v="79"/>
    <n v="1"/>
    <n v="0"/>
    <n v="56.20320000000001"/>
  </r>
  <r>
    <n v="7014"/>
    <s v="CA-2014-141201"/>
    <x v="3"/>
    <x v="34"/>
    <d v="2014-12-12T00:00:00"/>
    <s v="Second Class"/>
    <s v="DB-12910"/>
    <s v="Daniel Byrd"/>
    <x v="2"/>
    <x v="0"/>
    <x v="162"/>
    <x v="1"/>
    <n v="93905"/>
    <x v="1"/>
    <x v="672"/>
    <x v="0"/>
    <x v="0"/>
    <x v="666"/>
    <x v="4756"/>
    <n v="3"/>
    <n v="0.15"/>
    <n v="15.697800000000004"/>
  </r>
  <r>
    <n v="7015"/>
    <s v="CA-2011-114790"/>
    <x v="2"/>
    <x v="518"/>
    <d v="2011-03-13T00:00:00"/>
    <s v="Second Class"/>
    <s v="FM-14215"/>
    <s v="Filia McAdams"/>
    <x v="1"/>
    <x v="0"/>
    <x v="102"/>
    <x v="0"/>
    <n v="40475"/>
    <x v="0"/>
    <x v="414"/>
    <x v="1"/>
    <x v="9"/>
    <x v="409"/>
    <x v="4757"/>
    <n v="3"/>
    <n v="0"/>
    <n v="38.157600000000002"/>
  </r>
  <r>
    <n v="7016"/>
    <s v="CA-2011-114790"/>
    <x v="2"/>
    <x v="518"/>
    <d v="2011-03-13T00:00:00"/>
    <s v="Second Class"/>
    <s v="FM-14215"/>
    <s v="Filia McAdams"/>
    <x v="1"/>
    <x v="0"/>
    <x v="102"/>
    <x v="0"/>
    <n v="40475"/>
    <x v="0"/>
    <x v="678"/>
    <x v="2"/>
    <x v="11"/>
    <x v="672"/>
    <x v="93"/>
    <n v="2"/>
    <n v="0"/>
    <n v="14.172800000000002"/>
  </r>
  <r>
    <n v="7017"/>
    <s v="CA-2011-114790"/>
    <x v="2"/>
    <x v="518"/>
    <d v="2011-03-13T00:00:00"/>
    <s v="Second Class"/>
    <s v="FM-14215"/>
    <s v="Filia McAdams"/>
    <x v="1"/>
    <x v="0"/>
    <x v="102"/>
    <x v="0"/>
    <n v="40475"/>
    <x v="0"/>
    <x v="469"/>
    <x v="2"/>
    <x v="7"/>
    <x v="465"/>
    <x v="2173"/>
    <n v="3"/>
    <n v="0"/>
    <n v="164.63160000000005"/>
  </r>
  <r>
    <n v="7018"/>
    <s v="CA-2011-114790"/>
    <x v="2"/>
    <x v="518"/>
    <d v="2011-03-13T00:00:00"/>
    <s v="Second Class"/>
    <s v="FM-14215"/>
    <s v="Filia McAdams"/>
    <x v="1"/>
    <x v="0"/>
    <x v="102"/>
    <x v="0"/>
    <n v="40475"/>
    <x v="0"/>
    <x v="1463"/>
    <x v="1"/>
    <x v="10"/>
    <x v="1440"/>
    <x v="1830"/>
    <n v="3"/>
    <n v="0"/>
    <n v="7.0218000000000007"/>
  </r>
  <r>
    <n v="7019"/>
    <s v="US-2013-154256"/>
    <x v="0"/>
    <x v="661"/>
    <d v="2013-06-28T00:00:00"/>
    <s v="Second Class"/>
    <s v="SM-20005"/>
    <s v="Sally Matthias"/>
    <x v="0"/>
    <x v="0"/>
    <x v="20"/>
    <x v="15"/>
    <n v="10035"/>
    <x v="3"/>
    <x v="1647"/>
    <x v="1"/>
    <x v="2"/>
    <x v="1627"/>
    <x v="4395"/>
    <n v="7"/>
    <n v="0"/>
    <n v="12.1401"/>
  </r>
  <r>
    <n v="7020"/>
    <s v="CA-2011-124737"/>
    <x v="2"/>
    <x v="709"/>
    <d v="2011-08-27T00:00:00"/>
    <s v="Standard Class"/>
    <s v="AP-10915"/>
    <s v="Arthur Prichep"/>
    <x v="0"/>
    <x v="0"/>
    <x v="60"/>
    <x v="22"/>
    <n v="80219"/>
    <x v="1"/>
    <x v="1810"/>
    <x v="1"/>
    <x v="10"/>
    <x v="1791"/>
    <x v="12"/>
    <n v="3"/>
    <n v="0.2"/>
    <n v="5.4432"/>
  </r>
  <r>
    <n v="7021"/>
    <s v="CA-2011-124737"/>
    <x v="2"/>
    <x v="709"/>
    <d v="2011-08-27T00:00:00"/>
    <s v="Standard Class"/>
    <s v="AP-10915"/>
    <s v="Arthur Prichep"/>
    <x v="0"/>
    <x v="0"/>
    <x v="60"/>
    <x v="22"/>
    <n v="80219"/>
    <x v="1"/>
    <x v="1768"/>
    <x v="1"/>
    <x v="14"/>
    <x v="1748"/>
    <x v="4758"/>
    <n v="1"/>
    <n v="0.2"/>
    <n v="0.50999999999999979"/>
  </r>
  <r>
    <n v="7022"/>
    <s v="CA-2011-124737"/>
    <x v="2"/>
    <x v="709"/>
    <d v="2011-08-27T00:00:00"/>
    <s v="Standard Class"/>
    <s v="AP-10915"/>
    <s v="Arthur Prichep"/>
    <x v="0"/>
    <x v="0"/>
    <x v="60"/>
    <x v="22"/>
    <n v="80219"/>
    <x v="1"/>
    <x v="247"/>
    <x v="0"/>
    <x v="5"/>
    <x v="245"/>
    <x v="1728"/>
    <n v="3"/>
    <n v="0.2"/>
    <n v="1.2672000000000003"/>
  </r>
  <r>
    <n v="7023"/>
    <s v="CA-2011-124737"/>
    <x v="2"/>
    <x v="709"/>
    <d v="2011-08-27T00:00:00"/>
    <s v="Standard Class"/>
    <s v="AP-10915"/>
    <s v="Arthur Prichep"/>
    <x v="0"/>
    <x v="0"/>
    <x v="60"/>
    <x v="22"/>
    <n v="80219"/>
    <x v="1"/>
    <x v="424"/>
    <x v="2"/>
    <x v="7"/>
    <x v="419"/>
    <x v="4759"/>
    <n v="9"/>
    <n v="0.2"/>
    <n v="10.772999999999989"/>
  </r>
  <r>
    <n v="7024"/>
    <s v="CA-2011-124737"/>
    <x v="2"/>
    <x v="709"/>
    <d v="2011-08-27T00:00:00"/>
    <s v="Standard Class"/>
    <s v="AP-10915"/>
    <s v="Arthur Prichep"/>
    <x v="0"/>
    <x v="0"/>
    <x v="60"/>
    <x v="22"/>
    <n v="80219"/>
    <x v="1"/>
    <x v="712"/>
    <x v="1"/>
    <x v="10"/>
    <x v="704"/>
    <x v="277"/>
    <n v="6"/>
    <n v="0.2"/>
    <n v="10.8864"/>
  </r>
  <r>
    <n v="7025"/>
    <s v="CA-2011-124737"/>
    <x v="2"/>
    <x v="709"/>
    <d v="2011-08-27T00:00:00"/>
    <s v="Standard Class"/>
    <s v="AP-10915"/>
    <s v="Arthur Prichep"/>
    <x v="0"/>
    <x v="0"/>
    <x v="60"/>
    <x v="22"/>
    <n v="80219"/>
    <x v="1"/>
    <x v="1030"/>
    <x v="1"/>
    <x v="10"/>
    <x v="1012"/>
    <x v="1334"/>
    <n v="9"/>
    <n v="0.2"/>
    <n v="69.704999999999984"/>
  </r>
  <r>
    <n v="7026"/>
    <s v="US-2014-101840"/>
    <x v="3"/>
    <x v="695"/>
    <d v="2014-02-13T00:00:00"/>
    <s v="Standard Class"/>
    <s v="SP-20545"/>
    <s v="Sibella Parks"/>
    <x v="1"/>
    <x v="0"/>
    <x v="20"/>
    <x v="15"/>
    <n v="10024"/>
    <x v="3"/>
    <x v="529"/>
    <x v="2"/>
    <x v="7"/>
    <x v="524"/>
    <x v="4760"/>
    <n v="6"/>
    <n v="0"/>
    <n v="65.963399999999979"/>
  </r>
  <r>
    <n v="7027"/>
    <s v="US-2014-101840"/>
    <x v="3"/>
    <x v="695"/>
    <d v="2014-02-13T00:00:00"/>
    <s v="Standard Class"/>
    <s v="SP-20545"/>
    <s v="Sibella Parks"/>
    <x v="1"/>
    <x v="0"/>
    <x v="20"/>
    <x v="15"/>
    <n v="10024"/>
    <x v="3"/>
    <x v="1784"/>
    <x v="1"/>
    <x v="8"/>
    <x v="1765"/>
    <x v="4761"/>
    <n v="4"/>
    <n v="0.2"/>
    <n v="15.605999999999996"/>
  </r>
  <r>
    <n v="7028"/>
    <s v="CA-2014-131653"/>
    <x v="3"/>
    <x v="926"/>
    <d v="2014-02-06T00:00:00"/>
    <s v="Standard Class"/>
    <s v="RD-19585"/>
    <s v="Rob Dowd"/>
    <x v="0"/>
    <x v="0"/>
    <x v="20"/>
    <x v="15"/>
    <n v="10011"/>
    <x v="3"/>
    <x v="709"/>
    <x v="1"/>
    <x v="2"/>
    <x v="701"/>
    <x v="3691"/>
    <n v="2"/>
    <n v="0"/>
    <n v="2.4011999999999998"/>
  </r>
  <r>
    <n v="7029"/>
    <s v="US-2013-157840"/>
    <x v="0"/>
    <x v="887"/>
    <d v="2013-12-24T00:00:00"/>
    <s v="Second Class"/>
    <s v="MC-17575"/>
    <s v="Matt Collins"/>
    <x v="0"/>
    <x v="0"/>
    <x v="9"/>
    <x v="8"/>
    <n v="68025"/>
    <x v="2"/>
    <x v="987"/>
    <x v="1"/>
    <x v="10"/>
    <x v="971"/>
    <x v="1284"/>
    <n v="5"/>
    <n v="0"/>
    <n v="15.593999999999999"/>
  </r>
  <r>
    <n v="7030"/>
    <s v="CA-2013-145548"/>
    <x v="0"/>
    <x v="583"/>
    <d v="2013-11-17T00:00:00"/>
    <s v="Standard Class"/>
    <s v="EB-13750"/>
    <s v="Edward Becker"/>
    <x v="1"/>
    <x v="0"/>
    <x v="20"/>
    <x v="15"/>
    <n v="10011"/>
    <x v="3"/>
    <x v="1190"/>
    <x v="1"/>
    <x v="4"/>
    <x v="33"/>
    <x v="4681"/>
    <n v="3"/>
    <n v="0"/>
    <n v="7.8792000000000009"/>
  </r>
  <r>
    <n v="7031"/>
    <s v="CA-2013-145548"/>
    <x v="0"/>
    <x v="583"/>
    <d v="2013-11-17T00:00:00"/>
    <s v="Standard Class"/>
    <s v="EB-13750"/>
    <s v="Edward Becker"/>
    <x v="1"/>
    <x v="0"/>
    <x v="20"/>
    <x v="15"/>
    <n v="10011"/>
    <x v="3"/>
    <x v="1542"/>
    <x v="2"/>
    <x v="11"/>
    <x v="1521"/>
    <x v="3978"/>
    <n v="2"/>
    <n v="0"/>
    <n v="6.4799999999999969"/>
  </r>
  <r>
    <n v="7032"/>
    <s v="CA-2013-145548"/>
    <x v="0"/>
    <x v="583"/>
    <d v="2013-11-17T00:00:00"/>
    <s v="Standard Class"/>
    <s v="EB-13750"/>
    <s v="Edward Becker"/>
    <x v="1"/>
    <x v="0"/>
    <x v="20"/>
    <x v="15"/>
    <n v="10011"/>
    <x v="3"/>
    <x v="290"/>
    <x v="1"/>
    <x v="6"/>
    <x v="287"/>
    <x v="1663"/>
    <n v="3"/>
    <n v="0"/>
    <n v="25.093799999999998"/>
  </r>
  <r>
    <n v="7033"/>
    <s v="CA-2013-145548"/>
    <x v="0"/>
    <x v="583"/>
    <d v="2013-11-17T00:00:00"/>
    <s v="Standard Class"/>
    <s v="EB-13750"/>
    <s v="Edward Becker"/>
    <x v="1"/>
    <x v="0"/>
    <x v="20"/>
    <x v="15"/>
    <n v="10011"/>
    <x v="3"/>
    <x v="1209"/>
    <x v="0"/>
    <x v="1"/>
    <x v="1185"/>
    <x v="4762"/>
    <n v="3"/>
    <n v="0.1"/>
    <n v="8.1881999999999877"/>
  </r>
  <r>
    <n v="7034"/>
    <s v="CA-2013-145548"/>
    <x v="0"/>
    <x v="583"/>
    <d v="2013-11-17T00:00:00"/>
    <s v="Standard Class"/>
    <s v="EB-13750"/>
    <s v="Edward Becker"/>
    <x v="1"/>
    <x v="0"/>
    <x v="20"/>
    <x v="15"/>
    <n v="10011"/>
    <x v="3"/>
    <x v="710"/>
    <x v="1"/>
    <x v="8"/>
    <x v="702"/>
    <x v="4763"/>
    <n v="3"/>
    <n v="0.2"/>
    <n v="17.189999999999998"/>
  </r>
  <r>
    <n v="7035"/>
    <s v="CA-2013-145548"/>
    <x v="0"/>
    <x v="583"/>
    <d v="2013-11-17T00:00:00"/>
    <s v="Standard Class"/>
    <s v="EB-13750"/>
    <s v="Edward Becker"/>
    <x v="1"/>
    <x v="0"/>
    <x v="20"/>
    <x v="15"/>
    <n v="10011"/>
    <x v="3"/>
    <x v="908"/>
    <x v="1"/>
    <x v="8"/>
    <x v="891"/>
    <x v="4596"/>
    <n v="3"/>
    <n v="0.2"/>
    <n v="11.450399999999998"/>
  </r>
  <r>
    <n v="7036"/>
    <s v="CA-2014-119494"/>
    <x v="3"/>
    <x v="45"/>
    <d v="2014-11-14T00:00:00"/>
    <s v="Standard Class"/>
    <s v="JE-15610"/>
    <s v="Jim Epp"/>
    <x v="1"/>
    <x v="0"/>
    <x v="70"/>
    <x v="1"/>
    <n v="92105"/>
    <x v="1"/>
    <x v="635"/>
    <x v="0"/>
    <x v="1"/>
    <x v="629"/>
    <x v="4764"/>
    <n v="3"/>
    <n v="0.2"/>
    <n v="52.339199999999977"/>
  </r>
  <r>
    <n v="7037"/>
    <s v="CA-2011-124618"/>
    <x v="2"/>
    <x v="1073"/>
    <d v="2011-05-04T00:00:00"/>
    <s v="Second Class"/>
    <s v="CS-11860"/>
    <s v="Cari Schnelling"/>
    <x v="0"/>
    <x v="0"/>
    <x v="121"/>
    <x v="2"/>
    <n v="33801"/>
    <x v="0"/>
    <x v="851"/>
    <x v="2"/>
    <x v="16"/>
    <x v="836"/>
    <x v="2006"/>
    <n v="2"/>
    <n v="0.2"/>
    <n v="89.996999999999986"/>
  </r>
  <r>
    <n v="7038"/>
    <s v="CA-2014-161970"/>
    <x v="3"/>
    <x v="585"/>
    <d v="2014-09-28T00:00:00"/>
    <s v="Standard Class"/>
    <s v="PB-19105"/>
    <s v="Peter Bühler"/>
    <x v="0"/>
    <x v="0"/>
    <x v="214"/>
    <x v="32"/>
    <n v="30080"/>
    <x v="0"/>
    <x v="1330"/>
    <x v="1"/>
    <x v="10"/>
    <x v="1306"/>
    <x v="91"/>
    <n v="2"/>
    <n v="0"/>
    <n v="6.2208000000000006"/>
  </r>
  <r>
    <n v="7039"/>
    <s v="CA-2014-161970"/>
    <x v="3"/>
    <x v="585"/>
    <d v="2014-09-28T00:00:00"/>
    <s v="Standard Class"/>
    <s v="PB-19105"/>
    <s v="Peter Bühler"/>
    <x v="0"/>
    <x v="0"/>
    <x v="214"/>
    <x v="32"/>
    <n v="30080"/>
    <x v="0"/>
    <x v="1811"/>
    <x v="1"/>
    <x v="6"/>
    <x v="1792"/>
    <x v="1465"/>
    <n v="3"/>
    <n v="0"/>
    <n v="6.4584000000000001"/>
  </r>
  <r>
    <n v="7040"/>
    <s v="CA-2014-103443"/>
    <x v="3"/>
    <x v="94"/>
    <d v="2014-12-24T00:00:00"/>
    <s v="Standard Class"/>
    <s v="AT-10735"/>
    <s v="Annie Thurman"/>
    <x v="0"/>
    <x v="0"/>
    <x v="20"/>
    <x v="15"/>
    <n v="10009"/>
    <x v="3"/>
    <x v="225"/>
    <x v="1"/>
    <x v="4"/>
    <x v="223"/>
    <x v="240"/>
    <n v="2"/>
    <n v="0"/>
    <n v="41.680000000000007"/>
  </r>
  <r>
    <n v="7041"/>
    <s v="CA-2014-103443"/>
    <x v="3"/>
    <x v="94"/>
    <d v="2014-12-24T00:00:00"/>
    <s v="Standard Class"/>
    <s v="AT-10735"/>
    <s v="Annie Thurman"/>
    <x v="0"/>
    <x v="0"/>
    <x v="20"/>
    <x v="15"/>
    <n v="10009"/>
    <x v="3"/>
    <x v="1339"/>
    <x v="1"/>
    <x v="8"/>
    <x v="1315"/>
    <x v="176"/>
    <n v="3"/>
    <n v="0.2"/>
    <n v="8.3753999999999991"/>
  </r>
  <r>
    <n v="7042"/>
    <s v="CA-2014-103443"/>
    <x v="3"/>
    <x v="94"/>
    <d v="2014-12-24T00:00:00"/>
    <s v="Standard Class"/>
    <s v="AT-10735"/>
    <s v="Annie Thurman"/>
    <x v="0"/>
    <x v="0"/>
    <x v="20"/>
    <x v="15"/>
    <n v="10009"/>
    <x v="3"/>
    <x v="1292"/>
    <x v="0"/>
    <x v="5"/>
    <x v="1269"/>
    <x v="2259"/>
    <n v="2"/>
    <n v="0"/>
    <n v="27.359200000000001"/>
  </r>
  <r>
    <n v="7043"/>
    <s v="US-2014-165358"/>
    <x v="3"/>
    <x v="930"/>
    <d v="2014-07-24T00:00:00"/>
    <s v="Standard Class"/>
    <s v="SV-20365"/>
    <s v="Seth Vernon"/>
    <x v="0"/>
    <x v="0"/>
    <x v="10"/>
    <x v="9"/>
    <n v="19134"/>
    <x v="3"/>
    <x v="1687"/>
    <x v="2"/>
    <x v="16"/>
    <x v="1666"/>
    <x v="2798"/>
    <n v="5"/>
    <n v="0.4"/>
    <n v="69.996499999999969"/>
  </r>
  <r>
    <n v="7044"/>
    <s v="US-2014-165358"/>
    <x v="3"/>
    <x v="930"/>
    <d v="2014-07-24T00:00:00"/>
    <s v="Standard Class"/>
    <s v="SV-20365"/>
    <s v="Seth Vernon"/>
    <x v="0"/>
    <x v="0"/>
    <x v="10"/>
    <x v="9"/>
    <n v="19134"/>
    <x v="3"/>
    <x v="474"/>
    <x v="0"/>
    <x v="1"/>
    <x v="470"/>
    <x v="4765"/>
    <n v="4"/>
    <n v="0.3"/>
    <n v="-14.195999999999984"/>
  </r>
  <r>
    <n v="7045"/>
    <s v="US-2014-165358"/>
    <x v="3"/>
    <x v="930"/>
    <d v="2014-07-24T00:00:00"/>
    <s v="Standard Class"/>
    <s v="SV-20365"/>
    <s v="Seth Vernon"/>
    <x v="0"/>
    <x v="0"/>
    <x v="10"/>
    <x v="9"/>
    <n v="19134"/>
    <x v="3"/>
    <x v="1322"/>
    <x v="1"/>
    <x v="14"/>
    <x v="1299"/>
    <x v="1997"/>
    <n v="2"/>
    <n v="0.2"/>
    <n v="1.1479999999999988"/>
  </r>
  <r>
    <n v="7046"/>
    <s v="CA-2013-160136"/>
    <x v="0"/>
    <x v="54"/>
    <d v="2013-11-10T00:00:00"/>
    <s v="Standard Class"/>
    <s v="PJ-18835"/>
    <s v="Patrick Jones"/>
    <x v="1"/>
    <x v="0"/>
    <x v="61"/>
    <x v="5"/>
    <n v="75217"/>
    <x v="2"/>
    <x v="1215"/>
    <x v="1"/>
    <x v="10"/>
    <x v="1190"/>
    <x v="4766"/>
    <n v="2"/>
    <n v="0.2"/>
    <n v="3.3524000000000003"/>
  </r>
  <r>
    <n v="7047"/>
    <s v="CA-2011-150581"/>
    <x v="2"/>
    <x v="918"/>
    <d v="2011-04-12T00:00:00"/>
    <s v="Standard Class"/>
    <s v="NM-18445"/>
    <s v="Nathan Mautz"/>
    <x v="2"/>
    <x v="0"/>
    <x v="3"/>
    <x v="1"/>
    <n v="94521"/>
    <x v="1"/>
    <x v="209"/>
    <x v="0"/>
    <x v="3"/>
    <x v="208"/>
    <x v="4767"/>
    <n v="1"/>
    <n v="0.2"/>
    <n v="2.4897999999999989"/>
  </r>
  <r>
    <n v="7048"/>
    <s v="CA-2011-150581"/>
    <x v="2"/>
    <x v="918"/>
    <d v="2011-04-12T00:00:00"/>
    <s v="Standard Class"/>
    <s v="NM-18445"/>
    <s v="Nathan Mautz"/>
    <x v="2"/>
    <x v="0"/>
    <x v="3"/>
    <x v="1"/>
    <n v="94521"/>
    <x v="1"/>
    <x v="295"/>
    <x v="2"/>
    <x v="11"/>
    <x v="292"/>
    <x v="4768"/>
    <n v="4"/>
    <n v="0"/>
    <n v="139.98599999999999"/>
  </r>
  <r>
    <n v="7049"/>
    <s v="CA-2013-119515"/>
    <x v="0"/>
    <x v="1041"/>
    <d v="2013-08-17T00:00:00"/>
    <s v="First Class"/>
    <s v="TR-21325"/>
    <s v="Toby Ritter"/>
    <x v="0"/>
    <x v="0"/>
    <x v="316"/>
    <x v="18"/>
    <n v="37211"/>
    <x v="0"/>
    <x v="1553"/>
    <x v="1"/>
    <x v="10"/>
    <x v="1532"/>
    <x v="12"/>
    <n v="3"/>
    <n v="0.2"/>
    <n v="5.4432"/>
  </r>
  <r>
    <n v="7050"/>
    <s v="CA-2011-141355"/>
    <x v="2"/>
    <x v="794"/>
    <d v="2011-09-30T00:00:00"/>
    <s v="Standard Class"/>
    <s v="BF-11005"/>
    <s v="Barry Franz"/>
    <x v="2"/>
    <x v="0"/>
    <x v="34"/>
    <x v="22"/>
    <n v="80013"/>
    <x v="1"/>
    <x v="1583"/>
    <x v="1"/>
    <x v="6"/>
    <x v="1565"/>
    <x v="4769"/>
    <n v="2"/>
    <n v="0.2"/>
    <n v="2.3685999999999989"/>
  </r>
  <r>
    <n v="7051"/>
    <s v="CA-2013-165330"/>
    <x v="0"/>
    <x v="25"/>
    <d v="2013-12-12T00:00:00"/>
    <s v="Same Day"/>
    <s v="WB-21850"/>
    <s v="William Brown"/>
    <x v="0"/>
    <x v="0"/>
    <x v="125"/>
    <x v="1"/>
    <n v="92804"/>
    <x v="1"/>
    <x v="270"/>
    <x v="1"/>
    <x v="8"/>
    <x v="267"/>
    <x v="4770"/>
    <n v="5"/>
    <n v="0.2"/>
    <n v="68.11999999999999"/>
  </r>
  <r>
    <n v="7052"/>
    <s v="CA-2013-165330"/>
    <x v="0"/>
    <x v="25"/>
    <d v="2013-12-12T00:00:00"/>
    <s v="Same Day"/>
    <s v="WB-21850"/>
    <s v="William Brown"/>
    <x v="0"/>
    <x v="0"/>
    <x v="125"/>
    <x v="1"/>
    <n v="92804"/>
    <x v="1"/>
    <x v="1759"/>
    <x v="1"/>
    <x v="6"/>
    <x v="1739"/>
    <x v="4607"/>
    <n v="2"/>
    <n v="0"/>
    <n v="6.0632000000000019"/>
  </r>
  <r>
    <n v="7053"/>
    <s v="CA-2013-165330"/>
    <x v="0"/>
    <x v="25"/>
    <d v="2013-12-12T00:00:00"/>
    <s v="Same Day"/>
    <s v="WB-21850"/>
    <s v="William Brown"/>
    <x v="0"/>
    <x v="0"/>
    <x v="125"/>
    <x v="1"/>
    <n v="92804"/>
    <x v="1"/>
    <x v="1174"/>
    <x v="1"/>
    <x v="10"/>
    <x v="1151"/>
    <x v="4771"/>
    <n v="1"/>
    <n v="0"/>
    <n v="13.940999999999999"/>
  </r>
  <r>
    <n v="7054"/>
    <s v="CA-2013-165330"/>
    <x v="0"/>
    <x v="25"/>
    <d v="2013-12-12T00:00:00"/>
    <s v="Same Day"/>
    <s v="WB-21850"/>
    <s v="William Brown"/>
    <x v="0"/>
    <x v="0"/>
    <x v="125"/>
    <x v="1"/>
    <n v="92804"/>
    <x v="1"/>
    <x v="632"/>
    <x v="2"/>
    <x v="11"/>
    <x v="626"/>
    <x v="668"/>
    <n v="4"/>
    <n v="0"/>
    <n v="25.191599999999994"/>
  </r>
  <r>
    <n v="7055"/>
    <s v="CA-2013-165330"/>
    <x v="0"/>
    <x v="25"/>
    <d v="2013-12-12T00:00:00"/>
    <s v="Same Day"/>
    <s v="WB-21850"/>
    <s v="William Brown"/>
    <x v="0"/>
    <x v="0"/>
    <x v="125"/>
    <x v="1"/>
    <n v="92804"/>
    <x v="1"/>
    <x v="1209"/>
    <x v="0"/>
    <x v="1"/>
    <x v="1185"/>
    <x v="4158"/>
    <n v="5"/>
    <n v="0.2"/>
    <n v="-31.843000000000018"/>
  </r>
  <r>
    <n v="7056"/>
    <s v="CA-2013-165330"/>
    <x v="0"/>
    <x v="25"/>
    <d v="2013-12-12T00:00:00"/>
    <s v="Same Day"/>
    <s v="WB-21850"/>
    <s v="William Brown"/>
    <x v="0"/>
    <x v="0"/>
    <x v="125"/>
    <x v="1"/>
    <n v="92804"/>
    <x v="1"/>
    <x v="528"/>
    <x v="1"/>
    <x v="8"/>
    <x v="523"/>
    <x v="2045"/>
    <n v="3"/>
    <n v="0.2"/>
    <n v="11.189999999999996"/>
  </r>
  <r>
    <n v="7057"/>
    <s v="CA-2013-165330"/>
    <x v="0"/>
    <x v="25"/>
    <d v="2013-12-12T00:00:00"/>
    <s v="Same Day"/>
    <s v="WB-21850"/>
    <s v="William Brown"/>
    <x v="0"/>
    <x v="0"/>
    <x v="125"/>
    <x v="1"/>
    <n v="92804"/>
    <x v="1"/>
    <x v="822"/>
    <x v="1"/>
    <x v="8"/>
    <x v="810"/>
    <x v="4772"/>
    <n v="9"/>
    <n v="0.2"/>
    <n v="39.873599999999982"/>
  </r>
  <r>
    <n v="7058"/>
    <s v="CA-2013-165330"/>
    <x v="0"/>
    <x v="25"/>
    <d v="2013-12-12T00:00:00"/>
    <s v="Same Day"/>
    <s v="WB-21850"/>
    <s v="William Brown"/>
    <x v="0"/>
    <x v="0"/>
    <x v="125"/>
    <x v="1"/>
    <n v="92804"/>
    <x v="1"/>
    <x v="898"/>
    <x v="0"/>
    <x v="3"/>
    <x v="882"/>
    <x v="4773"/>
    <n v="7"/>
    <n v="0.2"/>
    <n v="111.51699999999991"/>
  </r>
  <r>
    <n v="7059"/>
    <s v="CA-2013-165330"/>
    <x v="0"/>
    <x v="25"/>
    <d v="2013-12-12T00:00:00"/>
    <s v="Same Day"/>
    <s v="WB-21850"/>
    <s v="William Brown"/>
    <x v="0"/>
    <x v="0"/>
    <x v="125"/>
    <x v="1"/>
    <n v="92804"/>
    <x v="1"/>
    <x v="1764"/>
    <x v="1"/>
    <x v="4"/>
    <x v="1744"/>
    <x v="4774"/>
    <n v="3"/>
    <n v="0"/>
    <n v="2.0087999999999973"/>
  </r>
  <r>
    <n v="7060"/>
    <s v="CA-2013-165330"/>
    <x v="0"/>
    <x v="25"/>
    <d v="2013-12-12T00:00:00"/>
    <s v="Same Day"/>
    <s v="WB-21850"/>
    <s v="William Brown"/>
    <x v="0"/>
    <x v="0"/>
    <x v="125"/>
    <x v="1"/>
    <n v="92804"/>
    <x v="1"/>
    <x v="586"/>
    <x v="1"/>
    <x v="9"/>
    <x v="581"/>
    <x v="4775"/>
    <n v="2"/>
    <n v="0"/>
    <n v="24.191799999999994"/>
  </r>
  <r>
    <n v="7061"/>
    <s v="CA-2013-165330"/>
    <x v="0"/>
    <x v="25"/>
    <d v="2013-12-12T00:00:00"/>
    <s v="Same Day"/>
    <s v="WB-21850"/>
    <s v="William Brown"/>
    <x v="0"/>
    <x v="0"/>
    <x v="125"/>
    <x v="1"/>
    <n v="92804"/>
    <x v="1"/>
    <x v="1812"/>
    <x v="1"/>
    <x v="8"/>
    <x v="1793"/>
    <x v="4776"/>
    <n v="2"/>
    <n v="0.2"/>
    <n v="2.1286"/>
  </r>
  <r>
    <n v="7062"/>
    <s v="CA-2012-132633"/>
    <x v="1"/>
    <x v="302"/>
    <d v="2012-02-05T00:00:00"/>
    <s v="Second Class"/>
    <s v="KH-16630"/>
    <s v="Ken Heidel"/>
    <x v="1"/>
    <x v="0"/>
    <x v="213"/>
    <x v="7"/>
    <n v="84062"/>
    <x v="1"/>
    <x v="881"/>
    <x v="1"/>
    <x v="8"/>
    <x v="866"/>
    <x v="4777"/>
    <n v="3"/>
    <n v="0.2"/>
    <n v="4.0985999999999994"/>
  </r>
  <r>
    <n v="7063"/>
    <s v="CA-2013-157742"/>
    <x v="0"/>
    <x v="723"/>
    <d v="2014-01-01T00:00:00"/>
    <s v="Second Class"/>
    <s v="KL-16645"/>
    <s v="Ken Lonsdale"/>
    <x v="0"/>
    <x v="0"/>
    <x v="24"/>
    <x v="21"/>
    <n v="97477"/>
    <x v="1"/>
    <x v="1758"/>
    <x v="1"/>
    <x v="12"/>
    <x v="1702"/>
    <x v="4778"/>
    <n v="3"/>
    <n v="0.2"/>
    <n v="10.422000000000001"/>
  </r>
  <r>
    <n v="7064"/>
    <s v="CA-2014-127712"/>
    <x v="3"/>
    <x v="515"/>
    <d v="2014-09-06T00:00:00"/>
    <s v="Standard Class"/>
    <s v="MG-17890"/>
    <s v="Michael Granlund"/>
    <x v="2"/>
    <x v="0"/>
    <x v="127"/>
    <x v="21"/>
    <n v="97301"/>
    <x v="1"/>
    <x v="1562"/>
    <x v="1"/>
    <x v="14"/>
    <x v="1544"/>
    <x v="928"/>
    <n v="2"/>
    <n v="0.2"/>
    <n v="0.69839999999999902"/>
  </r>
  <r>
    <n v="7065"/>
    <s v="CA-2014-169474"/>
    <x v="3"/>
    <x v="1144"/>
    <d v="2014-02-10T00:00:00"/>
    <s v="Standard Class"/>
    <s v="JF-15355"/>
    <s v="Jay Fein"/>
    <x v="0"/>
    <x v="0"/>
    <x v="30"/>
    <x v="15"/>
    <n v="14609"/>
    <x v="3"/>
    <x v="930"/>
    <x v="1"/>
    <x v="9"/>
    <x v="914"/>
    <x v="4779"/>
    <n v="3"/>
    <n v="0"/>
    <n v="8.4942000000000011"/>
  </r>
  <r>
    <n v="7066"/>
    <s v="CA-2011-106726"/>
    <x v="2"/>
    <x v="776"/>
    <d v="2011-12-08T00:00:00"/>
    <s v="First Class"/>
    <s v="RS-19765"/>
    <s v="Roland Schwarz"/>
    <x v="1"/>
    <x v="0"/>
    <x v="1"/>
    <x v="1"/>
    <n v="90008"/>
    <x v="1"/>
    <x v="734"/>
    <x v="1"/>
    <x v="4"/>
    <x v="726"/>
    <x v="4780"/>
    <n v="7"/>
    <n v="0"/>
    <n v="327.94580000000002"/>
  </r>
  <r>
    <n v="7067"/>
    <s v="CA-2013-147473"/>
    <x v="0"/>
    <x v="198"/>
    <d v="2013-06-04T00:00:00"/>
    <s v="Standard Class"/>
    <s v="NL-18310"/>
    <s v="Nancy Lomonaco"/>
    <x v="2"/>
    <x v="0"/>
    <x v="1"/>
    <x v="1"/>
    <n v="90049"/>
    <x v="1"/>
    <x v="1434"/>
    <x v="1"/>
    <x v="10"/>
    <x v="1413"/>
    <x v="789"/>
    <n v="6"/>
    <n v="0"/>
    <n v="18.662400000000002"/>
  </r>
  <r>
    <n v="7068"/>
    <s v="CA-2013-114209"/>
    <x v="0"/>
    <x v="206"/>
    <d v="2013-05-27T00:00:00"/>
    <s v="Standard Class"/>
    <s v="AS-10285"/>
    <s v="Alejandro Savely"/>
    <x v="1"/>
    <x v="0"/>
    <x v="61"/>
    <x v="5"/>
    <n v="75081"/>
    <x v="2"/>
    <x v="185"/>
    <x v="1"/>
    <x v="8"/>
    <x v="184"/>
    <x v="3240"/>
    <n v="2"/>
    <n v="0.8"/>
    <n v="-3.2406000000000006"/>
  </r>
  <r>
    <n v="7069"/>
    <s v="CA-2013-114209"/>
    <x v="0"/>
    <x v="206"/>
    <d v="2013-05-27T00:00:00"/>
    <s v="Standard Class"/>
    <s v="AS-10285"/>
    <s v="Alejandro Savely"/>
    <x v="1"/>
    <x v="0"/>
    <x v="61"/>
    <x v="5"/>
    <n v="75081"/>
    <x v="2"/>
    <x v="693"/>
    <x v="1"/>
    <x v="10"/>
    <x v="686"/>
    <x v="4781"/>
    <n v="9"/>
    <n v="0.2"/>
    <n v="30.996000000000002"/>
  </r>
  <r>
    <n v="7070"/>
    <s v="CA-2011-141901"/>
    <x v="2"/>
    <x v="128"/>
    <d v="2011-08-14T00:00:00"/>
    <s v="Standard Class"/>
    <s v="GM-14500"/>
    <s v="Gene McClure"/>
    <x v="0"/>
    <x v="0"/>
    <x v="201"/>
    <x v="1"/>
    <n v="93727"/>
    <x v="1"/>
    <x v="457"/>
    <x v="1"/>
    <x v="10"/>
    <x v="453"/>
    <x v="156"/>
    <n v="1"/>
    <n v="0"/>
    <n v="2.6909999999999998"/>
  </r>
  <r>
    <n v="7071"/>
    <s v="CA-2013-164490"/>
    <x v="0"/>
    <x v="64"/>
    <d v="2013-09-11T00:00:00"/>
    <s v="Second Class"/>
    <s v="SU-20665"/>
    <s v="Stephanie Ulpright"/>
    <x v="2"/>
    <x v="0"/>
    <x v="22"/>
    <x v="10"/>
    <n v="60653"/>
    <x v="2"/>
    <x v="609"/>
    <x v="1"/>
    <x v="10"/>
    <x v="604"/>
    <x v="4766"/>
    <n v="2"/>
    <n v="0.2"/>
    <n v="3.3524000000000003"/>
  </r>
  <r>
    <n v="7072"/>
    <s v="CA-2013-112256"/>
    <x v="0"/>
    <x v="310"/>
    <d v="2013-07-29T00:00:00"/>
    <s v="Standard Class"/>
    <s v="CK-12205"/>
    <s v="Chloris Kastensmidt"/>
    <x v="0"/>
    <x v="0"/>
    <x v="392"/>
    <x v="5"/>
    <n v="78501"/>
    <x v="2"/>
    <x v="1477"/>
    <x v="1"/>
    <x v="6"/>
    <x v="1455"/>
    <x v="3079"/>
    <n v="2"/>
    <n v="0.2"/>
    <n v="0.3335999999999999"/>
  </r>
  <r>
    <n v="7073"/>
    <s v="CA-2013-112256"/>
    <x v="0"/>
    <x v="310"/>
    <d v="2013-07-29T00:00:00"/>
    <s v="Standard Class"/>
    <s v="CK-12205"/>
    <s v="Chloris Kastensmidt"/>
    <x v="0"/>
    <x v="0"/>
    <x v="392"/>
    <x v="5"/>
    <n v="78501"/>
    <x v="2"/>
    <x v="1114"/>
    <x v="1"/>
    <x v="10"/>
    <x v="1094"/>
    <x v="1182"/>
    <n v="1"/>
    <n v="0.2"/>
    <n v="1.8144"/>
  </r>
  <r>
    <n v="7074"/>
    <s v="CA-2013-112256"/>
    <x v="0"/>
    <x v="310"/>
    <d v="2013-07-29T00:00:00"/>
    <s v="Standard Class"/>
    <s v="CK-12205"/>
    <s v="Chloris Kastensmidt"/>
    <x v="0"/>
    <x v="0"/>
    <x v="392"/>
    <x v="5"/>
    <n v="78501"/>
    <x v="2"/>
    <x v="399"/>
    <x v="1"/>
    <x v="6"/>
    <x v="395"/>
    <x v="4782"/>
    <n v="5"/>
    <n v="0.2"/>
    <n v="15.393000000000008"/>
  </r>
  <r>
    <n v="7075"/>
    <s v="CA-2013-112256"/>
    <x v="0"/>
    <x v="310"/>
    <d v="2013-07-29T00:00:00"/>
    <s v="Standard Class"/>
    <s v="CK-12205"/>
    <s v="Chloris Kastensmidt"/>
    <x v="0"/>
    <x v="0"/>
    <x v="392"/>
    <x v="5"/>
    <n v="78501"/>
    <x v="2"/>
    <x v="990"/>
    <x v="1"/>
    <x v="8"/>
    <x v="302"/>
    <x v="4783"/>
    <n v="4"/>
    <n v="0.8"/>
    <n v="-8.3160000000000025"/>
  </r>
  <r>
    <n v="7076"/>
    <s v="CA-2013-112256"/>
    <x v="0"/>
    <x v="310"/>
    <d v="2013-07-29T00:00:00"/>
    <s v="Standard Class"/>
    <s v="CK-12205"/>
    <s v="Chloris Kastensmidt"/>
    <x v="0"/>
    <x v="0"/>
    <x v="392"/>
    <x v="5"/>
    <n v="78501"/>
    <x v="2"/>
    <x v="1059"/>
    <x v="1"/>
    <x v="14"/>
    <x v="1039"/>
    <x v="4784"/>
    <n v="2"/>
    <n v="0.2"/>
    <n v="1.0007999999999999"/>
  </r>
  <r>
    <n v="7077"/>
    <s v="CA-2013-167416"/>
    <x v="0"/>
    <x v="536"/>
    <d v="2013-05-18T00:00:00"/>
    <s v="Standard Class"/>
    <s v="JM-15580"/>
    <s v="Jill Matthias"/>
    <x v="0"/>
    <x v="0"/>
    <x v="4"/>
    <x v="4"/>
    <n v="98105"/>
    <x v="1"/>
    <x v="598"/>
    <x v="1"/>
    <x v="12"/>
    <x v="593"/>
    <x v="2803"/>
    <n v="5"/>
    <n v="0"/>
    <n v="26.901000000000003"/>
  </r>
  <r>
    <n v="7078"/>
    <s v="CA-2013-106950"/>
    <x v="0"/>
    <x v="476"/>
    <d v="2013-09-07T00:00:00"/>
    <s v="Standard Class"/>
    <s v="JE-15715"/>
    <s v="Joe Elijah"/>
    <x v="0"/>
    <x v="0"/>
    <x v="35"/>
    <x v="3"/>
    <n v="28205"/>
    <x v="0"/>
    <x v="634"/>
    <x v="1"/>
    <x v="8"/>
    <x v="628"/>
    <x v="4785"/>
    <n v="7"/>
    <n v="0.7"/>
    <n v="-17.565099999999994"/>
  </r>
  <r>
    <n v="7079"/>
    <s v="CA-2013-106950"/>
    <x v="0"/>
    <x v="476"/>
    <d v="2013-09-07T00:00:00"/>
    <s v="Standard Class"/>
    <s v="JE-15715"/>
    <s v="Joe Elijah"/>
    <x v="0"/>
    <x v="0"/>
    <x v="35"/>
    <x v="3"/>
    <n v="28205"/>
    <x v="0"/>
    <x v="1428"/>
    <x v="1"/>
    <x v="9"/>
    <x v="1407"/>
    <x v="4786"/>
    <n v="9"/>
    <n v="0.2"/>
    <n v="34.813799999999944"/>
  </r>
  <r>
    <n v="7080"/>
    <s v="CA-2013-106950"/>
    <x v="0"/>
    <x v="476"/>
    <d v="2013-09-07T00:00:00"/>
    <s v="Standard Class"/>
    <s v="JE-15715"/>
    <s v="Joe Elijah"/>
    <x v="0"/>
    <x v="0"/>
    <x v="35"/>
    <x v="3"/>
    <n v="28205"/>
    <x v="0"/>
    <x v="487"/>
    <x v="1"/>
    <x v="6"/>
    <x v="482"/>
    <x v="530"/>
    <n v="4"/>
    <n v="0.2"/>
    <n v="3.4047999999999981"/>
  </r>
  <r>
    <n v="7081"/>
    <s v="CA-2013-106950"/>
    <x v="0"/>
    <x v="476"/>
    <d v="2013-09-07T00:00:00"/>
    <s v="Standard Class"/>
    <s v="JE-15715"/>
    <s v="Joe Elijah"/>
    <x v="0"/>
    <x v="0"/>
    <x v="35"/>
    <x v="3"/>
    <n v="28205"/>
    <x v="0"/>
    <x v="114"/>
    <x v="0"/>
    <x v="3"/>
    <x v="114"/>
    <x v="4787"/>
    <n v="3"/>
    <n v="0.4"/>
    <n v="-149.63070000000005"/>
  </r>
  <r>
    <n v="7082"/>
    <s v="CA-2013-106950"/>
    <x v="0"/>
    <x v="476"/>
    <d v="2013-09-07T00:00:00"/>
    <s v="Standard Class"/>
    <s v="JE-15715"/>
    <s v="Joe Elijah"/>
    <x v="0"/>
    <x v="0"/>
    <x v="35"/>
    <x v="3"/>
    <n v="28205"/>
    <x v="0"/>
    <x v="695"/>
    <x v="2"/>
    <x v="11"/>
    <x v="1053"/>
    <x v="4788"/>
    <n v="3"/>
    <n v="0.2"/>
    <n v="303.80400000000003"/>
  </r>
  <r>
    <n v="7083"/>
    <s v="CA-2013-106950"/>
    <x v="0"/>
    <x v="476"/>
    <d v="2013-09-07T00:00:00"/>
    <s v="Standard Class"/>
    <s v="JE-15715"/>
    <s v="Joe Elijah"/>
    <x v="0"/>
    <x v="0"/>
    <x v="35"/>
    <x v="3"/>
    <n v="28205"/>
    <x v="0"/>
    <x v="1426"/>
    <x v="1"/>
    <x v="8"/>
    <x v="1405"/>
    <x v="4789"/>
    <n v="5"/>
    <n v="0.7"/>
    <n v="-12.628"/>
  </r>
  <r>
    <n v="7084"/>
    <s v="CA-2014-118724"/>
    <x v="3"/>
    <x v="246"/>
    <d v="2014-07-26T00:00:00"/>
    <s v="Second Class"/>
    <s v="AR-10825"/>
    <s v="Anthony Rawles"/>
    <x v="1"/>
    <x v="0"/>
    <x v="3"/>
    <x v="1"/>
    <n v="94521"/>
    <x v="1"/>
    <x v="1273"/>
    <x v="1"/>
    <x v="6"/>
    <x v="1249"/>
    <x v="2872"/>
    <n v="2"/>
    <n v="0"/>
    <n v="1.6896"/>
  </r>
  <r>
    <n v="7085"/>
    <s v="CA-2014-118724"/>
    <x v="3"/>
    <x v="246"/>
    <d v="2014-07-26T00:00:00"/>
    <s v="Second Class"/>
    <s v="AR-10825"/>
    <s v="Anthony Rawles"/>
    <x v="1"/>
    <x v="0"/>
    <x v="3"/>
    <x v="1"/>
    <n v="94521"/>
    <x v="1"/>
    <x v="944"/>
    <x v="2"/>
    <x v="7"/>
    <x v="928"/>
    <x v="4790"/>
    <n v="9"/>
    <n v="0.2"/>
    <n v="121.96440000000001"/>
  </r>
  <r>
    <n v="7086"/>
    <s v="CA-2014-112004"/>
    <x v="3"/>
    <x v="145"/>
    <d v="2014-09-29T00:00:00"/>
    <s v="First Class"/>
    <s v="AH-10075"/>
    <s v="Adam Hart"/>
    <x v="1"/>
    <x v="0"/>
    <x v="142"/>
    <x v="9"/>
    <n v="19013"/>
    <x v="3"/>
    <x v="1547"/>
    <x v="1"/>
    <x v="8"/>
    <x v="1526"/>
    <x v="4791"/>
    <n v="5"/>
    <n v="0.7"/>
    <n v="-6.3030000000000008"/>
  </r>
  <r>
    <n v="7087"/>
    <s v="CA-2014-112004"/>
    <x v="3"/>
    <x v="145"/>
    <d v="2014-09-29T00:00:00"/>
    <s v="First Class"/>
    <s v="AH-10075"/>
    <s v="Adam Hart"/>
    <x v="1"/>
    <x v="0"/>
    <x v="142"/>
    <x v="9"/>
    <n v="19013"/>
    <x v="3"/>
    <x v="1420"/>
    <x v="1"/>
    <x v="14"/>
    <x v="1399"/>
    <x v="4792"/>
    <n v="2"/>
    <n v="0.2"/>
    <n v="-42.951599999999999"/>
  </r>
  <r>
    <n v="7088"/>
    <s v="US-2014-143175"/>
    <x v="3"/>
    <x v="646"/>
    <d v="2014-08-07T00:00:00"/>
    <s v="Second Class"/>
    <s v="GA-14515"/>
    <s v="George Ashbrook"/>
    <x v="0"/>
    <x v="0"/>
    <x v="1"/>
    <x v="1"/>
    <n v="90004"/>
    <x v="1"/>
    <x v="1291"/>
    <x v="1"/>
    <x v="4"/>
    <x v="1268"/>
    <x v="4191"/>
    <n v="3"/>
    <n v="0"/>
    <n v="23.968799999999998"/>
  </r>
  <r>
    <n v="7089"/>
    <s v="CA-2012-105844"/>
    <x v="1"/>
    <x v="969"/>
    <d v="2012-10-27T00:00:00"/>
    <s v="Second Class"/>
    <s v="JF-15415"/>
    <s v="Jennifer Ferguson"/>
    <x v="0"/>
    <x v="0"/>
    <x v="306"/>
    <x v="33"/>
    <n v="89431"/>
    <x v="1"/>
    <x v="1041"/>
    <x v="1"/>
    <x v="6"/>
    <x v="1021"/>
    <x v="1378"/>
    <n v="4"/>
    <n v="0"/>
    <n v="23.807999999999993"/>
  </r>
  <r>
    <n v="7090"/>
    <s v="CA-2014-118864"/>
    <x v="3"/>
    <x v="140"/>
    <d v="2014-06-20T00:00:00"/>
    <s v="Second Class"/>
    <s v="KH-16690"/>
    <s v="Kristen Hastings"/>
    <x v="1"/>
    <x v="0"/>
    <x v="1"/>
    <x v="1"/>
    <n v="90032"/>
    <x v="1"/>
    <x v="1187"/>
    <x v="2"/>
    <x v="7"/>
    <x v="1164"/>
    <x v="668"/>
    <n v="1"/>
    <n v="0.2"/>
    <n v="7.4974999999999987"/>
  </r>
  <r>
    <n v="7091"/>
    <s v="CA-2012-119480"/>
    <x v="1"/>
    <x v="1145"/>
    <d v="2012-01-13T00:00:00"/>
    <s v="Standard Class"/>
    <s v="CC-12685"/>
    <s v="Craig Carroll"/>
    <x v="0"/>
    <x v="0"/>
    <x v="0"/>
    <x v="0"/>
    <n v="42420"/>
    <x v="0"/>
    <x v="258"/>
    <x v="1"/>
    <x v="10"/>
    <x v="33"/>
    <x v="1938"/>
    <n v="3"/>
    <n v="0"/>
    <n v="49.970399999999991"/>
  </r>
  <r>
    <n v="7092"/>
    <s v="CA-2012-119480"/>
    <x v="1"/>
    <x v="1145"/>
    <d v="2012-01-13T00:00:00"/>
    <s v="Standard Class"/>
    <s v="CC-12685"/>
    <s v="Craig Carroll"/>
    <x v="0"/>
    <x v="0"/>
    <x v="0"/>
    <x v="0"/>
    <n v="42420"/>
    <x v="0"/>
    <x v="1309"/>
    <x v="1"/>
    <x v="9"/>
    <x v="1285"/>
    <x v="4793"/>
    <n v="3"/>
    <n v="0"/>
    <n v="45.763200000000012"/>
  </r>
  <r>
    <n v="7093"/>
    <s v="CA-2012-119480"/>
    <x v="1"/>
    <x v="1145"/>
    <d v="2012-01-13T00:00:00"/>
    <s v="Standard Class"/>
    <s v="CC-12685"/>
    <s v="Craig Carroll"/>
    <x v="0"/>
    <x v="0"/>
    <x v="0"/>
    <x v="0"/>
    <n v="42420"/>
    <x v="0"/>
    <x v="1394"/>
    <x v="1"/>
    <x v="6"/>
    <x v="1371"/>
    <x v="3931"/>
    <n v="2"/>
    <n v="0"/>
    <n v="11.117599999999999"/>
  </r>
  <r>
    <n v="7094"/>
    <s v="CA-2012-119480"/>
    <x v="1"/>
    <x v="1145"/>
    <d v="2012-01-13T00:00:00"/>
    <s v="Standard Class"/>
    <s v="CC-12685"/>
    <s v="Craig Carroll"/>
    <x v="0"/>
    <x v="0"/>
    <x v="0"/>
    <x v="0"/>
    <n v="42420"/>
    <x v="0"/>
    <x v="1540"/>
    <x v="1"/>
    <x v="10"/>
    <x v="1519"/>
    <x v="3786"/>
    <n v="5"/>
    <n v="0"/>
    <n v="24.2285"/>
  </r>
  <r>
    <n v="7095"/>
    <s v="US-2012-153374"/>
    <x v="1"/>
    <x v="97"/>
    <d v="2012-02-13T00:00:00"/>
    <s v="Second Class"/>
    <s v="JF-15565"/>
    <s v="Jill Fjeld"/>
    <x v="0"/>
    <x v="0"/>
    <x v="27"/>
    <x v="10"/>
    <n v="62521"/>
    <x v="2"/>
    <x v="295"/>
    <x v="2"/>
    <x v="11"/>
    <x v="292"/>
    <x v="4620"/>
    <n v="6"/>
    <n v="0.2"/>
    <n v="89.990999999999985"/>
  </r>
  <r>
    <n v="7096"/>
    <s v="CA-2013-101980"/>
    <x v="0"/>
    <x v="1146"/>
    <d v="2013-08-21T00:00:00"/>
    <s v="First Class"/>
    <s v="RP-19390"/>
    <s v="Resi Pölking"/>
    <x v="0"/>
    <x v="0"/>
    <x v="20"/>
    <x v="15"/>
    <n v="10009"/>
    <x v="3"/>
    <x v="997"/>
    <x v="1"/>
    <x v="8"/>
    <x v="980"/>
    <x v="4794"/>
    <n v="6"/>
    <n v="0.2"/>
    <n v="55.007999999999996"/>
  </r>
  <r>
    <n v="7097"/>
    <s v="CA-2013-101980"/>
    <x v="0"/>
    <x v="1146"/>
    <d v="2013-08-21T00:00:00"/>
    <s v="First Class"/>
    <s v="RP-19390"/>
    <s v="Resi Pölking"/>
    <x v="0"/>
    <x v="0"/>
    <x v="20"/>
    <x v="15"/>
    <n v="10009"/>
    <x v="3"/>
    <x v="1591"/>
    <x v="1"/>
    <x v="8"/>
    <x v="1574"/>
    <x v="4795"/>
    <n v="2"/>
    <n v="0.2"/>
    <n v="89.954799999999992"/>
  </r>
  <r>
    <n v="7098"/>
    <s v="CA-2013-101980"/>
    <x v="0"/>
    <x v="1146"/>
    <d v="2013-08-21T00:00:00"/>
    <s v="First Class"/>
    <s v="RP-19390"/>
    <s v="Resi Pölking"/>
    <x v="0"/>
    <x v="0"/>
    <x v="20"/>
    <x v="15"/>
    <n v="10009"/>
    <x v="3"/>
    <x v="858"/>
    <x v="1"/>
    <x v="8"/>
    <x v="844"/>
    <x v="1046"/>
    <n v="5"/>
    <n v="0.2"/>
    <n v="9.1785000000000014"/>
  </r>
  <r>
    <n v="7099"/>
    <s v="CA-2014-144596"/>
    <x v="3"/>
    <x v="44"/>
    <d v="2014-11-11T00:00:00"/>
    <s v="Standard Class"/>
    <s v="CD-11980"/>
    <s v="Carol Darley"/>
    <x v="0"/>
    <x v="0"/>
    <x v="20"/>
    <x v="15"/>
    <n v="10011"/>
    <x v="3"/>
    <x v="1733"/>
    <x v="1"/>
    <x v="10"/>
    <x v="1712"/>
    <x v="4796"/>
    <n v="9"/>
    <n v="0"/>
    <n v="149.91119999999998"/>
  </r>
  <r>
    <n v="7100"/>
    <s v="CA-2012-124933"/>
    <x v="1"/>
    <x v="207"/>
    <d v="2012-12-30T00:00:00"/>
    <s v="Second Class"/>
    <s v="DF-13135"/>
    <s v="David Flashing"/>
    <x v="0"/>
    <x v="0"/>
    <x v="20"/>
    <x v="15"/>
    <n v="10009"/>
    <x v="3"/>
    <x v="1733"/>
    <x v="1"/>
    <x v="10"/>
    <x v="1712"/>
    <x v="3543"/>
    <n v="6"/>
    <n v="0"/>
    <n v="99.940799999999982"/>
  </r>
  <r>
    <n v="7101"/>
    <s v="CA-2011-159625"/>
    <x v="2"/>
    <x v="533"/>
    <d v="2011-11-28T00:00:00"/>
    <s v="Standard Class"/>
    <s v="SM-20005"/>
    <s v="Sally Matthias"/>
    <x v="0"/>
    <x v="0"/>
    <x v="48"/>
    <x v="16"/>
    <n v="85254"/>
    <x v="1"/>
    <x v="1170"/>
    <x v="1"/>
    <x v="12"/>
    <x v="33"/>
    <x v="3032"/>
    <n v="3"/>
    <n v="0.2"/>
    <n v="8.8019999999999978"/>
  </r>
  <r>
    <n v="7102"/>
    <s v="CA-2013-144337"/>
    <x v="0"/>
    <x v="1147"/>
    <d v="2013-08-06T00:00:00"/>
    <s v="Second Class"/>
    <s v="SG-20890"/>
    <s v="Susan Gilcrest"/>
    <x v="1"/>
    <x v="0"/>
    <x v="112"/>
    <x v="5"/>
    <n v="79109"/>
    <x v="2"/>
    <x v="33"/>
    <x v="1"/>
    <x v="10"/>
    <x v="33"/>
    <x v="3073"/>
    <n v="2"/>
    <n v="0.2"/>
    <n v="6.6311999999999989"/>
  </r>
  <r>
    <n v="7103"/>
    <s v="CA-2011-117478"/>
    <x v="2"/>
    <x v="158"/>
    <d v="2011-09-24T00:00:00"/>
    <s v="First Class"/>
    <s v="LH-16750"/>
    <s v="Larry Hughes"/>
    <x v="0"/>
    <x v="0"/>
    <x v="10"/>
    <x v="9"/>
    <n v="19140"/>
    <x v="3"/>
    <x v="347"/>
    <x v="1"/>
    <x v="8"/>
    <x v="343"/>
    <x v="4797"/>
    <n v="3"/>
    <n v="0.7"/>
    <n v="-5.036999999999999"/>
  </r>
  <r>
    <n v="7104"/>
    <s v="CA-2014-147410"/>
    <x v="3"/>
    <x v="507"/>
    <d v="2014-09-09T00:00:00"/>
    <s v="Standard Class"/>
    <s v="EJ-14155"/>
    <s v="Eva Jacobs"/>
    <x v="0"/>
    <x v="0"/>
    <x v="157"/>
    <x v="1"/>
    <n v="92704"/>
    <x v="1"/>
    <x v="1672"/>
    <x v="1"/>
    <x v="4"/>
    <x v="1651"/>
    <x v="4798"/>
    <n v="2"/>
    <n v="0"/>
    <n v="105.27499999999998"/>
  </r>
  <r>
    <n v="7105"/>
    <s v="CA-2014-128944"/>
    <x v="3"/>
    <x v="249"/>
    <d v="2014-06-22T00:00:00"/>
    <s v="Second Class"/>
    <s v="KH-16330"/>
    <s v="Katharine Harms"/>
    <x v="1"/>
    <x v="0"/>
    <x v="46"/>
    <x v="24"/>
    <n v="43055"/>
    <x v="3"/>
    <x v="323"/>
    <x v="0"/>
    <x v="1"/>
    <x v="320"/>
    <x v="4799"/>
    <n v="6"/>
    <n v="0.3"/>
    <n v="-43.435200000000009"/>
  </r>
  <r>
    <n v="7106"/>
    <s v="CA-2014-128944"/>
    <x v="3"/>
    <x v="249"/>
    <d v="2014-06-22T00:00:00"/>
    <s v="Second Class"/>
    <s v="KH-16330"/>
    <s v="Katharine Harms"/>
    <x v="1"/>
    <x v="0"/>
    <x v="46"/>
    <x v="24"/>
    <n v="43055"/>
    <x v="3"/>
    <x v="1372"/>
    <x v="0"/>
    <x v="5"/>
    <x v="1348"/>
    <x v="4800"/>
    <n v="3"/>
    <n v="0.2"/>
    <n v="7.2719999999999949"/>
  </r>
  <r>
    <n v="7107"/>
    <s v="CA-2014-128944"/>
    <x v="3"/>
    <x v="249"/>
    <d v="2014-06-22T00:00:00"/>
    <s v="Second Class"/>
    <s v="KH-16330"/>
    <s v="Katharine Harms"/>
    <x v="1"/>
    <x v="0"/>
    <x v="46"/>
    <x v="24"/>
    <n v="43055"/>
    <x v="3"/>
    <x v="1617"/>
    <x v="2"/>
    <x v="11"/>
    <x v="1599"/>
    <x v="4801"/>
    <n v="9"/>
    <n v="0.2"/>
    <n v="1.5291000000000032"/>
  </r>
  <r>
    <n v="7108"/>
    <s v="CA-2013-109666"/>
    <x v="0"/>
    <x v="475"/>
    <d v="2013-04-27T00:00:00"/>
    <s v="Standard Class"/>
    <s v="KM-16720"/>
    <s v="Kunst Miller"/>
    <x v="0"/>
    <x v="0"/>
    <x v="20"/>
    <x v="15"/>
    <n v="10035"/>
    <x v="3"/>
    <x v="714"/>
    <x v="2"/>
    <x v="7"/>
    <x v="706"/>
    <x v="2275"/>
    <n v="2"/>
    <n v="0"/>
    <n v="0.77939999999999898"/>
  </r>
  <r>
    <n v="7109"/>
    <s v="CA-2013-109666"/>
    <x v="0"/>
    <x v="475"/>
    <d v="2013-04-27T00:00:00"/>
    <s v="Standard Class"/>
    <s v="KM-16720"/>
    <s v="Kunst Miller"/>
    <x v="0"/>
    <x v="0"/>
    <x v="20"/>
    <x v="15"/>
    <n v="10035"/>
    <x v="3"/>
    <x v="1199"/>
    <x v="1"/>
    <x v="6"/>
    <x v="1175"/>
    <x v="175"/>
    <n v="2"/>
    <n v="0"/>
    <n v="1.4759999999999998"/>
  </r>
  <r>
    <n v="7110"/>
    <s v="CA-2013-109666"/>
    <x v="0"/>
    <x v="475"/>
    <d v="2013-04-27T00:00:00"/>
    <s v="Standard Class"/>
    <s v="KM-16720"/>
    <s v="Kunst Miller"/>
    <x v="0"/>
    <x v="0"/>
    <x v="20"/>
    <x v="15"/>
    <n v="10035"/>
    <x v="3"/>
    <x v="156"/>
    <x v="1"/>
    <x v="4"/>
    <x v="155"/>
    <x v="4802"/>
    <n v="4"/>
    <n v="0"/>
    <n v="13.796400000000006"/>
  </r>
  <r>
    <n v="7111"/>
    <s v="CA-2013-109666"/>
    <x v="0"/>
    <x v="475"/>
    <d v="2013-04-27T00:00:00"/>
    <s v="Standard Class"/>
    <s v="KM-16720"/>
    <s v="Kunst Miller"/>
    <x v="0"/>
    <x v="0"/>
    <x v="20"/>
    <x v="15"/>
    <n v="10035"/>
    <x v="3"/>
    <x v="1562"/>
    <x v="1"/>
    <x v="14"/>
    <x v="1544"/>
    <x v="3433"/>
    <n v="2"/>
    <n v="0"/>
    <n v="2.2503999999999991"/>
  </r>
  <r>
    <n v="7112"/>
    <s v="CA-2013-109666"/>
    <x v="0"/>
    <x v="475"/>
    <d v="2013-04-27T00:00:00"/>
    <s v="Standard Class"/>
    <s v="KM-16720"/>
    <s v="Kunst Miller"/>
    <x v="0"/>
    <x v="0"/>
    <x v="20"/>
    <x v="15"/>
    <n v="10035"/>
    <x v="3"/>
    <x v="915"/>
    <x v="1"/>
    <x v="6"/>
    <x v="898"/>
    <x v="1002"/>
    <n v="2"/>
    <n v="0"/>
    <n v="17.989999999999995"/>
  </r>
  <r>
    <n v="7113"/>
    <s v="CA-2013-109666"/>
    <x v="0"/>
    <x v="475"/>
    <d v="2013-04-27T00:00:00"/>
    <s v="Standard Class"/>
    <s v="KM-16720"/>
    <s v="Kunst Miller"/>
    <x v="0"/>
    <x v="0"/>
    <x v="20"/>
    <x v="15"/>
    <n v="10035"/>
    <x v="3"/>
    <x v="133"/>
    <x v="1"/>
    <x v="14"/>
    <x v="133"/>
    <x v="2803"/>
    <n v="5"/>
    <n v="0"/>
    <n v="15.372000000000003"/>
  </r>
  <r>
    <n v="7114"/>
    <s v="CA-2013-109666"/>
    <x v="0"/>
    <x v="475"/>
    <d v="2013-04-27T00:00:00"/>
    <s v="Standard Class"/>
    <s v="KM-16720"/>
    <s v="Kunst Miller"/>
    <x v="0"/>
    <x v="0"/>
    <x v="20"/>
    <x v="15"/>
    <n v="10035"/>
    <x v="3"/>
    <x v="1458"/>
    <x v="1"/>
    <x v="8"/>
    <x v="1435"/>
    <x v="4803"/>
    <n v="2"/>
    <n v="0.2"/>
    <n v="3.2479999999999998"/>
  </r>
  <r>
    <n v="7115"/>
    <s v="US-2013-102239"/>
    <x v="0"/>
    <x v="465"/>
    <d v="2013-05-07T00:00:00"/>
    <s v="First Class"/>
    <s v="LW-16990"/>
    <s v="Lindsay Williams"/>
    <x v="1"/>
    <x v="0"/>
    <x v="0"/>
    <x v="33"/>
    <n v="89015"/>
    <x v="1"/>
    <x v="1660"/>
    <x v="0"/>
    <x v="3"/>
    <x v="1639"/>
    <x v="4804"/>
    <n v="6"/>
    <n v="0"/>
    <n v="320.31720000000001"/>
  </r>
  <r>
    <n v="7116"/>
    <s v="US-2013-102239"/>
    <x v="0"/>
    <x v="465"/>
    <d v="2013-05-07T00:00:00"/>
    <s v="First Class"/>
    <s v="LW-16990"/>
    <s v="Lindsay Williams"/>
    <x v="1"/>
    <x v="0"/>
    <x v="0"/>
    <x v="33"/>
    <n v="89015"/>
    <x v="1"/>
    <x v="175"/>
    <x v="1"/>
    <x v="8"/>
    <x v="174"/>
    <x v="4805"/>
    <n v="2"/>
    <n v="0.2"/>
    <n v="2.0047999999999995"/>
  </r>
  <r>
    <n v="7117"/>
    <s v="CA-2011-143168"/>
    <x v="2"/>
    <x v="638"/>
    <d v="2011-10-23T00:00:00"/>
    <s v="Second Class"/>
    <s v="IG-15085"/>
    <s v="Ivan Gibson"/>
    <x v="0"/>
    <x v="0"/>
    <x v="4"/>
    <x v="4"/>
    <n v="98103"/>
    <x v="1"/>
    <x v="1090"/>
    <x v="1"/>
    <x v="10"/>
    <x v="1071"/>
    <x v="1168"/>
    <n v="2"/>
    <n v="0"/>
    <n v="27.881999999999998"/>
  </r>
  <r>
    <n v="7118"/>
    <s v="CA-2011-143168"/>
    <x v="2"/>
    <x v="638"/>
    <d v="2011-10-23T00:00:00"/>
    <s v="Second Class"/>
    <s v="IG-15085"/>
    <s v="Ivan Gibson"/>
    <x v="0"/>
    <x v="0"/>
    <x v="4"/>
    <x v="4"/>
    <n v="98103"/>
    <x v="1"/>
    <x v="1338"/>
    <x v="1"/>
    <x v="8"/>
    <x v="1314"/>
    <x v="2956"/>
    <n v="1"/>
    <n v="0.2"/>
    <n v="0.47039999999999987"/>
  </r>
  <r>
    <n v="7119"/>
    <s v="CA-2014-104906"/>
    <x v="3"/>
    <x v="778"/>
    <d v="2014-02-18T00:00:00"/>
    <s v="Standard Class"/>
    <s v="JP-15460"/>
    <s v="Jennifer Patt"/>
    <x v="1"/>
    <x v="0"/>
    <x v="20"/>
    <x v="15"/>
    <n v="10009"/>
    <x v="3"/>
    <x v="1331"/>
    <x v="1"/>
    <x v="10"/>
    <x v="1307"/>
    <x v="1465"/>
    <n v="3"/>
    <n v="0"/>
    <n v="8.7906000000000013"/>
  </r>
  <r>
    <n v="7120"/>
    <s v="CA-2014-118122"/>
    <x v="3"/>
    <x v="701"/>
    <d v="2014-11-25T00:00:00"/>
    <s v="Standard Class"/>
    <s v="GG-14650"/>
    <s v="Greg Guthrie"/>
    <x v="1"/>
    <x v="0"/>
    <x v="4"/>
    <x v="4"/>
    <n v="98103"/>
    <x v="1"/>
    <x v="530"/>
    <x v="1"/>
    <x v="8"/>
    <x v="525"/>
    <x v="1162"/>
    <n v="2"/>
    <n v="0.2"/>
    <n v="4.5187999999999997"/>
  </r>
  <r>
    <n v="7121"/>
    <s v="US-2011-147774"/>
    <x v="2"/>
    <x v="407"/>
    <d v="2011-01-27T00:00:00"/>
    <s v="Standard Class"/>
    <s v="MM-18280"/>
    <s v="Muhammed MacIntyre"/>
    <x v="1"/>
    <x v="0"/>
    <x v="214"/>
    <x v="18"/>
    <n v="37167"/>
    <x v="0"/>
    <x v="1188"/>
    <x v="1"/>
    <x v="8"/>
    <x v="1165"/>
    <x v="4806"/>
    <n v="1"/>
    <n v="0.7"/>
    <n v="-51.515399999999985"/>
  </r>
  <r>
    <n v="7122"/>
    <s v="CA-2014-166926"/>
    <x v="3"/>
    <x v="96"/>
    <d v="2014-12-09T00:00:00"/>
    <s v="Standard Class"/>
    <s v="SO-20335"/>
    <s v="Sean O'Donnell"/>
    <x v="0"/>
    <x v="0"/>
    <x v="4"/>
    <x v="4"/>
    <n v="98105"/>
    <x v="1"/>
    <x v="1774"/>
    <x v="1"/>
    <x v="10"/>
    <x v="1755"/>
    <x v="1085"/>
    <n v="7"/>
    <n v="0"/>
    <n v="18.837"/>
  </r>
  <r>
    <n v="7123"/>
    <s v="CA-2014-166926"/>
    <x v="3"/>
    <x v="96"/>
    <d v="2014-12-09T00:00:00"/>
    <s v="Standard Class"/>
    <s v="SO-20335"/>
    <s v="Sean O'Donnell"/>
    <x v="0"/>
    <x v="0"/>
    <x v="4"/>
    <x v="4"/>
    <n v="98105"/>
    <x v="1"/>
    <x v="1531"/>
    <x v="0"/>
    <x v="0"/>
    <x v="1509"/>
    <x v="1741"/>
    <n v="2"/>
    <n v="0"/>
    <n v="41.168399999999991"/>
  </r>
  <r>
    <n v="7124"/>
    <s v="CA-2012-128013"/>
    <x v="1"/>
    <x v="101"/>
    <d v="2012-08-16T00:00:00"/>
    <s v="Standard Class"/>
    <s v="MF-18250"/>
    <s v="Monica Federle"/>
    <x v="1"/>
    <x v="0"/>
    <x v="20"/>
    <x v="15"/>
    <n v="10035"/>
    <x v="3"/>
    <x v="1533"/>
    <x v="0"/>
    <x v="5"/>
    <x v="1512"/>
    <x v="4807"/>
    <n v="3"/>
    <n v="0"/>
    <n v="4.4088000000000012"/>
  </r>
  <r>
    <n v="7125"/>
    <s v="CA-2012-128013"/>
    <x v="1"/>
    <x v="101"/>
    <d v="2012-08-16T00:00:00"/>
    <s v="Standard Class"/>
    <s v="MF-18250"/>
    <s v="Monica Federle"/>
    <x v="1"/>
    <x v="0"/>
    <x v="20"/>
    <x v="15"/>
    <n v="10035"/>
    <x v="3"/>
    <x v="1415"/>
    <x v="1"/>
    <x v="10"/>
    <x v="1393"/>
    <x v="3803"/>
    <n v="3"/>
    <n v="0"/>
    <n v="69.177599999999984"/>
  </r>
  <r>
    <n v="7126"/>
    <s v="CA-2013-123176"/>
    <x v="0"/>
    <x v="720"/>
    <d v="2013-09-30T00:00:00"/>
    <s v="Second Class"/>
    <s v="JG-15160"/>
    <s v="James Galang"/>
    <x v="0"/>
    <x v="0"/>
    <x v="118"/>
    <x v="32"/>
    <n v="30318"/>
    <x v="0"/>
    <x v="1296"/>
    <x v="1"/>
    <x v="10"/>
    <x v="1272"/>
    <x v="1465"/>
    <n v="3"/>
    <n v="0"/>
    <n v="8.7906000000000013"/>
  </r>
  <r>
    <n v="7127"/>
    <s v="CA-2013-123176"/>
    <x v="0"/>
    <x v="720"/>
    <d v="2013-09-30T00:00:00"/>
    <s v="Second Class"/>
    <s v="JG-15160"/>
    <s v="James Galang"/>
    <x v="0"/>
    <x v="0"/>
    <x v="118"/>
    <x v="32"/>
    <n v="30318"/>
    <x v="0"/>
    <x v="182"/>
    <x v="1"/>
    <x v="6"/>
    <x v="181"/>
    <x v="4808"/>
    <n v="3"/>
    <n v="0"/>
    <n v="4.5836999999999994"/>
  </r>
  <r>
    <n v="7128"/>
    <s v="US-2013-117541"/>
    <x v="0"/>
    <x v="696"/>
    <d v="2013-11-21T00:00:00"/>
    <s v="Standard Class"/>
    <s v="JM-16195"/>
    <s v="Justin MacKendrick"/>
    <x v="0"/>
    <x v="0"/>
    <x v="46"/>
    <x v="13"/>
    <n v="19711"/>
    <x v="3"/>
    <x v="1128"/>
    <x v="1"/>
    <x v="10"/>
    <x v="1107"/>
    <x v="4809"/>
    <n v="5"/>
    <n v="0"/>
    <n v="7.5669999999999993"/>
  </r>
  <r>
    <n v="7129"/>
    <s v="US-2013-117541"/>
    <x v="0"/>
    <x v="696"/>
    <d v="2013-11-21T00:00:00"/>
    <s v="Standard Class"/>
    <s v="JM-16195"/>
    <s v="Justin MacKendrick"/>
    <x v="0"/>
    <x v="0"/>
    <x v="46"/>
    <x v="13"/>
    <n v="19711"/>
    <x v="3"/>
    <x v="1467"/>
    <x v="0"/>
    <x v="5"/>
    <x v="1445"/>
    <x v="548"/>
    <n v="4"/>
    <n v="0"/>
    <n v="6.573599999999999"/>
  </r>
  <r>
    <n v="7130"/>
    <s v="CA-2013-166282"/>
    <x v="0"/>
    <x v="947"/>
    <d v="2013-04-23T00:00:00"/>
    <s v="Standard Class"/>
    <s v="PK-19075"/>
    <s v="Pete Kriz"/>
    <x v="0"/>
    <x v="0"/>
    <x v="316"/>
    <x v="18"/>
    <n v="37211"/>
    <x v="0"/>
    <x v="916"/>
    <x v="2"/>
    <x v="11"/>
    <x v="899"/>
    <x v="2083"/>
    <n v="4"/>
    <n v="0.2"/>
    <n v="8.3524000000000012"/>
  </r>
  <r>
    <n v="7131"/>
    <s v="CA-2013-166282"/>
    <x v="0"/>
    <x v="947"/>
    <d v="2013-04-23T00:00:00"/>
    <s v="Standard Class"/>
    <s v="PK-19075"/>
    <s v="Pete Kriz"/>
    <x v="0"/>
    <x v="0"/>
    <x v="316"/>
    <x v="18"/>
    <n v="37211"/>
    <x v="0"/>
    <x v="1665"/>
    <x v="1"/>
    <x v="10"/>
    <x v="1714"/>
    <x v="4810"/>
    <n v="7"/>
    <n v="0.2"/>
    <n v="40.003599999999999"/>
  </r>
  <r>
    <n v="7132"/>
    <s v="CA-2014-141439"/>
    <x v="3"/>
    <x v="200"/>
    <d v="2014-12-02T00:00:00"/>
    <s v="Standard Class"/>
    <s v="TT-21460"/>
    <s v="Tonja Turnell"/>
    <x v="2"/>
    <x v="0"/>
    <x v="102"/>
    <x v="14"/>
    <n v="47374"/>
    <x v="2"/>
    <x v="977"/>
    <x v="0"/>
    <x v="3"/>
    <x v="824"/>
    <x v="4811"/>
    <n v="3"/>
    <n v="0"/>
    <n v="67.064400000000006"/>
  </r>
  <r>
    <n v="7133"/>
    <s v="CA-2014-141439"/>
    <x v="3"/>
    <x v="200"/>
    <d v="2014-12-02T00:00:00"/>
    <s v="Standard Class"/>
    <s v="TT-21460"/>
    <s v="Tonja Turnell"/>
    <x v="2"/>
    <x v="0"/>
    <x v="102"/>
    <x v="14"/>
    <n v="47374"/>
    <x v="2"/>
    <x v="1147"/>
    <x v="2"/>
    <x v="7"/>
    <x v="1126"/>
    <x v="2135"/>
    <n v="4"/>
    <n v="0"/>
    <n v="545.18839999999977"/>
  </r>
  <r>
    <n v="7134"/>
    <s v="CA-2014-141439"/>
    <x v="3"/>
    <x v="200"/>
    <d v="2014-12-02T00:00:00"/>
    <s v="Standard Class"/>
    <s v="TT-21460"/>
    <s v="Tonja Turnell"/>
    <x v="2"/>
    <x v="0"/>
    <x v="102"/>
    <x v="14"/>
    <n v="47374"/>
    <x v="2"/>
    <x v="1001"/>
    <x v="0"/>
    <x v="5"/>
    <x v="984"/>
    <x v="1302"/>
    <n v="2"/>
    <n v="0"/>
    <n v="9.8856000000000002"/>
  </r>
  <r>
    <n v="7135"/>
    <s v="CA-2014-141439"/>
    <x v="3"/>
    <x v="200"/>
    <d v="2014-12-02T00:00:00"/>
    <s v="Standard Class"/>
    <s v="TT-21460"/>
    <s v="Tonja Turnell"/>
    <x v="2"/>
    <x v="0"/>
    <x v="102"/>
    <x v="14"/>
    <n v="47374"/>
    <x v="2"/>
    <x v="817"/>
    <x v="2"/>
    <x v="7"/>
    <x v="805"/>
    <x v="2273"/>
    <n v="2"/>
    <n v="0"/>
    <n v="43.190399999999997"/>
  </r>
  <r>
    <n v="7136"/>
    <s v="CA-2014-141439"/>
    <x v="3"/>
    <x v="200"/>
    <d v="2014-12-02T00:00:00"/>
    <s v="Standard Class"/>
    <s v="TT-21460"/>
    <s v="Tonja Turnell"/>
    <x v="2"/>
    <x v="0"/>
    <x v="102"/>
    <x v="14"/>
    <n v="47374"/>
    <x v="2"/>
    <x v="157"/>
    <x v="0"/>
    <x v="1"/>
    <x v="156"/>
    <x v="4812"/>
    <n v="3"/>
    <n v="0"/>
    <n v="240.29399999999995"/>
  </r>
  <r>
    <n v="7137"/>
    <s v="CA-2012-163965"/>
    <x v="1"/>
    <x v="312"/>
    <d v="2012-11-27T00:00:00"/>
    <s v="Standard Class"/>
    <s v="SS-20875"/>
    <s v="Sung Shariari"/>
    <x v="0"/>
    <x v="0"/>
    <x v="100"/>
    <x v="2"/>
    <n v="33180"/>
    <x v="0"/>
    <x v="544"/>
    <x v="1"/>
    <x v="8"/>
    <x v="539"/>
    <x v="2200"/>
    <n v="5"/>
    <n v="0.7"/>
    <n v="-5.7840000000000007"/>
  </r>
  <r>
    <n v="7138"/>
    <s v="CA-2012-163965"/>
    <x v="1"/>
    <x v="312"/>
    <d v="2012-11-27T00:00:00"/>
    <s v="Standard Class"/>
    <s v="SS-20875"/>
    <s v="Sung Shariari"/>
    <x v="0"/>
    <x v="0"/>
    <x v="100"/>
    <x v="2"/>
    <n v="33180"/>
    <x v="0"/>
    <x v="376"/>
    <x v="1"/>
    <x v="4"/>
    <x v="372"/>
    <x v="4813"/>
    <n v="2"/>
    <n v="0.2"/>
    <n v="1.3079999999999989"/>
  </r>
  <r>
    <n v="7139"/>
    <s v="CA-2012-163965"/>
    <x v="1"/>
    <x v="312"/>
    <d v="2012-11-27T00:00:00"/>
    <s v="Standard Class"/>
    <s v="SS-20875"/>
    <s v="Sung Shariari"/>
    <x v="0"/>
    <x v="0"/>
    <x v="100"/>
    <x v="2"/>
    <n v="33180"/>
    <x v="0"/>
    <x v="270"/>
    <x v="1"/>
    <x v="8"/>
    <x v="267"/>
    <x v="4814"/>
    <n v="4"/>
    <n v="0.7"/>
    <n v="-50.304000000000002"/>
  </r>
  <r>
    <n v="7140"/>
    <s v="CA-2012-163965"/>
    <x v="1"/>
    <x v="312"/>
    <d v="2012-11-27T00:00:00"/>
    <s v="Standard Class"/>
    <s v="SS-20875"/>
    <s v="Sung Shariari"/>
    <x v="0"/>
    <x v="0"/>
    <x v="100"/>
    <x v="2"/>
    <n v="33180"/>
    <x v="0"/>
    <x v="430"/>
    <x v="0"/>
    <x v="0"/>
    <x v="425"/>
    <x v="4815"/>
    <n v="3"/>
    <n v="0.2"/>
    <n v="-36.294000000000011"/>
  </r>
  <r>
    <n v="7141"/>
    <s v="CA-2014-128783"/>
    <x v="3"/>
    <x v="210"/>
    <d v="2014-09-08T00:00:00"/>
    <s v="Same Day"/>
    <s v="TG-21640"/>
    <s v="Trudy Glocke"/>
    <x v="0"/>
    <x v="0"/>
    <x v="490"/>
    <x v="25"/>
    <n v="63301"/>
    <x v="2"/>
    <x v="721"/>
    <x v="2"/>
    <x v="11"/>
    <x v="713"/>
    <x v="4816"/>
    <n v="4"/>
    <n v="0"/>
    <n v="46.543199999999999"/>
  </r>
  <r>
    <n v="7142"/>
    <s v="CA-2014-128783"/>
    <x v="3"/>
    <x v="210"/>
    <d v="2014-09-08T00:00:00"/>
    <s v="Same Day"/>
    <s v="TG-21640"/>
    <s v="Trudy Glocke"/>
    <x v="0"/>
    <x v="0"/>
    <x v="490"/>
    <x v="25"/>
    <n v="63301"/>
    <x v="2"/>
    <x v="1251"/>
    <x v="0"/>
    <x v="5"/>
    <x v="1226"/>
    <x v="4817"/>
    <n v="5"/>
    <n v="0"/>
    <n v="37.883999999999993"/>
  </r>
  <r>
    <n v="7143"/>
    <s v="CA-2011-122217"/>
    <x v="2"/>
    <x v="156"/>
    <d v="2011-11-29T00:00:00"/>
    <s v="Standard Class"/>
    <s v="HP-14815"/>
    <s v="Harold Pawlan"/>
    <x v="2"/>
    <x v="0"/>
    <x v="173"/>
    <x v="17"/>
    <n v="23464"/>
    <x v="0"/>
    <x v="1380"/>
    <x v="0"/>
    <x v="5"/>
    <x v="1356"/>
    <x v="4818"/>
    <n v="5"/>
    <n v="0"/>
    <n v="48.906000000000006"/>
  </r>
  <r>
    <n v="7144"/>
    <s v="US-2014-141558"/>
    <x v="3"/>
    <x v="825"/>
    <d v="2014-03-17T00:00:00"/>
    <s v="Standard Class"/>
    <s v="MH-17290"/>
    <s v="Marc Harrigan"/>
    <x v="2"/>
    <x v="0"/>
    <x v="10"/>
    <x v="9"/>
    <n v="19140"/>
    <x v="3"/>
    <x v="1367"/>
    <x v="2"/>
    <x v="7"/>
    <x v="1343"/>
    <x v="4819"/>
    <n v="5"/>
    <n v="0.4"/>
    <n v="-181.26499999999999"/>
  </r>
  <r>
    <n v="7145"/>
    <s v="US-2014-141558"/>
    <x v="3"/>
    <x v="825"/>
    <d v="2014-03-17T00:00:00"/>
    <s v="Standard Class"/>
    <s v="MH-17290"/>
    <s v="Marc Harrigan"/>
    <x v="2"/>
    <x v="0"/>
    <x v="10"/>
    <x v="9"/>
    <n v="19140"/>
    <x v="3"/>
    <x v="102"/>
    <x v="1"/>
    <x v="8"/>
    <x v="102"/>
    <x v="4241"/>
    <n v="1"/>
    <n v="0.7"/>
    <n v="-8.6057999999999986"/>
  </r>
  <r>
    <n v="7146"/>
    <s v="US-2014-141558"/>
    <x v="3"/>
    <x v="825"/>
    <d v="2014-03-17T00:00:00"/>
    <s v="Standard Class"/>
    <s v="MH-17290"/>
    <s v="Marc Harrigan"/>
    <x v="2"/>
    <x v="0"/>
    <x v="10"/>
    <x v="9"/>
    <n v="19140"/>
    <x v="3"/>
    <x v="838"/>
    <x v="0"/>
    <x v="3"/>
    <x v="824"/>
    <x v="1259"/>
    <n v="3"/>
    <n v="0.4"/>
    <n v="-46.429200000000023"/>
  </r>
  <r>
    <n v="7147"/>
    <s v="US-2014-141558"/>
    <x v="3"/>
    <x v="825"/>
    <d v="2014-03-17T00:00:00"/>
    <s v="Standard Class"/>
    <s v="MH-17290"/>
    <s v="Marc Harrigan"/>
    <x v="2"/>
    <x v="0"/>
    <x v="10"/>
    <x v="9"/>
    <n v="19140"/>
    <x v="3"/>
    <x v="1789"/>
    <x v="1"/>
    <x v="4"/>
    <x v="1770"/>
    <x v="4820"/>
    <n v="1"/>
    <n v="0.2"/>
    <n v="3.2460000000000022"/>
  </r>
  <r>
    <n v="7148"/>
    <s v="CA-2013-139941"/>
    <x v="0"/>
    <x v="1"/>
    <d v="2013-06-18T00:00:00"/>
    <s v="Standard Class"/>
    <s v="CB-12415"/>
    <s v="Christy Brittain"/>
    <x v="0"/>
    <x v="0"/>
    <x v="85"/>
    <x v="15"/>
    <n v="11561"/>
    <x v="3"/>
    <x v="1174"/>
    <x v="1"/>
    <x v="10"/>
    <x v="1151"/>
    <x v="1663"/>
    <n v="3"/>
    <n v="0"/>
    <n v="41.822999999999993"/>
  </r>
  <r>
    <n v="7149"/>
    <s v="CA-2013-139941"/>
    <x v="0"/>
    <x v="1"/>
    <d v="2013-06-18T00:00:00"/>
    <s v="Standard Class"/>
    <s v="CB-12415"/>
    <s v="Christy Brittain"/>
    <x v="0"/>
    <x v="0"/>
    <x v="85"/>
    <x v="15"/>
    <n v="11561"/>
    <x v="3"/>
    <x v="1297"/>
    <x v="1"/>
    <x v="9"/>
    <x v="1273"/>
    <x v="4821"/>
    <n v="3"/>
    <n v="0"/>
    <n v="18.396000000000001"/>
  </r>
  <r>
    <n v="7150"/>
    <s v="CA-2012-166583"/>
    <x v="1"/>
    <x v="153"/>
    <d v="2012-06-30T00:00:00"/>
    <s v="Standard Class"/>
    <s v="VD-21670"/>
    <s v="Valerie Dominguez"/>
    <x v="0"/>
    <x v="0"/>
    <x v="12"/>
    <x v="5"/>
    <n v="77070"/>
    <x v="2"/>
    <x v="1246"/>
    <x v="2"/>
    <x v="7"/>
    <x v="1221"/>
    <x v="4822"/>
    <n v="3"/>
    <n v="0.2"/>
    <n v="109.33649999999994"/>
  </r>
  <r>
    <n v="7151"/>
    <s v="CA-2014-100412"/>
    <x v="3"/>
    <x v="66"/>
    <d v="2014-12-27T00:00:00"/>
    <s v="Standard Class"/>
    <s v="SR-20425"/>
    <s v="Sharelle Roach"/>
    <x v="2"/>
    <x v="0"/>
    <x v="428"/>
    <x v="19"/>
    <n v="35401"/>
    <x v="0"/>
    <x v="474"/>
    <x v="0"/>
    <x v="1"/>
    <x v="470"/>
    <x v="1741"/>
    <n v="2"/>
    <n v="0"/>
    <n v="35.490000000000009"/>
  </r>
  <r>
    <n v="7152"/>
    <s v="CA-2014-142909"/>
    <x v="3"/>
    <x v="66"/>
    <d v="2014-12-26T00:00:00"/>
    <s v="Second Class"/>
    <s v="AG-10330"/>
    <s v="Alex Grayson"/>
    <x v="0"/>
    <x v="0"/>
    <x v="123"/>
    <x v="16"/>
    <n v="85204"/>
    <x v="1"/>
    <x v="962"/>
    <x v="0"/>
    <x v="3"/>
    <x v="946"/>
    <x v="4823"/>
    <n v="2"/>
    <n v="0.5"/>
    <n v="-135.08699999999999"/>
  </r>
  <r>
    <n v="7153"/>
    <s v="CA-2011-137911"/>
    <x v="2"/>
    <x v="1148"/>
    <d v="2011-10-15T00:00:00"/>
    <s v="Standard Class"/>
    <s v="BP-11095"/>
    <s v="Bart Pistole"/>
    <x v="1"/>
    <x v="0"/>
    <x v="108"/>
    <x v="3"/>
    <n v="28540"/>
    <x v="0"/>
    <x v="417"/>
    <x v="1"/>
    <x v="10"/>
    <x v="412"/>
    <x v="1666"/>
    <n v="2"/>
    <n v="0.2"/>
    <n v="31.068799999999996"/>
  </r>
  <r>
    <n v="7154"/>
    <s v="CA-2012-106208"/>
    <x v="1"/>
    <x v="895"/>
    <d v="2012-12-15T00:00:00"/>
    <s v="Standard Class"/>
    <s v="JW-16075"/>
    <s v="Julia West"/>
    <x v="0"/>
    <x v="0"/>
    <x v="22"/>
    <x v="10"/>
    <n v="60610"/>
    <x v="2"/>
    <x v="983"/>
    <x v="1"/>
    <x v="9"/>
    <x v="967"/>
    <x v="4824"/>
    <n v="7"/>
    <n v="0.8"/>
    <n v="-108.8304"/>
  </r>
  <r>
    <n v="7155"/>
    <s v="US-2012-136749"/>
    <x v="1"/>
    <x v="707"/>
    <d v="2012-12-27T00:00:00"/>
    <s v="Second Class"/>
    <s v="LH-16900"/>
    <s v="Lena Hernandez"/>
    <x v="0"/>
    <x v="0"/>
    <x v="38"/>
    <x v="32"/>
    <n v="31907"/>
    <x v="0"/>
    <x v="1762"/>
    <x v="0"/>
    <x v="5"/>
    <x v="1742"/>
    <x v="4825"/>
    <n v="6"/>
    <n v="0"/>
    <n v="46.899599999999964"/>
  </r>
  <r>
    <n v="7156"/>
    <s v="US-2012-136749"/>
    <x v="1"/>
    <x v="707"/>
    <d v="2012-12-27T00:00:00"/>
    <s v="Second Class"/>
    <s v="LH-16900"/>
    <s v="Lena Hernandez"/>
    <x v="0"/>
    <x v="0"/>
    <x v="38"/>
    <x v="32"/>
    <n v="31907"/>
    <x v="0"/>
    <x v="351"/>
    <x v="1"/>
    <x v="8"/>
    <x v="347"/>
    <x v="4826"/>
    <n v="5"/>
    <n v="0"/>
    <n v="74.212999999999994"/>
  </r>
  <r>
    <n v="7157"/>
    <s v="CA-2014-126718"/>
    <x v="3"/>
    <x v="568"/>
    <d v="2014-05-05T00:00:00"/>
    <s v="Standard Class"/>
    <s v="KT-16480"/>
    <s v="Kean Thornton"/>
    <x v="0"/>
    <x v="0"/>
    <x v="334"/>
    <x v="30"/>
    <n v="7050"/>
    <x v="3"/>
    <x v="746"/>
    <x v="1"/>
    <x v="2"/>
    <x v="737"/>
    <x v="3358"/>
    <n v="1"/>
    <n v="0"/>
    <n v="2.4058999999999999"/>
  </r>
  <r>
    <n v="7158"/>
    <s v="CA-2013-131380"/>
    <x v="0"/>
    <x v="463"/>
    <d v="2013-04-01T00:00:00"/>
    <s v="Second Class"/>
    <s v="CC-12220"/>
    <s v="Chris Cortes"/>
    <x v="0"/>
    <x v="0"/>
    <x v="1"/>
    <x v="1"/>
    <n v="90032"/>
    <x v="1"/>
    <x v="210"/>
    <x v="1"/>
    <x v="4"/>
    <x v="209"/>
    <x v="1190"/>
    <n v="4"/>
    <n v="0"/>
    <n v="0.87919999999999732"/>
  </r>
  <r>
    <n v="7159"/>
    <s v="CA-2013-131380"/>
    <x v="0"/>
    <x v="463"/>
    <d v="2013-04-01T00:00:00"/>
    <s v="Second Class"/>
    <s v="CC-12220"/>
    <s v="Chris Cortes"/>
    <x v="0"/>
    <x v="0"/>
    <x v="1"/>
    <x v="1"/>
    <n v="90032"/>
    <x v="1"/>
    <x v="1813"/>
    <x v="1"/>
    <x v="10"/>
    <x v="1794"/>
    <x v="156"/>
    <n v="1"/>
    <n v="0"/>
    <n v="2.9302000000000001"/>
  </r>
  <r>
    <n v="7160"/>
    <s v="CA-2012-145835"/>
    <x v="1"/>
    <x v="1149"/>
    <d v="2012-05-18T00:00:00"/>
    <s v="Second Class"/>
    <s v="BF-11170"/>
    <s v="Ben Ferrer"/>
    <x v="2"/>
    <x v="0"/>
    <x v="22"/>
    <x v="10"/>
    <n v="60623"/>
    <x v="2"/>
    <x v="872"/>
    <x v="2"/>
    <x v="7"/>
    <x v="857"/>
    <x v="2705"/>
    <n v="2"/>
    <n v="0.2"/>
    <n v="16.678799999999995"/>
  </r>
  <r>
    <n v="7161"/>
    <s v="CA-2012-145835"/>
    <x v="1"/>
    <x v="1149"/>
    <d v="2012-05-18T00:00:00"/>
    <s v="Second Class"/>
    <s v="BF-11170"/>
    <s v="Ben Ferrer"/>
    <x v="2"/>
    <x v="0"/>
    <x v="22"/>
    <x v="10"/>
    <n v="60623"/>
    <x v="2"/>
    <x v="659"/>
    <x v="1"/>
    <x v="13"/>
    <x v="653"/>
    <x v="4698"/>
    <n v="4"/>
    <n v="0.2"/>
    <n v="5.6"/>
  </r>
  <r>
    <n v="7162"/>
    <s v="CA-2011-138709"/>
    <x v="2"/>
    <x v="1129"/>
    <d v="2011-07-09T00:00:00"/>
    <s v="Standard Class"/>
    <s v="MS-17770"/>
    <s v="Maxwell Schwartz"/>
    <x v="0"/>
    <x v="0"/>
    <x v="102"/>
    <x v="17"/>
    <n v="23223"/>
    <x v="0"/>
    <x v="339"/>
    <x v="1"/>
    <x v="10"/>
    <x v="335"/>
    <x v="1388"/>
    <n v="3"/>
    <n v="0"/>
    <n v="10.92"/>
  </r>
  <r>
    <n v="7163"/>
    <s v="CA-2011-138709"/>
    <x v="2"/>
    <x v="1129"/>
    <d v="2011-07-09T00:00:00"/>
    <s v="Standard Class"/>
    <s v="MS-17770"/>
    <s v="Maxwell Schwartz"/>
    <x v="0"/>
    <x v="0"/>
    <x v="102"/>
    <x v="17"/>
    <n v="23223"/>
    <x v="0"/>
    <x v="744"/>
    <x v="1"/>
    <x v="8"/>
    <x v="735"/>
    <x v="4827"/>
    <n v="5"/>
    <n v="0"/>
    <n v="7.6440000000000001"/>
  </r>
  <r>
    <n v="7164"/>
    <s v="CA-2011-122070"/>
    <x v="2"/>
    <x v="1150"/>
    <d v="2011-04-24T00:00:00"/>
    <s v="Second Class"/>
    <s v="AH-10030"/>
    <s v="Aaron Hawkins"/>
    <x v="1"/>
    <x v="0"/>
    <x v="21"/>
    <x v="15"/>
    <n v="12180"/>
    <x v="3"/>
    <x v="1503"/>
    <x v="1"/>
    <x v="12"/>
    <x v="33"/>
    <x v="4828"/>
    <n v="8"/>
    <n v="0"/>
    <n v="121.44159999999999"/>
  </r>
  <r>
    <n v="7165"/>
    <s v="CA-2011-122070"/>
    <x v="2"/>
    <x v="1150"/>
    <d v="2011-04-24T00:00:00"/>
    <s v="Second Class"/>
    <s v="AH-10030"/>
    <s v="Aaron Hawkins"/>
    <x v="1"/>
    <x v="0"/>
    <x v="21"/>
    <x v="15"/>
    <n v="12180"/>
    <x v="3"/>
    <x v="925"/>
    <x v="1"/>
    <x v="8"/>
    <x v="908"/>
    <x v="4541"/>
    <n v="3"/>
    <n v="0.2"/>
    <n v="3.3452999999999995"/>
  </r>
  <r>
    <n v="7166"/>
    <s v="CA-2013-158610"/>
    <x v="0"/>
    <x v="251"/>
    <d v="2013-09-23T00:00:00"/>
    <s v="First Class"/>
    <s v="CK-12595"/>
    <s v="Clytie Kelty"/>
    <x v="0"/>
    <x v="0"/>
    <x v="205"/>
    <x v="34"/>
    <n v="2908"/>
    <x v="3"/>
    <x v="54"/>
    <x v="1"/>
    <x v="4"/>
    <x v="54"/>
    <x v="2876"/>
    <n v="2"/>
    <n v="0"/>
    <n v="17.379999999999995"/>
  </r>
  <r>
    <n v="7167"/>
    <s v="CA-2011-117464"/>
    <x v="2"/>
    <x v="192"/>
    <d v="2011-07-24T00:00:00"/>
    <s v="Second Class"/>
    <s v="NP-18325"/>
    <s v="Naresj Patel"/>
    <x v="0"/>
    <x v="0"/>
    <x v="8"/>
    <x v="1"/>
    <n v="94122"/>
    <x v="1"/>
    <x v="649"/>
    <x v="1"/>
    <x v="6"/>
    <x v="643"/>
    <x v="132"/>
    <n v="4"/>
    <n v="0"/>
    <n v="3.2256"/>
  </r>
  <r>
    <n v="7168"/>
    <s v="CA-2011-117464"/>
    <x v="2"/>
    <x v="192"/>
    <d v="2011-07-24T00:00:00"/>
    <s v="Second Class"/>
    <s v="NP-18325"/>
    <s v="Naresj Patel"/>
    <x v="0"/>
    <x v="0"/>
    <x v="8"/>
    <x v="1"/>
    <n v="94122"/>
    <x v="1"/>
    <x v="1180"/>
    <x v="0"/>
    <x v="1"/>
    <x v="1157"/>
    <x v="4829"/>
    <n v="3"/>
    <n v="0.2"/>
    <n v="71.77200000000002"/>
  </r>
  <r>
    <n v="7169"/>
    <s v="CA-2011-117464"/>
    <x v="2"/>
    <x v="192"/>
    <d v="2011-07-24T00:00:00"/>
    <s v="Second Class"/>
    <s v="NP-18325"/>
    <s v="Naresj Patel"/>
    <x v="0"/>
    <x v="0"/>
    <x v="8"/>
    <x v="1"/>
    <n v="94122"/>
    <x v="1"/>
    <x v="392"/>
    <x v="1"/>
    <x v="4"/>
    <x v="388"/>
    <x v="4830"/>
    <n v="10"/>
    <n v="0"/>
    <n v="68.584999999999994"/>
  </r>
  <r>
    <n v="7170"/>
    <s v="CA-2011-117464"/>
    <x v="2"/>
    <x v="192"/>
    <d v="2011-07-24T00:00:00"/>
    <s v="Second Class"/>
    <s v="NP-18325"/>
    <s v="Naresj Patel"/>
    <x v="0"/>
    <x v="0"/>
    <x v="8"/>
    <x v="1"/>
    <n v="94122"/>
    <x v="1"/>
    <x v="1169"/>
    <x v="0"/>
    <x v="3"/>
    <x v="1147"/>
    <x v="3011"/>
    <n v="3"/>
    <n v="0.2"/>
    <n v="19.164599999999979"/>
  </r>
  <r>
    <n v="7171"/>
    <s v="US-2014-168613"/>
    <x v="3"/>
    <x v="1048"/>
    <d v="2014-10-15T00:00:00"/>
    <s v="Standard Class"/>
    <s v="GM-14440"/>
    <s v="Gary McGarr"/>
    <x v="0"/>
    <x v="0"/>
    <x v="20"/>
    <x v="15"/>
    <n v="10009"/>
    <x v="3"/>
    <x v="394"/>
    <x v="0"/>
    <x v="1"/>
    <x v="390"/>
    <x v="3489"/>
    <n v="2"/>
    <n v="0.1"/>
    <n v="3.2392000000000074"/>
  </r>
  <r>
    <n v="7172"/>
    <s v="CA-2014-125381"/>
    <x v="3"/>
    <x v="1016"/>
    <d v="2014-04-28T00:00:00"/>
    <s v="Second Class"/>
    <s v="SG-20605"/>
    <s v="Speros Goranitis"/>
    <x v="0"/>
    <x v="0"/>
    <x v="8"/>
    <x v="1"/>
    <n v="94109"/>
    <x v="1"/>
    <x v="357"/>
    <x v="2"/>
    <x v="11"/>
    <x v="353"/>
    <x v="3313"/>
    <n v="3"/>
    <n v="0"/>
    <n v="22.6737"/>
  </r>
  <r>
    <n v="7173"/>
    <s v="US-2014-141677"/>
    <x v="3"/>
    <x v="606"/>
    <d v="2014-03-31T00:00:00"/>
    <s v="Standard Class"/>
    <s v="HK-14890"/>
    <s v="Heather Kirkland"/>
    <x v="1"/>
    <x v="0"/>
    <x v="12"/>
    <x v="5"/>
    <n v="77070"/>
    <x v="2"/>
    <x v="357"/>
    <x v="2"/>
    <x v="11"/>
    <x v="353"/>
    <x v="740"/>
    <n v="5"/>
    <n v="0.2"/>
    <n v="1.7995000000000019"/>
  </r>
  <r>
    <n v="7174"/>
    <s v="US-2014-141677"/>
    <x v="3"/>
    <x v="606"/>
    <d v="2014-03-31T00:00:00"/>
    <s v="Standard Class"/>
    <s v="HK-14890"/>
    <s v="Heather Kirkland"/>
    <x v="1"/>
    <x v="0"/>
    <x v="12"/>
    <x v="5"/>
    <n v="77070"/>
    <x v="2"/>
    <x v="349"/>
    <x v="2"/>
    <x v="16"/>
    <x v="345"/>
    <x v="4697"/>
    <n v="5"/>
    <n v="0.2"/>
    <n v="569.99050000000011"/>
  </r>
  <r>
    <n v="7175"/>
    <s v="US-2014-141677"/>
    <x v="3"/>
    <x v="606"/>
    <d v="2014-03-31T00:00:00"/>
    <s v="Standard Class"/>
    <s v="HK-14890"/>
    <s v="Heather Kirkland"/>
    <x v="1"/>
    <x v="0"/>
    <x v="12"/>
    <x v="5"/>
    <n v="77070"/>
    <x v="2"/>
    <x v="1323"/>
    <x v="1"/>
    <x v="10"/>
    <x v="1300"/>
    <x v="1355"/>
    <n v="3"/>
    <n v="0.2"/>
    <n v="23.234999999999992"/>
  </r>
  <r>
    <n v="7176"/>
    <s v="US-2014-141677"/>
    <x v="3"/>
    <x v="606"/>
    <d v="2014-03-31T00:00:00"/>
    <s v="Standard Class"/>
    <s v="HK-14890"/>
    <s v="Heather Kirkland"/>
    <x v="1"/>
    <x v="0"/>
    <x v="12"/>
    <x v="5"/>
    <n v="77070"/>
    <x v="2"/>
    <x v="1309"/>
    <x v="1"/>
    <x v="9"/>
    <x v="1285"/>
    <x v="4831"/>
    <n v="8"/>
    <n v="0.8"/>
    <n v="-226.63679999999999"/>
  </r>
  <r>
    <n v="7177"/>
    <s v="US-2014-141677"/>
    <x v="3"/>
    <x v="606"/>
    <d v="2014-03-31T00:00:00"/>
    <s v="Standard Class"/>
    <s v="HK-14890"/>
    <s v="Heather Kirkland"/>
    <x v="1"/>
    <x v="0"/>
    <x v="12"/>
    <x v="5"/>
    <n v="77070"/>
    <x v="2"/>
    <x v="1031"/>
    <x v="1"/>
    <x v="4"/>
    <x v="1013"/>
    <x v="4832"/>
    <n v="3"/>
    <n v="0.2"/>
    <n v="2.4173999999999989"/>
  </r>
  <r>
    <n v="7178"/>
    <s v="CA-2014-133067"/>
    <x v="3"/>
    <x v="464"/>
    <d v="2014-05-11T00:00:00"/>
    <s v="Standard Class"/>
    <s v="MY-18295"/>
    <s v="Muhammed Yedwab"/>
    <x v="1"/>
    <x v="0"/>
    <x v="10"/>
    <x v="9"/>
    <n v="19140"/>
    <x v="3"/>
    <x v="1812"/>
    <x v="1"/>
    <x v="8"/>
    <x v="1793"/>
    <x v="4833"/>
    <n v="2"/>
    <n v="0.7"/>
    <n v="-1.5413999999999999"/>
  </r>
  <r>
    <n v="7179"/>
    <s v="CA-2014-133067"/>
    <x v="3"/>
    <x v="464"/>
    <d v="2014-05-11T00:00:00"/>
    <s v="Standard Class"/>
    <s v="MY-18295"/>
    <s v="Muhammed Yedwab"/>
    <x v="1"/>
    <x v="0"/>
    <x v="10"/>
    <x v="9"/>
    <n v="19140"/>
    <x v="3"/>
    <x v="864"/>
    <x v="1"/>
    <x v="8"/>
    <x v="850"/>
    <x v="4834"/>
    <n v="3"/>
    <n v="0.7"/>
    <n v="-7.5167999999999964"/>
  </r>
  <r>
    <n v="7180"/>
    <s v="US-2013-144351"/>
    <x v="0"/>
    <x v="696"/>
    <d v="2013-11-19T00:00:00"/>
    <s v="Standard Class"/>
    <s v="RC-19960"/>
    <s v="Ryan Crowe"/>
    <x v="0"/>
    <x v="0"/>
    <x v="248"/>
    <x v="39"/>
    <n v="21215"/>
    <x v="3"/>
    <x v="1507"/>
    <x v="2"/>
    <x v="7"/>
    <x v="1485"/>
    <x v="1324"/>
    <n v="3"/>
    <n v="0"/>
    <n v="25.191600000000005"/>
  </r>
  <r>
    <n v="7181"/>
    <s v="CA-2011-106054"/>
    <x v="2"/>
    <x v="1037"/>
    <d v="2011-01-08T00:00:00"/>
    <s v="First Class"/>
    <s v="JO-15145"/>
    <s v="Jack O'Briant"/>
    <x v="1"/>
    <x v="0"/>
    <x v="417"/>
    <x v="32"/>
    <n v="30605"/>
    <x v="0"/>
    <x v="319"/>
    <x v="1"/>
    <x v="6"/>
    <x v="316"/>
    <x v="4835"/>
    <n v="3"/>
    <n v="0"/>
    <n v="5.2397999999999998"/>
  </r>
  <r>
    <n v="7182"/>
    <s v="CA-2013-138667"/>
    <x v="0"/>
    <x v="797"/>
    <d v="2013-12-31T00:00:00"/>
    <s v="Second Class"/>
    <s v="MW-18220"/>
    <s v="Mitch Webber"/>
    <x v="0"/>
    <x v="0"/>
    <x v="152"/>
    <x v="24"/>
    <n v="43130"/>
    <x v="3"/>
    <x v="1072"/>
    <x v="2"/>
    <x v="11"/>
    <x v="1052"/>
    <x v="4836"/>
    <n v="2"/>
    <n v="0.2"/>
    <n v="0.5"/>
  </r>
  <r>
    <n v="7183"/>
    <s v="CA-2014-150609"/>
    <x v="3"/>
    <x v="504"/>
    <d v="2014-05-05T00:00:00"/>
    <s v="Standard Class"/>
    <s v="NZ-18565"/>
    <s v="Nick Zandusky"/>
    <x v="2"/>
    <x v="0"/>
    <x v="1"/>
    <x v="1"/>
    <n v="90032"/>
    <x v="1"/>
    <x v="699"/>
    <x v="1"/>
    <x v="8"/>
    <x v="692"/>
    <x v="4837"/>
    <n v="5"/>
    <n v="0.2"/>
    <n v="7.5529999999999982"/>
  </r>
  <r>
    <n v="7184"/>
    <s v="CA-2014-128853"/>
    <x v="3"/>
    <x v="81"/>
    <d v="2014-04-24T00:00:00"/>
    <s v="First Class"/>
    <s v="JM-15250"/>
    <s v="Janet Martin"/>
    <x v="0"/>
    <x v="0"/>
    <x v="248"/>
    <x v="39"/>
    <n v="21215"/>
    <x v="3"/>
    <x v="38"/>
    <x v="0"/>
    <x v="1"/>
    <x v="38"/>
    <x v="4838"/>
    <n v="9"/>
    <n v="0"/>
    <n v="227.20500000000004"/>
  </r>
  <r>
    <n v="7185"/>
    <s v="CA-2014-133102"/>
    <x v="3"/>
    <x v="629"/>
    <d v="2014-08-25T00:00:00"/>
    <s v="Standard Class"/>
    <s v="ED-13885"/>
    <s v="Emily Ducich"/>
    <x v="2"/>
    <x v="0"/>
    <x v="12"/>
    <x v="5"/>
    <n v="77095"/>
    <x v="2"/>
    <x v="1567"/>
    <x v="1"/>
    <x v="14"/>
    <x v="1549"/>
    <x v="4839"/>
    <n v="2"/>
    <n v="0.2"/>
    <n v="-1.0410000000000006"/>
  </r>
  <r>
    <n v="7186"/>
    <s v="CA-2014-133102"/>
    <x v="3"/>
    <x v="629"/>
    <d v="2014-08-25T00:00:00"/>
    <s v="Standard Class"/>
    <s v="ED-13885"/>
    <s v="Emily Ducich"/>
    <x v="2"/>
    <x v="0"/>
    <x v="12"/>
    <x v="5"/>
    <n v="77095"/>
    <x v="2"/>
    <x v="1412"/>
    <x v="1"/>
    <x v="6"/>
    <x v="1390"/>
    <x v="2245"/>
    <n v="3"/>
    <n v="0.2"/>
    <n v="1.0019999999999993"/>
  </r>
  <r>
    <n v="7187"/>
    <s v="CA-2014-133102"/>
    <x v="3"/>
    <x v="629"/>
    <d v="2014-08-25T00:00:00"/>
    <s v="Standard Class"/>
    <s v="ED-13885"/>
    <s v="Emily Ducich"/>
    <x v="2"/>
    <x v="0"/>
    <x v="12"/>
    <x v="5"/>
    <n v="77095"/>
    <x v="2"/>
    <x v="1391"/>
    <x v="0"/>
    <x v="1"/>
    <x v="1368"/>
    <x v="4840"/>
    <n v="4"/>
    <n v="0.3"/>
    <n v="-2.1312000000000033"/>
  </r>
  <r>
    <n v="7188"/>
    <s v="CA-2014-133102"/>
    <x v="3"/>
    <x v="629"/>
    <d v="2014-08-25T00:00:00"/>
    <s v="Standard Class"/>
    <s v="ED-13885"/>
    <s v="Emily Ducich"/>
    <x v="2"/>
    <x v="0"/>
    <x v="12"/>
    <x v="5"/>
    <n v="77095"/>
    <x v="2"/>
    <x v="1478"/>
    <x v="0"/>
    <x v="5"/>
    <x v="1456"/>
    <x v="1331"/>
    <n v="2"/>
    <n v="0.6"/>
    <n v="-22.238800000000001"/>
  </r>
  <r>
    <n v="7189"/>
    <s v="CA-2014-133102"/>
    <x v="3"/>
    <x v="629"/>
    <d v="2014-08-25T00:00:00"/>
    <s v="Standard Class"/>
    <s v="ED-13885"/>
    <s v="Emily Ducich"/>
    <x v="2"/>
    <x v="0"/>
    <x v="12"/>
    <x v="5"/>
    <n v="77095"/>
    <x v="2"/>
    <x v="535"/>
    <x v="1"/>
    <x v="9"/>
    <x v="530"/>
    <x v="4841"/>
    <n v="4"/>
    <n v="0.8"/>
    <n v="-99.103200000000044"/>
  </r>
  <r>
    <n v="7190"/>
    <s v="CA-2013-164399"/>
    <x v="0"/>
    <x v="396"/>
    <d v="2013-11-16T00:00:00"/>
    <s v="First Class"/>
    <s v="DW-13480"/>
    <s v="Dianna Wilson"/>
    <x v="2"/>
    <x v="0"/>
    <x v="70"/>
    <x v="1"/>
    <n v="92024"/>
    <x v="1"/>
    <x v="1495"/>
    <x v="2"/>
    <x v="7"/>
    <x v="1474"/>
    <x v="4842"/>
    <n v="3"/>
    <n v="0.2"/>
    <n v="25.496999999999986"/>
  </r>
  <r>
    <n v="7191"/>
    <s v="CA-2013-164399"/>
    <x v="0"/>
    <x v="396"/>
    <d v="2013-11-16T00:00:00"/>
    <s v="First Class"/>
    <s v="DW-13480"/>
    <s v="Dianna Wilson"/>
    <x v="2"/>
    <x v="0"/>
    <x v="70"/>
    <x v="1"/>
    <n v="92024"/>
    <x v="1"/>
    <x v="1660"/>
    <x v="0"/>
    <x v="3"/>
    <x v="1639"/>
    <x v="3008"/>
    <n v="3"/>
    <n v="0.2"/>
    <n v="-8.4294000000000153"/>
  </r>
  <r>
    <n v="7192"/>
    <s v="CA-2013-116918"/>
    <x v="0"/>
    <x v="393"/>
    <d v="2013-10-07T00:00:00"/>
    <s v="Second Class"/>
    <s v="JK-15205"/>
    <s v="Jamie Kunitz"/>
    <x v="0"/>
    <x v="0"/>
    <x v="146"/>
    <x v="2"/>
    <n v="33012"/>
    <x v="0"/>
    <x v="307"/>
    <x v="1"/>
    <x v="8"/>
    <x v="304"/>
    <x v="4843"/>
    <n v="4"/>
    <n v="0.7"/>
    <n v="-4.49"/>
  </r>
  <r>
    <n v="7193"/>
    <s v="CA-2013-116918"/>
    <x v="0"/>
    <x v="393"/>
    <d v="2013-10-07T00:00:00"/>
    <s v="Second Class"/>
    <s v="JK-15205"/>
    <s v="Jamie Kunitz"/>
    <x v="0"/>
    <x v="0"/>
    <x v="146"/>
    <x v="2"/>
    <n v="33012"/>
    <x v="0"/>
    <x v="1159"/>
    <x v="1"/>
    <x v="6"/>
    <x v="33"/>
    <x v="4844"/>
    <n v="8"/>
    <n v="0.2"/>
    <n v="5.0335999999999999"/>
  </r>
  <r>
    <n v="7194"/>
    <s v="CA-2013-110492"/>
    <x v="0"/>
    <x v="1151"/>
    <d v="2013-02-14T00:00:00"/>
    <s v="First Class"/>
    <s v="JS-15880"/>
    <s v="John Stevenson"/>
    <x v="0"/>
    <x v="0"/>
    <x v="118"/>
    <x v="32"/>
    <n v="30318"/>
    <x v="0"/>
    <x v="906"/>
    <x v="1"/>
    <x v="4"/>
    <x v="889"/>
    <x v="4845"/>
    <n v="6"/>
    <n v="0"/>
    <n v="175.51560000000001"/>
  </r>
  <r>
    <n v="7195"/>
    <s v="CA-2013-110492"/>
    <x v="0"/>
    <x v="1151"/>
    <d v="2013-02-14T00:00:00"/>
    <s v="First Class"/>
    <s v="JS-15880"/>
    <s v="John Stevenson"/>
    <x v="0"/>
    <x v="0"/>
    <x v="118"/>
    <x v="32"/>
    <n v="30318"/>
    <x v="0"/>
    <x v="122"/>
    <x v="1"/>
    <x v="8"/>
    <x v="122"/>
    <x v="204"/>
    <n v="4"/>
    <n v="0"/>
    <n v="7.4824000000000002"/>
  </r>
  <r>
    <n v="7196"/>
    <s v="CA-2013-147683"/>
    <x v="0"/>
    <x v="373"/>
    <d v="2013-11-18T00:00:00"/>
    <s v="Standard Class"/>
    <s v="PO-19180"/>
    <s v="Philisse Overcash"/>
    <x v="2"/>
    <x v="0"/>
    <x v="4"/>
    <x v="4"/>
    <n v="98103"/>
    <x v="1"/>
    <x v="28"/>
    <x v="0"/>
    <x v="5"/>
    <x v="1301"/>
    <x v="4846"/>
    <n v="2"/>
    <n v="0"/>
    <n v="7.2297999999999991"/>
  </r>
  <r>
    <n v="7197"/>
    <s v="CA-2011-116785"/>
    <x v="2"/>
    <x v="759"/>
    <d v="2011-04-30T00:00:00"/>
    <s v="Standard Class"/>
    <s v="MH-17290"/>
    <s v="Marc Harrigan"/>
    <x v="2"/>
    <x v="0"/>
    <x v="1"/>
    <x v="1"/>
    <n v="90036"/>
    <x v="1"/>
    <x v="1046"/>
    <x v="1"/>
    <x v="6"/>
    <x v="1026"/>
    <x v="1591"/>
    <n v="5"/>
    <n v="0"/>
    <n v="6.2059999999999977"/>
  </r>
  <r>
    <n v="7198"/>
    <s v="CA-2011-116785"/>
    <x v="2"/>
    <x v="759"/>
    <d v="2011-04-30T00:00:00"/>
    <s v="Standard Class"/>
    <s v="MH-17290"/>
    <s v="Marc Harrigan"/>
    <x v="2"/>
    <x v="0"/>
    <x v="1"/>
    <x v="1"/>
    <n v="90036"/>
    <x v="1"/>
    <x v="1729"/>
    <x v="1"/>
    <x v="2"/>
    <x v="1707"/>
    <x v="2380"/>
    <n v="2"/>
    <n v="0"/>
    <n v="5.7959999999999994"/>
  </r>
  <r>
    <n v="7199"/>
    <s v="US-2012-156797"/>
    <x v="1"/>
    <x v="1067"/>
    <d v="2012-08-15T00:00:00"/>
    <s v="Standard Class"/>
    <s v="PO-19180"/>
    <s v="Philisse Overcash"/>
    <x v="2"/>
    <x v="0"/>
    <x v="20"/>
    <x v="15"/>
    <n v="10035"/>
    <x v="3"/>
    <x v="250"/>
    <x v="1"/>
    <x v="6"/>
    <x v="248"/>
    <x v="493"/>
    <n v="2"/>
    <n v="0"/>
    <n v="3.1096000000000004"/>
  </r>
  <r>
    <n v="7200"/>
    <s v="US-2012-156797"/>
    <x v="1"/>
    <x v="1067"/>
    <d v="2012-08-15T00:00:00"/>
    <s v="Standard Class"/>
    <s v="PO-19180"/>
    <s v="Philisse Overcash"/>
    <x v="2"/>
    <x v="0"/>
    <x v="20"/>
    <x v="15"/>
    <n v="10035"/>
    <x v="3"/>
    <x v="302"/>
    <x v="2"/>
    <x v="7"/>
    <x v="299"/>
    <x v="4847"/>
    <n v="2"/>
    <n v="0"/>
    <n v="34.5"/>
  </r>
  <r>
    <n v="7201"/>
    <s v="CA-2013-104276"/>
    <x v="0"/>
    <x v="581"/>
    <d v="2013-12-04T00:00:00"/>
    <s v="Standard Class"/>
    <s v="HF-14995"/>
    <s v="Herbert Flentye"/>
    <x v="0"/>
    <x v="0"/>
    <x v="2"/>
    <x v="2"/>
    <n v="33311"/>
    <x v="0"/>
    <x v="1285"/>
    <x v="2"/>
    <x v="7"/>
    <x v="1262"/>
    <x v="4848"/>
    <n v="1"/>
    <n v="0.2"/>
    <n v="14.594999999999985"/>
  </r>
  <r>
    <n v="7202"/>
    <s v="CA-2013-104276"/>
    <x v="0"/>
    <x v="581"/>
    <d v="2013-12-04T00:00:00"/>
    <s v="Standard Class"/>
    <s v="HF-14995"/>
    <s v="Herbert Flentye"/>
    <x v="0"/>
    <x v="0"/>
    <x v="2"/>
    <x v="2"/>
    <n v="33311"/>
    <x v="0"/>
    <x v="977"/>
    <x v="0"/>
    <x v="3"/>
    <x v="824"/>
    <x v="4849"/>
    <n v="7"/>
    <n v="0.45"/>
    <n v="-114.35339999999997"/>
  </r>
  <r>
    <n v="7203"/>
    <s v="CA-2013-120369"/>
    <x v="0"/>
    <x v="99"/>
    <d v="2013-10-29T00:00:00"/>
    <s v="Same Day"/>
    <s v="VB-21745"/>
    <s v="Victoria Brennan"/>
    <x v="1"/>
    <x v="0"/>
    <x v="30"/>
    <x v="15"/>
    <n v="14609"/>
    <x v="3"/>
    <x v="1814"/>
    <x v="0"/>
    <x v="5"/>
    <x v="1795"/>
    <x v="4850"/>
    <n v="5"/>
    <n v="0"/>
    <n v="75.679999999999978"/>
  </r>
  <r>
    <n v="7204"/>
    <s v="CA-2011-118276"/>
    <x v="2"/>
    <x v="282"/>
    <d v="2012-01-02T00:00:00"/>
    <s v="Standard Class"/>
    <s v="MG-17890"/>
    <s v="Michael Granlund"/>
    <x v="2"/>
    <x v="0"/>
    <x v="490"/>
    <x v="10"/>
    <n v="60174"/>
    <x v="2"/>
    <x v="1677"/>
    <x v="0"/>
    <x v="5"/>
    <x v="1656"/>
    <x v="4851"/>
    <n v="3"/>
    <n v="0.6"/>
    <n v="-4.804800000000002"/>
  </r>
  <r>
    <n v="7205"/>
    <s v="CA-2012-136658"/>
    <x v="1"/>
    <x v="229"/>
    <d v="2012-09-17T00:00:00"/>
    <s v="Standard Class"/>
    <s v="BO-11425"/>
    <s v="Bobby Odegard"/>
    <x v="0"/>
    <x v="0"/>
    <x v="20"/>
    <x v="15"/>
    <n v="10024"/>
    <x v="3"/>
    <x v="1279"/>
    <x v="1"/>
    <x v="6"/>
    <x v="1255"/>
    <x v="2398"/>
    <n v="2"/>
    <n v="0"/>
    <n v="2.0671999999999997"/>
  </r>
  <r>
    <n v="7206"/>
    <s v="CA-2014-137414"/>
    <x v="3"/>
    <x v="280"/>
    <d v="2014-10-07T00:00:00"/>
    <s v="Standard Class"/>
    <s v="CM-12115"/>
    <s v="Chad McGuire"/>
    <x v="0"/>
    <x v="0"/>
    <x v="8"/>
    <x v="1"/>
    <n v="94109"/>
    <x v="1"/>
    <x v="698"/>
    <x v="0"/>
    <x v="5"/>
    <x v="691"/>
    <x v="45"/>
    <n v="2"/>
    <n v="0"/>
    <n v="5.936399999999999"/>
  </r>
  <r>
    <n v="7207"/>
    <s v="CA-2014-137414"/>
    <x v="3"/>
    <x v="280"/>
    <d v="2014-10-07T00:00:00"/>
    <s v="Standard Class"/>
    <s v="CM-12115"/>
    <s v="Chad McGuire"/>
    <x v="0"/>
    <x v="0"/>
    <x v="8"/>
    <x v="1"/>
    <n v="94109"/>
    <x v="1"/>
    <x v="1794"/>
    <x v="2"/>
    <x v="15"/>
    <x v="1775"/>
    <x v="4852"/>
    <n v="11"/>
    <n v="0.2"/>
    <n v="32.301500000000019"/>
  </r>
  <r>
    <n v="7208"/>
    <s v="CA-2013-143476"/>
    <x v="0"/>
    <x v="108"/>
    <d v="2013-09-14T00:00:00"/>
    <s v="First Class"/>
    <s v="LC-16930"/>
    <s v="Linda Cazamias"/>
    <x v="1"/>
    <x v="0"/>
    <x v="42"/>
    <x v="16"/>
    <n v="85023"/>
    <x v="1"/>
    <x v="853"/>
    <x v="1"/>
    <x v="6"/>
    <x v="838"/>
    <x v="2154"/>
    <n v="2"/>
    <n v="0.2"/>
    <n v="0.90999999999999981"/>
  </r>
  <r>
    <n v="7209"/>
    <s v="CA-2013-143476"/>
    <x v="0"/>
    <x v="108"/>
    <d v="2013-09-14T00:00:00"/>
    <s v="First Class"/>
    <s v="LC-16930"/>
    <s v="Linda Cazamias"/>
    <x v="1"/>
    <x v="0"/>
    <x v="42"/>
    <x v="16"/>
    <n v="85023"/>
    <x v="1"/>
    <x v="1810"/>
    <x v="1"/>
    <x v="10"/>
    <x v="1791"/>
    <x v="561"/>
    <n v="4"/>
    <n v="0.2"/>
    <n v="7.2576000000000001"/>
  </r>
  <r>
    <n v="7210"/>
    <s v="CA-2013-143476"/>
    <x v="0"/>
    <x v="108"/>
    <d v="2013-09-14T00:00:00"/>
    <s v="First Class"/>
    <s v="LC-16930"/>
    <s v="Linda Cazamias"/>
    <x v="1"/>
    <x v="0"/>
    <x v="42"/>
    <x v="16"/>
    <n v="85023"/>
    <x v="1"/>
    <x v="457"/>
    <x v="1"/>
    <x v="10"/>
    <x v="453"/>
    <x v="383"/>
    <n v="2"/>
    <n v="0.2"/>
    <n v="2.9899999999999993"/>
  </r>
  <r>
    <n v="7211"/>
    <s v="US-2013-119046"/>
    <x v="0"/>
    <x v="799"/>
    <d v="2013-06-07T00:00:00"/>
    <s v="Standard Class"/>
    <s v="EH-13765"/>
    <s v="Edward Hooks"/>
    <x v="1"/>
    <x v="0"/>
    <x v="4"/>
    <x v="4"/>
    <n v="98115"/>
    <x v="1"/>
    <x v="1603"/>
    <x v="1"/>
    <x v="10"/>
    <x v="1586"/>
    <x v="4740"/>
    <n v="3"/>
    <n v="0"/>
    <n v="13.8828"/>
  </r>
  <r>
    <n v="7212"/>
    <s v="US-2013-119046"/>
    <x v="0"/>
    <x v="799"/>
    <d v="2013-06-07T00:00:00"/>
    <s v="Standard Class"/>
    <s v="EH-13765"/>
    <s v="Edward Hooks"/>
    <x v="1"/>
    <x v="0"/>
    <x v="4"/>
    <x v="4"/>
    <n v="98115"/>
    <x v="1"/>
    <x v="61"/>
    <x v="1"/>
    <x v="8"/>
    <x v="61"/>
    <x v="4853"/>
    <n v="12"/>
    <n v="0.2"/>
    <n v="18.7224"/>
  </r>
  <r>
    <n v="7213"/>
    <s v="US-2013-119046"/>
    <x v="0"/>
    <x v="799"/>
    <d v="2013-06-07T00:00:00"/>
    <s v="Standard Class"/>
    <s v="EH-13765"/>
    <s v="Edward Hooks"/>
    <x v="1"/>
    <x v="0"/>
    <x v="4"/>
    <x v="4"/>
    <n v="98115"/>
    <x v="1"/>
    <x v="605"/>
    <x v="1"/>
    <x v="8"/>
    <x v="600"/>
    <x v="3938"/>
    <n v="3"/>
    <n v="0.2"/>
    <n v="3.9312000000000005"/>
  </r>
  <r>
    <n v="7214"/>
    <s v="CA-2014-154949"/>
    <x v="3"/>
    <x v="453"/>
    <d v="2014-10-20T00:00:00"/>
    <s v="Standard Class"/>
    <s v="MC-17275"/>
    <s v="Marc Crier"/>
    <x v="0"/>
    <x v="0"/>
    <x v="491"/>
    <x v="1"/>
    <n v="93010"/>
    <x v="1"/>
    <x v="1123"/>
    <x v="1"/>
    <x v="2"/>
    <x v="1102"/>
    <x v="1674"/>
    <n v="3"/>
    <n v="0"/>
    <n v="7.2176999999999998"/>
  </r>
  <r>
    <n v="7215"/>
    <s v="CA-2012-103072"/>
    <x v="1"/>
    <x v="874"/>
    <d v="2012-09-30T00:00:00"/>
    <s v="Second Class"/>
    <s v="HW-14935"/>
    <s v="Helen Wasserman"/>
    <x v="1"/>
    <x v="0"/>
    <x v="66"/>
    <x v="12"/>
    <n v="48205"/>
    <x v="2"/>
    <x v="1210"/>
    <x v="1"/>
    <x v="6"/>
    <x v="1186"/>
    <x v="1235"/>
    <n v="5"/>
    <n v="0"/>
    <n v="4.7559999999999985"/>
  </r>
  <r>
    <n v="7216"/>
    <s v="CA-2012-103072"/>
    <x v="1"/>
    <x v="874"/>
    <d v="2012-09-30T00:00:00"/>
    <s v="Second Class"/>
    <s v="HW-14935"/>
    <s v="Helen Wasserman"/>
    <x v="1"/>
    <x v="0"/>
    <x v="66"/>
    <x v="12"/>
    <n v="48205"/>
    <x v="2"/>
    <x v="860"/>
    <x v="1"/>
    <x v="10"/>
    <x v="846"/>
    <x v="243"/>
    <n v="4"/>
    <n v="0"/>
    <n v="12.441600000000001"/>
  </r>
  <r>
    <n v="7217"/>
    <s v="CA-2012-150770"/>
    <x v="1"/>
    <x v="910"/>
    <d v="2012-05-06T00:00:00"/>
    <s v="First Class"/>
    <s v="LC-16870"/>
    <s v="Lena Cacioppo"/>
    <x v="0"/>
    <x v="0"/>
    <x v="8"/>
    <x v="1"/>
    <n v="94109"/>
    <x v="1"/>
    <x v="454"/>
    <x v="1"/>
    <x v="6"/>
    <x v="450"/>
    <x v="138"/>
    <n v="3"/>
    <n v="0"/>
    <n v="2.5577999999999994"/>
  </r>
  <r>
    <n v="7218"/>
    <s v="CA-2012-150770"/>
    <x v="1"/>
    <x v="910"/>
    <d v="2012-05-06T00:00:00"/>
    <s v="First Class"/>
    <s v="LC-16870"/>
    <s v="Lena Cacioppo"/>
    <x v="0"/>
    <x v="0"/>
    <x v="8"/>
    <x v="1"/>
    <n v="94109"/>
    <x v="1"/>
    <x v="920"/>
    <x v="1"/>
    <x v="8"/>
    <x v="1749"/>
    <x v="4854"/>
    <n v="2"/>
    <n v="0.2"/>
    <n v="21.873599999999996"/>
  </r>
  <r>
    <n v="7219"/>
    <s v="CA-2012-150770"/>
    <x v="1"/>
    <x v="910"/>
    <d v="2012-05-06T00:00:00"/>
    <s v="First Class"/>
    <s v="LC-16870"/>
    <s v="Lena Cacioppo"/>
    <x v="0"/>
    <x v="0"/>
    <x v="8"/>
    <x v="1"/>
    <n v="94109"/>
    <x v="1"/>
    <x v="106"/>
    <x v="2"/>
    <x v="11"/>
    <x v="106"/>
    <x v="2121"/>
    <n v="4"/>
    <n v="0"/>
    <n v="122.38559999999998"/>
  </r>
  <r>
    <n v="7220"/>
    <s v="CA-2012-150770"/>
    <x v="1"/>
    <x v="910"/>
    <d v="2012-05-06T00:00:00"/>
    <s v="First Class"/>
    <s v="LC-16870"/>
    <s v="Lena Cacioppo"/>
    <x v="0"/>
    <x v="0"/>
    <x v="8"/>
    <x v="1"/>
    <n v="94109"/>
    <x v="1"/>
    <x v="582"/>
    <x v="1"/>
    <x v="8"/>
    <x v="577"/>
    <x v="2000"/>
    <n v="2"/>
    <n v="0.2"/>
    <n v="17.348799999999997"/>
  </r>
  <r>
    <n v="7221"/>
    <s v="CA-2014-154760"/>
    <x v="3"/>
    <x v="1152"/>
    <d v="2014-01-14T00:00:00"/>
    <s v="Standard Class"/>
    <s v="BP-11290"/>
    <s v="Beth Paige"/>
    <x v="0"/>
    <x v="0"/>
    <x v="10"/>
    <x v="9"/>
    <n v="19140"/>
    <x v="3"/>
    <x v="569"/>
    <x v="1"/>
    <x v="8"/>
    <x v="564"/>
    <x v="4855"/>
    <n v="3"/>
    <n v="0.7"/>
    <n v="-228.74250000000006"/>
  </r>
  <r>
    <n v="7222"/>
    <s v="US-2014-104437"/>
    <x v="3"/>
    <x v="678"/>
    <d v="2014-02-01T00:00:00"/>
    <s v="Standard Class"/>
    <s v="TG-21310"/>
    <s v="Toby Gnade"/>
    <x v="0"/>
    <x v="0"/>
    <x v="20"/>
    <x v="15"/>
    <n v="10035"/>
    <x v="3"/>
    <x v="1676"/>
    <x v="2"/>
    <x v="7"/>
    <x v="1655"/>
    <x v="4856"/>
    <n v="3"/>
    <n v="0"/>
    <n v="35.864399999999996"/>
  </r>
  <r>
    <n v="7223"/>
    <s v="CA-2014-113075"/>
    <x v="3"/>
    <x v="264"/>
    <d v="2014-09-07T00:00:00"/>
    <s v="Standard Class"/>
    <s v="MC-18100"/>
    <s v="Mick Crebagga"/>
    <x v="0"/>
    <x v="0"/>
    <x v="22"/>
    <x v="10"/>
    <n v="60623"/>
    <x v="2"/>
    <x v="658"/>
    <x v="2"/>
    <x v="11"/>
    <x v="652"/>
    <x v="1390"/>
    <n v="3"/>
    <n v="0.2"/>
    <n v="-7.1190000000000015"/>
  </r>
  <r>
    <n v="7224"/>
    <s v="CA-2013-109953"/>
    <x v="0"/>
    <x v="216"/>
    <d v="2013-07-19T00:00:00"/>
    <s v="Standard Class"/>
    <s v="RB-19360"/>
    <s v="Raymond Buch"/>
    <x v="0"/>
    <x v="0"/>
    <x v="8"/>
    <x v="1"/>
    <n v="94122"/>
    <x v="1"/>
    <x v="40"/>
    <x v="2"/>
    <x v="7"/>
    <x v="40"/>
    <x v="4360"/>
    <n v="3"/>
    <n v="0.2"/>
    <n v="12.417299999999997"/>
  </r>
  <r>
    <n v="7225"/>
    <s v="CA-2013-109953"/>
    <x v="0"/>
    <x v="216"/>
    <d v="2013-07-19T00:00:00"/>
    <s v="Standard Class"/>
    <s v="RB-19360"/>
    <s v="Raymond Buch"/>
    <x v="0"/>
    <x v="0"/>
    <x v="8"/>
    <x v="1"/>
    <n v="94122"/>
    <x v="1"/>
    <x v="1656"/>
    <x v="1"/>
    <x v="9"/>
    <x v="1635"/>
    <x v="4857"/>
    <n v="7"/>
    <n v="0"/>
    <n v="50.03459999999999"/>
  </r>
  <r>
    <n v="7226"/>
    <s v="CA-2013-109953"/>
    <x v="0"/>
    <x v="216"/>
    <d v="2013-07-19T00:00:00"/>
    <s v="Standard Class"/>
    <s v="RB-19360"/>
    <s v="Raymond Buch"/>
    <x v="0"/>
    <x v="0"/>
    <x v="8"/>
    <x v="1"/>
    <n v="94122"/>
    <x v="1"/>
    <x v="442"/>
    <x v="0"/>
    <x v="5"/>
    <x v="437"/>
    <x v="4858"/>
    <n v="4"/>
    <n v="0"/>
    <n v="10.163999999999998"/>
  </r>
  <r>
    <n v="7227"/>
    <s v="CA-2014-127397"/>
    <x v="3"/>
    <x v="642"/>
    <d v="2014-03-01T00:00:00"/>
    <s v="Standard Class"/>
    <s v="ES-14080"/>
    <s v="Erin Smith"/>
    <x v="1"/>
    <x v="0"/>
    <x v="10"/>
    <x v="9"/>
    <n v="19134"/>
    <x v="3"/>
    <x v="1030"/>
    <x v="1"/>
    <x v="10"/>
    <x v="1012"/>
    <x v="3971"/>
    <n v="5"/>
    <n v="0.2"/>
    <n v="38.724999999999994"/>
  </r>
  <r>
    <n v="7228"/>
    <s v="CA-2014-127397"/>
    <x v="3"/>
    <x v="642"/>
    <d v="2014-03-01T00:00:00"/>
    <s v="Standard Class"/>
    <s v="ES-14080"/>
    <s v="Erin Smith"/>
    <x v="1"/>
    <x v="0"/>
    <x v="10"/>
    <x v="9"/>
    <n v="19134"/>
    <x v="3"/>
    <x v="764"/>
    <x v="2"/>
    <x v="11"/>
    <x v="756"/>
    <x v="4859"/>
    <n v="5"/>
    <n v="0.2"/>
    <n v="214.4674999999998"/>
  </r>
  <r>
    <n v="7229"/>
    <s v="CA-2011-157546"/>
    <x v="2"/>
    <x v="836"/>
    <d v="2011-07-22T00:00:00"/>
    <s v="First Class"/>
    <s v="RD-19720"/>
    <s v="Roger Demir"/>
    <x v="0"/>
    <x v="0"/>
    <x v="8"/>
    <x v="1"/>
    <n v="94122"/>
    <x v="1"/>
    <x v="440"/>
    <x v="1"/>
    <x v="8"/>
    <x v="435"/>
    <x v="4860"/>
    <n v="6"/>
    <n v="0.2"/>
    <n v="30.277799999999992"/>
  </r>
  <r>
    <n v="7230"/>
    <s v="CA-2011-157546"/>
    <x v="2"/>
    <x v="836"/>
    <d v="2011-07-22T00:00:00"/>
    <s v="First Class"/>
    <s v="RD-19720"/>
    <s v="Roger Demir"/>
    <x v="0"/>
    <x v="0"/>
    <x v="8"/>
    <x v="1"/>
    <n v="94122"/>
    <x v="1"/>
    <x v="229"/>
    <x v="1"/>
    <x v="10"/>
    <x v="227"/>
    <x v="4861"/>
    <n v="3"/>
    <n v="0"/>
    <n v="10.7301"/>
  </r>
  <r>
    <n v="7231"/>
    <s v="CA-2014-153843"/>
    <x v="3"/>
    <x v="677"/>
    <d v="2014-03-16T00:00:00"/>
    <s v="First Class"/>
    <s v="SC-20380"/>
    <s v="Shahid Collister"/>
    <x v="0"/>
    <x v="0"/>
    <x v="54"/>
    <x v="29"/>
    <n v="6824"/>
    <x v="3"/>
    <x v="1087"/>
    <x v="1"/>
    <x v="8"/>
    <x v="1068"/>
    <x v="4862"/>
    <n v="2"/>
    <n v="0"/>
    <n v="15.44"/>
  </r>
  <r>
    <n v="7232"/>
    <s v="CA-2014-153843"/>
    <x v="3"/>
    <x v="677"/>
    <d v="2014-03-16T00:00:00"/>
    <s v="First Class"/>
    <s v="SC-20380"/>
    <s v="Shahid Collister"/>
    <x v="0"/>
    <x v="0"/>
    <x v="54"/>
    <x v="29"/>
    <n v="6824"/>
    <x v="3"/>
    <x v="1778"/>
    <x v="1"/>
    <x v="9"/>
    <x v="1759"/>
    <x v="4369"/>
    <n v="2"/>
    <n v="0"/>
    <n v="120.94159999999999"/>
  </r>
  <r>
    <n v="7233"/>
    <s v="CA-2014-153843"/>
    <x v="3"/>
    <x v="677"/>
    <d v="2014-03-16T00:00:00"/>
    <s v="First Class"/>
    <s v="SC-20380"/>
    <s v="Shahid Collister"/>
    <x v="0"/>
    <x v="0"/>
    <x v="54"/>
    <x v="29"/>
    <n v="6824"/>
    <x v="3"/>
    <x v="987"/>
    <x v="1"/>
    <x v="10"/>
    <x v="971"/>
    <x v="3320"/>
    <n v="4"/>
    <n v="0"/>
    <n v="12.475199999999999"/>
  </r>
  <r>
    <n v="7234"/>
    <s v="CA-2013-137337"/>
    <x v="0"/>
    <x v="387"/>
    <d v="2013-03-13T00:00:00"/>
    <s v="Standard Class"/>
    <s v="GB-14575"/>
    <s v="Giulietta Baptist"/>
    <x v="0"/>
    <x v="0"/>
    <x v="20"/>
    <x v="15"/>
    <n v="10011"/>
    <x v="3"/>
    <x v="378"/>
    <x v="0"/>
    <x v="5"/>
    <x v="374"/>
    <x v="4863"/>
    <n v="8"/>
    <n v="0"/>
    <n v="44.304000000000002"/>
  </r>
  <r>
    <n v="7235"/>
    <s v="CA-2013-137337"/>
    <x v="0"/>
    <x v="387"/>
    <d v="2013-03-13T00:00:00"/>
    <s v="Standard Class"/>
    <s v="GB-14575"/>
    <s v="Giulietta Baptist"/>
    <x v="0"/>
    <x v="0"/>
    <x v="20"/>
    <x v="15"/>
    <n v="10011"/>
    <x v="3"/>
    <x v="548"/>
    <x v="1"/>
    <x v="10"/>
    <x v="543"/>
    <x v="91"/>
    <n v="2"/>
    <n v="0"/>
    <n v="6.3504000000000005"/>
  </r>
  <r>
    <n v="7236"/>
    <s v="CA-2013-137337"/>
    <x v="0"/>
    <x v="387"/>
    <d v="2013-03-13T00:00:00"/>
    <s v="Standard Class"/>
    <s v="GB-14575"/>
    <s v="Giulietta Baptist"/>
    <x v="0"/>
    <x v="0"/>
    <x v="20"/>
    <x v="15"/>
    <n v="10011"/>
    <x v="3"/>
    <x v="1311"/>
    <x v="1"/>
    <x v="8"/>
    <x v="1288"/>
    <x v="1971"/>
    <n v="2"/>
    <n v="0.2"/>
    <n v="22.573199999999996"/>
  </r>
  <r>
    <n v="7237"/>
    <s v="CA-2011-138737"/>
    <x v="2"/>
    <x v="1035"/>
    <d v="2011-12-10T00:00:00"/>
    <s v="First Class"/>
    <s v="FP-14320"/>
    <s v="Frank Preis"/>
    <x v="0"/>
    <x v="0"/>
    <x v="1"/>
    <x v="1"/>
    <n v="90049"/>
    <x v="1"/>
    <x v="649"/>
    <x v="1"/>
    <x v="6"/>
    <x v="643"/>
    <x v="880"/>
    <n v="3"/>
    <n v="0"/>
    <n v="2.4192"/>
  </r>
  <r>
    <n v="7238"/>
    <s v="CA-2013-164924"/>
    <x v="0"/>
    <x v="212"/>
    <d v="2013-07-11T00:00:00"/>
    <s v="Same Day"/>
    <s v="EA-14035"/>
    <s v="Erin Ashbrook"/>
    <x v="1"/>
    <x v="0"/>
    <x v="10"/>
    <x v="9"/>
    <n v="19143"/>
    <x v="3"/>
    <x v="1815"/>
    <x v="2"/>
    <x v="15"/>
    <x v="1796"/>
    <x v="4864"/>
    <n v="3"/>
    <n v="0.7"/>
    <n v="-319.19159999999999"/>
  </r>
  <r>
    <n v="7239"/>
    <s v="CA-2013-101651"/>
    <x v="0"/>
    <x v="435"/>
    <d v="2013-12-31T00:00:00"/>
    <s v="Standard Class"/>
    <s v="SC-20305"/>
    <s v="Sean Christensen"/>
    <x v="0"/>
    <x v="0"/>
    <x v="49"/>
    <x v="1"/>
    <n v="95123"/>
    <x v="1"/>
    <x v="1448"/>
    <x v="0"/>
    <x v="5"/>
    <x v="1426"/>
    <x v="3384"/>
    <n v="7"/>
    <n v="0"/>
    <n v="18.463200000000004"/>
  </r>
  <r>
    <n v="7240"/>
    <s v="CA-2013-101651"/>
    <x v="0"/>
    <x v="435"/>
    <d v="2013-12-31T00:00:00"/>
    <s v="Standard Class"/>
    <s v="SC-20305"/>
    <s v="Sean Christensen"/>
    <x v="0"/>
    <x v="0"/>
    <x v="49"/>
    <x v="1"/>
    <n v="95123"/>
    <x v="1"/>
    <x v="152"/>
    <x v="1"/>
    <x v="12"/>
    <x v="33"/>
    <x v="1500"/>
    <n v="7"/>
    <n v="0"/>
    <n v="18.687199999999997"/>
  </r>
  <r>
    <n v="7241"/>
    <s v="CA-2014-136651"/>
    <x v="3"/>
    <x v="756"/>
    <d v="2014-04-26T00:00:00"/>
    <s v="Second Class"/>
    <s v="JF-15355"/>
    <s v="Jay Fein"/>
    <x v="0"/>
    <x v="0"/>
    <x v="45"/>
    <x v="1"/>
    <n v="91104"/>
    <x v="1"/>
    <x v="1462"/>
    <x v="0"/>
    <x v="5"/>
    <x v="1439"/>
    <x v="3766"/>
    <n v="7"/>
    <n v="0"/>
    <n v="26.544000000000004"/>
  </r>
  <r>
    <n v="7242"/>
    <s v="CA-2014-136651"/>
    <x v="3"/>
    <x v="756"/>
    <d v="2014-04-26T00:00:00"/>
    <s v="Second Class"/>
    <s v="JF-15355"/>
    <s v="Jay Fein"/>
    <x v="0"/>
    <x v="0"/>
    <x v="45"/>
    <x v="1"/>
    <n v="91104"/>
    <x v="1"/>
    <x v="612"/>
    <x v="1"/>
    <x v="8"/>
    <x v="607"/>
    <x v="4865"/>
    <n v="6"/>
    <n v="0.2"/>
    <n v="30.185999999999996"/>
  </r>
  <r>
    <n v="7243"/>
    <s v="CA-2014-136651"/>
    <x v="3"/>
    <x v="756"/>
    <d v="2014-04-26T00:00:00"/>
    <s v="Second Class"/>
    <s v="JF-15355"/>
    <s v="Jay Fein"/>
    <x v="0"/>
    <x v="0"/>
    <x v="45"/>
    <x v="1"/>
    <n v="91104"/>
    <x v="1"/>
    <x v="441"/>
    <x v="0"/>
    <x v="5"/>
    <x v="1710"/>
    <x v="4866"/>
    <n v="2"/>
    <n v="0"/>
    <n v="7.9662000000000006"/>
  </r>
  <r>
    <n v="7244"/>
    <s v="CA-2014-118892"/>
    <x v="3"/>
    <x v="629"/>
    <d v="2014-08-23T00:00:00"/>
    <s v="Second Class"/>
    <s v="TP-21415"/>
    <s v="Tom Prescott"/>
    <x v="0"/>
    <x v="0"/>
    <x v="10"/>
    <x v="9"/>
    <n v="19134"/>
    <x v="3"/>
    <x v="483"/>
    <x v="0"/>
    <x v="1"/>
    <x v="478"/>
    <x v="4867"/>
    <n v="9"/>
    <n v="0.3"/>
    <n v="-630.88200000000006"/>
  </r>
  <r>
    <n v="7245"/>
    <s v="US-2014-151127"/>
    <x v="3"/>
    <x v="1053"/>
    <d v="2014-05-26T00:00:00"/>
    <s v="First Class"/>
    <s v="RL-19615"/>
    <s v="Rob Lucas"/>
    <x v="0"/>
    <x v="0"/>
    <x v="1"/>
    <x v="1"/>
    <n v="90049"/>
    <x v="1"/>
    <x v="1658"/>
    <x v="1"/>
    <x v="6"/>
    <x v="1637"/>
    <x v="4868"/>
    <n v="7"/>
    <n v="0"/>
    <n v="18.832800000000002"/>
  </r>
  <r>
    <n v="7246"/>
    <s v="CA-2014-145807"/>
    <x v="3"/>
    <x v="839"/>
    <d v="2014-02-14T00:00:00"/>
    <s v="Standard Class"/>
    <s v="SB-20170"/>
    <s v="Sarah Bern"/>
    <x v="0"/>
    <x v="0"/>
    <x v="1"/>
    <x v="1"/>
    <n v="90032"/>
    <x v="1"/>
    <x v="1043"/>
    <x v="1"/>
    <x v="4"/>
    <x v="1023"/>
    <x v="1383"/>
    <n v="5"/>
    <n v="0"/>
    <n v="17.744999999999962"/>
  </r>
  <r>
    <n v="7247"/>
    <s v="US-2011-127978"/>
    <x v="2"/>
    <x v="223"/>
    <d v="2011-03-08T00:00:00"/>
    <s v="Standard Class"/>
    <s v="JS-15595"/>
    <s v="Jill Stevenson"/>
    <x v="1"/>
    <x v="0"/>
    <x v="38"/>
    <x v="24"/>
    <n v="43229"/>
    <x v="3"/>
    <x v="1729"/>
    <x v="1"/>
    <x v="2"/>
    <x v="1707"/>
    <x v="1150"/>
    <n v="3"/>
    <n v="0.2"/>
    <n v="4.9139999999999988"/>
  </r>
  <r>
    <n v="7248"/>
    <s v="US-2011-127978"/>
    <x v="2"/>
    <x v="223"/>
    <d v="2011-03-08T00:00:00"/>
    <s v="Standard Class"/>
    <s v="JS-15595"/>
    <s v="Jill Stevenson"/>
    <x v="1"/>
    <x v="0"/>
    <x v="38"/>
    <x v="24"/>
    <n v="43229"/>
    <x v="3"/>
    <x v="366"/>
    <x v="0"/>
    <x v="0"/>
    <x v="362"/>
    <x v="4869"/>
    <n v="5"/>
    <n v="0.5"/>
    <n v="-199.61700000000002"/>
  </r>
  <r>
    <n v="7249"/>
    <s v="US-2011-127978"/>
    <x v="2"/>
    <x v="223"/>
    <d v="2011-03-08T00:00:00"/>
    <s v="Standard Class"/>
    <s v="JS-15595"/>
    <s v="Jill Stevenson"/>
    <x v="1"/>
    <x v="0"/>
    <x v="38"/>
    <x v="24"/>
    <n v="43229"/>
    <x v="3"/>
    <x v="700"/>
    <x v="1"/>
    <x v="4"/>
    <x v="693"/>
    <x v="4870"/>
    <n v="8"/>
    <n v="0.2"/>
    <n v="-10.051200000000003"/>
  </r>
  <r>
    <n v="7250"/>
    <s v="CA-2012-158491"/>
    <x v="1"/>
    <x v="593"/>
    <d v="2012-06-09T00:00:00"/>
    <s v="Second Class"/>
    <s v="BP-11155"/>
    <s v="Becky Pak"/>
    <x v="0"/>
    <x v="0"/>
    <x v="1"/>
    <x v="1"/>
    <n v="90008"/>
    <x v="1"/>
    <x v="1580"/>
    <x v="2"/>
    <x v="11"/>
    <x v="1562"/>
    <x v="1006"/>
    <n v="2"/>
    <n v="0"/>
    <n v="35.994"/>
  </r>
  <r>
    <n v="7251"/>
    <s v="CA-2012-158491"/>
    <x v="1"/>
    <x v="593"/>
    <d v="2012-06-09T00:00:00"/>
    <s v="Second Class"/>
    <s v="BP-11155"/>
    <s v="Becky Pak"/>
    <x v="0"/>
    <x v="0"/>
    <x v="1"/>
    <x v="1"/>
    <n v="90008"/>
    <x v="1"/>
    <x v="1738"/>
    <x v="2"/>
    <x v="11"/>
    <x v="1718"/>
    <x v="4871"/>
    <n v="3"/>
    <n v="0"/>
    <n v="395.98800000000006"/>
  </r>
  <r>
    <n v="7252"/>
    <s v="CA-2013-116764"/>
    <x v="0"/>
    <x v="278"/>
    <d v="2013-09-03T00:00:00"/>
    <s v="Standard Class"/>
    <s v="EM-13825"/>
    <s v="Elizabeth Moffitt"/>
    <x v="1"/>
    <x v="0"/>
    <x v="389"/>
    <x v="2"/>
    <n v="33021"/>
    <x v="0"/>
    <x v="1816"/>
    <x v="1"/>
    <x v="2"/>
    <x v="1797"/>
    <x v="2145"/>
    <n v="4"/>
    <n v="0.2"/>
    <n v="3.3408000000000002"/>
  </r>
  <r>
    <n v="7253"/>
    <s v="CA-2013-152457"/>
    <x v="0"/>
    <x v="126"/>
    <d v="2013-09-19T00:00:00"/>
    <s v="Standard Class"/>
    <s v="SC-20695"/>
    <s v="Steve Chapman"/>
    <x v="1"/>
    <x v="0"/>
    <x v="43"/>
    <x v="12"/>
    <n v="48066"/>
    <x v="2"/>
    <x v="1274"/>
    <x v="1"/>
    <x v="10"/>
    <x v="1250"/>
    <x v="4243"/>
    <n v="3"/>
    <n v="0"/>
    <n v="31.519199999999998"/>
  </r>
  <r>
    <n v="7254"/>
    <s v="CA-2013-152730"/>
    <x v="0"/>
    <x v="198"/>
    <d v="2013-06-05T00:00:00"/>
    <s v="Standard Class"/>
    <s v="EM-14140"/>
    <s v="Eugene Moren"/>
    <x v="2"/>
    <x v="0"/>
    <x v="384"/>
    <x v="6"/>
    <n v="54880"/>
    <x v="2"/>
    <x v="166"/>
    <x v="1"/>
    <x v="9"/>
    <x v="165"/>
    <x v="4872"/>
    <n v="3"/>
    <n v="0"/>
    <n v="109.42199999999997"/>
  </r>
  <r>
    <n v="7255"/>
    <s v="CA-2013-152730"/>
    <x v="0"/>
    <x v="198"/>
    <d v="2013-06-05T00:00:00"/>
    <s v="Standard Class"/>
    <s v="EM-14140"/>
    <s v="Eugene Moren"/>
    <x v="2"/>
    <x v="0"/>
    <x v="384"/>
    <x v="6"/>
    <n v="54880"/>
    <x v="2"/>
    <x v="1183"/>
    <x v="0"/>
    <x v="5"/>
    <x v="1160"/>
    <x v="4625"/>
    <n v="5"/>
    <n v="0"/>
    <n v="21.33"/>
  </r>
  <r>
    <n v="7256"/>
    <s v="CA-2013-152730"/>
    <x v="0"/>
    <x v="198"/>
    <d v="2013-06-05T00:00:00"/>
    <s v="Standard Class"/>
    <s v="EM-14140"/>
    <s v="Eugene Moren"/>
    <x v="2"/>
    <x v="0"/>
    <x v="384"/>
    <x v="6"/>
    <n v="54880"/>
    <x v="2"/>
    <x v="253"/>
    <x v="1"/>
    <x v="4"/>
    <x v="251"/>
    <x v="4873"/>
    <n v="4"/>
    <n v="0"/>
    <n v="13.9328"/>
  </r>
  <r>
    <n v="7257"/>
    <s v="CA-2013-152730"/>
    <x v="0"/>
    <x v="198"/>
    <d v="2013-06-05T00:00:00"/>
    <s v="Standard Class"/>
    <s v="EM-14140"/>
    <s v="Eugene Moren"/>
    <x v="2"/>
    <x v="0"/>
    <x v="384"/>
    <x v="6"/>
    <n v="54880"/>
    <x v="2"/>
    <x v="324"/>
    <x v="1"/>
    <x v="6"/>
    <x v="321"/>
    <x v="348"/>
    <n v="2"/>
    <n v="0"/>
    <n v="1.4455999999999998"/>
  </r>
  <r>
    <n v="7258"/>
    <s v="CA-2013-152730"/>
    <x v="0"/>
    <x v="198"/>
    <d v="2013-06-05T00:00:00"/>
    <s v="Standard Class"/>
    <s v="EM-14140"/>
    <s v="Eugene Moren"/>
    <x v="2"/>
    <x v="0"/>
    <x v="384"/>
    <x v="6"/>
    <n v="54880"/>
    <x v="2"/>
    <x v="921"/>
    <x v="1"/>
    <x v="10"/>
    <x v="904"/>
    <x v="2713"/>
    <n v="6"/>
    <n v="0"/>
    <n v="301.96799999999996"/>
  </r>
  <r>
    <n v="7259"/>
    <s v="CA-2013-152730"/>
    <x v="0"/>
    <x v="198"/>
    <d v="2013-06-05T00:00:00"/>
    <s v="Standard Class"/>
    <s v="EM-14140"/>
    <s v="Eugene Moren"/>
    <x v="2"/>
    <x v="0"/>
    <x v="384"/>
    <x v="6"/>
    <n v="54880"/>
    <x v="2"/>
    <x v="134"/>
    <x v="1"/>
    <x v="6"/>
    <x v="134"/>
    <x v="456"/>
    <n v="5"/>
    <n v="0"/>
    <n v="3.9690000000000003"/>
  </r>
  <r>
    <n v="7260"/>
    <s v="CA-2013-152730"/>
    <x v="0"/>
    <x v="198"/>
    <d v="2013-06-05T00:00:00"/>
    <s v="Standard Class"/>
    <s v="EM-14140"/>
    <s v="Eugene Moren"/>
    <x v="2"/>
    <x v="0"/>
    <x v="384"/>
    <x v="6"/>
    <n v="54880"/>
    <x v="2"/>
    <x v="974"/>
    <x v="1"/>
    <x v="10"/>
    <x v="959"/>
    <x v="1568"/>
    <n v="7"/>
    <n v="0"/>
    <n v="21.772800000000004"/>
  </r>
  <r>
    <n v="7261"/>
    <s v="CA-2013-152730"/>
    <x v="0"/>
    <x v="198"/>
    <d v="2013-06-05T00:00:00"/>
    <s v="Standard Class"/>
    <s v="EM-14140"/>
    <s v="Eugene Moren"/>
    <x v="2"/>
    <x v="0"/>
    <x v="384"/>
    <x v="6"/>
    <n v="54880"/>
    <x v="2"/>
    <x v="1066"/>
    <x v="2"/>
    <x v="7"/>
    <x v="1046"/>
    <x v="4874"/>
    <n v="1"/>
    <n v="0"/>
    <n v="35.277200000000008"/>
  </r>
  <r>
    <n v="7262"/>
    <s v="CA-2014-137001"/>
    <x v="3"/>
    <x v="193"/>
    <d v="2014-06-14T00:00:00"/>
    <s v="Second Class"/>
    <s v="GZ-14545"/>
    <s v="George Zrebassa"/>
    <x v="1"/>
    <x v="0"/>
    <x v="302"/>
    <x v="1"/>
    <n v="91360"/>
    <x v="1"/>
    <x v="1706"/>
    <x v="1"/>
    <x v="6"/>
    <x v="1686"/>
    <x v="4875"/>
    <n v="7"/>
    <n v="0"/>
    <n v="4.1160000000000005"/>
  </r>
  <r>
    <n v="7263"/>
    <s v="CA-2014-156363"/>
    <x v="3"/>
    <x v="760"/>
    <d v="2014-10-29T00:00:00"/>
    <s v="Standard Class"/>
    <s v="ML-17395"/>
    <s v="Marina Lichtenstein"/>
    <x v="1"/>
    <x v="0"/>
    <x v="10"/>
    <x v="9"/>
    <n v="19134"/>
    <x v="3"/>
    <x v="47"/>
    <x v="2"/>
    <x v="7"/>
    <x v="47"/>
    <x v="404"/>
    <n v="5"/>
    <n v="0.4"/>
    <n v="-6.5399999999999991"/>
  </r>
  <r>
    <n v="7264"/>
    <s v="CA-2014-156363"/>
    <x v="3"/>
    <x v="760"/>
    <d v="2014-10-29T00:00:00"/>
    <s v="Standard Class"/>
    <s v="ML-17395"/>
    <s v="Marina Lichtenstein"/>
    <x v="1"/>
    <x v="0"/>
    <x v="10"/>
    <x v="9"/>
    <n v="19134"/>
    <x v="3"/>
    <x v="1652"/>
    <x v="1"/>
    <x v="12"/>
    <x v="1632"/>
    <x v="2511"/>
    <n v="4"/>
    <n v="0.2"/>
    <n v="11.087999999999997"/>
  </r>
  <r>
    <n v="7265"/>
    <s v="CA-2014-122056"/>
    <x v="3"/>
    <x v="487"/>
    <d v="2014-06-18T00:00:00"/>
    <s v="Standard Class"/>
    <s v="PG-18895"/>
    <s v="Paul Gonzalez"/>
    <x v="0"/>
    <x v="0"/>
    <x v="24"/>
    <x v="17"/>
    <n v="22153"/>
    <x v="0"/>
    <x v="1502"/>
    <x v="1"/>
    <x v="6"/>
    <x v="1481"/>
    <x v="2570"/>
    <n v="7"/>
    <n v="0"/>
    <n v="50.9208"/>
  </r>
  <r>
    <n v="7266"/>
    <s v="US-2011-143721"/>
    <x v="2"/>
    <x v="533"/>
    <d v="2011-11-26T00:00:00"/>
    <s v="Second Class"/>
    <s v="DK-12835"/>
    <s v="Damala Kotsonis"/>
    <x v="1"/>
    <x v="0"/>
    <x v="12"/>
    <x v="5"/>
    <n v="77095"/>
    <x v="2"/>
    <x v="913"/>
    <x v="0"/>
    <x v="1"/>
    <x v="896"/>
    <x v="1177"/>
    <n v="2"/>
    <n v="0.3"/>
    <n v="-35.513599999999997"/>
  </r>
  <r>
    <n v="7267"/>
    <s v="CA-2014-122987"/>
    <x v="3"/>
    <x v="1153"/>
    <d v="2014-08-17T00:00:00"/>
    <s v="Same Day"/>
    <s v="SJ-20215"/>
    <s v="Sarah Jordon"/>
    <x v="0"/>
    <x v="0"/>
    <x v="29"/>
    <x v="18"/>
    <n v="38401"/>
    <x v="0"/>
    <x v="528"/>
    <x v="1"/>
    <x v="8"/>
    <x v="523"/>
    <x v="4876"/>
    <n v="3"/>
    <n v="0.7"/>
    <n v="-11.190000000000001"/>
  </r>
  <r>
    <n v="7268"/>
    <s v="CA-2014-122987"/>
    <x v="3"/>
    <x v="1153"/>
    <d v="2014-08-17T00:00:00"/>
    <s v="Same Day"/>
    <s v="SJ-20215"/>
    <s v="Sarah Jordon"/>
    <x v="0"/>
    <x v="0"/>
    <x v="29"/>
    <x v="18"/>
    <n v="38401"/>
    <x v="0"/>
    <x v="1018"/>
    <x v="1"/>
    <x v="4"/>
    <x v="1000"/>
    <x v="1743"/>
    <n v="4"/>
    <n v="0.2"/>
    <n v="-0.83920000000000172"/>
  </r>
  <r>
    <n v="7269"/>
    <s v="CA-2013-133368"/>
    <x v="0"/>
    <x v="1154"/>
    <d v="2013-01-20T00:00:00"/>
    <s v="Standard Class"/>
    <s v="AG-10675"/>
    <s v="Anna Gayman"/>
    <x v="0"/>
    <x v="0"/>
    <x v="3"/>
    <x v="3"/>
    <n v="28027"/>
    <x v="0"/>
    <x v="1558"/>
    <x v="1"/>
    <x v="10"/>
    <x v="1538"/>
    <x v="2879"/>
    <n v="2"/>
    <n v="0.2"/>
    <n v="32.468400000000003"/>
  </r>
  <r>
    <n v="7270"/>
    <s v="CA-2013-133368"/>
    <x v="0"/>
    <x v="1154"/>
    <d v="2013-01-20T00:00:00"/>
    <s v="Standard Class"/>
    <s v="AG-10675"/>
    <s v="Anna Gayman"/>
    <x v="0"/>
    <x v="0"/>
    <x v="3"/>
    <x v="3"/>
    <n v="28027"/>
    <x v="0"/>
    <x v="1817"/>
    <x v="0"/>
    <x v="5"/>
    <x v="1798"/>
    <x v="4877"/>
    <n v="8"/>
    <n v="0.2"/>
    <n v="31.577600000000018"/>
  </r>
  <r>
    <n v="7271"/>
    <s v="CA-2013-123337"/>
    <x v="0"/>
    <x v="1142"/>
    <d v="2013-09-23T00:00:00"/>
    <s v="Standard Class"/>
    <s v="KD-16495"/>
    <s v="Keith Dawkins"/>
    <x v="1"/>
    <x v="0"/>
    <x v="49"/>
    <x v="1"/>
    <n v="95123"/>
    <x v="1"/>
    <x v="1162"/>
    <x v="0"/>
    <x v="0"/>
    <x v="1140"/>
    <x v="4878"/>
    <n v="2"/>
    <n v="0.15"/>
    <n v="-12.878400000000013"/>
  </r>
  <r>
    <n v="7272"/>
    <s v="CA-2013-123337"/>
    <x v="0"/>
    <x v="1142"/>
    <d v="2013-09-23T00:00:00"/>
    <s v="Standard Class"/>
    <s v="KD-16495"/>
    <s v="Keith Dawkins"/>
    <x v="1"/>
    <x v="0"/>
    <x v="49"/>
    <x v="1"/>
    <n v="95123"/>
    <x v="1"/>
    <x v="1298"/>
    <x v="1"/>
    <x v="9"/>
    <x v="1274"/>
    <x v="2053"/>
    <n v="4"/>
    <n v="0"/>
    <n v="4.5448000000000004"/>
  </r>
  <r>
    <n v="7273"/>
    <s v="US-2013-150357"/>
    <x v="0"/>
    <x v="1155"/>
    <d v="2013-10-15T00:00:00"/>
    <s v="Standard Class"/>
    <s v="EB-13975"/>
    <s v="Erica Bern"/>
    <x v="1"/>
    <x v="0"/>
    <x v="247"/>
    <x v="3"/>
    <n v="27405"/>
    <x v="0"/>
    <x v="505"/>
    <x v="1"/>
    <x v="14"/>
    <x v="500"/>
    <x v="4879"/>
    <n v="2"/>
    <n v="0.2"/>
    <n v="-4.3792000000000009"/>
  </r>
  <r>
    <n v="7274"/>
    <s v="US-2013-150357"/>
    <x v="0"/>
    <x v="1155"/>
    <d v="2013-10-15T00:00:00"/>
    <s v="Standard Class"/>
    <s v="EB-13975"/>
    <s v="Erica Bern"/>
    <x v="1"/>
    <x v="0"/>
    <x v="247"/>
    <x v="3"/>
    <n v="27405"/>
    <x v="0"/>
    <x v="248"/>
    <x v="1"/>
    <x v="8"/>
    <x v="246"/>
    <x v="4880"/>
    <n v="3"/>
    <n v="0.7"/>
    <n v="-2.7300000000000004"/>
  </r>
  <r>
    <n v="7275"/>
    <s v="CA-2012-144519"/>
    <x v="1"/>
    <x v="50"/>
    <d v="2012-11-17T00:00:00"/>
    <s v="Standard Class"/>
    <s v="AW-10930"/>
    <s v="Arthur Wiediger"/>
    <x v="2"/>
    <x v="0"/>
    <x v="433"/>
    <x v="37"/>
    <n v="59601"/>
    <x v="1"/>
    <x v="1495"/>
    <x v="2"/>
    <x v="7"/>
    <x v="1474"/>
    <x v="107"/>
    <n v="5"/>
    <n v="0.2"/>
    <n v="42.494999999999948"/>
  </r>
  <r>
    <n v="7276"/>
    <s v="CA-2012-144519"/>
    <x v="1"/>
    <x v="50"/>
    <d v="2012-11-17T00:00:00"/>
    <s v="Standard Class"/>
    <s v="AW-10930"/>
    <s v="Arthur Wiediger"/>
    <x v="2"/>
    <x v="0"/>
    <x v="433"/>
    <x v="37"/>
    <n v="59601"/>
    <x v="1"/>
    <x v="645"/>
    <x v="0"/>
    <x v="5"/>
    <x v="639"/>
    <x v="4881"/>
    <n v="7"/>
    <n v="0"/>
    <n v="21.7532"/>
  </r>
  <r>
    <n v="7277"/>
    <s v="CA-2011-120670"/>
    <x v="2"/>
    <x v="981"/>
    <d v="2011-11-06T00:00:00"/>
    <s v="Standard Class"/>
    <s v="JK-16120"/>
    <s v="Julie Kriz"/>
    <x v="2"/>
    <x v="0"/>
    <x v="2"/>
    <x v="2"/>
    <n v="33311"/>
    <x v="0"/>
    <x v="1336"/>
    <x v="2"/>
    <x v="11"/>
    <x v="1312"/>
    <x v="4882"/>
    <n v="10"/>
    <n v="0.2"/>
    <n v="239.976"/>
  </r>
  <r>
    <n v="7278"/>
    <s v="CA-2013-157217"/>
    <x v="0"/>
    <x v="1080"/>
    <d v="2013-07-22T00:00:00"/>
    <s v="First Class"/>
    <s v="TC-21535"/>
    <s v="Tracy Collins"/>
    <x v="2"/>
    <x v="0"/>
    <x v="8"/>
    <x v="1"/>
    <n v="94110"/>
    <x v="1"/>
    <x v="1804"/>
    <x v="2"/>
    <x v="7"/>
    <x v="1785"/>
    <x v="4883"/>
    <n v="2"/>
    <n v="0.2"/>
    <n v="4.4979999999999958"/>
  </r>
  <r>
    <n v="7279"/>
    <s v="CA-2013-157217"/>
    <x v="0"/>
    <x v="1080"/>
    <d v="2013-07-22T00:00:00"/>
    <s v="First Class"/>
    <s v="TC-21535"/>
    <s v="Tracy Collins"/>
    <x v="2"/>
    <x v="0"/>
    <x v="8"/>
    <x v="1"/>
    <n v="94110"/>
    <x v="1"/>
    <x v="1301"/>
    <x v="2"/>
    <x v="11"/>
    <x v="1277"/>
    <x v="1948"/>
    <n v="3"/>
    <n v="0"/>
    <n v="132.58980000000003"/>
  </r>
  <r>
    <n v="7280"/>
    <s v="CA-2013-108224"/>
    <x v="0"/>
    <x v="675"/>
    <d v="2013-05-15T00:00:00"/>
    <s v="Same Day"/>
    <s v="TH-21235"/>
    <s v="Tiffany House"/>
    <x v="1"/>
    <x v="0"/>
    <x v="420"/>
    <x v="16"/>
    <n v="85364"/>
    <x v="1"/>
    <x v="217"/>
    <x v="2"/>
    <x v="11"/>
    <x v="458"/>
    <x v="4884"/>
    <n v="7"/>
    <n v="0.2"/>
    <n v="48.701099999999997"/>
  </r>
  <r>
    <n v="7281"/>
    <s v="CA-2012-162782"/>
    <x v="1"/>
    <x v="780"/>
    <d v="2012-02-27T00:00:00"/>
    <s v="Standard Class"/>
    <s v="PW-19240"/>
    <s v="Pierre Wener"/>
    <x v="0"/>
    <x v="0"/>
    <x v="29"/>
    <x v="39"/>
    <n v="21044"/>
    <x v="3"/>
    <x v="450"/>
    <x v="1"/>
    <x v="8"/>
    <x v="446"/>
    <x v="4885"/>
    <n v="2"/>
    <n v="0"/>
    <n v="1270.99"/>
  </r>
  <r>
    <n v="7282"/>
    <s v="CA-2014-159282"/>
    <x v="3"/>
    <x v="524"/>
    <d v="2014-10-22T00:00:00"/>
    <s v="Standard Class"/>
    <s v="GH-14410"/>
    <s v="Gary Hansen"/>
    <x v="2"/>
    <x v="0"/>
    <x v="420"/>
    <x v="16"/>
    <n v="85364"/>
    <x v="1"/>
    <x v="206"/>
    <x v="2"/>
    <x v="15"/>
    <x v="205"/>
    <x v="4886"/>
    <n v="5"/>
    <n v="0.7"/>
    <n v="-479.98799999999994"/>
  </r>
  <r>
    <n v="7283"/>
    <s v="CA-2014-155936"/>
    <x v="3"/>
    <x v="738"/>
    <d v="2014-06-30T00:00:00"/>
    <s v="Standard Class"/>
    <s v="JK-15730"/>
    <s v="Joe Kamberova"/>
    <x v="0"/>
    <x v="0"/>
    <x v="22"/>
    <x v="10"/>
    <n v="60653"/>
    <x v="2"/>
    <x v="881"/>
    <x v="1"/>
    <x v="8"/>
    <x v="866"/>
    <x v="4887"/>
    <n v="3"/>
    <n v="0.8"/>
    <n v="-5.0094000000000012"/>
  </r>
  <r>
    <n v="7284"/>
    <s v="CA-2014-169439"/>
    <x v="3"/>
    <x v="428"/>
    <d v="2014-09-14T00:00:00"/>
    <s v="Standard Class"/>
    <s v="LC-17140"/>
    <s v="Logan Currie"/>
    <x v="0"/>
    <x v="0"/>
    <x v="138"/>
    <x v="24"/>
    <n v="44105"/>
    <x v="3"/>
    <x v="313"/>
    <x v="1"/>
    <x v="6"/>
    <x v="310"/>
    <x v="233"/>
    <n v="5"/>
    <n v="0.2"/>
    <n v="3.8879999999999972"/>
  </r>
  <r>
    <n v="7285"/>
    <s v="CA-2014-169439"/>
    <x v="3"/>
    <x v="428"/>
    <d v="2014-09-14T00:00:00"/>
    <s v="Standard Class"/>
    <s v="LC-17140"/>
    <s v="Logan Currie"/>
    <x v="0"/>
    <x v="0"/>
    <x v="138"/>
    <x v="24"/>
    <n v="44105"/>
    <x v="3"/>
    <x v="479"/>
    <x v="0"/>
    <x v="5"/>
    <x v="475"/>
    <x v="520"/>
    <n v="2"/>
    <n v="0.2"/>
    <n v="-9.0903999999999989"/>
  </r>
  <r>
    <n v="7286"/>
    <s v="CA-2014-151183"/>
    <x v="3"/>
    <x v="336"/>
    <d v="2014-10-20T00:00:00"/>
    <s v="Standard Class"/>
    <s v="BK-11260"/>
    <s v="Berenike Kampe"/>
    <x v="0"/>
    <x v="0"/>
    <x v="8"/>
    <x v="1"/>
    <n v="94110"/>
    <x v="1"/>
    <x v="567"/>
    <x v="2"/>
    <x v="11"/>
    <x v="562"/>
    <x v="4888"/>
    <n v="4"/>
    <n v="0"/>
    <n v="15.298799999999996"/>
  </r>
  <r>
    <n v="7287"/>
    <s v="CA-2013-149965"/>
    <x v="0"/>
    <x v="23"/>
    <d v="2013-06-26T00:00:00"/>
    <s v="Standard Class"/>
    <s v="BS-11365"/>
    <s v="Bill Shonely"/>
    <x v="1"/>
    <x v="0"/>
    <x v="268"/>
    <x v="26"/>
    <n v="73120"/>
    <x v="2"/>
    <x v="1691"/>
    <x v="2"/>
    <x v="11"/>
    <x v="1670"/>
    <x v="4889"/>
    <n v="1"/>
    <n v="0"/>
    <n v="0.5519999999999996"/>
  </r>
  <r>
    <n v="7288"/>
    <s v="CA-2013-149965"/>
    <x v="0"/>
    <x v="23"/>
    <d v="2013-06-26T00:00:00"/>
    <s v="Standard Class"/>
    <s v="BS-11365"/>
    <s v="Bill Shonely"/>
    <x v="1"/>
    <x v="0"/>
    <x v="268"/>
    <x v="26"/>
    <n v="73120"/>
    <x v="2"/>
    <x v="1006"/>
    <x v="0"/>
    <x v="5"/>
    <x v="1372"/>
    <x v="2206"/>
    <n v="3"/>
    <n v="0"/>
    <n v="23.652900000000002"/>
  </r>
  <r>
    <n v="7289"/>
    <s v="CA-2011-158281"/>
    <x v="2"/>
    <x v="814"/>
    <d v="2011-09-07T00:00:00"/>
    <s v="Standard Class"/>
    <s v="AG-10525"/>
    <s v="Andy Gerbode"/>
    <x v="1"/>
    <x v="0"/>
    <x v="12"/>
    <x v="5"/>
    <n v="77095"/>
    <x v="2"/>
    <x v="1389"/>
    <x v="2"/>
    <x v="15"/>
    <x v="1366"/>
    <x v="4890"/>
    <n v="3"/>
    <n v="0.4"/>
    <n v="-121.27049999999997"/>
  </r>
  <r>
    <n v="7290"/>
    <s v="CA-2013-153661"/>
    <x v="0"/>
    <x v="806"/>
    <d v="2013-01-31T00:00:00"/>
    <s v="First Class"/>
    <s v="SC-20725"/>
    <s v="Steven Cartwright"/>
    <x v="0"/>
    <x v="0"/>
    <x v="8"/>
    <x v="1"/>
    <n v="94122"/>
    <x v="1"/>
    <x v="298"/>
    <x v="1"/>
    <x v="4"/>
    <x v="295"/>
    <x v="2412"/>
    <n v="9"/>
    <n v="0"/>
    <n v="76.252499999999998"/>
  </r>
  <r>
    <n v="7291"/>
    <s v="CA-2013-153661"/>
    <x v="0"/>
    <x v="806"/>
    <d v="2013-01-31T00:00:00"/>
    <s v="First Class"/>
    <s v="SC-20725"/>
    <s v="Steven Cartwright"/>
    <x v="0"/>
    <x v="0"/>
    <x v="8"/>
    <x v="1"/>
    <n v="94122"/>
    <x v="1"/>
    <x v="132"/>
    <x v="1"/>
    <x v="8"/>
    <x v="132"/>
    <x v="4891"/>
    <n v="2"/>
    <n v="0.2"/>
    <n v="17.7744"/>
  </r>
  <r>
    <n v="7292"/>
    <s v="CA-2013-153661"/>
    <x v="0"/>
    <x v="806"/>
    <d v="2013-01-31T00:00:00"/>
    <s v="First Class"/>
    <s v="SC-20725"/>
    <s v="Steven Cartwright"/>
    <x v="0"/>
    <x v="0"/>
    <x v="8"/>
    <x v="1"/>
    <n v="94122"/>
    <x v="1"/>
    <x v="264"/>
    <x v="1"/>
    <x v="2"/>
    <x v="261"/>
    <x v="4892"/>
    <n v="9"/>
    <n v="0"/>
    <n v="12.2247"/>
  </r>
  <r>
    <n v="7293"/>
    <s v="CA-2014-109183"/>
    <x v="3"/>
    <x v="769"/>
    <d v="2014-12-10T00:00:00"/>
    <s v="Standard Class"/>
    <s v="LR-16915"/>
    <s v="Lena Radford"/>
    <x v="0"/>
    <x v="0"/>
    <x v="316"/>
    <x v="18"/>
    <n v="37211"/>
    <x v="0"/>
    <x v="1818"/>
    <x v="2"/>
    <x v="15"/>
    <x v="1778"/>
    <x v="4893"/>
    <n v="2"/>
    <n v="0.5"/>
    <n v="-272.58000000000015"/>
  </r>
  <r>
    <n v="7294"/>
    <s v="CA-2013-113656"/>
    <x v="0"/>
    <x v="1156"/>
    <d v="2013-01-29T00:00:00"/>
    <s v="Standard Class"/>
    <s v="CB-12415"/>
    <s v="Christy Brittain"/>
    <x v="0"/>
    <x v="0"/>
    <x v="1"/>
    <x v="1"/>
    <n v="90036"/>
    <x v="1"/>
    <x v="1685"/>
    <x v="0"/>
    <x v="5"/>
    <x v="1664"/>
    <x v="4894"/>
    <n v="7"/>
    <n v="0"/>
    <n v="21.596400000000003"/>
  </r>
  <r>
    <n v="7295"/>
    <s v="CA-2012-148964"/>
    <x v="1"/>
    <x v="989"/>
    <d v="2012-05-31T00:00:00"/>
    <s v="Standard Class"/>
    <s v="RD-19900"/>
    <s v="Ruben Dartt"/>
    <x v="0"/>
    <x v="0"/>
    <x v="234"/>
    <x v="4"/>
    <n v="98006"/>
    <x v="1"/>
    <x v="526"/>
    <x v="0"/>
    <x v="5"/>
    <x v="521"/>
    <x v="4895"/>
    <n v="1"/>
    <n v="0"/>
    <n v="7.8935999999999993"/>
  </r>
  <r>
    <n v="7296"/>
    <s v="CA-2011-111899"/>
    <x v="2"/>
    <x v="417"/>
    <d v="2011-05-05T00:00:00"/>
    <s v="First Class"/>
    <s v="NC-18340"/>
    <s v="Nat Carroll"/>
    <x v="0"/>
    <x v="0"/>
    <x v="12"/>
    <x v="5"/>
    <n v="77036"/>
    <x v="2"/>
    <x v="1559"/>
    <x v="1"/>
    <x v="6"/>
    <x v="1540"/>
    <x v="4896"/>
    <n v="2"/>
    <n v="0.2"/>
    <n v="2.8380000000000027"/>
  </r>
  <r>
    <n v="7297"/>
    <s v="CA-2011-111899"/>
    <x v="2"/>
    <x v="417"/>
    <d v="2011-05-05T00:00:00"/>
    <s v="First Class"/>
    <s v="NC-18340"/>
    <s v="Nat Carroll"/>
    <x v="0"/>
    <x v="0"/>
    <x v="12"/>
    <x v="5"/>
    <n v="77036"/>
    <x v="2"/>
    <x v="1705"/>
    <x v="1"/>
    <x v="13"/>
    <x v="1685"/>
    <x v="3064"/>
    <n v="6"/>
    <n v="0.2"/>
    <n v="1.8467999999999996"/>
  </r>
  <r>
    <n v="7298"/>
    <s v="CA-2012-101126"/>
    <x v="1"/>
    <x v="1157"/>
    <d v="2012-02-14T00:00:00"/>
    <s v="Second Class"/>
    <s v="NB-18655"/>
    <s v="Nona Balk"/>
    <x v="1"/>
    <x v="0"/>
    <x v="10"/>
    <x v="9"/>
    <n v="19143"/>
    <x v="3"/>
    <x v="1220"/>
    <x v="1"/>
    <x v="4"/>
    <x v="1195"/>
    <x v="4897"/>
    <n v="5"/>
    <n v="0.2"/>
    <n v="7.7240000000000002"/>
  </r>
  <r>
    <n v="7299"/>
    <s v="CA-2011-163468"/>
    <x v="2"/>
    <x v="728"/>
    <d v="2011-11-21T00:00:00"/>
    <s v="First Class"/>
    <s v="JK-15730"/>
    <s v="Joe Kamberova"/>
    <x v="0"/>
    <x v="0"/>
    <x v="467"/>
    <x v="10"/>
    <n v="60016"/>
    <x v="2"/>
    <x v="277"/>
    <x v="0"/>
    <x v="3"/>
    <x v="274"/>
    <x v="4898"/>
    <n v="4"/>
    <n v="0.5"/>
    <n v="-175.26000000000005"/>
  </r>
  <r>
    <n v="7300"/>
    <s v="CA-2011-163468"/>
    <x v="2"/>
    <x v="728"/>
    <d v="2011-11-21T00:00:00"/>
    <s v="First Class"/>
    <s v="JK-15730"/>
    <s v="Joe Kamberova"/>
    <x v="0"/>
    <x v="0"/>
    <x v="467"/>
    <x v="10"/>
    <n v="60016"/>
    <x v="2"/>
    <x v="1445"/>
    <x v="0"/>
    <x v="5"/>
    <x v="1423"/>
    <x v="1086"/>
    <n v="2"/>
    <n v="0.6"/>
    <n v="-7.4759999999999991"/>
  </r>
  <r>
    <n v="7301"/>
    <s v="CA-2011-163468"/>
    <x v="2"/>
    <x v="728"/>
    <d v="2011-11-21T00:00:00"/>
    <s v="First Class"/>
    <s v="JK-15730"/>
    <s v="Joe Kamberova"/>
    <x v="0"/>
    <x v="0"/>
    <x v="467"/>
    <x v="10"/>
    <n v="60016"/>
    <x v="2"/>
    <x v="1659"/>
    <x v="0"/>
    <x v="0"/>
    <x v="1638"/>
    <x v="4899"/>
    <n v="6"/>
    <n v="0.3"/>
    <n v="-30.293999999999983"/>
  </r>
  <r>
    <n v="7302"/>
    <s v="CA-2011-163468"/>
    <x v="2"/>
    <x v="728"/>
    <d v="2011-11-21T00:00:00"/>
    <s v="First Class"/>
    <s v="JK-15730"/>
    <s v="Joe Kamberova"/>
    <x v="0"/>
    <x v="0"/>
    <x v="467"/>
    <x v="10"/>
    <n v="60016"/>
    <x v="2"/>
    <x v="544"/>
    <x v="1"/>
    <x v="8"/>
    <x v="539"/>
    <x v="4900"/>
    <n v="3"/>
    <n v="0.8"/>
    <n v="-4.9164000000000012"/>
  </r>
  <r>
    <n v="7303"/>
    <s v="CA-2011-163468"/>
    <x v="2"/>
    <x v="728"/>
    <d v="2011-11-21T00:00:00"/>
    <s v="First Class"/>
    <s v="JK-15730"/>
    <s v="Joe Kamberova"/>
    <x v="0"/>
    <x v="0"/>
    <x v="467"/>
    <x v="10"/>
    <n v="60016"/>
    <x v="2"/>
    <x v="621"/>
    <x v="1"/>
    <x v="4"/>
    <x v="615"/>
    <x v="4901"/>
    <n v="5"/>
    <n v="0.2"/>
    <n v="-66.801000000000045"/>
  </r>
  <r>
    <n v="7304"/>
    <s v="US-2014-117450"/>
    <x v="3"/>
    <x v="507"/>
    <d v="2014-09-09T00:00:00"/>
    <s v="Standard Class"/>
    <s v="DO-13645"/>
    <s v="Doug O'Connell"/>
    <x v="0"/>
    <x v="0"/>
    <x v="199"/>
    <x v="2"/>
    <n v="33437"/>
    <x v="0"/>
    <x v="163"/>
    <x v="0"/>
    <x v="1"/>
    <x v="162"/>
    <x v="2425"/>
    <n v="2"/>
    <n v="0.2"/>
    <n v="6.0740000000000016"/>
  </r>
  <r>
    <n v="7305"/>
    <s v="US-2014-117450"/>
    <x v="3"/>
    <x v="507"/>
    <d v="2014-09-09T00:00:00"/>
    <s v="Standard Class"/>
    <s v="DO-13645"/>
    <s v="Doug O'Connell"/>
    <x v="0"/>
    <x v="0"/>
    <x v="199"/>
    <x v="2"/>
    <n v="33437"/>
    <x v="0"/>
    <x v="730"/>
    <x v="1"/>
    <x v="10"/>
    <x v="722"/>
    <x v="563"/>
    <n v="2"/>
    <n v="0.2"/>
    <n v="3.6288"/>
  </r>
  <r>
    <n v="7306"/>
    <s v="CA-2011-137274"/>
    <x v="2"/>
    <x v="1158"/>
    <d v="2011-04-02T00:00:00"/>
    <s v="Standard Class"/>
    <s v="MG-18145"/>
    <s v="Mike Gockenbach"/>
    <x v="0"/>
    <x v="0"/>
    <x v="243"/>
    <x v="5"/>
    <n v="75023"/>
    <x v="2"/>
    <x v="411"/>
    <x v="0"/>
    <x v="3"/>
    <x v="406"/>
    <x v="4902"/>
    <n v="3"/>
    <n v="0.3"/>
    <n v="-152.71559999999999"/>
  </r>
  <r>
    <n v="7307"/>
    <s v="CA-2013-144092"/>
    <x v="0"/>
    <x v="732"/>
    <d v="2013-11-08T00:00:00"/>
    <s v="Second Class"/>
    <s v="LH-17155"/>
    <s v="Logan Haushalter"/>
    <x v="0"/>
    <x v="0"/>
    <x v="49"/>
    <x v="1"/>
    <n v="95123"/>
    <x v="1"/>
    <x v="1542"/>
    <x v="2"/>
    <x v="11"/>
    <x v="1521"/>
    <x v="2775"/>
    <n v="4"/>
    <n v="0"/>
    <n v="12.959999999999994"/>
  </r>
  <r>
    <n v="7308"/>
    <s v="CA-2013-144092"/>
    <x v="0"/>
    <x v="732"/>
    <d v="2013-11-08T00:00:00"/>
    <s v="Second Class"/>
    <s v="LH-17155"/>
    <s v="Logan Haushalter"/>
    <x v="0"/>
    <x v="0"/>
    <x v="49"/>
    <x v="1"/>
    <n v="95123"/>
    <x v="1"/>
    <x v="1459"/>
    <x v="0"/>
    <x v="1"/>
    <x v="1436"/>
    <x v="2417"/>
    <n v="2"/>
    <n v="0.2"/>
    <n v="9.9651999999999994"/>
  </r>
  <r>
    <n v="7309"/>
    <s v="CA-2013-144092"/>
    <x v="0"/>
    <x v="732"/>
    <d v="2013-11-08T00:00:00"/>
    <s v="Second Class"/>
    <s v="LH-17155"/>
    <s v="Logan Haushalter"/>
    <x v="0"/>
    <x v="0"/>
    <x v="49"/>
    <x v="1"/>
    <n v="95123"/>
    <x v="1"/>
    <x v="439"/>
    <x v="1"/>
    <x v="12"/>
    <x v="434"/>
    <x v="3820"/>
    <n v="3"/>
    <n v="0"/>
    <n v="77.483699999999999"/>
  </r>
  <r>
    <n v="7310"/>
    <s v="CA-2014-112172"/>
    <x v="3"/>
    <x v="193"/>
    <d v="2014-06-15T00:00:00"/>
    <s v="Second Class"/>
    <s v="MM-18280"/>
    <s v="Muhammed MacIntyre"/>
    <x v="1"/>
    <x v="0"/>
    <x v="20"/>
    <x v="15"/>
    <n v="10024"/>
    <x v="3"/>
    <x v="1217"/>
    <x v="1"/>
    <x v="13"/>
    <x v="1192"/>
    <x v="4903"/>
    <n v="3"/>
    <n v="0"/>
    <n v="0.70650000000000013"/>
  </r>
  <r>
    <n v="7311"/>
    <s v="CA-2012-121699"/>
    <x v="1"/>
    <x v="544"/>
    <d v="2012-08-14T00:00:00"/>
    <s v="Standard Class"/>
    <s v="BD-11320"/>
    <s v="Bill Donatelli"/>
    <x v="0"/>
    <x v="0"/>
    <x v="66"/>
    <x v="12"/>
    <n v="48227"/>
    <x v="2"/>
    <x v="569"/>
    <x v="1"/>
    <x v="8"/>
    <x v="910"/>
    <x v="4904"/>
    <n v="5"/>
    <n v="0"/>
    <n v="29.137499999999996"/>
  </r>
  <r>
    <n v="7312"/>
    <s v="CA-2012-162761"/>
    <x v="1"/>
    <x v="330"/>
    <d v="2012-10-13T00:00:00"/>
    <s v="Standard Class"/>
    <s v="SC-20575"/>
    <s v="Sonia Cooley"/>
    <x v="0"/>
    <x v="0"/>
    <x v="100"/>
    <x v="2"/>
    <n v="33178"/>
    <x v="0"/>
    <x v="744"/>
    <x v="1"/>
    <x v="8"/>
    <x v="735"/>
    <x v="1077"/>
    <n v="2"/>
    <n v="0.7"/>
    <n v="-1.3103999999999996"/>
  </r>
  <r>
    <n v="7313"/>
    <s v="CA-2012-162761"/>
    <x v="1"/>
    <x v="330"/>
    <d v="2012-10-13T00:00:00"/>
    <s v="Standard Class"/>
    <s v="SC-20575"/>
    <s v="Sonia Cooley"/>
    <x v="0"/>
    <x v="0"/>
    <x v="100"/>
    <x v="2"/>
    <n v="33178"/>
    <x v="0"/>
    <x v="440"/>
    <x v="1"/>
    <x v="8"/>
    <x v="435"/>
    <x v="4905"/>
    <n v="2"/>
    <n v="0.7"/>
    <n v="-8.5974000000000004"/>
  </r>
  <r>
    <n v="7314"/>
    <s v="CA-2012-162761"/>
    <x v="1"/>
    <x v="330"/>
    <d v="2012-10-13T00:00:00"/>
    <s v="Standard Class"/>
    <s v="SC-20575"/>
    <s v="Sonia Cooley"/>
    <x v="0"/>
    <x v="0"/>
    <x v="100"/>
    <x v="2"/>
    <n v="33178"/>
    <x v="0"/>
    <x v="1663"/>
    <x v="1"/>
    <x v="6"/>
    <x v="1642"/>
    <x v="1886"/>
    <n v="8"/>
    <n v="0.2"/>
    <n v="7.4751999999999992"/>
  </r>
  <r>
    <n v="7315"/>
    <s v="CA-2013-121377"/>
    <x v="0"/>
    <x v="316"/>
    <d v="2013-06-03T00:00:00"/>
    <s v="Standard Class"/>
    <s v="TN-21040"/>
    <s v="Tanja Norvell"/>
    <x v="2"/>
    <x v="0"/>
    <x v="111"/>
    <x v="10"/>
    <n v="60068"/>
    <x v="2"/>
    <x v="1118"/>
    <x v="2"/>
    <x v="7"/>
    <x v="1097"/>
    <x v="4906"/>
    <n v="1"/>
    <n v="0.2"/>
    <n v="25.060000000000016"/>
  </r>
  <r>
    <n v="7316"/>
    <s v="CA-2014-115322"/>
    <x v="3"/>
    <x v="943"/>
    <d v="2014-05-17T00:00:00"/>
    <s v="Second Class"/>
    <s v="ZC-21910"/>
    <s v="Zuschuss Carroll"/>
    <x v="0"/>
    <x v="0"/>
    <x v="20"/>
    <x v="15"/>
    <n v="10024"/>
    <x v="3"/>
    <x v="1064"/>
    <x v="1"/>
    <x v="6"/>
    <x v="1044"/>
    <x v="2911"/>
    <n v="3"/>
    <n v="0"/>
    <n v="12.736799999999999"/>
  </r>
  <r>
    <n v="7317"/>
    <s v="CA-2013-132066"/>
    <x v="0"/>
    <x v="1159"/>
    <d v="2013-10-21T00:00:00"/>
    <s v="Standard Class"/>
    <s v="NB-18655"/>
    <s v="Nona Balk"/>
    <x v="1"/>
    <x v="0"/>
    <x v="20"/>
    <x v="15"/>
    <n v="10011"/>
    <x v="3"/>
    <x v="10"/>
    <x v="0"/>
    <x v="3"/>
    <x v="10"/>
    <x v="4907"/>
    <n v="1"/>
    <n v="0.4"/>
    <n v="-37.915200000000027"/>
  </r>
  <r>
    <n v="7318"/>
    <s v="CA-2014-158120"/>
    <x v="3"/>
    <x v="701"/>
    <d v="2014-11-22T00:00:00"/>
    <s v="Standard Class"/>
    <s v="KH-16330"/>
    <s v="Katharine Harms"/>
    <x v="1"/>
    <x v="0"/>
    <x v="492"/>
    <x v="21"/>
    <n v="97123"/>
    <x v="1"/>
    <x v="1795"/>
    <x v="1"/>
    <x v="10"/>
    <x v="1776"/>
    <x v="4908"/>
    <n v="3"/>
    <n v="0.2"/>
    <n v="6.6177000000000001"/>
  </r>
  <r>
    <n v="7319"/>
    <s v="CA-2014-158120"/>
    <x v="3"/>
    <x v="701"/>
    <d v="2014-11-22T00:00:00"/>
    <s v="Standard Class"/>
    <s v="KH-16330"/>
    <s v="Katharine Harms"/>
    <x v="1"/>
    <x v="0"/>
    <x v="492"/>
    <x v="21"/>
    <n v="97123"/>
    <x v="1"/>
    <x v="922"/>
    <x v="1"/>
    <x v="8"/>
    <x v="905"/>
    <x v="4909"/>
    <n v="7"/>
    <n v="0.7"/>
    <n v="-3.4649999999999999"/>
  </r>
  <r>
    <n v="7320"/>
    <s v="CA-2014-100097"/>
    <x v="3"/>
    <x v="200"/>
    <d v="2014-11-30T00:00:00"/>
    <s v="Second Class"/>
    <s v="MN-17935"/>
    <s v="Michael Nguyen"/>
    <x v="0"/>
    <x v="0"/>
    <x v="20"/>
    <x v="15"/>
    <n v="10009"/>
    <x v="3"/>
    <x v="966"/>
    <x v="2"/>
    <x v="7"/>
    <x v="1359"/>
    <x v="508"/>
    <n v="5"/>
    <n v="0"/>
    <n v="264.58650000000006"/>
  </r>
  <r>
    <n v="7321"/>
    <s v="CA-2014-100097"/>
    <x v="3"/>
    <x v="200"/>
    <d v="2014-11-30T00:00:00"/>
    <s v="Second Class"/>
    <s v="MN-17935"/>
    <s v="Michael Nguyen"/>
    <x v="0"/>
    <x v="0"/>
    <x v="20"/>
    <x v="15"/>
    <n v="10009"/>
    <x v="3"/>
    <x v="1251"/>
    <x v="0"/>
    <x v="5"/>
    <x v="1226"/>
    <x v="4817"/>
    <n v="5"/>
    <n v="0"/>
    <n v="37.883999999999993"/>
  </r>
  <r>
    <n v="7322"/>
    <s v="CA-2014-167626"/>
    <x v="3"/>
    <x v="213"/>
    <d v="2014-09-08T00:00:00"/>
    <s v="Standard Class"/>
    <s v="MY-18295"/>
    <s v="Muhammed Yedwab"/>
    <x v="1"/>
    <x v="0"/>
    <x v="22"/>
    <x v="10"/>
    <n v="60623"/>
    <x v="2"/>
    <x v="1101"/>
    <x v="1"/>
    <x v="10"/>
    <x v="1081"/>
    <x v="2965"/>
    <n v="3"/>
    <n v="0.2"/>
    <n v="3.3389999999999995"/>
  </r>
  <r>
    <n v="7323"/>
    <s v="CA-2014-167626"/>
    <x v="3"/>
    <x v="213"/>
    <d v="2014-09-08T00:00:00"/>
    <s v="Standard Class"/>
    <s v="MY-18295"/>
    <s v="Muhammed Yedwab"/>
    <x v="1"/>
    <x v="0"/>
    <x v="22"/>
    <x v="10"/>
    <n v="60623"/>
    <x v="2"/>
    <x v="725"/>
    <x v="2"/>
    <x v="11"/>
    <x v="717"/>
    <x v="4649"/>
    <n v="2"/>
    <n v="0.2"/>
    <n v="21.42"/>
  </r>
  <r>
    <n v="7324"/>
    <s v="US-2014-126053"/>
    <x v="3"/>
    <x v="256"/>
    <d v="2014-12-09T00:00:00"/>
    <s v="First Class"/>
    <s v="CS-11950"/>
    <s v="Carlos Soltero"/>
    <x v="0"/>
    <x v="0"/>
    <x v="20"/>
    <x v="15"/>
    <n v="10024"/>
    <x v="3"/>
    <x v="107"/>
    <x v="0"/>
    <x v="5"/>
    <x v="107"/>
    <x v="108"/>
    <n v="2"/>
    <n v="0"/>
    <n v="10.909600000000001"/>
  </r>
  <r>
    <n v="7325"/>
    <s v="US-2014-126053"/>
    <x v="3"/>
    <x v="256"/>
    <d v="2014-12-09T00:00:00"/>
    <s v="First Class"/>
    <s v="CS-11950"/>
    <s v="Carlos Soltero"/>
    <x v="0"/>
    <x v="0"/>
    <x v="20"/>
    <x v="15"/>
    <n v="10024"/>
    <x v="3"/>
    <x v="365"/>
    <x v="1"/>
    <x v="2"/>
    <x v="360"/>
    <x v="1242"/>
    <n v="3"/>
    <n v="0"/>
    <n v="4.5359999999999996"/>
  </r>
  <r>
    <n v="7326"/>
    <s v="US-2014-128447"/>
    <x v="3"/>
    <x v="468"/>
    <d v="2014-11-18T00:00:00"/>
    <s v="Standard Class"/>
    <s v="MC-17845"/>
    <s v="Michael Chen"/>
    <x v="0"/>
    <x v="0"/>
    <x v="422"/>
    <x v="4"/>
    <n v="99301"/>
    <x v="1"/>
    <x v="1317"/>
    <x v="1"/>
    <x v="9"/>
    <x v="1294"/>
    <x v="4910"/>
    <n v="5"/>
    <n v="0"/>
    <n v="112.224"/>
  </r>
  <r>
    <n v="7327"/>
    <s v="US-2014-128447"/>
    <x v="3"/>
    <x v="468"/>
    <d v="2014-11-18T00:00:00"/>
    <s v="Standard Class"/>
    <s v="MC-17845"/>
    <s v="Michael Chen"/>
    <x v="0"/>
    <x v="0"/>
    <x v="422"/>
    <x v="4"/>
    <n v="99301"/>
    <x v="1"/>
    <x v="379"/>
    <x v="1"/>
    <x v="8"/>
    <x v="375"/>
    <x v="4911"/>
    <n v="1"/>
    <n v="0.2"/>
    <n v="10.077200000000001"/>
  </r>
  <r>
    <n v="7328"/>
    <s v="US-2011-131275"/>
    <x v="2"/>
    <x v="772"/>
    <d v="2011-03-24T00:00:00"/>
    <s v="Standard Class"/>
    <s v="SC-20050"/>
    <s v="Sample Company A"/>
    <x v="2"/>
    <x v="0"/>
    <x v="493"/>
    <x v="1"/>
    <n v="91505"/>
    <x v="1"/>
    <x v="1281"/>
    <x v="0"/>
    <x v="5"/>
    <x v="1257"/>
    <x v="4912"/>
    <n v="2"/>
    <n v="0"/>
    <n v="14.430000000000007"/>
  </r>
  <r>
    <n v="7329"/>
    <s v="US-2011-131275"/>
    <x v="2"/>
    <x v="772"/>
    <d v="2011-03-24T00:00:00"/>
    <s v="Standard Class"/>
    <s v="SC-20050"/>
    <s v="Sample Company A"/>
    <x v="2"/>
    <x v="0"/>
    <x v="493"/>
    <x v="1"/>
    <n v="91505"/>
    <x v="1"/>
    <x v="206"/>
    <x v="2"/>
    <x v="15"/>
    <x v="205"/>
    <x v="4913"/>
    <n v="4"/>
    <n v="0.2"/>
    <n v="415.98959999999994"/>
  </r>
  <r>
    <n v="7330"/>
    <s v="US-2011-131275"/>
    <x v="2"/>
    <x v="772"/>
    <d v="2011-03-24T00:00:00"/>
    <s v="Standard Class"/>
    <s v="SC-20050"/>
    <s v="Sample Company A"/>
    <x v="2"/>
    <x v="0"/>
    <x v="493"/>
    <x v="1"/>
    <n v="91505"/>
    <x v="1"/>
    <x v="1244"/>
    <x v="1"/>
    <x v="4"/>
    <x v="1218"/>
    <x v="4914"/>
    <n v="7"/>
    <n v="0"/>
    <n v="334.11419999999987"/>
  </r>
  <r>
    <n v="7331"/>
    <s v="CA-2013-149349"/>
    <x v="0"/>
    <x v="396"/>
    <d v="2013-11-14T00:00:00"/>
    <s v="First Class"/>
    <s v="SP-20650"/>
    <s v="Stephanie Phelps"/>
    <x v="1"/>
    <x v="0"/>
    <x v="22"/>
    <x v="10"/>
    <n v="60623"/>
    <x v="2"/>
    <x v="1183"/>
    <x v="0"/>
    <x v="5"/>
    <x v="1160"/>
    <x v="4915"/>
    <n v="6"/>
    <n v="0.6"/>
    <n v="-8.532"/>
  </r>
  <r>
    <n v="7332"/>
    <s v="CA-2014-115119"/>
    <x v="3"/>
    <x v="40"/>
    <d v="2014-10-31T00:00:00"/>
    <s v="Standard Class"/>
    <s v="SC-20440"/>
    <s v="Shaun Chance"/>
    <x v="1"/>
    <x v="0"/>
    <x v="152"/>
    <x v="9"/>
    <n v="17602"/>
    <x v="3"/>
    <x v="239"/>
    <x v="2"/>
    <x v="7"/>
    <x v="237"/>
    <x v="4916"/>
    <n v="1"/>
    <n v="0.4"/>
    <n v="-13.334099999999999"/>
  </r>
  <r>
    <n v="7333"/>
    <s v="CA-2014-115119"/>
    <x v="3"/>
    <x v="40"/>
    <d v="2014-10-31T00:00:00"/>
    <s v="Standard Class"/>
    <s v="SC-20440"/>
    <s v="Shaun Chance"/>
    <x v="1"/>
    <x v="0"/>
    <x v="152"/>
    <x v="9"/>
    <n v="17602"/>
    <x v="3"/>
    <x v="1561"/>
    <x v="1"/>
    <x v="8"/>
    <x v="1542"/>
    <x v="4917"/>
    <n v="7"/>
    <n v="0.7"/>
    <n v="-65.150399999999991"/>
  </r>
  <r>
    <n v="7334"/>
    <s v="CA-2012-125563"/>
    <x v="1"/>
    <x v="347"/>
    <d v="2012-04-17T00:00:00"/>
    <s v="Standard Class"/>
    <s v="PR-18880"/>
    <s v="Patrick Ryan"/>
    <x v="0"/>
    <x v="0"/>
    <x v="67"/>
    <x v="2"/>
    <n v="33614"/>
    <x v="0"/>
    <x v="451"/>
    <x v="0"/>
    <x v="5"/>
    <x v="447"/>
    <x v="4918"/>
    <n v="2"/>
    <n v="0.2"/>
    <n v="10.103999999999996"/>
  </r>
  <r>
    <n v="7335"/>
    <s v="CA-2012-125563"/>
    <x v="1"/>
    <x v="347"/>
    <d v="2012-04-17T00:00:00"/>
    <s v="Standard Class"/>
    <s v="PR-18880"/>
    <s v="Patrick Ryan"/>
    <x v="0"/>
    <x v="0"/>
    <x v="67"/>
    <x v="2"/>
    <n v="33614"/>
    <x v="0"/>
    <x v="205"/>
    <x v="0"/>
    <x v="5"/>
    <x v="204"/>
    <x v="4919"/>
    <n v="3"/>
    <n v="0.2"/>
    <n v="14.313600000000005"/>
  </r>
  <r>
    <n v="7336"/>
    <s v="CA-2012-113152"/>
    <x v="1"/>
    <x v="707"/>
    <d v="2012-12-30T00:00:00"/>
    <s v="Standard Class"/>
    <s v="JK-15625"/>
    <s v="Jim Karlsson"/>
    <x v="0"/>
    <x v="0"/>
    <x v="20"/>
    <x v="15"/>
    <n v="10024"/>
    <x v="3"/>
    <x v="695"/>
    <x v="2"/>
    <x v="11"/>
    <x v="1053"/>
    <x v="4036"/>
    <n v="2"/>
    <n v="0"/>
    <n v="371.31600000000003"/>
  </r>
  <r>
    <n v="7337"/>
    <s v="CA-2012-113152"/>
    <x v="1"/>
    <x v="707"/>
    <d v="2012-12-30T00:00:00"/>
    <s v="Standard Class"/>
    <s v="JK-15625"/>
    <s v="Jim Karlsson"/>
    <x v="0"/>
    <x v="0"/>
    <x v="20"/>
    <x v="15"/>
    <n v="10024"/>
    <x v="3"/>
    <x v="178"/>
    <x v="0"/>
    <x v="0"/>
    <x v="177"/>
    <x v="4920"/>
    <n v="2"/>
    <n v="0.2"/>
    <n v="56.195999999999955"/>
  </r>
  <r>
    <n v="7338"/>
    <s v="CA-2014-165155"/>
    <x v="3"/>
    <x v="296"/>
    <d v="2014-09-24T00:00:00"/>
    <s v="First Class"/>
    <s v="BM-11575"/>
    <s v="Brendan Murry"/>
    <x v="1"/>
    <x v="0"/>
    <x v="1"/>
    <x v="1"/>
    <n v="90045"/>
    <x v="1"/>
    <x v="1018"/>
    <x v="1"/>
    <x v="4"/>
    <x v="1510"/>
    <x v="4729"/>
    <n v="1"/>
    <n v="0"/>
    <n v="3.8774999999999995"/>
  </r>
  <r>
    <n v="7339"/>
    <s v="CA-2011-163412"/>
    <x v="2"/>
    <x v="414"/>
    <d v="2011-12-23T00:00:00"/>
    <s v="Second Class"/>
    <s v="SM-20950"/>
    <s v="Suzanne McNair"/>
    <x v="1"/>
    <x v="0"/>
    <x v="20"/>
    <x v="15"/>
    <n v="10035"/>
    <x v="3"/>
    <x v="1459"/>
    <x v="0"/>
    <x v="1"/>
    <x v="1436"/>
    <x v="4921"/>
    <n v="3"/>
    <n v="0.1"/>
    <n v="36.3018"/>
  </r>
  <r>
    <n v="7340"/>
    <s v="CA-2012-159590"/>
    <x v="1"/>
    <x v="1074"/>
    <d v="2012-07-21T00:00:00"/>
    <s v="First Class"/>
    <s v="KC-16255"/>
    <s v="Karen Carlisle"/>
    <x v="1"/>
    <x v="0"/>
    <x v="20"/>
    <x v="15"/>
    <n v="10009"/>
    <x v="3"/>
    <x v="649"/>
    <x v="1"/>
    <x v="6"/>
    <x v="643"/>
    <x v="1784"/>
    <n v="2"/>
    <n v="0"/>
    <n v="1.6128"/>
  </r>
  <r>
    <n v="7341"/>
    <s v="CA-2011-116190"/>
    <x v="2"/>
    <x v="711"/>
    <d v="2011-08-01T00:00:00"/>
    <s v="Standard Class"/>
    <s v="SG-20470"/>
    <s v="Sheri Gordon"/>
    <x v="0"/>
    <x v="0"/>
    <x v="118"/>
    <x v="32"/>
    <n v="30318"/>
    <x v="0"/>
    <x v="1272"/>
    <x v="0"/>
    <x v="1"/>
    <x v="1248"/>
    <x v="4922"/>
    <n v="2"/>
    <n v="0"/>
    <n v="18.327599999999997"/>
  </r>
  <r>
    <n v="7342"/>
    <s v="CA-2011-116190"/>
    <x v="2"/>
    <x v="711"/>
    <d v="2011-08-01T00:00:00"/>
    <s v="Standard Class"/>
    <s v="SG-20470"/>
    <s v="Sheri Gordon"/>
    <x v="0"/>
    <x v="0"/>
    <x v="118"/>
    <x v="32"/>
    <n v="30318"/>
    <x v="0"/>
    <x v="49"/>
    <x v="1"/>
    <x v="2"/>
    <x v="49"/>
    <x v="4923"/>
    <n v="13"/>
    <n v="0"/>
    <n v="76.558299999999988"/>
  </r>
  <r>
    <n v="7343"/>
    <s v="CA-2011-116190"/>
    <x v="2"/>
    <x v="711"/>
    <d v="2011-08-01T00:00:00"/>
    <s v="Standard Class"/>
    <s v="SG-20470"/>
    <s v="Sheri Gordon"/>
    <x v="0"/>
    <x v="0"/>
    <x v="118"/>
    <x v="32"/>
    <n v="30318"/>
    <x v="0"/>
    <x v="1685"/>
    <x v="0"/>
    <x v="5"/>
    <x v="1664"/>
    <x v="3567"/>
    <n v="3"/>
    <n v="0"/>
    <n v="9.2556000000000012"/>
  </r>
  <r>
    <n v="7344"/>
    <s v="CA-2011-168473"/>
    <x v="2"/>
    <x v="58"/>
    <d v="2012-01-01T00:00:00"/>
    <s v="Standard Class"/>
    <s v="TB-21520"/>
    <s v="Tracy Blumstein"/>
    <x v="0"/>
    <x v="0"/>
    <x v="20"/>
    <x v="15"/>
    <n v="10009"/>
    <x v="3"/>
    <x v="911"/>
    <x v="1"/>
    <x v="4"/>
    <x v="894"/>
    <x v="1643"/>
    <n v="6"/>
    <n v="0"/>
    <n v="19.188000000000002"/>
  </r>
  <r>
    <n v="7345"/>
    <s v="CA-2014-168389"/>
    <x v="3"/>
    <x v="157"/>
    <d v="2014-12-18T00:00:00"/>
    <s v="Standard Class"/>
    <s v="DV-13045"/>
    <s v="Darrin Van Huff"/>
    <x v="1"/>
    <x v="0"/>
    <x v="108"/>
    <x v="2"/>
    <n v="32216"/>
    <x v="0"/>
    <x v="188"/>
    <x v="0"/>
    <x v="3"/>
    <x v="187"/>
    <x v="4924"/>
    <n v="6"/>
    <n v="0.45"/>
    <n v="-420"/>
  </r>
  <r>
    <n v="7346"/>
    <s v="CA-2014-168389"/>
    <x v="3"/>
    <x v="157"/>
    <d v="2014-12-18T00:00:00"/>
    <s v="Standard Class"/>
    <s v="DV-13045"/>
    <s v="Darrin Van Huff"/>
    <x v="1"/>
    <x v="0"/>
    <x v="108"/>
    <x v="2"/>
    <n v="32216"/>
    <x v="0"/>
    <x v="461"/>
    <x v="2"/>
    <x v="7"/>
    <x v="457"/>
    <x v="4925"/>
    <n v="4"/>
    <n v="0.2"/>
    <n v="-16.552799999999994"/>
  </r>
  <r>
    <n v="7347"/>
    <s v="CA-2014-168389"/>
    <x v="3"/>
    <x v="157"/>
    <d v="2014-12-18T00:00:00"/>
    <s v="Standard Class"/>
    <s v="DV-13045"/>
    <s v="Darrin Van Huff"/>
    <x v="1"/>
    <x v="0"/>
    <x v="108"/>
    <x v="2"/>
    <n v="32216"/>
    <x v="0"/>
    <x v="207"/>
    <x v="1"/>
    <x v="6"/>
    <x v="206"/>
    <x v="4926"/>
    <n v="1"/>
    <n v="0.2"/>
    <n v="1.3584000000000001"/>
  </r>
  <r>
    <n v="7348"/>
    <s v="CA-2014-168389"/>
    <x v="3"/>
    <x v="157"/>
    <d v="2014-12-18T00:00:00"/>
    <s v="Standard Class"/>
    <s v="DV-13045"/>
    <s v="Darrin Van Huff"/>
    <x v="1"/>
    <x v="0"/>
    <x v="108"/>
    <x v="2"/>
    <n v="32216"/>
    <x v="0"/>
    <x v="405"/>
    <x v="0"/>
    <x v="1"/>
    <x v="401"/>
    <x v="1466"/>
    <n v="1"/>
    <n v="0.2"/>
    <n v="-12.147000000000009"/>
  </r>
  <r>
    <n v="7349"/>
    <s v="CA-2011-130421"/>
    <x v="2"/>
    <x v="223"/>
    <d v="2011-03-07T00:00:00"/>
    <s v="Standard Class"/>
    <s v="SC-20020"/>
    <s v="Sam Craven"/>
    <x v="0"/>
    <x v="0"/>
    <x v="12"/>
    <x v="5"/>
    <n v="77095"/>
    <x v="2"/>
    <x v="1218"/>
    <x v="1"/>
    <x v="9"/>
    <x v="1193"/>
    <x v="4927"/>
    <n v="3"/>
    <n v="0.8"/>
    <n v="-459.60720000000003"/>
  </r>
  <r>
    <n v="7350"/>
    <s v="CA-2014-142125"/>
    <x v="3"/>
    <x v="208"/>
    <d v="2014-10-28T00:00:00"/>
    <s v="Standard Class"/>
    <s v="JB-15400"/>
    <s v="Jennifer Braxton"/>
    <x v="1"/>
    <x v="0"/>
    <x v="158"/>
    <x v="6"/>
    <n v="53209"/>
    <x v="2"/>
    <x v="625"/>
    <x v="1"/>
    <x v="8"/>
    <x v="619"/>
    <x v="1120"/>
    <n v="6"/>
    <n v="0"/>
    <n v="19.41"/>
  </r>
  <r>
    <n v="7351"/>
    <s v="CA-2014-142125"/>
    <x v="3"/>
    <x v="208"/>
    <d v="2014-10-28T00:00:00"/>
    <s v="Standard Class"/>
    <s v="JB-15400"/>
    <s v="Jennifer Braxton"/>
    <x v="1"/>
    <x v="0"/>
    <x v="158"/>
    <x v="6"/>
    <n v="53209"/>
    <x v="2"/>
    <x v="236"/>
    <x v="1"/>
    <x v="8"/>
    <x v="234"/>
    <x v="4928"/>
    <n v="5"/>
    <n v="0"/>
    <n v="10.511999999999999"/>
  </r>
  <r>
    <n v="7352"/>
    <s v="CA-2014-141138"/>
    <x v="3"/>
    <x v="468"/>
    <d v="2014-11-17T00:00:00"/>
    <s v="Standard Class"/>
    <s v="GH-14425"/>
    <s v="Gary Hwang"/>
    <x v="0"/>
    <x v="0"/>
    <x v="494"/>
    <x v="1"/>
    <n v="95351"/>
    <x v="1"/>
    <x v="404"/>
    <x v="2"/>
    <x v="11"/>
    <x v="400"/>
    <x v="1829"/>
    <n v="7"/>
    <n v="0"/>
    <n v="43.598100000000002"/>
  </r>
  <r>
    <n v="7353"/>
    <s v="CA-2014-152135"/>
    <x v="3"/>
    <x v="633"/>
    <d v="2014-03-19T00:00:00"/>
    <s v="Second Class"/>
    <s v="MG-17650"/>
    <s v="Matthew Grinstein"/>
    <x v="2"/>
    <x v="0"/>
    <x v="80"/>
    <x v="24"/>
    <n v="44107"/>
    <x v="3"/>
    <x v="918"/>
    <x v="2"/>
    <x v="7"/>
    <x v="901"/>
    <x v="4929"/>
    <n v="8"/>
    <n v="0.4"/>
    <n v="-81.664000000000044"/>
  </r>
  <r>
    <n v="7354"/>
    <s v="CA-2013-151974"/>
    <x v="0"/>
    <x v="897"/>
    <d v="2013-09-30T00:00:00"/>
    <s v="Standard Class"/>
    <s v="RD-19660"/>
    <s v="Robert Dilbeck"/>
    <x v="2"/>
    <x v="0"/>
    <x v="10"/>
    <x v="9"/>
    <n v="19134"/>
    <x v="3"/>
    <x v="617"/>
    <x v="1"/>
    <x v="2"/>
    <x v="612"/>
    <x v="1053"/>
    <n v="5"/>
    <n v="0.2"/>
    <n v="5.368999999999998"/>
  </r>
  <r>
    <n v="7355"/>
    <s v="CA-2014-154102"/>
    <x v="3"/>
    <x v="695"/>
    <d v="2014-02-14T00:00:00"/>
    <s v="Standard Class"/>
    <s v="SN-20560"/>
    <s v="Skye Norling"/>
    <x v="2"/>
    <x v="0"/>
    <x v="8"/>
    <x v="1"/>
    <n v="94109"/>
    <x v="1"/>
    <x v="1774"/>
    <x v="1"/>
    <x v="10"/>
    <x v="1755"/>
    <x v="2744"/>
    <n v="5"/>
    <n v="0"/>
    <n v="13.454999999999998"/>
  </r>
  <r>
    <n v="7356"/>
    <s v="CA-2012-139780"/>
    <x v="1"/>
    <x v="620"/>
    <d v="2013-01-02T00:00:00"/>
    <s v="Second Class"/>
    <s v="AH-10690"/>
    <s v="Anna Häberlin"/>
    <x v="1"/>
    <x v="0"/>
    <x v="66"/>
    <x v="12"/>
    <n v="48205"/>
    <x v="2"/>
    <x v="939"/>
    <x v="1"/>
    <x v="8"/>
    <x v="923"/>
    <x v="4930"/>
    <n v="8"/>
    <n v="0"/>
    <n v="52.379999999999995"/>
  </r>
  <r>
    <n v="7357"/>
    <s v="CA-2013-114748"/>
    <x v="0"/>
    <x v="790"/>
    <d v="2013-10-15T00:00:00"/>
    <s v="Standard Class"/>
    <s v="MZ-17335"/>
    <s v="Maria Zettner"/>
    <x v="2"/>
    <x v="0"/>
    <x v="42"/>
    <x v="16"/>
    <n v="85023"/>
    <x v="1"/>
    <x v="1039"/>
    <x v="1"/>
    <x v="6"/>
    <x v="1020"/>
    <x v="4931"/>
    <n v="1"/>
    <n v="0.2"/>
    <n v="0.15839999999999993"/>
  </r>
  <r>
    <n v="7358"/>
    <s v="CA-2013-114748"/>
    <x v="0"/>
    <x v="790"/>
    <d v="2013-10-15T00:00:00"/>
    <s v="Standard Class"/>
    <s v="MZ-17335"/>
    <s v="Maria Zettner"/>
    <x v="2"/>
    <x v="0"/>
    <x v="42"/>
    <x v="16"/>
    <n v="85023"/>
    <x v="1"/>
    <x v="1060"/>
    <x v="0"/>
    <x v="5"/>
    <x v="1040"/>
    <x v="4932"/>
    <n v="2"/>
    <n v="0.2"/>
    <n v="0"/>
  </r>
  <r>
    <n v="7359"/>
    <s v="US-2011-115189"/>
    <x v="2"/>
    <x v="125"/>
    <d v="2012-01-03T00:00:00"/>
    <s v="Second Class"/>
    <s v="AR-10345"/>
    <s v="Alex Russell"/>
    <x v="1"/>
    <x v="0"/>
    <x v="10"/>
    <x v="9"/>
    <n v="19143"/>
    <x v="3"/>
    <x v="599"/>
    <x v="2"/>
    <x v="7"/>
    <x v="594"/>
    <x v="4933"/>
    <n v="6"/>
    <n v="0.4"/>
    <n v="-50.392799999999994"/>
  </r>
  <r>
    <n v="7360"/>
    <s v="US-2011-115189"/>
    <x v="2"/>
    <x v="125"/>
    <d v="2012-01-03T00:00:00"/>
    <s v="Second Class"/>
    <s v="AR-10345"/>
    <s v="Alex Russell"/>
    <x v="1"/>
    <x v="0"/>
    <x v="10"/>
    <x v="9"/>
    <n v="19143"/>
    <x v="3"/>
    <x v="309"/>
    <x v="0"/>
    <x v="3"/>
    <x v="306"/>
    <x v="2979"/>
    <n v="3"/>
    <n v="0.4"/>
    <n v="-192.04680000000008"/>
  </r>
  <r>
    <n v="7361"/>
    <s v="CA-2013-163594"/>
    <x v="0"/>
    <x v="408"/>
    <d v="2013-04-15T00:00:00"/>
    <s v="First Class"/>
    <s v="JF-15295"/>
    <s v="Jason Fortune-"/>
    <x v="0"/>
    <x v="0"/>
    <x v="1"/>
    <x v="1"/>
    <n v="90036"/>
    <x v="1"/>
    <x v="1145"/>
    <x v="1"/>
    <x v="10"/>
    <x v="1124"/>
    <x v="541"/>
    <n v="3"/>
    <n v="0"/>
    <n v="9.3312000000000008"/>
  </r>
  <r>
    <n v="7362"/>
    <s v="CA-2013-163594"/>
    <x v="0"/>
    <x v="408"/>
    <d v="2013-04-15T00:00:00"/>
    <s v="First Class"/>
    <s v="JF-15295"/>
    <s v="Jason Fortune-"/>
    <x v="0"/>
    <x v="0"/>
    <x v="1"/>
    <x v="1"/>
    <n v="90036"/>
    <x v="1"/>
    <x v="405"/>
    <x v="0"/>
    <x v="1"/>
    <x v="401"/>
    <x v="4934"/>
    <n v="3"/>
    <n v="0.2"/>
    <n v="-36.441000000000031"/>
  </r>
  <r>
    <n v="7363"/>
    <s v="CA-2013-163594"/>
    <x v="0"/>
    <x v="408"/>
    <d v="2013-04-15T00:00:00"/>
    <s v="First Class"/>
    <s v="JF-15295"/>
    <s v="Jason Fortune-"/>
    <x v="0"/>
    <x v="0"/>
    <x v="1"/>
    <x v="1"/>
    <n v="90036"/>
    <x v="1"/>
    <x v="785"/>
    <x v="1"/>
    <x v="8"/>
    <x v="776"/>
    <x v="941"/>
    <n v="3"/>
    <n v="0.2"/>
    <n v="13.734"/>
  </r>
  <r>
    <n v="7364"/>
    <s v="CA-2013-127243"/>
    <x v="0"/>
    <x v="85"/>
    <d v="2013-12-05T00:00:00"/>
    <s v="Standard Class"/>
    <s v="DS-13180"/>
    <s v="David Smith"/>
    <x v="1"/>
    <x v="0"/>
    <x v="10"/>
    <x v="9"/>
    <n v="19140"/>
    <x v="3"/>
    <x v="867"/>
    <x v="2"/>
    <x v="7"/>
    <x v="852"/>
    <x v="4935"/>
    <n v="3"/>
    <n v="0.4"/>
    <n v="-73.706100000000021"/>
  </r>
  <r>
    <n v="7365"/>
    <s v="CA-2013-127243"/>
    <x v="0"/>
    <x v="85"/>
    <d v="2013-12-05T00:00:00"/>
    <s v="Standard Class"/>
    <s v="DS-13180"/>
    <s v="David Smith"/>
    <x v="1"/>
    <x v="0"/>
    <x v="10"/>
    <x v="9"/>
    <n v="19140"/>
    <x v="3"/>
    <x v="1239"/>
    <x v="1"/>
    <x v="13"/>
    <x v="1213"/>
    <x v="2538"/>
    <n v="8"/>
    <n v="0.2"/>
    <n v="2.6927999999999992"/>
  </r>
  <r>
    <n v="7366"/>
    <s v="CA-2013-127243"/>
    <x v="0"/>
    <x v="85"/>
    <d v="2013-12-05T00:00:00"/>
    <s v="Standard Class"/>
    <s v="DS-13180"/>
    <s v="David Smith"/>
    <x v="1"/>
    <x v="0"/>
    <x v="10"/>
    <x v="9"/>
    <n v="19140"/>
    <x v="3"/>
    <x v="1426"/>
    <x v="1"/>
    <x v="8"/>
    <x v="1405"/>
    <x v="4936"/>
    <n v="2"/>
    <n v="0.7"/>
    <n v="-5.0511999999999997"/>
  </r>
  <r>
    <n v="7367"/>
    <s v="CA-2013-127243"/>
    <x v="0"/>
    <x v="85"/>
    <d v="2013-12-05T00:00:00"/>
    <s v="Standard Class"/>
    <s v="DS-13180"/>
    <s v="David Smith"/>
    <x v="1"/>
    <x v="0"/>
    <x v="10"/>
    <x v="9"/>
    <n v="19140"/>
    <x v="3"/>
    <x v="1512"/>
    <x v="1"/>
    <x v="4"/>
    <x v="1490"/>
    <x v="2604"/>
    <n v="2"/>
    <n v="0.2"/>
    <n v="-7.7292000000000041"/>
  </r>
  <r>
    <n v="7368"/>
    <s v="CA-2013-127243"/>
    <x v="0"/>
    <x v="85"/>
    <d v="2013-12-05T00:00:00"/>
    <s v="Standard Class"/>
    <s v="DS-13180"/>
    <s v="David Smith"/>
    <x v="1"/>
    <x v="0"/>
    <x v="10"/>
    <x v="9"/>
    <n v="19140"/>
    <x v="3"/>
    <x v="474"/>
    <x v="0"/>
    <x v="1"/>
    <x v="470"/>
    <x v="2548"/>
    <n v="7"/>
    <n v="0.3"/>
    <n v="-24.842999999999961"/>
  </r>
  <r>
    <n v="7369"/>
    <s v="CA-2014-161851"/>
    <x v="3"/>
    <x v="4"/>
    <d v="2014-04-18T00:00:00"/>
    <s v="First Class"/>
    <s v="BP-11095"/>
    <s v="Bart Pistole"/>
    <x v="1"/>
    <x v="0"/>
    <x v="100"/>
    <x v="2"/>
    <n v="33180"/>
    <x v="0"/>
    <x v="68"/>
    <x v="1"/>
    <x v="8"/>
    <x v="1444"/>
    <x v="4937"/>
    <n v="3"/>
    <n v="0.7"/>
    <n v="-11.936999999999998"/>
  </r>
  <r>
    <n v="7370"/>
    <s v="CA-2012-110345"/>
    <x v="1"/>
    <x v="1000"/>
    <d v="2012-03-11T00:00:00"/>
    <s v="Second Class"/>
    <s v="TG-21310"/>
    <s v="Toby Gnade"/>
    <x v="0"/>
    <x v="0"/>
    <x v="253"/>
    <x v="3"/>
    <n v="27604"/>
    <x v="0"/>
    <x v="782"/>
    <x v="1"/>
    <x v="2"/>
    <x v="773"/>
    <x v="877"/>
    <n v="2"/>
    <n v="0.2"/>
    <n v="1.6704000000000001"/>
  </r>
  <r>
    <n v="7371"/>
    <s v="CA-2011-107769"/>
    <x v="2"/>
    <x v="919"/>
    <d v="2011-11-01T00:00:00"/>
    <s v="Standard Class"/>
    <s v="BT-11395"/>
    <s v="Bill Tyler"/>
    <x v="1"/>
    <x v="0"/>
    <x v="495"/>
    <x v="41"/>
    <n v="67846"/>
    <x v="2"/>
    <x v="957"/>
    <x v="2"/>
    <x v="7"/>
    <x v="941"/>
    <x v="2052"/>
    <n v="2"/>
    <n v="0"/>
    <n v="74.8142"/>
  </r>
  <r>
    <n v="7372"/>
    <s v="US-2014-123862"/>
    <x v="3"/>
    <x v="363"/>
    <d v="2014-01-10T00:00:00"/>
    <s v="Second Class"/>
    <s v="JF-15190"/>
    <s v="Jamie Frazer"/>
    <x v="0"/>
    <x v="0"/>
    <x v="85"/>
    <x v="1"/>
    <n v="90805"/>
    <x v="1"/>
    <x v="4"/>
    <x v="1"/>
    <x v="4"/>
    <x v="4"/>
    <x v="4938"/>
    <n v="11"/>
    <n v="0"/>
    <n v="44.596199999999996"/>
  </r>
  <r>
    <n v="7373"/>
    <s v="US-2014-123862"/>
    <x v="3"/>
    <x v="363"/>
    <d v="2014-01-10T00:00:00"/>
    <s v="Second Class"/>
    <s v="JF-15190"/>
    <s v="Jamie Frazer"/>
    <x v="0"/>
    <x v="0"/>
    <x v="85"/>
    <x v="1"/>
    <n v="90805"/>
    <x v="1"/>
    <x v="1512"/>
    <x v="1"/>
    <x v="4"/>
    <x v="1490"/>
    <x v="4939"/>
    <n v="3"/>
    <n v="0"/>
    <n v="0.61019999999999541"/>
  </r>
  <r>
    <n v="7374"/>
    <s v="US-2014-123862"/>
    <x v="3"/>
    <x v="363"/>
    <d v="2014-01-10T00:00:00"/>
    <s v="Second Class"/>
    <s v="JF-15190"/>
    <s v="Jamie Frazer"/>
    <x v="0"/>
    <x v="0"/>
    <x v="85"/>
    <x v="1"/>
    <n v="90805"/>
    <x v="1"/>
    <x v="1799"/>
    <x v="1"/>
    <x v="14"/>
    <x v="1780"/>
    <x v="4940"/>
    <n v="7"/>
    <n v="0"/>
    <n v="31.931899999999988"/>
  </r>
  <r>
    <n v="7375"/>
    <s v="US-2014-123862"/>
    <x v="3"/>
    <x v="363"/>
    <d v="2014-01-10T00:00:00"/>
    <s v="Second Class"/>
    <s v="JF-15190"/>
    <s v="Jamie Frazer"/>
    <x v="0"/>
    <x v="0"/>
    <x v="85"/>
    <x v="1"/>
    <n v="90805"/>
    <x v="1"/>
    <x v="550"/>
    <x v="1"/>
    <x v="13"/>
    <x v="33"/>
    <x v="2837"/>
    <n v="1"/>
    <n v="0"/>
    <n v="3.5504999999999995"/>
  </r>
  <r>
    <n v="7376"/>
    <s v="CA-2014-100580"/>
    <x v="3"/>
    <x v="802"/>
    <d v="2014-08-21T00:00:00"/>
    <s v="Standard Class"/>
    <s v="MK-17905"/>
    <s v="Michael Kennedy"/>
    <x v="1"/>
    <x v="0"/>
    <x v="70"/>
    <x v="1"/>
    <n v="92037"/>
    <x v="1"/>
    <x v="491"/>
    <x v="1"/>
    <x v="8"/>
    <x v="486"/>
    <x v="4941"/>
    <n v="3"/>
    <n v="0.2"/>
    <n v="11.707799999999995"/>
  </r>
  <r>
    <n v="7377"/>
    <s v="US-2014-145597"/>
    <x v="3"/>
    <x v="808"/>
    <d v="2014-11-06T00:00:00"/>
    <s v="First Class"/>
    <s v="GG-14650"/>
    <s v="Greg Guthrie"/>
    <x v="1"/>
    <x v="0"/>
    <x v="41"/>
    <x v="10"/>
    <n v="61701"/>
    <x v="2"/>
    <x v="207"/>
    <x v="1"/>
    <x v="6"/>
    <x v="206"/>
    <x v="4942"/>
    <n v="4"/>
    <n v="0.2"/>
    <n v="5.4336000000000002"/>
  </r>
  <r>
    <n v="7378"/>
    <s v="CA-2011-132787"/>
    <x v="2"/>
    <x v="111"/>
    <d v="2011-09-23T00:00:00"/>
    <s v="Standard Class"/>
    <s v="MC-18130"/>
    <s v="Mike Caudle"/>
    <x v="1"/>
    <x v="0"/>
    <x v="4"/>
    <x v="4"/>
    <n v="98115"/>
    <x v="1"/>
    <x v="421"/>
    <x v="1"/>
    <x v="4"/>
    <x v="416"/>
    <x v="451"/>
    <n v="6"/>
    <n v="0"/>
    <n v="24.980400000000007"/>
  </r>
  <r>
    <n v="7379"/>
    <s v="CA-2012-136224"/>
    <x v="1"/>
    <x v="70"/>
    <d v="2012-05-31T00:00:00"/>
    <s v="Same Day"/>
    <s v="ML-18265"/>
    <s v="Muhammed Lee"/>
    <x v="0"/>
    <x v="0"/>
    <x v="115"/>
    <x v="3"/>
    <n v="28314"/>
    <x v="0"/>
    <x v="1046"/>
    <x v="1"/>
    <x v="6"/>
    <x v="1026"/>
    <x v="1518"/>
    <n v="3"/>
    <n v="0.2"/>
    <n v="1.1555999999999984"/>
  </r>
  <r>
    <n v="7380"/>
    <s v="CA-2013-105732"/>
    <x v="0"/>
    <x v="1160"/>
    <d v="2013-09-19T00:00:00"/>
    <s v="Standard Class"/>
    <s v="AG-10270"/>
    <s v="Alejandro Grove"/>
    <x v="0"/>
    <x v="0"/>
    <x v="155"/>
    <x v="8"/>
    <n v="68104"/>
    <x v="2"/>
    <x v="1033"/>
    <x v="1"/>
    <x v="4"/>
    <x v="1015"/>
    <x v="1360"/>
    <n v="3"/>
    <n v="0"/>
    <n v="0.4073999999999991"/>
  </r>
  <r>
    <n v="7381"/>
    <s v="CA-2013-105732"/>
    <x v="0"/>
    <x v="1160"/>
    <d v="2013-09-19T00:00:00"/>
    <s v="Standard Class"/>
    <s v="AG-10270"/>
    <s v="Alejandro Grove"/>
    <x v="0"/>
    <x v="0"/>
    <x v="155"/>
    <x v="8"/>
    <n v="68104"/>
    <x v="2"/>
    <x v="1363"/>
    <x v="1"/>
    <x v="2"/>
    <x v="1340"/>
    <x v="936"/>
    <n v="5"/>
    <n v="0"/>
    <n v="7.056"/>
  </r>
  <r>
    <n v="7382"/>
    <s v="CA-2013-105732"/>
    <x v="0"/>
    <x v="1160"/>
    <d v="2013-09-19T00:00:00"/>
    <s v="Standard Class"/>
    <s v="AG-10270"/>
    <s v="Alejandro Grove"/>
    <x v="0"/>
    <x v="0"/>
    <x v="155"/>
    <x v="8"/>
    <n v="68104"/>
    <x v="2"/>
    <x v="1507"/>
    <x v="2"/>
    <x v="7"/>
    <x v="1485"/>
    <x v="179"/>
    <n v="5"/>
    <n v="0"/>
    <n v="41.986000000000004"/>
  </r>
  <r>
    <n v="7383"/>
    <s v="CA-2013-105732"/>
    <x v="0"/>
    <x v="1160"/>
    <d v="2013-09-19T00:00:00"/>
    <s v="Standard Class"/>
    <s v="AG-10270"/>
    <s v="Alejandro Grove"/>
    <x v="0"/>
    <x v="0"/>
    <x v="155"/>
    <x v="8"/>
    <n v="68104"/>
    <x v="2"/>
    <x v="1566"/>
    <x v="1"/>
    <x v="14"/>
    <x v="1548"/>
    <x v="2952"/>
    <n v="2"/>
    <n v="0"/>
    <n v="5.0699999999999985"/>
  </r>
  <r>
    <n v="7384"/>
    <s v="CA-2013-105732"/>
    <x v="0"/>
    <x v="1160"/>
    <d v="2013-09-19T00:00:00"/>
    <s v="Standard Class"/>
    <s v="AG-10270"/>
    <s v="Alejandro Grove"/>
    <x v="0"/>
    <x v="0"/>
    <x v="155"/>
    <x v="8"/>
    <n v="68104"/>
    <x v="2"/>
    <x v="707"/>
    <x v="1"/>
    <x v="10"/>
    <x v="699"/>
    <x v="1215"/>
    <n v="3"/>
    <n v="0"/>
    <n v="8.4527999999999999"/>
  </r>
  <r>
    <n v="7385"/>
    <s v="CA-2013-105732"/>
    <x v="0"/>
    <x v="1160"/>
    <d v="2013-09-19T00:00:00"/>
    <s v="Standard Class"/>
    <s v="AG-10270"/>
    <s v="Alejandro Grove"/>
    <x v="0"/>
    <x v="0"/>
    <x v="155"/>
    <x v="8"/>
    <n v="68104"/>
    <x v="2"/>
    <x v="1141"/>
    <x v="1"/>
    <x v="9"/>
    <x v="1120"/>
    <x v="4943"/>
    <n v="2"/>
    <n v="0"/>
    <n v="136.07999999999998"/>
  </r>
  <r>
    <n v="7386"/>
    <s v="CA-2013-105732"/>
    <x v="0"/>
    <x v="1160"/>
    <d v="2013-09-19T00:00:00"/>
    <s v="Standard Class"/>
    <s v="AG-10270"/>
    <s v="Alejandro Grove"/>
    <x v="0"/>
    <x v="0"/>
    <x v="155"/>
    <x v="8"/>
    <n v="68104"/>
    <x v="2"/>
    <x v="1017"/>
    <x v="1"/>
    <x v="10"/>
    <x v="999"/>
    <x v="4634"/>
    <n v="3"/>
    <n v="0"/>
    <n v="8.6435999999999993"/>
  </r>
  <r>
    <n v="7387"/>
    <s v="CA-2013-105732"/>
    <x v="0"/>
    <x v="1160"/>
    <d v="2013-09-19T00:00:00"/>
    <s v="Standard Class"/>
    <s v="AG-10270"/>
    <s v="Alejandro Grove"/>
    <x v="0"/>
    <x v="0"/>
    <x v="155"/>
    <x v="8"/>
    <n v="68104"/>
    <x v="2"/>
    <x v="821"/>
    <x v="1"/>
    <x v="4"/>
    <x v="809"/>
    <x v="3106"/>
    <n v="6"/>
    <n v="0"/>
    <n v="100.73160000000001"/>
  </r>
  <r>
    <n v="7388"/>
    <s v="CA-2013-105732"/>
    <x v="0"/>
    <x v="1160"/>
    <d v="2013-09-19T00:00:00"/>
    <s v="Standard Class"/>
    <s v="AG-10270"/>
    <s v="Alejandro Grove"/>
    <x v="0"/>
    <x v="0"/>
    <x v="155"/>
    <x v="8"/>
    <n v="68104"/>
    <x v="2"/>
    <x v="35"/>
    <x v="0"/>
    <x v="5"/>
    <x v="35"/>
    <x v="4944"/>
    <n v="14"/>
    <n v="0"/>
    <n v="387.56759999999986"/>
  </r>
  <r>
    <n v="7389"/>
    <s v="CA-2013-105732"/>
    <x v="0"/>
    <x v="1160"/>
    <d v="2013-09-19T00:00:00"/>
    <s v="Standard Class"/>
    <s v="AG-10270"/>
    <s v="Alejandro Grove"/>
    <x v="0"/>
    <x v="0"/>
    <x v="155"/>
    <x v="8"/>
    <n v="68104"/>
    <x v="2"/>
    <x v="1136"/>
    <x v="2"/>
    <x v="7"/>
    <x v="1115"/>
    <x v="2065"/>
    <n v="3"/>
    <n v="0"/>
    <n v="0.29969999999999963"/>
  </r>
  <r>
    <n v="7390"/>
    <s v="CA-2014-108035"/>
    <x v="3"/>
    <x v="1161"/>
    <d v="2014-12-04T00:00:00"/>
    <s v="Standard Class"/>
    <s v="TT-21070"/>
    <s v="Ted Trevino"/>
    <x v="0"/>
    <x v="0"/>
    <x v="346"/>
    <x v="18"/>
    <n v="37421"/>
    <x v="0"/>
    <x v="1"/>
    <x v="0"/>
    <x v="1"/>
    <x v="1"/>
    <x v="4945"/>
    <n v="2"/>
    <n v="0.2"/>
    <n v="48.795999999999978"/>
  </r>
  <r>
    <n v="7391"/>
    <s v="CA-2014-108035"/>
    <x v="3"/>
    <x v="1161"/>
    <d v="2014-12-04T00:00:00"/>
    <s v="Standard Class"/>
    <s v="TT-21070"/>
    <s v="Ted Trevino"/>
    <x v="0"/>
    <x v="0"/>
    <x v="346"/>
    <x v="18"/>
    <n v="37421"/>
    <x v="0"/>
    <x v="216"/>
    <x v="0"/>
    <x v="5"/>
    <x v="1570"/>
    <x v="4946"/>
    <n v="5"/>
    <n v="0.2"/>
    <n v="19.034999999999989"/>
  </r>
  <r>
    <n v="7392"/>
    <s v="CA-2014-160031"/>
    <x v="3"/>
    <x v="769"/>
    <d v="2014-12-08T00:00:00"/>
    <s v="Second Class"/>
    <s v="LT-16765"/>
    <s v="Larry Tron"/>
    <x v="0"/>
    <x v="0"/>
    <x v="54"/>
    <x v="24"/>
    <n v="45014"/>
    <x v="3"/>
    <x v="1174"/>
    <x v="1"/>
    <x v="10"/>
    <x v="1151"/>
    <x v="1355"/>
    <n v="3"/>
    <n v="0.2"/>
    <n v="23.234999999999992"/>
  </r>
  <r>
    <n v="7393"/>
    <s v="CA-2014-147844"/>
    <x v="3"/>
    <x v="743"/>
    <d v="2014-05-07T00:00:00"/>
    <s v="Standard Class"/>
    <s v="DD-13570"/>
    <s v="Dorothy Dickinson"/>
    <x v="0"/>
    <x v="0"/>
    <x v="1"/>
    <x v="1"/>
    <n v="90049"/>
    <x v="1"/>
    <x v="1407"/>
    <x v="1"/>
    <x v="10"/>
    <x v="1385"/>
    <x v="2236"/>
    <n v="5"/>
    <n v="0"/>
    <n v="7.0649999999999995"/>
  </r>
  <r>
    <n v="7394"/>
    <s v="CA-2014-147844"/>
    <x v="3"/>
    <x v="743"/>
    <d v="2014-05-07T00:00:00"/>
    <s v="Standard Class"/>
    <s v="DD-13570"/>
    <s v="Dorothy Dickinson"/>
    <x v="0"/>
    <x v="0"/>
    <x v="1"/>
    <x v="1"/>
    <n v="90049"/>
    <x v="1"/>
    <x v="1500"/>
    <x v="1"/>
    <x v="6"/>
    <x v="1479"/>
    <x v="426"/>
    <n v="3"/>
    <n v="0"/>
    <n v="15.475200000000001"/>
  </r>
  <r>
    <n v="7395"/>
    <s v="CA-2014-147844"/>
    <x v="3"/>
    <x v="743"/>
    <d v="2014-05-07T00:00:00"/>
    <s v="Standard Class"/>
    <s v="DD-13570"/>
    <s v="Dorothy Dickinson"/>
    <x v="0"/>
    <x v="0"/>
    <x v="1"/>
    <x v="1"/>
    <n v="90049"/>
    <x v="1"/>
    <x v="320"/>
    <x v="1"/>
    <x v="10"/>
    <x v="317"/>
    <x v="343"/>
    <n v="5"/>
    <n v="0"/>
    <n v="15.823999999999998"/>
  </r>
  <r>
    <n v="7396"/>
    <s v="CA-2013-110975"/>
    <x v="0"/>
    <x v="591"/>
    <d v="2013-12-31T00:00:00"/>
    <s v="Standard Class"/>
    <s v="DB-12970"/>
    <s v="Darren Budd"/>
    <x v="1"/>
    <x v="0"/>
    <x v="20"/>
    <x v="15"/>
    <n v="10024"/>
    <x v="3"/>
    <x v="971"/>
    <x v="0"/>
    <x v="3"/>
    <x v="956"/>
    <x v="4203"/>
    <n v="2"/>
    <n v="0.4"/>
    <n v="-120.05080000000007"/>
  </r>
  <r>
    <n v="7397"/>
    <s v="CA-2013-110975"/>
    <x v="0"/>
    <x v="591"/>
    <d v="2013-12-31T00:00:00"/>
    <s v="Standard Class"/>
    <s v="DB-12970"/>
    <s v="Darren Budd"/>
    <x v="1"/>
    <x v="0"/>
    <x v="20"/>
    <x v="15"/>
    <n v="10024"/>
    <x v="3"/>
    <x v="623"/>
    <x v="0"/>
    <x v="1"/>
    <x v="617"/>
    <x v="4947"/>
    <n v="3"/>
    <n v="0.1"/>
    <n v="173.32919999999999"/>
  </r>
  <r>
    <n v="7398"/>
    <s v="CA-2011-141649"/>
    <x v="2"/>
    <x v="587"/>
    <d v="2011-09-30T00:00:00"/>
    <s v="Same Day"/>
    <s v="DM-12955"/>
    <s v="Dario Medina"/>
    <x v="1"/>
    <x v="0"/>
    <x v="54"/>
    <x v="24"/>
    <n v="45014"/>
    <x v="3"/>
    <x v="190"/>
    <x v="1"/>
    <x v="9"/>
    <x v="189"/>
    <x v="4948"/>
    <n v="6"/>
    <n v="0.2"/>
    <n v="59.655599999999993"/>
  </r>
  <r>
    <n v="7399"/>
    <s v="CA-2011-124807"/>
    <x v="2"/>
    <x v="136"/>
    <d v="2011-07-15T00:00:00"/>
    <s v="Second Class"/>
    <s v="ME-17725"/>
    <s v="Max Engle"/>
    <x v="0"/>
    <x v="0"/>
    <x v="22"/>
    <x v="10"/>
    <n v="60610"/>
    <x v="2"/>
    <x v="1050"/>
    <x v="1"/>
    <x v="10"/>
    <x v="1030"/>
    <x v="4949"/>
    <n v="9"/>
    <n v="0.2"/>
    <n v="12.997800000000003"/>
  </r>
  <r>
    <n v="7400"/>
    <s v="CA-2011-124807"/>
    <x v="2"/>
    <x v="136"/>
    <d v="2011-07-15T00:00:00"/>
    <s v="Second Class"/>
    <s v="ME-17725"/>
    <s v="Max Engle"/>
    <x v="0"/>
    <x v="0"/>
    <x v="22"/>
    <x v="10"/>
    <n v="60610"/>
    <x v="2"/>
    <x v="540"/>
    <x v="2"/>
    <x v="11"/>
    <x v="535"/>
    <x v="4950"/>
    <n v="4"/>
    <n v="0.2"/>
    <n v="3.2779999999999987"/>
  </r>
  <r>
    <n v="7401"/>
    <s v="CA-2013-110009"/>
    <x v="0"/>
    <x v="162"/>
    <d v="2013-09-14T00:00:00"/>
    <s v="Standard Class"/>
    <s v="TR-21325"/>
    <s v="Toby Ritter"/>
    <x v="0"/>
    <x v="0"/>
    <x v="4"/>
    <x v="4"/>
    <n v="98103"/>
    <x v="1"/>
    <x v="484"/>
    <x v="0"/>
    <x v="5"/>
    <x v="479"/>
    <x v="3579"/>
    <n v="1"/>
    <n v="0"/>
    <n v="14.664200000000001"/>
  </r>
  <r>
    <n v="7402"/>
    <s v="CA-2013-110009"/>
    <x v="0"/>
    <x v="162"/>
    <d v="2013-09-14T00:00:00"/>
    <s v="Standard Class"/>
    <s v="TR-21325"/>
    <s v="Toby Ritter"/>
    <x v="0"/>
    <x v="0"/>
    <x v="4"/>
    <x v="4"/>
    <n v="98103"/>
    <x v="1"/>
    <x v="249"/>
    <x v="1"/>
    <x v="10"/>
    <x v="247"/>
    <x v="4951"/>
    <n v="7"/>
    <n v="0"/>
    <n v="14.200199999999999"/>
  </r>
  <r>
    <n v="7403"/>
    <s v="CA-2014-168172"/>
    <x v="3"/>
    <x v="634"/>
    <d v="2014-08-11T00:00:00"/>
    <s v="Standard Class"/>
    <s v="SH-20395"/>
    <s v="Shahid Hopkins"/>
    <x v="0"/>
    <x v="0"/>
    <x v="20"/>
    <x v="15"/>
    <n v="10011"/>
    <x v="3"/>
    <x v="354"/>
    <x v="1"/>
    <x v="14"/>
    <x v="350"/>
    <x v="378"/>
    <n v="4"/>
    <n v="0"/>
    <n v="21.035999999999994"/>
  </r>
  <r>
    <n v="7404"/>
    <s v="CA-2012-100146"/>
    <x v="1"/>
    <x v="263"/>
    <d v="2012-05-19T00:00:00"/>
    <s v="Standard Class"/>
    <s v="CB-12535"/>
    <s v="Claudia Bergmann"/>
    <x v="1"/>
    <x v="0"/>
    <x v="491"/>
    <x v="1"/>
    <n v="93010"/>
    <x v="1"/>
    <x v="574"/>
    <x v="0"/>
    <x v="0"/>
    <x v="569"/>
    <x v="4952"/>
    <n v="5"/>
    <n v="0.15"/>
    <n v="41.996499999999941"/>
  </r>
  <r>
    <n v="7405"/>
    <s v="CA-2012-100146"/>
    <x v="1"/>
    <x v="263"/>
    <d v="2012-05-19T00:00:00"/>
    <s v="Standard Class"/>
    <s v="CB-12535"/>
    <s v="Claudia Bergmann"/>
    <x v="1"/>
    <x v="0"/>
    <x v="491"/>
    <x v="1"/>
    <n v="93010"/>
    <x v="1"/>
    <x v="514"/>
    <x v="0"/>
    <x v="5"/>
    <x v="509"/>
    <x v="4953"/>
    <n v="3"/>
    <n v="0"/>
    <n v="34.414800000000007"/>
  </r>
  <r>
    <n v="7406"/>
    <s v="CA-2012-100146"/>
    <x v="1"/>
    <x v="263"/>
    <d v="2012-05-19T00:00:00"/>
    <s v="Standard Class"/>
    <s v="CB-12535"/>
    <s v="Claudia Bergmann"/>
    <x v="1"/>
    <x v="0"/>
    <x v="491"/>
    <x v="1"/>
    <n v="93010"/>
    <x v="1"/>
    <x v="1225"/>
    <x v="0"/>
    <x v="1"/>
    <x v="1200"/>
    <x v="1923"/>
    <n v="2"/>
    <n v="0.2"/>
    <n v="-6.0980000000000025"/>
  </r>
  <r>
    <n v="7407"/>
    <s v="CA-2012-100146"/>
    <x v="1"/>
    <x v="263"/>
    <d v="2012-05-19T00:00:00"/>
    <s v="Standard Class"/>
    <s v="CB-12535"/>
    <s v="Claudia Bergmann"/>
    <x v="1"/>
    <x v="0"/>
    <x v="491"/>
    <x v="1"/>
    <n v="93010"/>
    <x v="1"/>
    <x v="1496"/>
    <x v="0"/>
    <x v="1"/>
    <x v="1475"/>
    <x v="946"/>
    <n v="3"/>
    <n v="0.2"/>
    <n v="81.264599999999916"/>
  </r>
  <r>
    <n v="7408"/>
    <s v="CA-2014-152079"/>
    <x v="3"/>
    <x v="176"/>
    <d v="2014-01-22T00:00:00"/>
    <s v="First Class"/>
    <s v="ML-17410"/>
    <s v="Maris LaWare"/>
    <x v="0"/>
    <x v="0"/>
    <x v="22"/>
    <x v="10"/>
    <n v="60653"/>
    <x v="2"/>
    <x v="745"/>
    <x v="1"/>
    <x v="2"/>
    <x v="736"/>
    <x v="132"/>
    <n v="5"/>
    <n v="0.2"/>
    <n v="4.1760000000000002"/>
  </r>
  <r>
    <n v="7409"/>
    <s v="CA-2013-129728"/>
    <x v="0"/>
    <x v="198"/>
    <d v="2013-06-07T00:00:00"/>
    <s v="Standard Class"/>
    <s v="JG-15310"/>
    <s v="Jason Gross"/>
    <x v="1"/>
    <x v="0"/>
    <x v="1"/>
    <x v="1"/>
    <n v="90032"/>
    <x v="1"/>
    <x v="1478"/>
    <x v="0"/>
    <x v="5"/>
    <x v="1456"/>
    <x v="4954"/>
    <n v="8"/>
    <n v="0"/>
    <n v="11.748799999999989"/>
  </r>
  <r>
    <n v="7410"/>
    <s v="CA-2011-121769"/>
    <x v="2"/>
    <x v="918"/>
    <d v="2011-04-12T00:00:00"/>
    <s v="Standard Class"/>
    <s v="JS-15880"/>
    <s v="John Stevenson"/>
    <x v="0"/>
    <x v="0"/>
    <x v="167"/>
    <x v="24"/>
    <n v="43615"/>
    <x v="3"/>
    <x v="1666"/>
    <x v="0"/>
    <x v="3"/>
    <x v="1645"/>
    <x v="4955"/>
    <n v="1"/>
    <n v="0.4"/>
    <n v="-94.660500000000013"/>
  </r>
  <r>
    <n v="7411"/>
    <s v="CA-2011-103058"/>
    <x v="2"/>
    <x v="149"/>
    <d v="2011-07-24T00:00:00"/>
    <s v="First Class"/>
    <s v="AG-10270"/>
    <s v="Alejandro Grove"/>
    <x v="0"/>
    <x v="0"/>
    <x v="20"/>
    <x v="15"/>
    <n v="10011"/>
    <x v="3"/>
    <x v="959"/>
    <x v="2"/>
    <x v="11"/>
    <x v="943"/>
    <x v="2622"/>
    <n v="2"/>
    <n v="0"/>
    <n v="7.9983999999999895"/>
  </r>
  <r>
    <n v="7412"/>
    <s v="CA-2014-121125"/>
    <x v="3"/>
    <x v="1109"/>
    <d v="2014-06-04T00:00:00"/>
    <s v="Standard Class"/>
    <s v="MG-17890"/>
    <s v="Michael Granlund"/>
    <x v="2"/>
    <x v="0"/>
    <x v="241"/>
    <x v="21"/>
    <n v="97224"/>
    <x v="1"/>
    <x v="1602"/>
    <x v="2"/>
    <x v="7"/>
    <x v="1585"/>
    <x v="2403"/>
    <n v="1"/>
    <n v="0.2"/>
    <n v="17.639099999999985"/>
  </r>
  <r>
    <n v="7413"/>
    <s v="CA-2014-121125"/>
    <x v="3"/>
    <x v="1109"/>
    <d v="2014-06-04T00:00:00"/>
    <s v="Standard Class"/>
    <s v="MG-17890"/>
    <s v="Michael Granlund"/>
    <x v="2"/>
    <x v="0"/>
    <x v="241"/>
    <x v="21"/>
    <n v="97224"/>
    <x v="1"/>
    <x v="176"/>
    <x v="2"/>
    <x v="11"/>
    <x v="175"/>
    <x v="1442"/>
    <n v="2"/>
    <n v="0.2"/>
    <n v="-3.0939999999999994"/>
  </r>
  <r>
    <n v="7414"/>
    <s v="CA-2014-121125"/>
    <x v="3"/>
    <x v="1109"/>
    <d v="2014-06-04T00:00:00"/>
    <s v="Standard Class"/>
    <s v="MG-17890"/>
    <s v="Michael Granlund"/>
    <x v="2"/>
    <x v="0"/>
    <x v="241"/>
    <x v="21"/>
    <n v="97224"/>
    <x v="1"/>
    <x v="1793"/>
    <x v="0"/>
    <x v="5"/>
    <x v="1774"/>
    <x v="4956"/>
    <n v="1"/>
    <n v="0.2"/>
    <n v="-0.33980000000000032"/>
  </r>
  <r>
    <n v="7415"/>
    <s v="US-2013-114013"/>
    <x v="0"/>
    <x v="69"/>
    <d v="2013-03-16T00:00:00"/>
    <s v="Second Class"/>
    <s v="SC-20770"/>
    <s v="Stewart Carmichael"/>
    <x v="1"/>
    <x v="0"/>
    <x v="10"/>
    <x v="9"/>
    <n v="19134"/>
    <x v="3"/>
    <x v="157"/>
    <x v="0"/>
    <x v="1"/>
    <x v="156"/>
    <x v="4957"/>
    <n v="2"/>
    <n v="0.3"/>
    <n v="-5.5240000000000293"/>
  </r>
  <r>
    <n v="7416"/>
    <s v="US-2013-114013"/>
    <x v="0"/>
    <x v="69"/>
    <d v="2013-03-16T00:00:00"/>
    <s v="Second Class"/>
    <s v="SC-20770"/>
    <s v="Stewart Carmichael"/>
    <x v="1"/>
    <x v="0"/>
    <x v="10"/>
    <x v="9"/>
    <n v="19134"/>
    <x v="3"/>
    <x v="1523"/>
    <x v="2"/>
    <x v="11"/>
    <x v="1501"/>
    <x v="4958"/>
    <n v="5"/>
    <n v="0.2"/>
    <n v="47.494999999999919"/>
  </r>
  <r>
    <n v="7417"/>
    <s v="US-2013-114013"/>
    <x v="0"/>
    <x v="69"/>
    <d v="2013-03-16T00:00:00"/>
    <s v="Second Class"/>
    <s v="SC-20770"/>
    <s v="Stewart Carmichael"/>
    <x v="1"/>
    <x v="0"/>
    <x v="10"/>
    <x v="9"/>
    <n v="19134"/>
    <x v="3"/>
    <x v="716"/>
    <x v="2"/>
    <x v="7"/>
    <x v="708"/>
    <x v="4959"/>
    <n v="3"/>
    <n v="0.4"/>
    <n v="-116.98049999999998"/>
  </r>
  <r>
    <n v="7418"/>
    <s v="US-2013-114013"/>
    <x v="0"/>
    <x v="69"/>
    <d v="2013-03-16T00:00:00"/>
    <s v="Second Class"/>
    <s v="SC-20770"/>
    <s v="Stewart Carmichael"/>
    <x v="1"/>
    <x v="0"/>
    <x v="10"/>
    <x v="9"/>
    <n v="19134"/>
    <x v="3"/>
    <x v="1540"/>
    <x v="1"/>
    <x v="10"/>
    <x v="1519"/>
    <x v="4960"/>
    <n v="5"/>
    <n v="0.2"/>
    <n v="13.918499999999998"/>
  </r>
  <r>
    <n v="7419"/>
    <s v="US-2013-114013"/>
    <x v="0"/>
    <x v="69"/>
    <d v="2013-03-16T00:00:00"/>
    <s v="Second Class"/>
    <s v="SC-20770"/>
    <s v="Stewart Carmichael"/>
    <x v="1"/>
    <x v="0"/>
    <x v="10"/>
    <x v="9"/>
    <n v="19134"/>
    <x v="3"/>
    <x v="1591"/>
    <x v="1"/>
    <x v="8"/>
    <x v="1574"/>
    <x v="4961"/>
    <n v="1"/>
    <n v="0.7"/>
    <n v="-41.517600000000002"/>
  </r>
  <r>
    <n v="7420"/>
    <s v="US-2013-114013"/>
    <x v="0"/>
    <x v="69"/>
    <d v="2013-03-16T00:00:00"/>
    <s v="Second Class"/>
    <s v="SC-20770"/>
    <s v="Stewart Carmichael"/>
    <x v="1"/>
    <x v="0"/>
    <x v="10"/>
    <x v="9"/>
    <n v="19134"/>
    <x v="3"/>
    <x v="942"/>
    <x v="1"/>
    <x v="4"/>
    <x v="926"/>
    <x v="1197"/>
    <n v="5"/>
    <n v="0.2"/>
    <n v="-138.13999999999999"/>
  </r>
  <r>
    <n v="7421"/>
    <s v="US-2013-114013"/>
    <x v="0"/>
    <x v="69"/>
    <d v="2013-03-16T00:00:00"/>
    <s v="Second Class"/>
    <s v="SC-20770"/>
    <s v="Stewart Carmichael"/>
    <x v="1"/>
    <x v="0"/>
    <x v="10"/>
    <x v="9"/>
    <n v="19134"/>
    <x v="3"/>
    <x v="1087"/>
    <x v="1"/>
    <x v="8"/>
    <x v="1068"/>
    <x v="4962"/>
    <n v="5"/>
    <n v="0.7"/>
    <n v="-15.439999999999998"/>
  </r>
  <r>
    <n v="7422"/>
    <s v="US-2013-114013"/>
    <x v="0"/>
    <x v="69"/>
    <d v="2013-03-16T00:00:00"/>
    <s v="Second Class"/>
    <s v="SC-20770"/>
    <s v="Stewart Carmichael"/>
    <x v="1"/>
    <x v="0"/>
    <x v="10"/>
    <x v="9"/>
    <n v="19134"/>
    <x v="3"/>
    <x v="1819"/>
    <x v="1"/>
    <x v="4"/>
    <x v="1799"/>
    <x v="4963"/>
    <n v="2"/>
    <n v="0.2"/>
    <n v="-28.367999999999984"/>
  </r>
  <r>
    <n v="7423"/>
    <s v="US-2013-114013"/>
    <x v="0"/>
    <x v="69"/>
    <d v="2013-03-16T00:00:00"/>
    <s v="Second Class"/>
    <s v="SC-20770"/>
    <s v="Stewart Carmichael"/>
    <x v="1"/>
    <x v="0"/>
    <x v="10"/>
    <x v="9"/>
    <n v="19134"/>
    <x v="3"/>
    <x v="206"/>
    <x v="2"/>
    <x v="15"/>
    <x v="1533"/>
    <x v="4964"/>
    <n v="3"/>
    <n v="0.7"/>
    <n v="-643.70999999999981"/>
  </r>
  <r>
    <n v="7424"/>
    <s v="CA-2014-135069"/>
    <x v="3"/>
    <x v="318"/>
    <d v="2014-04-15T00:00:00"/>
    <s v="Standard Class"/>
    <s v="BS-11755"/>
    <s v="Bruce Stewart"/>
    <x v="0"/>
    <x v="0"/>
    <x v="10"/>
    <x v="9"/>
    <n v="19143"/>
    <x v="3"/>
    <x v="1306"/>
    <x v="1"/>
    <x v="9"/>
    <x v="1282"/>
    <x v="4965"/>
    <n v="4"/>
    <n v="0.2"/>
    <n v="21.949199999999969"/>
  </r>
  <r>
    <n v="7425"/>
    <s v="CA-2014-135069"/>
    <x v="3"/>
    <x v="318"/>
    <d v="2014-04-15T00:00:00"/>
    <s v="Standard Class"/>
    <s v="BS-11755"/>
    <s v="Bruce Stewart"/>
    <x v="0"/>
    <x v="0"/>
    <x v="10"/>
    <x v="9"/>
    <n v="19143"/>
    <x v="3"/>
    <x v="677"/>
    <x v="0"/>
    <x v="5"/>
    <x v="671"/>
    <x v="4966"/>
    <n v="3"/>
    <n v="0.2"/>
    <n v="6.4176000000000002"/>
  </r>
  <r>
    <n v="7426"/>
    <s v="CA-2013-101693"/>
    <x v="0"/>
    <x v="674"/>
    <d v="2013-06-28T00:00:00"/>
    <s v="Second Class"/>
    <s v="LC-17140"/>
    <s v="Logan Currie"/>
    <x v="0"/>
    <x v="0"/>
    <x v="12"/>
    <x v="5"/>
    <n v="77070"/>
    <x v="2"/>
    <x v="64"/>
    <x v="0"/>
    <x v="1"/>
    <x v="64"/>
    <x v="4967"/>
    <n v="2"/>
    <n v="0.3"/>
    <n v="-6.0890000000000057"/>
  </r>
  <r>
    <n v="7427"/>
    <s v="CA-2013-101693"/>
    <x v="0"/>
    <x v="674"/>
    <d v="2013-06-28T00:00:00"/>
    <s v="Second Class"/>
    <s v="LC-17140"/>
    <s v="Logan Currie"/>
    <x v="0"/>
    <x v="0"/>
    <x v="12"/>
    <x v="5"/>
    <n v="77070"/>
    <x v="2"/>
    <x v="1535"/>
    <x v="0"/>
    <x v="5"/>
    <x v="1514"/>
    <x v="4968"/>
    <n v="2"/>
    <n v="0.6"/>
    <n v="-26.169599999999996"/>
  </r>
  <r>
    <n v="7428"/>
    <s v="US-2011-164763"/>
    <x v="2"/>
    <x v="461"/>
    <d v="2011-03-21T00:00:00"/>
    <s v="Standard Class"/>
    <s v="MH-17440"/>
    <s v="Mark Haberlin"/>
    <x v="1"/>
    <x v="0"/>
    <x v="25"/>
    <x v="35"/>
    <n v="39212"/>
    <x v="0"/>
    <x v="536"/>
    <x v="1"/>
    <x v="8"/>
    <x v="531"/>
    <x v="4969"/>
    <n v="3"/>
    <n v="0"/>
    <n v="5.3720999999999997"/>
  </r>
  <r>
    <n v="7429"/>
    <s v="US-2011-164763"/>
    <x v="2"/>
    <x v="461"/>
    <d v="2011-03-21T00:00:00"/>
    <s v="Standard Class"/>
    <s v="MH-17440"/>
    <s v="Mark Haberlin"/>
    <x v="1"/>
    <x v="0"/>
    <x v="25"/>
    <x v="35"/>
    <n v="39212"/>
    <x v="0"/>
    <x v="338"/>
    <x v="1"/>
    <x v="8"/>
    <x v="334"/>
    <x v="2690"/>
    <n v="2"/>
    <n v="0"/>
    <n v="14.9156"/>
  </r>
  <r>
    <n v="7430"/>
    <s v="US-2011-164763"/>
    <x v="2"/>
    <x v="461"/>
    <d v="2011-03-21T00:00:00"/>
    <s v="Standard Class"/>
    <s v="MH-17440"/>
    <s v="Mark Haberlin"/>
    <x v="1"/>
    <x v="0"/>
    <x v="25"/>
    <x v="35"/>
    <n v="39212"/>
    <x v="0"/>
    <x v="219"/>
    <x v="1"/>
    <x v="10"/>
    <x v="218"/>
    <x v="91"/>
    <n v="2"/>
    <n v="0"/>
    <n v="6.3504000000000005"/>
  </r>
  <r>
    <n v="7431"/>
    <s v="US-2011-164763"/>
    <x v="2"/>
    <x v="461"/>
    <d v="2011-03-21T00:00:00"/>
    <s v="Standard Class"/>
    <s v="MH-17440"/>
    <s v="Mark Haberlin"/>
    <x v="1"/>
    <x v="0"/>
    <x v="25"/>
    <x v="35"/>
    <n v="39212"/>
    <x v="0"/>
    <x v="1732"/>
    <x v="1"/>
    <x v="10"/>
    <x v="1711"/>
    <x v="4698"/>
    <n v="4"/>
    <n v="0"/>
    <n v="7.68"/>
  </r>
  <r>
    <n v="7432"/>
    <s v="US-2011-164763"/>
    <x v="2"/>
    <x v="461"/>
    <d v="2011-03-21T00:00:00"/>
    <s v="Standard Class"/>
    <s v="MH-17440"/>
    <s v="Mark Haberlin"/>
    <x v="1"/>
    <x v="0"/>
    <x v="25"/>
    <x v="35"/>
    <n v="39212"/>
    <x v="0"/>
    <x v="930"/>
    <x v="1"/>
    <x v="9"/>
    <x v="914"/>
    <x v="4779"/>
    <n v="3"/>
    <n v="0"/>
    <n v="8.4942000000000011"/>
  </r>
  <r>
    <n v="7433"/>
    <s v="CA-2011-161249"/>
    <x v="2"/>
    <x v="128"/>
    <d v="2011-08-13T00:00:00"/>
    <s v="Standard Class"/>
    <s v="RD-19720"/>
    <s v="Roger Demir"/>
    <x v="0"/>
    <x v="0"/>
    <x v="42"/>
    <x v="16"/>
    <n v="85023"/>
    <x v="1"/>
    <x v="802"/>
    <x v="1"/>
    <x v="13"/>
    <x v="792"/>
    <x v="3870"/>
    <n v="3"/>
    <n v="0.2"/>
    <n v="-0.94859999999999989"/>
  </r>
  <r>
    <n v="7434"/>
    <s v="CA-2011-161249"/>
    <x v="2"/>
    <x v="128"/>
    <d v="2011-08-13T00:00:00"/>
    <s v="Standard Class"/>
    <s v="RD-19720"/>
    <s v="Roger Demir"/>
    <x v="0"/>
    <x v="0"/>
    <x v="42"/>
    <x v="16"/>
    <n v="85023"/>
    <x v="1"/>
    <x v="799"/>
    <x v="1"/>
    <x v="8"/>
    <x v="789"/>
    <x v="4970"/>
    <n v="5"/>
    <n v="0.7"/>
    <n v="-6.5414999999999992"/>
  </r>
  <r>
    <n v="7435"/>
    <s v="CA-2012-148180"/>
    <x v="1"/>
    <x v="353"/>
    <d v="2012-07-31T00:00:00"/>
    <s v="Standard Class"/>
    <s v="BP-11095"/>
    <s v="Bart Pistole"/>
    <x v="1"/>
    <x v="0"/>
    <x v="475"/>
    <x v="1"/>
    <n v="93030"/>
    <x v="1"/>
    <x v="536"/>
    <x v="1"/>
    <x v="8"/>
    <x v="531"/>
    <x v="1083"/>
    <n v="3"/>
    <n v="0.2"/>
    <n v="3.0860999999999996"/>
  </r>
  <r>
    <n v="7436"/>
    <s v="CA-2012-148180"/>
    <x v="1"/>
    <x v="353"/>
    <d v="2012-07-31T00:00:00"/>
    <s v="Standard Class"/>
    <s v="BP-11095"/>
    <s v="Bart Pistole"/>
    <x v="1"/>
    <x v="0"/>
    <x v="475"/>
    <x v="1"/>
    <n v="93030"/>
    <x v="1"/>
    <x v="308"/>
    <x v="1"/>
    <x v="8"/>
    <x v="305"/>
    <x v="4971"/>
    <n v="6"/>
    <n v="0.2"/>
    <n v="8.3867999999999991"/>
  </r>
  <r>
    <n v="7437"/>
    <s v="CA-2012-148180"/>
    <x v="1"/>
    <x v="353"/>
    <d v="2012-07-31T00:00:00"/>
    <s v="Standard Class"/>
    <s v="BP-11095"/>
    <s v="Bart Pistole"/>
    <x v="1"/>
    <x v="0"/>
    <x v="475"/>
    <x v="1"/>
    <n v="93030"/>
    <x v="1"/>
    <x v="1167"/>
    <x v="1"/>
    <x v="6"/>
    <x v="1145"/>
    <x v="1618"/>
    <n v="5"/>
    <n v="0"/>
    <n v="25.792000000000002"/>
  </r>
  <r>
    <n v="7438"/>
    <s v="CA-2011-165568"/>
    <x v="2"/>
    <x v="1162"/>
    <d v="2011-02-20T00:00:00"/>
    <s v="Standard Class"/>
    <s v="BF-11020"/>
    <s v="Barry Französisch"/>
    <x v="1"/>
    <x v="0"/>
    <x v="4"/>
    <x v="4"/>
    <n v="98105"/>
    <x v="1"/>
    <x v="880"/>
    <x v="1"/>
    <x v="8"/>
    <x v="865"/>
    <x v="794"/>
    <n v="5"/>
    <n v="0.2"/>
    <n v="7.2089999999999996"/>
  </r>
  <r>
    <n v="7439"/>
    <s v="CA-2012-145457"/>
    <x v="1"/>
    <x v="539"/>
    <d v="2012-03-27T00:00:00"/>
    <s v="Second Class"/>
    <s v="CP-12085"/>
    <s v="Cathy Prescott"/>
    <x v="1"/>
    <x v="0"/>
    <x v="386"/>
    <x v="4"/>
    <n v="98042"/>
    <x v="1"/>
    <x v="1441"/>
    <x v="0"/>
    <x v="5"/>
    <x v="1420"/>
    <x v="4972"/>
    <n v="5"/>
    <n v="0"/>
    <n v="13.132000000000001"/>
  </r>
  <r>
    <n v="7440"/>
    <s v="US-2014-163657"/>
    <x v="3"/>
    <x v="264"/>
    <d v="2014-09-07T00:00:00"/>
    <s v="Standard Class"/>
    <s v="JL-15235"/>
    <s v="Janet Lee"/>
    <x v="0"/>
    <x v="0"/>
    <x v="1"/>
    <x v="1"/>
    <n v="90049"/>
    <x v="1"/>
    <x v="605"/>
    <x v="1"/>
    <x v="8"/>
    <x v="600"/>
    <x v="694"/>
    <n v="5"/>
    <n v="0.2"/>
    <n v="6.5519999999999996"/>
  </r>
  <r>
    <n v="7441"/>
    <s v="US-2014-163657"/>
    <x v="3"/>
    <x v="264"/>
    <d v="2014-09-07T00:00:00"/>
    <s v="Standard Class"/>
    <s v="JL-15235"/>
    <s v="Janet Lee"/>
    <x v="0"/>
    <x v="0"/>
    <x v="1"/>
    <x v="1"/>
    <n v="90049"/>
    <x v="1"/>
    <x v="1116"/>
    <x v="0"/>
    <x v="3"/>
    <x v="1095"/>
    <x v="4973"/>
    <n v="2"/>
    <n v="0.2"/>
    <n v="-2.9566000000000088"/>
  </r>
  <r>
    <n v="7442"/>
    <s v="CA-2012-120446"/>
    <x v="1"/>
    <x v="547"/>
    <d v="2012-11-18T00:00:00"/>
    <s v="First Class"/>
    <s v="JG-15805"/>
    <s v="John Grady"/>
    <x v="1"/>
    <x v="0"/>
    <x v="70"/>
    <x v="1"/>
    <n v="92105"/>
    <x v="1"/>
    <x v="165"/>
    <x v="1"/>
    <x v="2"/>
    <x v="164"/>
    <x v="1381"/>
    <n v="3"/>
    <n v="0"/>
    <n v="8.6939999999999991"/>
  </r>
  <r>
    <n v="7443"/>
    <s v="CA-2011-109932"/>
    <x v="2"/>
    <x v="337"/>
    <d v="2011-12-11T00:00:00"/>
    <s v="First Class"/>
    <s v="VP-21760"/>
    <s v="Victoria Pisteka"/>
    <x v="1"/>
    <x v="0"/>
    <x v="180"/>
    <x v="5"/>
    <n v="78521"/>
    <x v="2"/>
    <x v="128"/>
    <x v="1"/>
    <x v="10"/>
    <x v="128"/>
    <x v="1432"/>
    <n v="2"/>
    <n v="0.2"/>
    <n v="3.7407999999999997"/>
  </r>
  <r>
    <n v="7444"/>
    <s v="CA-2011-109932"/>
    <x v="2"/>
    <x v="337"/>
    <d v="2011-12-11T00:00:00"/>
    <s v="First Class"/>
    <s v="VP-21760"/>
    <s v="Victoria Pisteka"/>
    <x v="1"/>
    <x v="0"/>
    <x v="180"/>
    <x v="5"/>
    <n v="78521"/>
    <x v="2"/>
    <x v="595"/>
    <x v="1"/>
    <x v="4"/>
    <x v="590"/>
    <x v="4974"/>
    <n v="3"/>
    <n v="0.2"/>
    <n v="20.745899999999985"/>
  </r>
  <r>
    <n v="7445"/>
    <s v="CA-2014-127474"/>
    <x v="3"/>
    <x v="447"/>
    <d v="2014-02-08T00:00:00"/>
    <s v="Second Class"/>
    <s v="RD-19810"/>
    <s v="Ross DeVincentis"/>
    <x v="2"/>
    <x v="0"/>
    <x v="22"/>
    <x v="10"/>
    <n v="60610"/>
    <x v="2"/>
    <x v="778"/>
    <x v="1"/>
    <x v="10"/>
    <x v="769"/>
    <x v="1182"/>
    <n v="1"/>
    <n v="0.2"/>
    <n v="1.8144"/>
  </r>
  <r>
    <n v="7446"/>
    <s v="CA-2014-127474"/>
    <x v="3"/>
    <x v="447"/>
    <d v="2014-02-08T00:00:00"/>
    <s v="Second Class"/>
    <s v="RD-19810"/>
    <s v="Ross DeVincentis"/>
    <x v="2"/>
    <x v="0"/>
    <x v="22"/>
    <x v="10"/>
    <n v="60610"/>
    <x v="2"/>
    <x v="1522"/>
    <x v="1"/>
    <x v="10"/>
    <x v="1500"/>
    <x v="4975"/>
    <n v="2"/>
    <n v="0.2"/>
    <n v="23.7742"/>
  </r>
  <r>
    <n v="7447"/>
    <s v="CA-2014-127474"/>
    <x v="3"/>
    <x v="447"/>
    <d v="2014-02-08T00:00:00"/>
    <s v="Second Class"/>
    <s v="RD-19810"/>
    <s v="Ross DeVincentis"/>
    <x v="2"/>
    <x v="0"/>
    <x v="22"/>
    <x v="10"/>
    <n v="60610"/>
    <x v="2"/>
    <x v="1281"/>
    <x v="0"/>
    <x v="5"/>
    <x v="1257"/>
    <x v="500"/>
    <n v="1"/>
    <n v="0.6"/>
    <n v="-26.084999999999994"/>
  </r>
  <r>
    <n v="7448"/>
    <s v="CA-2014-127474"/>
    <x v="3"/>
    <x v="447"/>
    <d v="2014-02-08T00:00:00"/>
    <s v="Second Class"/>
    <s v="RD-19810"/>
    <s v="Ross DeVincentis"/>
    <x v="2"/>
    <x v="0"/>
    <x v="22"/>
    <x v="10"/>
    <n v="60610"/>
    <x v="2"/>
    <x v="976"/>
    <x v="1"/>
    <x v="10"/>
    <x v="961"/>
    <x v="1257"/>
    <n v="5"/>
    <n v="0.2"/>
    <n v="146.79"/>
  </r>
  <r>
    <n v="7449"/>
    <s v="CA-2014-115448"/>
    <x v="3"/>
    <x v="343"/>
    <d v="2014-11-15T00:00:00"/>
    <s v="First Class"/>
    <s v="MH-18025"/>
    <s v="Michelle Huthwaite"/>
    <x v="0"/>
    <x v="0"/>
    <x v="289"/>
    <x v="18"/>
    <n v="37918"/>
    <x v="0"/>
    <x v="642"/>
    <x v="0"/>
    <x v="5"/>
    <x v="636"/>
    <x v="4976"/>
    <n v="5"/>
    <n v="0.2"/>
    <n v="14.449499999999986"/>
  </r>
  <r>
    <n v="7450"/>
    <s v="CA-2014-105669"/>
    <x v="3"/>
    <x v="697"/>
    <d v="2014-09-23T00:00:00"/>
    <s v="Second Class"/>
    <s v="SJ-20125"/>
    <s v="Sanjit Jacobs"/>
    <x v="2"/>
    <x v="0"/>
    <x v="12"/>
    <x v="5"/>
    <n v="77036"/>
    <x v="2"/>
    <x v="105"/>
    <x v="1"/>
    <x v="6"/>
    <x v="105"/>
    <x v="4541"/>
    <n v="3"/>
    <n v="0.2"/>
    <n v="3.2213999999999996"/>
  </r>
  <r>
    <n v="7451"/>
    <s v="CA-2014-105669"/>
    <x v="3"/>
    <x v="697"/>
    <d v="2014-09-23T00:00:00"/>
    <s v="Second Class"/>
    <s v="SJ-20125"/>
    <s v="Sanjit Jacobs"/>
    <x v="2"/>
    <x v="0"/>
    <x v="12"/>
    <x v="5"/>
    <n v="77036"/>
    <x v="2"/>
    <x v="1209"/>
    <x v="0"/>
    <x v="1"/>
    <x v="1185"/>
    <x v="2608"/>
    <n v="5"/>
    <n v="0.3"/>
    <n v="-77.333000000000013"/>
  </r>
  <r>
    <n v="7452"/>
    <s v="CA-2014-105669"/>
    <x v="3"/>
    <x v="697"/>
    <d v="2014-09-23T00:00:00"/>
    <s v="Second Class"/>
    <s v="SJ-20125"/>
    <s v="Sanjit Jacobs"/>
    <x v="2"/>
    <x v="0"/>
    <x v="12"/>
    <x v="5"/>
    <n v="77036"/>
    <x v="2"/>
    <x v="326"/>
    <x v="1"/>
    <x v="8"/>
    <x v="323"/>
    <x v="4977"/>
    <n v="5"/>
    <n v="0.8"/>
    <n v="-10.15"/>
  </r>
  <r>
    <n v="7453"/>
    <s v="CA-2014-105669"/>
    <x v="3"/>
    <x v="697"/>
    <d v="2014-09-23T00:00:00"/>
    <s v="Second Class"/>
    <s v="SJ-20125"/>
    <s v="Sanjit Jacobs"/>
    <x v="2"/>
    <x v="0"/>
    <x v="12"/>
    <x v="5"/>
    <n v="77036"/>
    <x v="2"/>
    <x v="1538"/>
    <x v="2"/>
    <x v="7"/>
    <x v="1517"/>
    <x v="4978"/>
    <n v="6"/>
    <n v="0.2"/>
    <n v="88.48500000000007"/>
  </r>
  <r>
    <n v="7454"/>
    <s v="CA-2014-134796"/>
    <x v="3"/>
    <x v="643"/>
    <d v="2014-07-02T00:00:00"/>
    <s v="Standard Class"/>
    <s v="FM-14380"/>
    <s v="Fred McMath"/>
    <x v="0"/>
    <x v="0"/>
    <x v="348"/>
    <x v="10"/>
    <n v="60440"/>
    <x v="2"/>
    <x v="918"/>
    <x v="2"/>
    <x v="7"/>
    <x v="901"/>
    <x v="1490"/>
    <n v="2"/>
    <n v="0.2"/>
    <n v="16.703999999999986"/>
  </r>
  <r>
    <n v="7455"/>
    <s v="CA-2013-137743"/>
    <x v="0"/>
    <x v="679"/>
    <d v="2013-08-05T00:00:00"/>
    <s v="Standard Class"/>
    <s v="KH-16360"/>
    <s v="Katherine Hughes"/>
    <x v="0"/>
    <x v="0"/>
    <x v="22"/>
    <x v="10"/>
    <n v="60623"/>
    <x v="2"/>
    <x v="1387"/>
    <x v="1"/>
    <x v="2"/>
    <x v="1364"/>
    <x v="4766"/>
    <n v="4"/>
    <n v="0.2"/>
    <n v="3.1212"/>
  </r>
  <r>
    <n v="7456"/>
    <s v="CA-2013-137743"/>
    <x v="0"/>
    <x v="679"/>
    <d v="2013-08-05T00:00:00"/>
    <s v="Standard Class"/>
    <s v="KH-16360"/>
    <s v="Katherine Hughes"/>
    <x v="0"/>
    <x v="0"/>
    <x v="22"/>
    <x v="10"/>
    <n v="60623"/>
    <x v="2"/>
    <x v="486"/>
    <x v="1"/>
    <x v="4"/>
    <x v="481"/>
    <x v="2532"/>
    <n v="2"/>
    <n v="0.2"/>
    <n v="51.831200000000024"/>
  </r>
  <r>
    <n v="7457"/>
    <s v="CA-2012-137974"/>
    <x v="1"/>
    <x v="392"/>
    <d v="2012-04-18T00:00:00"/>
    <s v="First Class"/>
    <s v="LL-16840"/>
    <s v="Lauren Leatherbury"/>
    <x v="0"/>
    <x v="0"/>
    <x v="141"/>
    <x v="17"/>
    <n v="22980"/>
    <x v="0"/>
    <x v="11"/>
    <x v="2"/>
    <x v="7"/>
    <x v="11"/>
    <x v="4979"/>
    <n v="2"/>
    <n v="0"/>
    <n v="148.10640000000001"/>
  </r>
  <r>
    <n v="7458"/>
    <s v="CA-2012-137974"/>
    <x v="1"/>
    <x v="392"/>
    <d v="2012-04-18T00:00:00"/>
    <s v="First Class"/>
    <s v="LL-16840"/>
    <s v="Lauren Leatherbury"/>
    <x v="0"/>
    <x v="0"/>
    <x v="141"/>
    <x v="17"/>
    <n v="22980"/>
    <x v="0"/>
    <x v="624"/>
    <x v="1"/>
    <x v="8"/>
    <x v="618"/>
    <x v="4980"/>
    <n v="1"/>
    <n v="0"/>
    <n v="4.57"/>
  </r>
  <r>
    <n v="7459"/>
    <s v="CA-2012-137974"/>
    <x v="1"/>
    <x v="392"/>
    <d v="2012-04-18T00:00:00"/>
    <s v="First Class"/>
    <s v="LL-16840"/>
    <s v="Lauren Leatherbury"/>
    <x v="0"/>
    <x v="0"/>
    <x v="141"/>
    <x v="17"/>
    <n v="22980"/>
    <x v="0"/>
    <x v="1304"/>
    <x v="0"/>
    <x v="5"/>
    <x v="1280"/>
    <x v="4981"/>
    <n v="7"/>
    <n v="0"/>
    <n v="119.68599999999989"/>
  </r>
  <r>
    <n v="7460"/>
    <s v="CA-2012-137974"/>
    <x v="1"/>
    <x v="392"/>
    <d v="2012-04-18T00:00:00"/>
    <s v="First Class"/>
    <s v="LL-16840"/>
    <s v="Lauren Leatherbury"/>
    <x v="0"/>
    <x v="0"/>
    <x v="141"/>
    <x v="17"/>
    <n v="22980"/>
    <x v="0"/>
    <x v="672"/>
    <x v="0"/>
    <x v="0"/>
    <x v="666"/>
    <x v="4982"/>
    <n v="9"/>
    <n v="0"/>
    <n v="125.58240000000001"/>
  </r>
  <r>
    <n v="7461"/>
    <s v="US-2012-136987"/>
    <x v="1"/>
    <x v="347"/>
    <d v="2012-04-14T00:00:00"/>
    <s v="Second Class"/>
    <s v="AR-10540"/>
    <s v="Andy Reiter"/>
    <x v="0"/>
    <x v="0"/>
    <x v="1"/>
    <x v="1"/>
    <n v="90004"/>
    <x v="1"/>
    <x v="1687"/>
    <x v="2"/>
    <x v="16"/>
    <x v="1666"/>
    <x v="4983"/>
    <n v="4"/>
    <n v="0.2"/>
    <n v="215.98919999999998"/>
  </r>
  <r>
    <n v="7462"/>
    <s v="US-2012-136987"/>
    <x v="1"/>
    <x v="347"/>
    <d v="2012-04-14T00:00:00"/>
    <s v="Second Class"/>
    <s v="AR-10540"/>
    <s v="Andy Reiter"/>
    <x v="0"/>
    <x v="0"/>
    <x v="1"/>
    <x v="1"/>
    <n v="90004"/>
    <x v="1"/>
    <x v="813"/>
    <x v="1"/>
    <x v="10"/>
    <x v="33"/>
    <x v="4984"/>
    <n v="2"/>
    <n v="0"/>
    <n v="24.269599999999997"/>
  </r>
  <r>
    <n v="7463"/>
    <s v="CA-2012-138485"/>
    <x v="1"/>
    <x v="914"/>
    <d v="2012-03-01T00:00:00"/>
    <s v="Second Class"/>
    <s v="NP-18670"/>
    <s v="Nora Paige"/>
    <x v="0"/>
    <x v="0"/>
    <x v="4"/>
    <x v="4"/>
    <n v="98105"/>
    <x v="1"/>
    <x v="333"/>
    <x v="2"/>
    <x v="11"/>
    <x v="329"/>
    <x v="4985"/>
    <n v="9"/>
    <n v="0"/>
    <n v="80.837999999999994"/>
  </r>
  <r>
    <n v="7464"/>
    <s v="CA-2013-103709"/>
    <x v="0"/>
    <x v="162"/>
    <d v="2013-09-16T00:00:00"/>
    <s v="Standard Class"/>
    <s v="LP-17095"/>
    <s v="Liz Preis"/>
    <x v="0"/>
    <x v="0"/>
    <x v="355"/>
    <x v="1"/>
    <n v="93277"/>
    <x v="1"/>
    <x v="1453"/>
    <x v="1"/>
    <x v="6"/>
    <x v="1430"/>
    <x v="3659"/>
    <n v="2"/>
    <n v="0"/>
    <n v="3.7200000000000006"/>
  </r>
  <r>
    <n v="7465"/>
    <s v="CA-2013-103709"/>
    <x v="0"/>
    <x v="162"/>
    <d v="2013-09-16T00:00:00"/>
    <s v="Standard Class"/>
    <s v="LP-17095"/>
    <s v="Liz Preis"/>
    <x v="0"/>
    <x v="0"/>
    <x v="355"/>
    <x v="1"/>
    <n v="93277"/>
    <x v="1"/>
    <x v="1532"/>
    <x v="1"/>
    <x v="10"/>
    <x v="1511"/>
    <x v="1369"/>
    <n v="8"/>
    <n v="0"/>
    <n v="15.407999999999998"/>
  </r>
  <r>
    <n v="7466"/>
    <s v="CA-2013-103709"/>
    <x v="0"/>
    <x v="162"/>
    <d v="2013-09-16T00:00:00"/>
    <s v="Standard Class"/>
    <s v="LP-17095"/>
    <s v="Liz Preis"/>
    <x v="0"/>
    <x v="0"/>
    <x v="355"/>
    <x v="1"/>
    <n v="93277"/>
    <x v="1"/>
    <x v="533"/>
    <x v="1"/>
    <x v="4"/>
    <x v="528"/>
    <x v="2213"/>
    <n v="2"/>
    <n v="0"/>
    <n v="65.435000000000002"/>
  </r>
  <r>
    <n v="7467"/>
    <s v="CA-2013-138282"/>
    <x v="0"/>
    <x v="288"/>
    <d v="2013-05-24T00:00:00"/>
    <s v="Standard Class"/>
    <s v="AH-10690"/>
    <s v="Anna Häberlin"/>
    <x v="1"/>
    <x v="0"/>
    <x v="1"/>
    <x v="1"/>
    <n v="90008"/>
    <x v="1"/>
    <x v="1644"/>
    <x v="1"/>
    <x v="9"/>
    <x v="33"/>
    <x v="4986"/>
    <n v="8"/>
    <n v="0"/>
    <n v="23.716800000000006"/>
  </r>
  <r>
    <n v="7468"/>
    <s v="CA-2014-148985"/>
    <x v="3"/>
    <x v="343"/>
    <d v="2014-11-16T00:00:00"/>
    <s v="Second Class"/>
    <s v="TB-21190"/>
    <s v="Thomas Brumley"/>
    <x v="2"/>
    <x v="0"/>
    <x v="1"/>
    <x v="1"/>
    <n v="90045"/>
    <x v="1"/>
    <x v="698"/>
    <x v="0"/>
    <x v="5"/>
    <x v="691"/>
    <x v="4987"/>
    <n v="4"/>
    <n v="0"/>
    <n v="11.872799999999998"/>
  </r>
  <r>
    <n v="7469"/>
    <s v="CA-2011-138100"/>
    <x v="2"/>
    <x v="1114"/>
    <d v="2011-09-20T00:00:00"/>
    <s v="Standard Class"/>
    <s v="AA-10315"/>
    <s v="Alex Avila"/>
    <x v="0"/>
    <x v="0"/>
    <x v="20"/>
    <x v="15"/>
    <n v="10011"/>
    <x v="3"/>
    <x v="811"/>
    <x v="1"/>
    <x v="10"/>
    <x v="33"/>
    <x v="1830"/>
    <n v="3"/>
    <n v="0"/>
    <n v="7.0218000000000007"/>
  </r>
  <r>
    <n v="7470"/>
    <s v="CA-2011-138100"/>
    <x v="2"/>
    <x v="1114"/>
    <d v="2011-09-20T00:00:00"/>
    <s v="Standard Class"/>
    <s v="AA-10315"/>
    <s v="Alex Avila"/>
    <x v="0"/>
    <x v="0"/>
    <x v="20"/>
    <x v="15"/>
    <n v="10011"/>
    <x v="3"/>
    <x v="1027"/>
    <x v="0"/>
    <x v="5"/>
    <x v="1009"/>
    <x v="58"/>
    <n v="2"/>
    <n v="0"/>
    <n v="6.2608000000000015"/>
  </r>
  <r>
    <n v="7471"/>
    <s v="CA-2012-100734"/>
    <x v="1"/>
    <x v="426"/>
    <d v="2012-09-20T00:00:00"/>
    <s v="Standard Class"/>
    <s v="AC-10615"/>
    <s v="Ann Chong"/>
    <x v="1"/>
    <x v="0"/>
    <x v="10"/>
    <x v="9"/>
    <n v="19143"/>
    <x v="3"/>
    <x v="98"/>
    <x v="1"/>
    <x v="8"/>
    <x v="98"/>
    <x v="4988"/>
    <n v="4"/>
    <n v="0.7"/>
    <n v="-2.8608000000000002"/>
  </r>
  <r>
    <n v="7472"/>
    <s v="CA-2012-100734"/>
    <x v="1"/>
    <x v="426"/>
    <d v="2012-09-20T00:00:00"/>
    <s v="Standard Class"/>
    <s v="AC-10615"/>
    <s v="Ann Chong"/>
    <x v="1"/>
    <x v="0"/>
    <x v="10"/>
    <x v="9"/>
    <n v="19143"/>
    <x v="3"/>
    <x v="196"/>
    <x v="1"/>
    <x v="4"/>
    <x v="195"/>
    <x v="2772"/>
    <n v="2"/>
    <n v="0.2"/>
    <n v="-29.436800000000012"/>
  </r>
  <r>
    <n v="7473"/>
    <s v="CA-2013-139997"/>
    <x v="0"/>
    <x v="949"/>
    <d v="2013-07-04T00:00:00"/>
    <s v="First Class"/>
    <s v="EM-14140"/>
    <s v="Eugene Moren"/>
    <x v="2"/>
    <x v="0"/>
    <x v="427"/>
    <x v="7"/>
    <n v="84043"/>
    <x v="1"/>
    <x v="1327"/>
    <x v="2"/>
    <x v="16"/>
    <x v="1304"/>
    <x v="4989"/>
    <n v="5"/>
    <n v="0"/>
    <n v="449.9849999999999"/>
  </r>
  <r>
    <n v="7474"/>
    <s v="CA-2013-109652"/>
    <x v="0"/>
    <x v="342"/>
    <d v="2013-04-16T00:00:00"/>
    <s v="Standard Class"/>
    <s v="QJ-19255"/>
    <s v="Quincy Jones"/>
    <x v="1"/>
    <x v="0"/>
    <x v="22"/>
    <x v="10"/>
    <n v="60653"/>
    <x v="2"/>
    <x v="753"/>
    <x v="1"/>
    <x v="6"/>
    <x v="744"/>
    <x v="4990"/>
    <n v="4"/>
    <n v="0.2"/>
    <n v="3.2223999999999995"/>
  </r>
  <r>
    <n v="7475"/>
    <s v="CA-2011-167199"/>
    <x v="2"/>
    <x v="1037"/>
    <d v="2011-01-11T00:00:00"/>
    <s v="Standard Class"/>
    <s v="ME-17320"/>
    <s v="Maria Etezadi"/>
    <x v="2"/>
    <x v="0"/>
    <x v="0"/>
    <x v="0"/>
    <n v="42420"/>
    <x v="0"/>
    <x v="120"/>
    <x v="0"/>
    <x v="1"/>
    <x v="120"/>
    <x v="4991"/>
    <n v="9"/>
    <n v="0"/>
    <n v="746.40779999999972"/>
  </r>
  <r>
    <n v="7476"/>
    <s v="CA-2011-167199"/>
    <x v="2"/>
    <x v="1037"/>
    <d v="2011-01-11T00:00:00"/>
    <s v="Standard Class"/>
    <s v="ME-17320"/>
    <s v="Maria Etezadi"/>
    <x v="2"/>
    <x v="0"/>
    <x v="0"/>
    <x v="0"/>
    <n v="42420"/>
    <x v="0"/>
    <x v="569"/>
    <x v="1"/>
    <x v="8"/>
    <x v="564"/>
    <x v="4992"/>
    <n v="2"/>
    <n v="0"/>
    <n v="274.49099999999999"/>
  </r>
  <r>
    <n v="7477"/>
    <s v="CA-2011-167199"/>
    <x v="2"/>
    <x v="1037"/>
    <d v="2011-01-11T00:00:00"/>
    <s v="Standard Class"/>
    <s v="ME-17320"/>
    <s v="Maria Etezadi"/>
    <x v="2"/>
    <x v="0"/>
    <x v="0"/>
    <x v="0"/>
    <n v="42420"/>
    <x v="0"/>
    <x v="448"/>
    <x v="1"/>
    <x v="6"/>
    <x v="443"/>
    <x v="4993"/>
    <n v="2"/>
    <n v="0"/>
    <n v="1.4796000000000005"/>
  </r>
  <r>
    <n v="7478"/>
    <s v="CA-2011-167199"/>
    <x v="2"/>
    <x v="1037"/>
    <d v="2011-01-11T00:00:00"/>
    <s v="Standard Class"/>
    <s v="ME-17320"/>
    <s v="Maria Etezadi"/>
    <x v="2"/>
    <x v="0"/>
    <x v="0"/>
    <x v="0"/>
    <n v="42420"/>
    <x v="0"/>
    <x v="34"/>
    <x v="2"/>
    <x v="7"/>
    <x v="34"/>
    <x v="3743"/>
    <n v="2"/>
    <n v="0"/>
    <n v="113.67419999999998"/>
  </r>
  <r>
    <n v="7479"/>
    <s v="CA-2011-167199"/>
    <x v="2"/>
    <x v="1037"/>
    <d v="2011-01-11T00:00:00"/>
    <s v="Standard Class"/>
    <s v="ME-17320"/>
    <s v="Maria Etezadi"/>
    <x v="2"/>
    <x v="0"/>
    <x v="0"/>
    <x v="0"/>
    <n v="42420"/>
    <x v="0"/>
    <x v="867"/>
    <x v="2"/>
    <x v="7"/>
    <x v="852"/>
    <x v="4994"/>
    <n v="4"/>
    <n v="0"/>
    <n v="204.10919999999999"/>
  </r>
  <r>
    <n v="7480"/>
    <s v="CA-2011-167199"/>
    <x v="2"/>
    <x v="1037"/>
    <d v="2011-01-11T00:00:00"/>
    <s v="Standard Class"/>
    <s v="ME-17320"/>
    <s v="Maria Etezadi"/>
    <x v="2"/>
    <x v="0"/>
    <x v="0"/>
    <x v="0"/>
    <n v="42420"/>
    <x v="0"/>
    <x v="1506"/>
    <x v="1"/>
    <x v="13"/>
    <x v="1484"/>
    <x v="4995"/>
    <n v="4"/>
    <n v="0"/>
    <n v="0.31119999999999948"/>
  </r>
  <r>
    <n v="7481"/>
    <s v="CA-2011-167199"/>
    <x v="2"/>
    <x v="1037"/>
    <d v="2011-01-11T00:00:00"/>
    <s v="Standard Class"/>
    <s v="ME-17320"/>
    <s v="Maria Etezadi"/>
    <x v="2"/>
    <x v="0"/>
    <x v="0"/>
    <x v="0"/>
    <n v="42420"/>
    <x v="0"/>
    <x v="783"/>
    <x v="1"/>
    <x v="10"/>
    <x v="774"/>
    <x v="4996"/>
    <n v="1"/>
    <n v="0"/>
    <n v="3.0084"/>
  </r>
  <r>
    <n v="7482"/>
    <s v="CA-2013-124583"/>
    <x v="0"/>
    <x v="142"/>
    <d v="2013-09-04T00:00:00"/>
    <s v="Second Class"/>
    <s v="LB-16795"/>
    <s v="Laurel Beltran"/>
    <x v="2"/>
    <x v="0"/>
    <x v="101"/>
    <x v="1"/>
    <n v="92646"/>
    <x v="1"/>
    <x v="118"/>
    <x v="1"/>
    <x v="12"/>
    <x v="118"/>
    <x v="4835"/>
    <n v="1"/>
    <n v="0"/>
    <n v="5.7509999999999994"/>
  </r>
  <r>
    <n v="7483"/>
    <s v="CA-2011-113964"/>
    <x v="2"/>
    <x v="865"/>
    <d v="2011-09-30T00:00:00"/>
    <s v="Standard Class"/>
    <s v="JP-16135"/>
    <s v="Julie Prescott"/>
    <x v="2"/>
    <x v="0"/>
    <x v="20"/>
    <x v="15"/>
    <n v="10011"/>
    <x v="3"/>
    <x v="68"/>
    <x v="1"/>
    <x v="8"/>
    <x v="68"/>
    <x v="4997"/>
    <n v="4"/>
    <n v="0.2"/>
    <n v="6.9239999999999995"/>
  </r>
  <r>
    <n v="7484"/>
    <s v="CA-2011-129938"/>
    <x v="2"/>
    <x v="534"/>
    <d v="2011-12-17T00:00:00"/>
    <s v="Second Class"/>
    <s v="EB-13705"/>
    <s v="Ed Braxton"/>
    <x v="1"/>
    <x v="0"/>
    <x v="10"/>
    <x v="9"/>
    <n v="19140"/>
    <x v="3"/>
    <x v="1209"/>
    <x v="0"/>
    <x v="1"/>
    <x v="1185"/>
    <x v="4998"/>
    <n v="7"/>
    <n v="0.3"/>
    <n v="-108.26620000000001"/>
  </r>
  <r>
    <n v="7485"/>
    <s v="CA-2014-135111"/>
    <x v="3"/>
    <x v="116"/>
    <d v="2015-01-03T00:00:00"/>
    <s v="Standard Class"/>
    <s v="CS-12400"/>
    <s v="Christopher Schild"/>
    <x v="2"/>
    <x v="0"/>
    <x v="402"/>
    <x v="46"/>
    <n v="58103"/>
    <x v="2"/>
    <x v="1820"/>
    <x v="1"/>
    <x v="6"/>
    <x v="33"/>
    <x v="4724"/>
    <n v="1"/>
    <n v="0"/>
    <n v="0.86799999999999988"/>
  </r>
  <r>
    <n v="7486"/>
    <s v="CA-2014-135111"/>
    <x v="3"/>
    <x v="116"/>
    <d v="2015-01-03T00:00:00"/>
    <s v="Standard Class"/>
    <s v="CS-12400"/>
    <s v="Christopher Schild"/>
    <x v="2"/>
    <x v="0"/>
    <x v="402"/>
    <x v="46"/>
    <n v="58103"/>
    <x v="2"/>
    <x v="1499"/>
    <x v="1"/>
    <x v="8"/>
    <x v="1478"/>
    <x v="4213"/>
    <n v="5"/>
    <n v="0"/>
    <n v="12.690999999999999"/>
  </r>
  <r>
    <n v="7487"/>
    <s v="US-2012-134558"/>
    <x v="1"/>
    <x v="546"/>
    <d v="2012-12-24T00:00:00"/>
    <s v="Second Class"/>
    <s v="PM-19135"/>
    <s v="Peter McVee"/>
    <x v="2"/>
    <x v="0"/>
    <x v="18"/>
    <x v="38"/>
    <n v="3820"/>
    <x v="3"/>
    <x v="1331"/>
    <x v="1"/>
    <x v="10"/>
    <x v="1307"/>
    <x v="2744"/>
    <n v="5"/>
    <n v="0"/>
    <n v="14.651"/>
  </r>
  <r>
    <n v="7488"/>
    <s v="US-2012-134558"/>
    <x v="1"/>
    <x v="546"/>
    <d v="2012-12-24T00:00:00"/>
    <s v="Second Class"/>
    <s v="PM-19135"/>
    <s v="Peter McVee"/>
    <x v="2"/>
    <x v="0"/>
    <x v="18"/>
    <x v="38"/>
    <n v="3820"/>
    <x v="3"/>
    <x v="1287"/>
    <x v="2"/>
    <x v="11"/>
    <x v="1264"/>
    <x v="3633"/>
    <n v="9"/>
    <n v="0"/>
    <n v="517.47930000000008"/>
  </r>
  <r>
    <n v="7489"/>
    <s v="US-2012-134558"/>
    <x v="1"/>
    <x v="546"/>
    <d v="2012-12-24T00:00:00"/>
    <s v="Second Class"/>
    <s v="PM-19135"/>
    <s v="Peter McVee"/>
    <x v="2"/>
    <x v="0"/>
    <x v="18"/>
    <x v="38"/>
    <n v="3820"/>
    <x v="3"/>
    <x v="215"/>
    <x v="0"/>
    <x v="3"/>
    <x v="214"/>
    <x v="4999"/>
    <n v="4"/>
    <n v="0.3"/>
    <n v="-105.31639999999993"/>
  </r>
  <r>
    <n v="7490"/>
    <s v="CA-2014-157196"/>
    <x v="3"/>
    <x v="60"/>
    <d v="2014-11-10T00:00:00"/>
    <s v="Standard Class"/>
    <s v="AA-10645"/>
    <s v="Anna Andreadi"/>
    <x v="0"/>
    <x v="0"/>
    <x v="70"/>
    <x v="1"/>
    <n v="92105"/>
    <x v="1"/>
    <x v="860"/>
    <x v="1"/>
    <x v="10"/>
    <x v="846"/>
    <x v="91"/>
    <n v="2"/>
    <n v="0"/>
    <n v="6.2208000000000006"/>
  </r>
  <r>
    <n v="7491"/>
    <s v="CA-2012-108672"/>
    <x v="1"/>
    <x v="229"/>
    <d v="2012-09-16T00:00:00"/>
    <s v="Standard Class"/>
    <s v="FA-14230"/>
    <s v="Frank Atkinson"/>
    <x v="1"/>
    <x v="0"/>
    <x v="1"/>
    <x v="1"/>
    <n v="90032"/>
    <x v="1"/>
    <x v="90"/>
    <x v="0"/>
    <x v="5"/>
    <x v="90"/>
    <x v="5000"/>
    <n v="6"/>
    <n v="0"/>
    <n v="33.070799999999991"/>
  </r>
  <r>
    <n v="7492"/>
    <s v="US-2014-118598"/>
    <x v="3"/>
    <x v="673"/>
    <d v="2014-11-17T00:00:00"/>
    <s v="Same Day"/>
    <s v="CM-12190"/>
    <s v="Charlotte Melton"/>
    <x v="0"/>
    <x v="0"/>
    <x v="456"/>
    <x v="15"/>
    <n v="13501"/>
    <x v="3"/>
    <x v="1730"/>
    <x v="2"/>
    <x v="7"/>
    <x v="1708"/>
    <x v="5001"/>
    <n v="6"/>
    <n v="0"/>
    <n v="5.9969999999999857"/>
  </r>
  <r>
    <n v="7493"/>
    <s v="US-2014-160836"/>
    <x v="3"/>
    <x v="220"/>
    <d v="2014-09-17T00:00:00"/>
    <s v="Standard Class"/>
    <s v="CC-12475"/>
    <s v="Cindy Chapman"/>
    <x v="0"/>
    <x v="0"/>
    <x v="12"/>
    <x v="5"/>
    <n v="77070"/>
    <x v="2"/>
    <x v="1433"/>
    <x v="1"/>
    <x v="10"/>
    <x v="1412"/>
    <x v="1518"/>
    <n v="3"/>
    <n v="0.2"/>
    <n v="3.2099999999999982"/>
  </r>
  <r>
    <n v="7494"/>
    <s v="US-2014-160836"/>
    <x v="3"/>
    <x v="220"/>
    <d v="2014-09-17T00:00:00"/>
    <s v="Standard Class"/>
    <s v="CC-12475"/>
    <s v="Cindy Chapman"/>
    <x v="0"/>
    <x v="0"/>
    <x v="12"/>
    <x v="5"/>
    <n v="77070"/>
    <x v="2"/>
    <x v="1213"/>
    <x v="0"/>
    <x v="3"/>
    <x v="1189"/>
    <x v="5002"/>
    <n v="5"/>
    <n v="0.3"/>
    <n v="-65.853000000000009"/>
  </r>
  <r>
    <n v="7495"/>
    <s v="US-2014-160836"/>
    <x v="3"/>
    <x v="220"/>
    <d v="2014-09-17T00:00:00"/>
    <s v="Standard Class"/>
    <s v="CC-12475"/>
    <s v="Cindy Chapman"/>
    <x v="0"/>
    <x v="0"/>
    <x v="12"/>
    <x v="5"/>
    <n v="77070"/>
    <x v="2"/>
    <x v="1034"/>
    <x v="1"/>
    <x v="9"/>
    <x v="1016"/>
    <x v="5003"/>
    <n v="2"/>
    <n v="0.8"/>
    <n v="-4.2012"/>
  </r>
  <r>
    <n v="7496"/>
    <s v="CA-2014-121048"/>
    <x v="3"/>
    <x v="1163"/>
    <d v="2014-07-19T00:00:00"/>
    <s v="Standard Class"/>
    <s v="TC-21295"/>
    <s v="Toby Carlisle"/>
    <x v="0"/>
    <x v="0"/>
    <x v="223"/>
    <x v="1"/>
    <n v="92683"/>
    <x v="1"/>
    <x v="757"/>
    <x v="1"/>
    <x v="8"/>
    <x v="748"/>
    <x v="3079"/>
    <n v="2"/>
    <n v="0.2"/>
    <n v="1.4455999999999996"/>
  </r>
  <r>
    <n v="7497"/>
    <s v="CA-2014-121048"/>
    <x v="3"/>
    <x v="1163"/>
    <d v="2014-07-19T00:00:00"/>
    <s v="Standard Class"/>
    <s v="TC-21295"/>
    <s v="Toby Carlisle"/>
    <x v="0"/>
    <x v="0"/>
    <x v="223"/>
    <x v="1"/>
    <n v="92683"/>
    <x v="1"/>
    <x v="737"/>
    <x v="0"/>
    <x v="5"/>
    <x v="729"/>
    <x v="3139"/>
    <n v="3"/>
    <n v="0"/>
    <n v="49.804199999999994"/>
  </r>
  <r>
    <n v="7498"/>
    <s v="CA-2014-121048"/>
    <x v="3"/>
    <x v="1163"/>
    <d v="2014-07-19T00:00:00"/>
    <s v="Standard Class"/>
    <s v="TC-21295"/>
    <s v="Toby Carlisle"/>
    <x v="0"/>
    <x v="0"/>
    <x v="223"/>
    <x v="1"/>
    <n v="92683"/>
    <x v="1"/>
    <x v="310"/>
    <x v="1"/>
    <x v="13"/>
    <x v="307"/>
    <x v="328"/>
    <n v="4"/>
    <n v="0"/>
    <n v="2.3311999999999999"/>
  </r>
  <r>
    <n v="7499"/>
    <s v="CA-2014-121048"/>
    <x v="3"/>
    <x v="1163"/>
    <d v="2014-07-19T00:00:00"/>
    <s v="Standard Class"/>
    <s v="TC-21295"/>
    <s v="Toby Carlisle"/>
    <x v="0"/>
    <x v="0"/>
    <x v="223"/>
    <x v="1"/>
    <n v="92683"/>
    <x v="1"/>
    <x v="30"/>
    <x v="1"/>
    <x v="6"/>
    <x v="30"/>
    <x v="5004"/>
    <n v="4"/>
    <n v="0"/>
    <n v="20.856799999999993"/>
  </r>
  <r>
    <n v="7500"/>
    <s v="CA-2014-121048"/>
    <x v="3"/>
    <x v="1163"/>
    <d v="2014-07-19T00:00:00"/>
    <s v="Standard Class"/>
    <s v="TC-21295"/>
    <s v="Toby Carlisle"/>
    <x v="0"/>
    <x v="0"/>
    <x v="223"/>
    <x v="1"/>
    <n v="92683"/>
    <x v="1"/>
    <x v="191"/>
    <x v="0"/>
    <x v="5"/>
    <x v="190"/>
    <x v="609"/>
    <n v="3"/>
    <n v="0"/>
    <n v="7.9128000000000007"/>
  </r>
  <r>
    <n v="7501"/>
    <s v="CA-2014-121048"/>
    <x v="3"/>
    <x v="1163"/>
    <d v="2014-07-19T00:00:00"/>
    <s v="Standard Class"/>
    <s v="TC-21295"/>
    <s v="Toby Carlisle"/>
    <x v="0"/>
    <x v="0"/>
    <x v="223"/>
    <x v="1"/>
    <n v="92683"/>
    <x v="1"/>
    <x v="437"/>
    <x v="2"/>
    <x v="11"/>
    <x v="432"/>
    <x v="5005"/>
    <n v="3"/>
    <n v="0"/>
    <n v="19.735800000000005"/>
  </r>
  <r>
    <n v="7502"/>
    <s v="CA-2014-121048"/>
    <x v="3"/>
    <x v="1163"/>
    <d v="2014-07-19T00:00:00"/>
    <s v="Standard Class"/>
    <s v="TC-21295"/>
    <s v="Toby Carlisle"/>
    <x v="0"/>
    <x v="0"/>
    <x v="223"/>
    <x v="1"/>
    <n v="92683"/>
    <x v="1"/>
    <x v="34"/>
    <x v="2"/>
    <x v="7"/>
    <x v="34"/>
    <x v="553"/>
    <n v="3"/>
    <n v="0.2"/>
    <n v="52.917299999999955"/>
  </r>
  <r>
    <n v="7503"/>
    <s v="US-2014-120117"/>
    <x v="3"/>
    <x v="983"/>
    <d v="2014-03-31T00:00:00"/>
    <s v="Same Day"/>
    <s v="TB-21400"/>
    <s v="Tom Boeckenhauer"/>
    <x v="0"/>
    <x v="0"/>
    <x v="1"/>
    <x v="1"/>
    <n v="90036"/>
    <x v="1"/>
    <x v="1279"/>
    <x v="1"/>
    <x v="6"/>
    <x v="1255"/>
    <x v="2398"/>
    <n v="2"/>
    <n v="0"/>
    <n v="2.0671999999999997"/>
  </r>
  <r>
    <n v="7504"/>
    <s v="US-2014-120117"/>
    <x v="3"/>
    <x v="983"/>
    <d v="2014-03-31T00:00:00"/>
    <s v="Same Day"/>
    <s v="TB-21400"/>
    <s v="Tom Boeckenhauer"/>
    <x v="0"/>
    <x v="0"/>
    <x v="1"/>
    <x v="1"/>
    <n v="90036"/>
    <x v="1"/>
    <x v="53"/>
    <x v="2"/>
    <x v="7"/>
    <x v="53"/>
    <x v="5006"/>
    <n v="1"/>
    <n v="0.2"/>
    <n v="18.539099999999991"/>
  </r>
  <r>
    <n v="7505"/>
    <s v="CA-2013-158043"/>
    <x v="0"/>
    <x v="1011"/>
    <d v="2013-02-04T00:00:00"/>
    <s v="Second Class"/>
    <s v="JK-15325"/>
    <s v="Jason Klamczynski"/>
    <x v="1"/>
    <x v="0"/>
    <x v="496"/>
    <x v="30"/>
    <n v="8401"/>
    <x v="3"/>
    <x v="1040"/>
    <x v="1"/>
    <x v="12"/>
    <x v="33"/>
    <x v="371"/>
    <n v="2"/>
    <n v="0"/>
    <n v="11.68"/>
  </r>
  <r>
    <n v="7506"/>
    <s v="US-2014-106579"/>
    <x v="3"/>
    <x v="110"/>
    <d v="2014-06-14T00:00:00"/>
    <s v="Standard Class"/>
    <s v="BW-11200"/>
    <s v="Ben Wallace"/>
    <x v="0"/>
    <x v="0"/>
    <x v="242"/>
    <x v="10"/>
    <n v="60076"/>
    <x v="2"/>
    <x v="338"/>
    <x v="1"/>
    <x v="8"/>
    <x v="334"/>
    <x v="362"/>
    <n v="4"/>
    <n v="0.8"/>
    <n v="-18.872800000000009"/>
  </r>
  <r>
    <n v="7507"/>
    <s v="CA-2011-115889"/>
    <x v="2"/>
    <x v="981"/>
    <d v="2011-11-06T00:00:00"/>
    <s v="Standard Class"/>
    <s v="SH-20395"/>
    <s v="Shahid Hopkins"/>
    <x v="0"/>
    <x v="0"/>
    <x v="8"/>
    <x v="1"/>
    <n v="94122"/>
    <x v="1"/>
    <x v="1129"/>
    <x v="2"/>
    <x v="7"/>
    <x v="1108"/>
    <x v="1956"/>
    <n v="2"/>
    <n v="0.2"/>
    <n v="5.2181999999999924"/>
  </r>
  <r>
    <n v="7508"/>
    <s v="CA-2011-115889"/>
    <x v="2"/>
    <x v="981"/>
    <d v="2011-11-06T00:00:00"/>
    <s v="Standard Class"/>
    <s v="SH-20395"/>
    <s v="Shahid Hopkins"/>
    <x v="0"/>
    <x v="0"/>
    <x v="8"/>
    <x v="1"/>
    <n v="94122"/>
    <x v="1"/>
    <x v="245"/>
    <x v="1"/>
    <x v="4"/>
    <x v="243"/>
    <x v="979"/>
    <n v="2"/>
    <n v="0"/>
    <n v="105.24679999999995"/>
  </r>
  <r>
    <n v="7509"/>
    <s v="US-2014-161935"/>
    <x v="3"/>
    <x v="1163"/>
    <d v="2014-07-19T00:00:00"/>
    <s v="Standard Class"/>
    <s v="JL-15835"/>
    <s v="John Lee"/>
    <x v="0"/>
    <x v="0"/>
    <x v="38"/>
    <x v="24"/>
    <n v="43229"/>
    <x v="3"/>
    <x v="820"/>
    <x v="1"/>
    <x v="10"/>
    <x v="808"/>
    <x v="4766"/>
    <n v="2"/>
    <n v="0.2"/>
    <n v="3.3524000000000003"/>
  </r>
  <r>
    <n v="7510"/>
    <s v="US-2014-161935"/>
    <x v="3"/>
    <x v="1163"/>
    <d v="2014-07-19T00:00:00"/>
    <s v="Standard Class"/>
    <s v="JL-15835"/>
    <s v="John Lee"/>
    <x v="0"/>
    <x v="0"/>
    <x v="38"/>
    <x v="24"/>
    <n v="43229"/>
    <x v="3"/>
    <x v="754"/>
    <x v="2"/>
    <x v="7"/>
    <x v="745"/>
    <x v="5007"/>
    <n v="9"/>
    <n v="0.4"/>
    <n v="-377.98919999999998"/>
  </r>
  <r>
    <n v="7511"/>
    <s v="US-2014-161935"/>
    <x v="3"/>
    <x v="1163"/>
    <d v="2014-07-19T00:00:00"/>
    <s v="Standard Class"/>
    <s v="JL-15835"/>
    <s v="John Lee"/>
    <x v="0"/>
    <x v="0"/>
    <x v="38"/>
    <x v="24"/>
    <n v="43229"/>
    <x v="3"/>
    <x v="170"/>
    <x v="1"/>
    <x v="4"/>
    <x v="169"/>
    <x v="5008"/>
    <n v="5"/>
    <n v="0.2"/>
    <n v="4.6530000000000022"/>
  </r>
  <r>
    <n v="7512"/>
    <s v="US-2014-161935"/>
    <x v="3"/>
    <x v="1163"/>
    <d v="2014-07-19T00:00:00"/>
    <s v="Standard Class"/>
    <s v="JL-15835"/>
    <s v="John Lee"/>
    <x v="0"/>
    <x v="0"/>
    <x v="38"/>
    <x v="24"/>
    <n v="43229"/>
    <x v="3"/>
    <x v="1071"/>
    <x v="0"/>
    <x v="5"/>
    <x v="1051"/>
    <x v="5009"/>
    <n v="5"/>
    <n v="0.2"/>
    <n v="148.845"/>
  </r>
  <r>
    <n v="7513"/>
    <s v="US-2014-161935"/>
    <x v="3"/>
    <x v="1163"/>
    <d v="2014-07-19T00:00:00"/>
    <s v="Standard Class"/>
    <s v="JL-15835"/>
    <s v="John Lee"/>
    <x v="0"/>
    <x v="0"/>
    <x v="38"/>
    <x v="24"/>
    <n v="43229"/>
    <x v="3"/>
    <x v="1354"/>
    <x v="1"/>
    <x v="4"/>
    <x v="1331"/>
    <x v="5010"/>
    <n v="7"/>
    <n v="0.2"/>
    <n v="17.959200000000003"/>
  </r>
  <r>
    <n v="7514"/>
    <s v="US-2014-161935"/>
    <x v="3"/>
    <x v="1163"/>
    <d v="2014-07-19T00:00:00"/>
    <s v="Standard Class"/>
    <s v="JL-15835"/>
    <s v="John Lee"/>
    <x v="0"/>
    <x v="0"/>
    <x v="38"/>
    <x v="24"/>
    <n v="43229"/>
    <x v="3"/>
    <x v="346"/>
    <x v="1"/>
    <x v="6"/>
    <x v="342"/>
    <x v="1332"/>
    <n v="5"/>
    <n v="0.2"/>
    <n v="2.1319999999999988"/>
  </r>
  <r>
    <n v="7515"/>
    <s v="US-2014-167920"/>
    <x v="3"/>
    <x v="34"/>
    <d v="2014-12-13T00:00:00"/>
    <s v="Second Class"/>
    <s v="JL-15835"/>
    <s v="John Lee"/>
    <x v="0"/>
    <x v="0"/>
    <x v="102"/>
    <x v="0"/>
    <n v="40475"/>
    <x v="0"/>
    <x v="908"/>
    <x v="1"/>
    <x v="8"/>
    <x v="891"/>
    <x v="5011"/>
    <n v="2"/>
    <n v="0"/>
    <n v="13.505599999999999"/>
  </r>
  <r>
    <n v="7516"/>
    <s v="US-2014-167920"/>
    <x v="3"/>
    <x v="34"/>
    <d v="2014-12-13T00:00:00"/>
    <s v="Second Class"/>
    <s v="JL-15835"/>
    <s v="John Lee"/>
    <x v="0"/>
    <x v="0"/>
    <x v="102"/>
    <x v="0"/>
    <n v="40475"/>
    <x v="0"/>
    <x v="1428"/>
    <x v="1"/>
    <x v="9"/>
    <x v="1407"/>
    <x v="5012"/>
    <n v="5"/>
    <n v="0"/>
    <n v="62.32099999999997"/>
  </r>
  <r>
    <n v="7517"/>
    <s v="US-2014-167920"/>
    <x v="3"/>
    <x v="34"/>
    <d v="2014-12-13T00:00:00"/>
    <s v="Second Class"/>
    <s v="JL-15835"/>
    <s v="John Lee"/>
    <x v="0"/>
    <x v="0"/>
    <x v="102"/>
    <x v="0"/>
    <n v="40475"/>
    <x v="0"/>
    <x v="122"/>
    <x v="1"/>
    <x v="8"/>
    <x v="122"/>
    <x v="204"/>
    <n v="4"/>
    <n v="0"/>
    <n v="7.4824000000000002"/>
  </r>
  <r>
    <n v="7518"/>
    <s v="US-2014-167920"/>
    <x v="3"/>
    <x v="34"/>
    <d v="2014-12-13T00:00:00"/>
    <s v="Second Class"/>
    <s v="JL-15835"/>
    <s v="John Lee"/>
    <x v="0"/>
    <x v="0"/>
    <x v="102"/>
    <x v="0"/>
    <n v="40475"/>
    <x v="0"/>
    <x v="825"/>
    <x v="2"/>
    <x v="11"/>
    <x v="813"/>
    <x v="5013"/>
    <n v="5"/>
    <n v="0"/>
    <n v="48.328499999999991"/>
  </r>
  <r>
    <n v="7519"/>
    <s v="US-2014-167920"/>
    <x v="3"/>
    <x v="34"/>
    <d v="2014-12-13T00:00:00"/>
    <s v="Second Class"/>
    <s v="JL-15835"/>
    <s v="John Lee"/>
    <x v="0"/>
    <x v="0"/>
    <x v="102"/>
    <x v="0"/>
    <n v="40475"/>
    <x v="0"/>
    <x v="464"/>
    <x v="1"/>
    <x v="4"/>
    <x v="460"/>
    <x v="5014"/>
    <n v="1"/>
    <n v="0"/>
    <n v="0.60559999999999903"/>
  </r>
  <r>
    <n v="7520"/>
    <s v="US-2014-167920"/>
    <x v="3"/>
    <x v="34"/>
    <d v="2014-12-13T00:00:00"/>
    <s v="Second Class"/>
    <s v="JL-15835"/>
    <s v="John Lee"/>
    <x v="0"/>
    <x v="0"/>
    <x v="102"/>
    <x v="0"/>
    <n v="40475"/>
    <x v="0"/>
    <x v="1568"/>
    <x v="1"/>
    <x v="2"/>
    <x v="1550"/>
    <x v="1784"/>
    <n v="2"/>
    <n v="0"/>
    <n v="2.6495999999999995"/>
  </r>
  <r>
    <n v="7521"/>
    <s v="US-2014-167920"/>
    <x v="3"/>
    <x v="34"/>
    <d v="2014-12-13T00:00:00"/>
    <s v="Second Class"/>
    <s v="JL-15835"/>
    <s v="John Lee"/>
    <x v="0"/>
    <x v="0"/>
    <x v="102"/>
    <x v="0"/>
    <n v="40475"/>
    <x v="0"/>
    <x v="890"/>
    <x v="2"/>
    <x v="16"/>
    <x v="874"/>
    <x v="5015"/>
    <n v="2"/>
    <n v="0"/>
    <n v="629.99099999999999"/>
  </r>
  <r>
    <n v="7522"/>
    <s v="CA-2013-162383"/>
    <x v="0"/>
    <x v="64"/>
    <d v="2013-09-12T00:00:00"/>
    <s v="Standard Class"/>
    <s v="MD-17350"/>
    <s v="Maribeth Dona"/>
    <x v="0"/>
    <x v="0"/>
    <x v="152"/>
    <x v="24"/>
    <n v="43130"/>
    <x v="3"/>
    <x v="528"/>
    <x v="1"/>
    <x v="8"/>
    <x v="523"/>
    <x v="5016"/>
    <n v="2"/>
    <n v="0.7"/>
    <n v="-7.4600000000000009"/>
  </r>
  <r>
    <n v="7523"/>
    <s v="CA-2013-162383"/>
    <x v="0"/>
    <x v="64"/>
    <d v="2013-09-12T00:00:00"/>
    <s v="Standard Class"/>
    <s v="MD-17350"/>
    <s v="Maribeth Dona"/>
    <x v="0"/>
    <x v="0"/>
    <x v="152"/>
    <x v="24"/>
    <n v="43130"/>
    <x v="3"/>
    <x v="1181"/>
    <x v="1"/>
    <x v="8"/>
    <x v="1158"/>
    <x v="5017"/>
    <n v="6"/>
    <n v="0.7"/>
    <n v="-6.4944000000000024"/>
  </r>
  <r>
    <n v="7524"/>
    <s v="CA-2013-162383"/>
    <x v="0"/>
    <x v="64"/>
    <d v="2013-09-12T00:00:00"/>
    <s v="Standard Class"/>
    <s v="MD-17350"/>
    <s v="Maribeth Dona"/>
    <x v="0"/>
    <x v="0"/>
    <x v="152"/>
    <x v="24"/>
    <n v="43130"/>
    <x v="3"/>
    <x v="212"/>
    <x v="0"/>
    <x v="1"/>
    <x v="211"/>
    <x v="4967"/>
    <n v="2"/>
    <n v="0.3"/>
    <n v="-1.217800000000004"/>
  </r>
  <r>
    <n v="7525"/>
    <s v="CA-2011-125731"/>
    <x v="2"/>
    <x v="1076"/>
    <d v="2011-09-16T00:00:00"/>
    <s v="Standard Class"/>
    <s v="CL-12565"/>
    <s v="Clay Ludtke"/>
    <x v="0"/>
    <x v="0"/>
    <x v="345"/>
    <x v="21"/>
    <n v="97030"/>
    <x v="1"/>
    <x v="776"/>
    <x v="1"/>
    <x v="12"/>
    <x v="767"/>
    <x v="5018"/>
    <n v="7"/>
    <n v="0.2"/>
    <n v="7.6047999999999991"/>
  </r>
  <r>
    <n v="7526"/>
    <s v="CA-2011-125731"/>
    <x v="2"/>
    <x v="1076"/>
    <d v="2011-09-16T00:00:00"/>
    <s v="Standard Class"/>
    <s v="CL-12565"/>
    <s v="Clay Ludtke"/>
    <x v="0"/>
    <x v="0"/>
    <x v="345"/>
    <x v="21"/>
    <n v="97030"/>
    <x v="1"/>
    <x v="873"/>
    <x v="0"/>
    <x v="1"/>
    <x v="858"/>
    <x v="3336"/>
    <n v="5"/>
    <n v="0.2"/>
    <n v="148.70400000000006"/>
  </r>
  <r>
    <n v="7527"/>
    <s v="US-2014-106145"/>
    <x v="3"/>
    <x v="986"/>
    <d v="2014-09-27T00:00:00"/>
    <s v="Same Day"/>
    <s v="RA-19885"/>
    <s v="Ruben Ausman"/>
    <x v="1"/>
    <x v="0"/>
    <x v="8"/>
    <x v="1"/>
    <n v="94109"/>
    <x v="1"/>
    <x v="1606"/>
    <x v="1"/>
    <x v="12"/>
    <x v="33"/>
    <x v="3337"/>
    <n v="6"/>
    <n v="0"/>
    <n v="33.064799999999998"/>
  </r>
  <r>
    <n v="7528"/>
    <s v="US-2014-106145"/>
    <x v="3"/>
    <x v="986"/>
    <d v="2014-09-27T00:00:00"/>
    <s v="Same Day"/>
    <s v="RA-19885"/>
    <s v="Ruben Ausman"/>
    <x v="1"/>
    <x v="0"/>
    <x v="8"/>
    <x v="1"/>
    <n v="94109"/>
    <x v="1"/>
    <x v="1392"/>
    <x v="0"/>
    <x v="5"/>
    <x v="1369"/>
    <x v="357"/>
    <n v="3"/>
    <n v="0"/>
    <n v="2.9567999999999994"/>
  </r>
  <r>
    <n v="7529"/>
    <s v="US-2014-106145"/>
    <x v="3"/>
    <x v="986"/>
    <d v="2014-09-27T00:00:00"/>
    <s v="Same Day"/>
    <s v="RA-19885"/>
    <s v="Ruben Ausman"/>
    <x v="1"/>
    <x v="0"/>
    <x v="8"/>
    <x v="1"/>
    <n v="94109"/>
    <x v="1"/>
    <x v="1357"/>
    <x v="1"/>
    <x v="10"/>
    <x v="1334"/>
    <x v="1211"/>
    <n v="6"/>
    <n v="0"/>
    <n v="16.146000000000001"/>
  </r>
  <r>
    <n v="7530"/>
    <s v="US-2014-106145"/>
    <x v="3"/>
    <x v="986"/>
    <d v="2014-09-27T00:00:00"/>
    <s v="Same Day"/>
    <s v="RA-19885"/>
    <s v="Ruben Ausman"/>
    <x v="1"/>
    <x v="0"/>
    <x v="8"/>
    <x v="1"/>
    <n v="94109"/>
    <x v="1"/>
    <x v="20"/>
    <x v="1"/>
    <x v="8"/>
    <x v="20"/>
    <x v="342"/>
    <n v="3"/>
    <n v="0.2"/>
    <n v="5.5379999999999985"/>
  </r>
  <r>
    <n v="7531"/>
    <s v="US-2014-106145"/>
    <x v="3"/>
    <x v="986"/>
    <d v="2014-09-27T00:00:00"/>
    <s v="Same Day"/>
    <s v="RA-19885"/>
    <s v="Ruben Ausman"/>
    <x v="1"/>
    <x v="0"/>
    <x v="8"/>
    <x v="1"/>
    <n v="94109"/>
    <x v="1"/>
    <x v="760"/>
    <x v="1"/>
    <x v="8"/>
    <x v="751"/>
    <x v="2594"/>
    <n v="3"/>
    <n v="0.2"/>
    <n v="314.27190000000002"/>
  </r>
  <r>
    <n v="7532"/>
    <s v="CA-2013-107146"/>
    <x v="0"/>
    <x v="26"/>
    <d v="2013-06-20T00:00:00"/>
    <s v="First Class"/>
    <s v="LC-16885"/>
    <s v="Lena Creighton"/>
    <x v="0"/>
    <x v="0"/>
    <x v="497"/>
    <x v="22"/>
    <n v="80501"/>
    <x v="1"/>
    <x v="1319"/>
    <x v="0"/>
    <x v="5"/>
    <x v="1296"/>
    <x v="4602"/>
    <n v="3"/>
    <n v="0.2"/>
    <n v="-13.317600000000013"/>
  </r>
  <r>
    <n v="7533"/>
    <s v="CA-2013-107146"/>
    <x v="0"/>
    <x v="26"/>
    <d v="2013-06-20T00:00:00"/>
    <s v="First Class"/>
    <s v="LC-16885"/>
    <s v="Lena Creighton"/>
    <x v="0"/>
    <x v="0"/>
    <x v="497"/>
    <x v="22"/>
    <n v="80501"/>
    <x v="1"/>
    <x v="531"/>
    <x v="0"/>
    <x v="1"/>
    <x v="526"/>
    <x v="5019"/>
    <n v="4"/>
    <n v="0.2"/>
    <n v="54.352799999999945"/>
  </r>
  <r>
    <n v="7534"/>
    <s v="US-2014-134642"/>
    <x v="3"/>
    <x v="906"/>
    <d v="2014-03-02T00:00:00"/>
    <s v="Standard Class"/>
    <s v="SW-20245"/>
    <s v="Scot Wooten"/>
    <x v="0"/>
    <x v="0"/>
    <x v="202"/>
    <x v="3"/>
    <n v="27834"/>
    <x v="0"/>
    <x v="812"/>
    <x v="0"/>
    <x v="1"/>
    <x v="801"/>
    <x v="3263"/>
    <n v="2"/>
    <n v="0.2"/>
    <n v="-22.138200000000012"/>
  </r>
  <r>
    <n v="7535"/>
    <s v="US-2014-134642"/>
    <x v="3"/>
    <x v="906"/>
    <d v="2014-03-02T00:00:00"/>
    <s v="Standard Class"/>
    <s v="SW-20245"/>
    <s v="Scot Wooten"/>
    <x v="0"/>
    <x v="0"/>
    <x v="202"/>
    <x v="3"/>
    <n v="27834"/>
    <x v="0"/>
    <x v="266"/>
    <x v="0"/>
    <x v="0"/>
    <x v="263"/>
    <x v="3107"/>
    <n v="5"/>
    <n v="0.2"/>
    <n v="5.7980000000000018"/>
  </r>
  <r>
    <n v="7536"/>
    <s v="US-2014-160143"/>
    <x v="3"/>
    <x v="185"/>
    <d v="2014-04-08T00:00:00"/>
    <s v="Standard Class"/>
    <s v="HG-14965"/>
    <s v="Henry Goldwyn"/>
    <x v="1"/>
    <x v="0"/>
    <x v="1"/>
    <x v="1"/>
    <n v="90004"/>
    <x v="1"/>
    <x v="558"/>
    <x v="1"/>
    <x v="14"/>
    <x v="552"/>
    <x v="1286"/>
    <n v="3"/>
    <n v="0"/>
    <n v="8.0190000000000001"/>
  </r>
  <r>
    <n v="7537"/>
    <s v="CA-2014-103415"/>
    <x v="3"/>
    <x v="734"/>
    <d v="2014-12-09T00:00:00"/>
    <s v="Standard Class"/>
    <s v="MV-17485"/>
    <s v="Mark Van Huff"/>
    <x v="0"/>
    <x v="0"/>
    <x v="12"/>
    <x v="5"/>
    <n v="77041"/>
    <x v="2"/>
    <x v="1793"/>
    <x v="0"/>
    <x v="5"/>
    <x v="1774"/>
    <x v="4956"/>
    <n v="2"/>
    <n v="0.6"/>
    <n v="-14.271599999999999"/>
  </r>
  <r>
    <n v="7538"/>
    <s v="CA-2013-106460"/>
    <x v="0"/>
    <x v="317"/>
    <d v="2013-02-22T00:00:00"/>
    <s v="Second Class"/>
    <s v="GT-14710"/>
    <s v="Greg Tran"/>
    <x v="0"/>
    <x v="0"/>
    <x v="8"/>
    <x v="1"/>
    <n v="94109"/>
    <x v="1"/>
    <x v="129"/>
    <x v="1"/>
    <x v="10"/>
    <x v="129"/>
    <x v="2745"/>
    <n v="2"/>
    <n v="0"/>
    <n v="33.313599999999994"/>
  </r>
  <r>
    <n v="7539"/>
    <s v="US-2014-112347"/>
    <x v="3"/>
    <x v="574"/>
    <d v="2014-12-07T00:00:00"/>
    <s v="Standard Class"/>
    <s v="BS-11380"/>
    <s v="Bill Stewart"/>
    <x v="1"/>
    <x v="0"/>
    <x v="60"/>
    <x v="22"/>
    <n v="80219"/>
    <x v="1"/>
    <x v="384"/>
    <x v="1"/>
    <x v="4"/>
    <x v="380"/>
    <x v="5020"/>
    <n v="1"/>
    <n v="0.2"/>
    <n v="12.857399999999984"/>
  </r>
  <r>
    <n v="7540"/>
    <s v="US-2014-112347"/>
    <x v="3"/>
    <x v="574"/>
    <d v="2014-12-07T00:00:00"/>
    <s v="Standard Class"/>
    <s v="BS-11380"/>
    <s v="Bill Stewart"/>
    <x v="1"/>
    <x v="0"/>
    <x v="60"/>
    <x v="22"/>
    <n v="80219"/>
    <x v="1"/>
    <x v="785"/>
    <x v="1"/>
    <x v="8"/>
    <x v="776"/>
    <x v="941"/>
    <n v="8"/>
    <n v="0.7"/>
    <n v="-24.41599999999999"/>
  </r>
  <r>
    <n v="7541"/>
    <s v="US-2014-112347"/>
    <x v="3"/>
    <x v="574"/>
    <d v="2014-12-07T00:00:00"/>
    <s v="Standard Class"/>
    <s v="BS-11380"/>
    <s v="Bill Stewart"/>
    <x v="1"/>
    <x v="0"/>
    <x v="60"/>
    <x v="22"/>
    <n v="80219"/>
    <x v="1"/>
    <x v="1659"/>
    <x v="0"/>
    <x v="0"/>
    <x v="1638"/>
    <x v="2516"/>
    <n v="8"/>
    <n v="0.7"/>
    <n v="-363.52799999999991"/>
  </r>
  <r>
    <n v="7542"/>
    <s v="US-2014-112347"/>
    <x v="3"/>
    <x v="574"/>
    <d v="2014-12-07T00:00:00"/>
    <s v="Standard Class"/>
    <s v="BS-11380"/>
    <s v="Bill Stewart"/>
    <x v="1"/>
    <x v="0"/>
    <x v="60"/>
    <x v="22"/>
    <n v="80219"/>
    <x v="1"/>
    <x v="1670"/>
    <x v="2"/>
    <x v="7"/>
    <x v="1649"/>
    <x v="5021"/>
    <n v="2"/>
    <n v="0.2"/>
    <n v="4.9615999999999989"/>
  </r>
  <r>
    <n v="7543"/>
    <s v="US-2014-112347"/>
    <x v="3"/>
    <x v="574"/>
    <d v="2014-12-07T00:00:00"/>
    <s v="Standard Class"/>
    <s v="BS-11380"/>
    <s v="Bill Stewart"/>
    <x v="1"/>
    <x v="0"/>
    <x v="60"/>
    <x v="22"/>
    <n v="80219"/>
    <x v="1"/>
    <x v="1060"/>
    <x v="0"/>
    <x v="5"/>
    <x v="1040"/>
    <x v="5022"/>
    <n v="6"/>
    <n v="0.2"/>
    <n v="0"/>
  </r>
  <r>
    <n v="7544"/>
    <s v="US-2014-112347"/>
    <x v="3"/>
    <x v="574"/>
    <d v="2014-12-07T00:00:00"/>
    <s v="Standard Class"/>
    <s v="BS-11380"/>
    <s v="Bill Stewart"/>
    <x v="1"/>
    <x v="0"/>
    <x v="60"/>
    <x v="22"/>
    <n v="80219"/>
    <x v="1"/>
    <x v="1378"/>
    <x v="2"/>
    <x v="7"/>
    <x v="1354"/>
    <x v="5023"/>
    <n v="6"/>
    <n v="0.2"/>
    <n v="-14.34"/>
  </r>
  <r>
    <n v="7545"/>
    <s v="US-2014-112347"/>
    <x v="3"/>
    <x v="574"/>
    <d v="2014-12-07T00:00:00"/>
    <s v="Standard Class"/>
    <s v="BS-11380"/>
    <s v="Bill Stewart"/>
    <x v="1"/>
    <x v="0"/>
    <x v="60"/>
    <x v="22"/>
    <n v="80219"/>
    <x v="1"/>
    <x v="629"/>
    <x v="0"/>
    <x v="1"/>
    <x v="623"/>
    <x v="5024"/>
    <n v="5"/>
    <n v="0.2"/>
    <n v="68.001000000000033"/>
  </r>
  <r>
    <n v="7546"/>
    <s v="CA-2011-103492"/>
    <x v="2"/>
    <x v="982"/>
    <d v="2011-10-15T00:00:00"/>
    <s v="Standard Class"/>
    <s v="CM-12715"/>
    <s v="Craig Molinari"/>
    <x v="1"/>
    <x v="0"/>
    <x v="114"/>
    <x v="5"/>
    <n v="77340"/>
    <x v="2"/>
    <x v="1521"/>
    <x v="2"/>
    <x v="7"/>
    <x v="1499"/>
    <x v="5025"/>
    <n v="6"/>
    <n v="0.2"/>
    <n v="71.995200000000011"/>
  </r>
  <r>
    <n v="7547"/>
    <s v="CA-2011-103492"/>
    <x v="2"/>
    <x v="982"/>
    <d v="2011-10-15T00:00:00"/>
    <s v="Standard Class"/>
    <s v="CM-12715"/>
    <s v="Craig Molinari"/>
    <x v="1"/>
    <x v="0"/>
    <x v="114"/>
    <x v="5"/>
    <n v="77340"/>
    <x v="2"/>
    <x v="524"/>
    <x v="2"/>
    <x v="7"/>
    <x v="519"/>
    <x v="5026"/>
    <n v="7"/>
    <n v="0.2"/>
    <n v="66.145099999999957"/>
  </r>
  <r>
    <n v="7548"/>
    <s v="CA-2011-103492"/>
    <x v="2"/>
    <x v="982"/>
    <d v="2011-10-15T00:00:00"/>
    <s v="Standard Class"/>
    <s v="CM-12715"/>
    <s v="Craig Molinari"/>
    <x v="1"/>
    <x v="0"/>
    <x v="114"/>
    <x v="5"/>
    <n v="77340"/>
    <x v="2"/>
    <x v="1224"/>
    <x v="1"/>
    <x v="8"/>
    <x v="1199"/>
    <x v="5027"/>
    <n v="5"/>
    <n v="0.8"/>
    <n v="-19.16800000000001"/>
  </r>
  <r>
    <n v="7549"/>
    <s v="CA-2011-103492"/>
    <x v="2"/>
    <x v="982"/>
    <d v="2011-10-15T00:00:00"/>
    <s v="Standard Class"/>
    <s v="CM-12715"/>
    <s v="Craig Molinari"/>
    <x v="1"/>
    <x v="0"/>
    <x v="114"/>
    <x v="5"/>
    <n v="77340"/>
    <x v="2"/>
    <x v="307"/>
    <x v="1"/>
    <x v="8"/>
    <x v="304"/>
    <x v="5028"/>
    <n v="1"/>
    <n v="0.8"/>
    <n v="-1.5715000000000008"/>
  </r>
  <r>
    <n v="7550"/>
    <s v="CA-2013-136595"/>
    <x v="0"/>
    <x v="64"/>
    <d v="2013-09-08T00:00:00"/>
    <s v="First Class"/>
    <s v="EM-13825"/>
    <s v="Elizabeth Moffitt"/>
    <x v="1"/>
    <x v="0"/>
    <x v="12"/>
    <x v="5"/>
    <n v="77036"/>
    <x v="2"/>
    <x v="1381"/>
    <x v="0"/>
    <x v="5"/>
    <x v="1357"/>
    <x v="5029"/>
    <n v="3"/>
    <n v="0.6"/>
    <n v="-11.662199999999999"/>
  </r>
  <r>
    <n v="7551"/>
    <s v="CA-2011-140396"/>
    <x v="2"/>
    <x v="1164"/>
    <d v="2011-11-25T00:00:00"/>
    <s v="Standard Class"/>
    <s v="KH-16330"/>
    <s v="Katharine Harms"/>
    <x v="1"/>
    <x v="0"/>
    <x v="20"/>
    <x v="15"/>
    <n v="10024"/>
    <x v="3"/>
    <x v="1758"/>
    <x v="1"/>
    <x v="12"/>
    <x v="1702"/>
    <x v="5030"/>
    <n v="3"/>
    <n v="0"/>
    <n v="17.37"/>
  </r>
  <r>
    <n v="7552"/>
    <s v="CA-2011-140396"/>
    <x v="2"/>
    <x v="1164"/>
    <d v="2011-11-25T00:00:00"/>
    <s v="Standard Class"/>
    <s v="KH-16330"/>
    <s v="Katharine Harms"/>
    <x v="1"/>
    <x v="0"/>
    <x v="20"/>
    <x v="15"/>
    <n v="10024"/>
    <x v="3"/>
    <x v="872"/>
    <x v="2"/>
    <x v="7"/>
    <x v="857"/>
    <x v="5031"/>
    <n v="6"/>
    <n v="0"/>
    <n v="216.8244"/>
  </r>
  <r>
    <n v="7553"/>
    <s v="CA-2011-140396"/>
    <x v="2"/>
    <x v="1164"/>
    <d v="2011-11-25T00:00:00"/>
    <s v="Standard Class"/>
    <s v="KH-16330"/>
    <s v="Katharine Harms"/>
    <x v="1"/>
    <x v="0"/>
    <x v="20"/>
    <x v="15"/>
    <n v="10024"/>
    <x v="3"/>
    <x v="806"/>
    <x v="1"/>
    <x v="8"/>
    <x v="796"/>
    <x v="91"/>
    <n v="3"/>
    <n v="0.2"/>
    <n v="4.5359999999999996"/>
  </r>
  <r>
    <n v="7554"/>
    <s v="CA-2011-140396"/>
    <x v="2"/>
    <x v="1164"/>
    <d v="2011-11-25T00:00:00"/>
    <s v="Standard Class"/>
    <s v="KH-16330"/>
    <s v="Katharine Harms"/>
    <x v="1"/>
    <x v="0"/>
    <x v="20"/>
    <x v="15"/>
    <n v="10024"/>
    <x v="3"/>
    <x v="1396"/>
    <x v="1"/>
    <x v="10"/>
    <x v="1374"/>
    <x v="243"/>
    <n v="4"/>
    <n v="0"/>
    <n v="12.441600000000001"/>
  </r>
  <r>
    <n v="7555"/>
    <s v="CA-2011-114181"/>
    <x v="2"/>
    <x v="1025"/>
    <d v="2011-05-14T00:00:00"/>
    <s v="Second Class"/>
    <s v="AF-10885"/>
    <s v="Art Foster"/>
    <x v="0"/>
    <x v="0"/>
    <x v="10"/>
    <x v="9"/>
    <n v="19134"/>
    <x v="3"/>
    <x v="899"/>
    <x v="0"/>
    <x v="0"/>
    <x v="883"/>
    <x v="5032"/>
    <n v="7"/>
    <n v="0.5"/>
    <n v="-216.97830000000002"/>
  </r>
  <r>
    <n v="7556"/>
    <s v="CA-2011-114181"/>
    <x v="2"/>
    <x v="1025"/>
    <d v="2011-05-14T00:00:00"/>
    <s v="Second Class"/>
    <s v="AF-10885"/>
    <s v="Art Foster"/>
    <x v="0"/>
    <x v="0"/>
    <x v="10"/>
    <x v="9"/>
    <n v="19134"/>
    <x v="3"/>
    <x v="796"/>
    <x v="1"/>
    <x v="6"/>
    <x v="786"/>
    <x v="4732"/>
    <n v="5"/>
    <n v="0.2"/>
    <n v="5.3010000000000002"/>
  </r>
  <r>
    <n v="7557"/>
    <s v="CA-2014-159506"/>
    <x v="3"/>
    <x v="344"/>
    <d v="2014-12-03T00:00:00"/>
    <s v="Standard Class"/>
    <s v="JR-16210"/>
    <s v="Justin Ritter"/>
    <x v="1"/>
    <x v="0"/>
    <x v="38"/>
    <x v="14"/>
    <n v="47201"/>
    <x v="2"/>
    <x v="954"/>
    <x v="1"/>
    <x v="10"/>
    <x v="938"/>
    <x v="5033"/>
    <n v="6"/>
    <n v="0"/>
    <n v="72.808799999999991"/>
  </r>
  <r>
    <n v="7558"/>
    <s v="CA-2014-159506"/>
    <x v="3"/>
    <x v="344"/>
    <d v="2014-12-03T00:00:00"/>
    <s v="Standard Class"/>
    <s v="JR-16210"/>
    <s v="Justin Ritter"/>
    <x v="1"/>
    <x v="0"/>
    <x v="38"/>
    <x v="14"/>
    <n v="47201"/>
    <x v="2"/>
    <x v="896"/>
    <x v="1"/>
    <x v="8"/>
    <x v="880"/>
    <x v="5034"/>
    <n v="3"/>
    <n v="0"/>
    <n v="224.07299999999998"/>
  </r>
  <r>
    <n v="7559"/>
    <s v="US-2011-137155"/>
    <x v="2"/>
    <x v="301"/>
    <d v="2011-11-05T00:00:00"/>
    <s v="Standard Class"/>
    <s v="DL-12925"/>
    <s v="Daniel Lacy"/>
    <x v="0"/>
    <x v="0"/>
    <x v="85"/>
    <x v="15"/>
    <n v="11561"/>
    <x v="3"/>
    <x v="159"/>
    <x v="1"/>
    <x v="9"/>
    <x v="158"/>
    <x v="5035"/>
    <n v="3"/>
    <n v="0"/>
    <n v="154.84259999999995"/>
  </r>
  <r>
    <n v="7560"/>
    <s v="US-2011-137155"/>
    <x v="2"/>
    <x v="301"/>
    <d v="2011-11-05T00:00:00"/>
    <s v="Standard Class"/>
    <s v="DL-12925"/>
    <s v="Daniel Lacy"/>
    <x v="0"/>
    <x v="0"/>
    <x v="85"/>
    <x v="15"/>
    <n v="11561"/>
    <x v="3"/>
    <x v="964"/>
    <x v="1"/>
    <x v="10"/>
    <x v="948"/>
    <x v="3856"/>
    <n v="3"/>
    <n v="0"/>
    <n v="82.290599999999998"/>
  </r>
  <r>
    <n v="7561"/>
    <s v="US-2011-137155"/>
    <x v="2"/>
    <x v="301"/>
    <d v="2011-11-05T00:00:00"/>
    <s v="Standard Class"/>
    <s v="DL-12925"/>
    <s v="Daniel Lacy"/>
    <x v="0"/>
    <x v="0"/>
    <x v="85"/>
    <x v="15"/>
    <n v="11561"/>
    <x v="3"/>
    <x v="1226"/>
    <x v="0"/>
    <x v="5"/>
    <x v="1201"/>
    <x v="3381"/>
    <n v="6"/>
    <n v="0"/>
    <n v="9.8207999999999984"/>
  </r>
  <r>
    <n v="7562"/>
    <s v="CA-2013-105746"/>
    <x v="0"/>
    <x v="945"/>
    <d v="2014-01-02T00:00:00"/>
    <s v="First Class"/>
    <s v="BD-11605"/>
    <s v="Brian Dahlen"/>
    <x v="0"/>
    <x v="0"/>
    <x v="152"/>
    <x v="9"/>
    <n v="17602"/>
    <x v="3"/>
    <x v="1"/>
    <x v="0"/>
    <x v="1"/>
    <x v="1"/>
    <x v="5036"/>
    <n v="1"/>
    <n v="0.3"/>
    <n v="0"/>
  </r>
  <r>
    <n v="7563"/>
    <s v="US-2013-104815"/>
    <x v="0"/>
    <x v="323"/>
    <d v="2013-09-08T00:00:00"/>
    <s v="Standard Class"/>
    <s v="RB-19570"/>
    <s v="Rob Beeghly"/>
    <x v="0"/>
    <x v="0"/>
    <x v="22"/>
    <x v="10"/>
    <n v="60610"/>
    <x v="2"/>
    <x v="1638"/>
    <x v="0"/>
    <x v="0"/>
    <x v="1619"/>
    <x v="4765"/>
    <n v="4"/>
    <n v="0.3"/>
    <n v="0"/>
  </r>
  <r>
    <n v="7564"/>
    <s v="CA-2014-157672"/>
    <x v="3"/>
    <x v="361"/>
    <d v="2014-10-08T00:00:00"/>
    <s v="First Class"/>
    <s v="RB-19795"/>
    <s v="Ross Baird"/>
    <x v="2"/>
    <x v="0"/>
    <x v="60"/>
    <x v="22"/>
    <n v="80219"/>
    <x v="1"/>
    <x v="685"/>
    <x v="2"/>
    <x v="11"/>
    <x v="678"/>
    <x v="4384"/>
    <n v="2"/>
    <n v="0.2"/>
    <n v="13.562599999999998"/>
  </r>
  <r>
    <n v="7565"/>
    <s v="US-2013-166660"/>
    <x v="0"/>
    <x v="806"/>
    <d v="2013-02-01T00:00:00"/>
    <s v="Second Class"/>
    <s v="TB-21250"/>
    <s v="Tim Brockman"/>
    <x v="0"/>
    <x v="0"/>
    <x v="4"/>
    <x v="4"/>
    <n v="98103"/>
    <x v="1"/>
    <x v="1349"/>
    <x v="0"/>
    <x v="1"/>
    <x v="1326"/>
    <x v="5037"/>
    <n v="4"/>
    <n v="0.2"/>
    <n v="-59.835600000000042"/>
  </r>
  <r>
    <n v="7566"/>
    <s v="US-2013-166660"/>
    <x v="0"/>
    <x v="806"/>
    <d v="2013-02-01T00:00:00"/>
    <s v="Second Class"/>
    <s v="TB-21250"/>
    <s v="Tim Brockman"/>
    <x v="0"/>
    <x v="0"/>
    <x v="4"/>
    <x v="4"/>
    <n v="98103"/>
    <x v="1"/>
    <x v="1195"/>
    <x v="0"/>
    <x v="0"/>
    <x v="1171"/>
    <x v="5038"/>
    <n v="1"/>
    <n v="0"/>
    <n v="7.7728000000000037"/>
  </r>
  <r>
    <n v="7567"/>
    <s v="CA-2014-140802"/>
    <x v="3"/>
    <x v="81"/>
    <d v="2014-04-24T00:00:00"/>
    <s v="First Class"/>
    <s v="KN-16390"/>
    <s v="Katherine Nockton"/>
    <x v="1"/>
    <x v="0"/>
    <x v="12"/>
    <x v="5"/>
    <n v="77070"/>
    <x v="2"/>
    <x v="84"/>
    <x v="2"/>
    <x v="11"/>
    <x v="84"/>
    <x v="334"/>
    <n v="3"/>
    <n v="0.2"/>
    <n v="8.3957999999999942"/>
  </r>
  <r>
    <n v="7568"/>
    <s v="CA-2014-140802"/>
    <x v="3"/>
    <x v="81"/>
    <d v="2014-04-24T00:00:00"/>
    <s v="First Class"/>
    <s v="KN-16390"/>
    <s v="Katherine Nockton"/>
    <x v="1"/>
    <x v="0"/>
    <x v="12"/>
    <x v="5"/>
    <n v="77070"/>
    <x v="2"/>
    <x v="1483"/>
    <x v="1"/>
    <x v="10"/>
    <x v="1461"/>
    <x v="561"/>
    <n v="4"/>
    <n v="0.2"/>
    <n v="7.2576000000000001"/>
  </r>
  <r>
    <n v="7569"/>
    <s v="CA-2011-133830"/>
    <x v="2"/>
    <x v="29"/>
    <d v="2011-12-10T00:00:00"/>
    <s v="Standard Class"/>
    <s v="RL-19615"/>
    <s v="Rob Lucas"/>
    <x v="0"/>
    <x v="0"/>
    <x v="1"/>
    <x v="1"/>
    <n v="90045"/>
    <x v="1"/>
    <x v="425"/>
    <x v="1"/>
    <x v="6"/>
    <x v="420"/>
    <x v="5039"/>
    <n v="9"/>
    <n v="0"/>
    <n v="11.907"/>
  </r>
  <r>
    <n v="7570"/>
    <s v="CA-2011-133830"/>
    <x v="2"/>
    <x v="29"/>
    <d v="2011-12-10T00:00:00"/>
    <s v="Standard Class"/>
    <s v="RL-19615"/>
    <s v="Rob Lucas"/>
    <x v="0"/>
    <x v="0"/>
    <x v="1"/>
    <x v="1"/>
    <n v="90045"/>
    <x v="1"/>
    <x v="1635"/>
    <x v="1"/>
    <x v="10"/>
    <x v="1616"/>
    <x v="338"/>
    <n v="4"/>
    <n v="0"/>
    <n v="23.086399999999998"/>
  </r>
  <r>
    <n v="7571"/>
    <s v="CA-2011-133830"/>
    <x v="2"/>
    <x v="29"/>
    <d v="2011-12-10T00:00:00"/>
    <s v="Standard Class"/>
    <s v="RL-19615"/>
    <s v="Rob Lucas"/>
    <x v="0"/>
    <x v="0"/>
    <x v="1"/>
    <x v="1"/>
    <n v="90045"/>
    <x v="1"/>
    <x v="659"/>
    <x v="1"/>
    <x v="13"/>
    <x v="653"/>
    <x v="1720"/>
    <n v="3"/>
    <n v="0"/>
    <n v="7.1999999999999993"/>
  </r>
  <r>
    <n v="7572"/>
    <s v="CA-2011-100916"/>
    <x v="2"/>
    <x v="618"/>
    <d v="2011-10-26T00:00:00"/>
    <s v="Standard Class"/>
    <s v="FH-14275"/>
    <s v="Frank Hawley"/>
    <x v="1"/>
    <x v="0"/>
    <x v="311"/>
    <x v="17"/>
    <n v="23602"/>
    <x v="0"/>
    <x v="41"/>
    <x v="1"/>
    <x v="4"/>
    <x v="41"/>
    <x v="5040"/>
    <n v="5"/>
    <n v="0"/>
    <n v="9.7349999999999781"/>
  </r>
  <r>
    <n v="7573"/>
    <s v="CA-2011-100916"/>
    <x v="2"/>
    <x v="618"/>
    <d v="2011-10-26T00:00:00"/>
    <s v="Standard Class"/>
    <s v="FH-14275"/>
    <s v="Frank Hawley"/>
    <x v="1"/>
    <x v="0"/>
    <x v="311"/>
    <x v="17"/>
    <n v="23602"/>
    <x v="0"/>
    <x v="1116"/>
    <x v="0"/>
    <x v="3"/>
    <x v="1095"/>
    <x v="5041"/>
    <n v="4"/>
    <n v="0"/>
    <n v="112.35079999999999"/>
  </r>
  <r>
    <n v="7574"/>
    <s v="CA-2011-100916"/>
    <x v="2"/>
    <x v="618"/>
    <d v="2011-10-26T00:00:00"/>
    <s v="Standard Class"/>
    <s v="FH-14275"/>
    <s v="Frank Hawley"/>
    <x v="1"/>
    <x v="0"/>
    <x v="311"/>
    <x v="17"/>
    <n v="23602"/>
    <x v="0"/>
    <x v="888"/>
    <x v="1"/>
    <x v="6"/>
    <x v="872"/>
    <x v="5042"/>
    <n v="1"/>
    <n v="0"/>
    <n v="0.88039999999999985"/>
  </r>
  <r>
    <n v="7575"/>
    <s v="CA-2012-129532"/>
    <x v="1"/>
    <x v="575"/>
    <d v="2012-12-12T00:00:00"/>
    <s v="Standard Class"/>
    <s v="YS-21880"/>
    <s v="Yana Sorensen"/>
    <x v="1"/>
    <x v="0"/>
    <x v="1"/>
    <x v="1"/>
    <n v="90036"/>
    <x v="1"/>
    <x v="16"/>
    <x v="1"/>
    <x v="4"/>
    <x v="16"/>
    <x v="5043"/>
    <n v="2"/>
    <n v="0"/>
    <n v="4.4391999999999996"/>
  </r>
  <r>
    <n v="7576"/>
    <s v="CA-2012-129532"/>
    <x v="1"/>
    <x v="575"/>
    <d v="2012-12-12T00:00:00"/>
    <s v="Standard Class"/>
    <s v="YS-21880"/>
    <s v="Yana Sorensen"/>
    <x v="1"/>
    <x v="0"/>
    <x v="1"/>
    <x v="1"/>
    <n v="90036"/>
    <x v="1"/>
    <x v="1013"/>
    <x v="2"/>
    <x v="11"/>
    <x v="996"/>
    <x v="5044"/>
    <n v="4"/>
    <n v="0"/>
    <n v="40.119999999999976"/>
  </r>
  <r>
    <n v="7577"/>
    <s v="CA-2011-134726"/>
    <x v="2"/>
    <x v="981"/>
    <d v="2011-11-07T00:00:00"/>
    <s v="Second Class"/>
    <s v="SW-20755"/>
    <s v="Steven Ward"/>
    <x v="1"/>
    <x v="0"/>
    <x v="4"/>
    <x v="4"/>
    <n v="98115"/>
    <x v="1"/>
    <x v="917"/>
    <x v="2"/>
    <x v="11"/>
    <x v="900"/>
    <x v="5045"/>
    <n v="2"/>
    <n v="0"/>
    <n v="15.098399999999998"/>
  </r>
  <r>
    <n v="7578"/>
    <s v="CA-2011-134726"/>
    <x v="2"/>
    <x v="981"/>
    <d v="2011-11-07T00:00:00"/>
    <s v="Second Class"/>
    <s v="SW-20755"/>
    <s v="Steven Ward"/>
    <x v="1"/>
    <x v="0"/>
    <x v="4"/>
    <x v="4"/>
    <n v="98115"/>
    <x v="1"/>
    <x v="984"/>
    <x v="2"/>
    <x v="7"/>
    <x v="968"/>
    <x v="5046"/>
    <n v="1"/>
    <n v="0.2"/>
    <n v="4.6193000000000026"/>
  </r>
  <r>
    <n v="7579"/>
    <s v="CA-2013-138597"/>
    <x v="0"/>
    <x v="122"/>
    <d v="2013-12-22T00:00:00"/>
    <s v="First Class"/>
    <s v="PN-18775"/>
    <s v="Parhena Norris"/>
    <x v="2"/>
    <x v="0"/>
    <x v="155"/>
    <x v="8"/>
    <n v="68104"/>
    <x v="2"/>
    <x v="499"/>
    <x v="0"/>
    <x v="1"/>
    <x v="494"/>
    <x v="3801"/>
    <n v="3"/>
    <n v="0"/>
    <n v="112.78800000000001"/>
  </r>
  <r>
    <n v="7580"/>
    <s v="CA-2012-123113"/>
    <x v="1"/>
    <x v="521"/>
    <d v="2012-11-27T00:00:00"/>
    <s v="Second Class"/>
    <s v="AT-10735"/>
    <s v="Annie Thurman"/>
    <x v="0"/>
    <x v="0"/>
    <x v="73"/>
    <x v="30"/>
    <n v="7960"/>
    <x v="3"/>
    <x v="1739"/>
    <x v="1"/>
    <x v="9"/>
    <x v="1719"/>
    <x v="5047"/>
    <n v="8"/>
    <n v="0"/>
    <n v="735.03359999999998"/>
  </r>
  <r>
    <n v="7581"/>
    <s v="CA-2012-123113"/>
    <x v="1"/>
    <x v="521"/>
    <d v="2012-11-27T00:00:00"/>
    <s v="Second Class"/>
    <s v="AT-10735"/>
    <s v="Annie Thurman"/>
    <x v="0"/>
    <x v="0"/>
    <x v="73"/>
    <x v="30"/>
    <n v="7960"/>
    <x v="3"/>
    <x v="879"/>
    <x v="1"/>
    <x v="6"/>
    <x v="864"/>
    <x v="1465"/>
    <n v="3"/>
    <n v="0"/>
    <n v="4.4850000000000003"/>
  </r>
  <r>
    <n v="7582"/>
    <s v="CA-2012-169656"/>
    <x v="1"/>
    <x v="863"/>
    <d v="2012-08-16T00:00:00"/>
    <s v="First Class"/>
    <s v="EJ-13720"/>
    <s v="Ed Jacobs"/>
    <x v="0"/>
    <x v="0"/>
    <x v="10"/>
    <x v="9"/>
    <n v="19143"/>
    <x v="3"/>
    <x v="718"/>
    <x v="1"/>
    <x v="4"/>
    <x v="710"/>
    <x v="5048"/>
    <n v="3"/>
    <n v="0.2"/>
    <n v="15.857099999999974"/>
  </r>
  <r>
    <n v="7583"/>
    <s v="CA-2012-142734"/>
    <x v="1"/>
    <x v="392"/>
    <d v="2012-04-21T00:00:00"/>
    <s v="Standard Class"/>
    <s v="DM-13345"/>
    <s v="Denise Monton"/>
    <x v="1"/>
    <x v="0"/>
    <x v="20"/>
    <x v="15"/>
    <n v="10024"/>
    <x v="3"/>
    <x v="56"/>
    <x v="0"/>
    <x v="1"/>
    <x v="56"/>
    <x v="4093"/>
    <n v="2"/>
    <n v="0.1"/>
    <n v="2.8392000000000017"/>
  </r>
  <r>
    <n v="7584"/>
    <s v="CA-2011-163223"/>
    <x v="2"/>
    <x v="90"/>
    <d v="2011-03-25T00:00:00"/>
    <s v="Standard Class"/>
    <s v="KH-16690"/>
    <s v="Kristen Hastings"/>
    <x v="1"/>
    <x v="0"/>
    <x v="24"/>
    <x v="17"/>
    <n v="22153"/>
    <x v="0"/>
    <x v="1577"/>
    <x v="2"/>
    <x v="7"/>
    <x v="1559"/>
    <x v="5049"/>
    <n v="7"/>
    <n v="0"/>
    <n v="909.98180000000025"/>
  </r>
  <r>
    <n v="7585"/>
    <s v="CA-2011-163223"/>
    <x v="2"/>
    <x v="90"/>
    <d v="2011-03-25T00:00:00"/>
    <s v="Standard Class"/>
    <s v="KH-16690"/>
    <s v="Kristen Hastings"/>
    <x v="1"/>
    <x v="0"/>
    <x v="24"/>
    <x v="17"/>
    <n v="22153"/>
    <x v="0"/>
    <x v="1568"/>
    <x v="1"/>
    <x v="2"/>
    <x v="1550"/>
    <x v="936"/>
    <n v="5"/>
    <n v="0"/>
    <n v="6.6239999999999988"/>
  </r>
  <r>
    <n v="7586"/>
    <s v="CA-2011-163223"/>
    <x v="2"/>
    <x v="90"/>
    <d v="2011-03-25T00:00:00"/>
    <s v="Standard Class"/>
    <s v="KH-16690"/>
    <s v="Kristen Hastings"/>
    <x v="1"/>
    <x v="0"/>
    <x v="24"/>
    <x v="17"/>
    <n v="22153"/>
    <x v="0"/>
    <x v="1127"/>
    <x v="1"/>
    <x v="10"/>
    <x v="1106"/>
    <x v="1247"/>
    <n v="3"/>
    <n v="0"/>
    <n v="60.255300000000005"/>
  </r>
  <r>
    <n v="7587"/>
    <s v="CA-2011-163223"/>
    <x v="2"/>
    <x v="90"/>
    <d v="2011-03-25T00:00:00"/>
    <s v="Standard Class"/>
    <s v="KH-16690"/>
    <s v="Kristen Hastings"/>
    <x v="1"/>
    <x v="0"/>
    <x v="24"/>
    <x v="17"/>
    <n v="22153"/>
    <x v="0"/>
    <x v="372"/>
    <x v="1"/>
    <x v="6"/>
    <x v="368"/>
    <x v="400"/>
    <n v="4"/>
    <n v="0"/>
    <n v="2.702799999999999"/>
  </r>
  <r>
    <n v="7588"/>
    <s v="CA-2011-163223"/>
    <x v="2"/>
    <x v="90"/>
    <d v="2011-03-25T00:00:00"/>
    <s v="Standard Class"/>
    <s v="KH-16690"/>
    <s v="Kristen Hastings"/>
    <x v="1"/>
    <x v="0"/>
    <x v="24"/>
    <x v="17"/>
    <n v="22153"/>
    <x v="0"/>
    <x v="800"/>
    <x v="1"/>
    <x v="8"/>
    <x v="790"/>
    <x v="1546"/>
    <n v="3"/>
    <n v="0"/>
    <n v="59.011199999999988"/>
  </r>
  <r>
    <n v="7589"/>
    <s v="CA-2014-122945"/>
    <x v="3"/>
    <x v="673"/>
    <d v="2014-11-23T00:00:00"/>
    <s v="Standard Class"/>
    <s v="MB-18085"/>
    <s v="Mick Brown"/>
    <x v="0"/>
    <x v="0"/>
    <x v="43"/>
    <x v="1"/>
    <n v="95661"/>
    <x v="1"/>
    <x v="1137"/>
    <x v="0"/>
    <x v="5"/>
    <x v="1116"/>
    <x v="1761"/>
    <n v="3"/>
    <n v="0"/>
    <n v="5.1929999999999996"/>
  </r>
  <r>
    <n v="7590"/>
    <s v="CA-2012-139738"/>
    <x v="1"/>
    <x v="12"/>
    <d v="2012-09-29T00:00:00"/>
    <s v="Standard Class"/>
    <s v="DK-12895"/>
    <s v="Dana Kaydos"/>
    <x v="0"/>
    <x v="0"/>
    <x v="179"/>
    <x v="10"/>
    <n v="61107"/>
    <x v="2"/>
    <x v="1243"/>
    <x v="1"/>
    <x v="6"/>
    <x v="1217"/>
    <x v="2019"/>
    <n v="7"/>
    <n v="0.2"/>
    <n v="12.874400000000001"/>
  </r>
  <r>
    <n v="7591"/>
    <s v="CA-2013-158778"/>
    <x v="0"/>
    <x v="64"/>
    <d v="2013-09-10T00:00:00"/>
    <s v="Standard Class"/>
    <s v="DB-13210"/>
    <s v="Dean Braden"/>
    <x v="0"/>
    <x v="0"/>
    <x v="10"/>
    <x v="9"/>
    <n v="19134"/>
    <x v="3"/>
    <x v="74"/>
    <x v="0"/>
    <x v="5"/>
    <x v="74"/>
    <x v="5050"/>
    <n v="9"/>
    <n v="0.2"/>
    <n v="11.649599999999996"/>
  </r>
  <r>
    <n v="7592"/>
    <s v="CA-2013-158778"/>
    <x v="0"/>
    <x v="64"/>
    <d v="2013-09-10T00:00:00"/>
    <s v="Standard Class"/>
    <s v="DB-13210"/>
    <s v="Dean Braden"/>
    <x v="0"/>
    <x v="0"/>
    <x v="10"/>
    <x v="9"/>
    <n v="19134"/>
    <x v="3"/>
    <x v="64"/>
    <x v="0"/>
    <x v="1"/>
    <x v="124"/>
    <x v="5051"/>
    <n v="2"/>
    <n v="0.3"/>
    <n v="-19.338199999999993"/>
  </r>
  <r>
    <n v="7593"/>
    <s v="CA-2013-158778"/>
    <x v="0"/>
    <x v="64"/>
    <d v="2013-09-10T00:00:00"/>
    <s v="Standard Class"/>
    <s v="DB-13210"/>
    <s v="Dean Braden"/>
    <x v="0"/>
    <x v="0"/>
    <x v="10"/>
    <x v="9"/>
    <n v="19134"/>
    <x v="3"/>
    <x v="965"/>
    <x v="1"/>
    <x v="6"/>
    <x v="949"/>
    <x v="964"/>
    <n v="3"/>
    <n v="0.2"/>
    <n v="0.59039999999999937"/>
  </r>
  <r>
    <n v="7594"/>
    <s v="CA-2013-158778"/>
    <x v="0"/>
    <x v="64"/>
    <d v="2013-09-10T00:00:00"/>
    <s v="Standard Class"/>
    <s v="DB-13210"/>
    <s v="Dean Braden"/>
    <x v="0"/>
    <x v="0"/>
    <x v="10"/>
    <x v="9"/>
    <n v="19134"/>
    <x v="3"/>
    <x v="774"/>
    <x v="0"/>
    <x v="1"/>
    <x v="765"/>
    <x v="5052"/>
    <n v="3"/>
    <n v="0.3"/>
    <n v="-63.376499999999965"/>
  </r>
  <r>
    <n v="7595"/>
    <s v="CA-2014-119655"/>
    <x v="3"/>
    <x v="693"/>
    <d v="2014-04-25T00:00:00"/>
    <s v="Standard Class"/>
    <s v="CV-12295"/>
    <s v="Christina VanderZanden"/>
    <x v="0"/>
    <x v="0"/>
    <x v="66"/>
    <x v="12"/>
    <n v="48234"/>
    <x v="2"/>
    <x v="542"/>
    <x v="1"/>
    <x v="8"/>
    <x v="537"/>
    <x v="5053"/>
    <n v="7"/>
    <n v="0"/>
    <n v="70.492799999999988"/>
  </r>
  <r>
    <n v="7596"/>
    <s v="CA-2014-119655"/>
    <x v="3"/>
    <x v="693"/>
    <d v="2014-04-25T00:00:00"/>
    <s v="Standard Class"/>
    <s v="CV-12295"/>
    <s v="Christina VanderZanden"/>
    <x v="0"/>
    <x v="0"/>
    <x v="66"/>
    <x v="12"/>
    <n v="48234"/>
    <x v="2"/>
    <x v="624"/>
    <x v="1"/>
    <x v="8"/>
    <x v="618"/>
    <x v="3830"/>
    <n v="4"/>
    <n v="0"/>
    <n v="18.28"/>
  </r>
  <r>
    <n v="7597"/>
    <s v="CA-2012-164567"/>
    <x v="1"/>
    <x v="925"/>
    <d v="2012-06-19T00:00:00"/>
    <s v="Standard Class"/>
    <s v="GK-14620"/>
    <s v="Grace Kelly"/>
    <x v="1"/>
    <x v="0"/>
    <x v="1"/>
    <x v="1"/>
    <n v="90004"/>
    <x v="1"/>
    <x v="539"/>
    <x v="2"/>
    <x v="7"/>
    <x v="534"/>
    <x v="5054"/>
    <n v="3"/>
    <n v="0.2"/>
    <n v="22.557600000000008"/>
  </r>
  <r>
    <n v="7598"/>
    <s v="CA-2011-131947"/>
    <x v="2"/>
    <x v="328"/>
    <d v="2011-09-22T00:00:00"/>
    <s v="Standard Class"/>
    <s v="JA-15970"/>
    <s v="Joseph Airdo"/>
    <x v="0"/>
    <x v="0"/>
    <x v="24"/>
    <x v="21"/>
    <n v="97477"/>
    <x v="1"/>
    <x v="1355"/>
    <x v="1"/>
    <x v="6"/>
    <x v="1332"/>
    <x v="797"/>
    <n v="2"/>
    <n v="0.2"/>
    <n v="0.45920000000000027"/>
  </r>
  <r>
    <n v="7599"/>
    <s v="CA-2011-131947"/>
    <x v="2"/>
    <x v="328"/>
    <d v="2011-09-22T00:00:00"/>
    <s v="Standard Class"/>
    <s v="JA-15970"/>
    <s v="Joseph Airdo"/>
    <x v="0"/>
    <x v="0"/>
    <x v="24"/>
    <x v="21"/>
    <n v="97477"/>
    <x v="1"/>
    <x v="947"/>
    <x v="1"/>
    <x v="6"/>
    <x v="931"/>
    <x v="5055"/>
    <n v="3"/>
    <n v="0.2"/>
    <n v="4.7819999999999947"/>
  </r>
  <r>
    <n v="7600"/>
    <s v="CA-2011-131947"/>
    <x v="2"/>
    <x v="328"/>
    <d v="2011-09-22T00:00:00"/>
    <s v="Standard Class"/>
    <s v="JA-15970"/>
    <s v="Joseph Airdo"/>
    <x v="0"/>
    <x v="0"/>
    <x v="24"/>
    <x v="21"/>
    <n v="97477"/>
    <x v="1"/>
    <x v="1603"/>
    <x v="1"/>
    <x v="10"/>
    <x v="1586"/>
    <x v="5056"/>
    <n v="5"/>
    <n v="0.2"/>
    <n v="13.078000000000001"/>
  </r>
  <r>
    <n v="7601"/>
    <s v="CA-2011-131947"/>
    <x v="2"/>
    <x v="328"/>
    <d v="2011-09-22T00:00:00"/>
    <s v="Standard Class"/>
    <s v="JA-15970"/>
    <s v="Joseph Airdo"/>
    <x v="0"/>
    <x v="0"/>
    <x v="24"/>
    <x v="21"/>
    <n v="97477"/>
    <x v="1"/>
    <x v="1821"/>
    <x v="2"/>
    <x v="15"/>
    <x v="1800"/>
    <x v="5057"/>
    <n v="5"/>
    <n v="0.7"/>
    <n v="-21.944999999999993"/>
  </r>
  <r>
    <n v="7602"/>
    <s v="CA-2011-131947"/>
    <x v="2"/>
    <x v="328"/>
    <d v="2011-09-22T00:00:00"/>
    <s v="Standard Class"/>
    <s v="JA-15970"/>
    <s v="Joseph Airdo"/>
    <x v="0"/>
    <x v="0"/>
    <x v="24"/>
    <x v="21"/>
    <n v="97477"/>
    <x v="1"/>
    <x v="334"/>
    <x v="1"/>
    <x v="10"/>
    <x v="330"/>
    <x v="5058"/>
    <n v="6"/>
    <n v="0.2"/>
    <n v="46.469999999999985"/>
  </r>
  <r>
    <n v="7603"/>
    <s v="CA-2011-131947"/>
    <x v="2"/>
    <x v="328"/>
    <d v="2011-09-22T00:00:00"/>
    <s v="Standard Class"/>
    <s v="JA-15970"/>
    <s v="Joseph Airdo"/>
    <x v="0"/>
    <x v="0"/>
    <x v="24"/>
    <x v="21"/>
    <n v="97477"/>
    <x v="1"/>
    <x v="60"/>
    <x v="2"/>
    <x v="11"/>
    <x v="60"/>
    <x v="2336"/>
    <n v="10"/>
    <n v="0.2"/>
    <n v="16.776000000000007"/>
  </r>
  <r>
    <n v="7604"/>
    <s v="CA-2013-152520"/>
    <x v="0"/>
    <x v="630"/>
    <d v="2013-07-13T00:00:00"/>
    <s v="Standard Class"/>
    <s v="TH-21115"/>
    <s v="Thea Hudgings"/>
    <x v="1"/>
    <x v="0"/>
    <x v="205"/>
    <x v="34"/>
    <n v="2908"/>
    <x v="3"/>
    <x v="730"/>
    <x v="1"/>
    <x v="10"/>
    <x v="722"/>
    <x v="91"/>
    <n v="2"/>
    <n v="0"/>
    <n v="6.2208000000000006"/>
  </r>
  <r>
    <n v="7605"/>
    <s v="CA-2013-101791"/>
    <x v="0"/>
    <x v="1022"/>
    <d v="2013-06-01T00:00:00"/>
    <s v="Standard Class"/>
    <s v="BS-11665"/>
    <s v="Brian Stugart"/>
    <x v="0"/>
    <x v="0"/>
    <x v="22"/>
    <x v="10"/>
    <n v="60623"/>
    <x v="2"/>
    <x v="1478"/>
    <x v="0"/>
    <x v="5"/>
    <x v="1456"/>
    <x v="5059"/>
    <n v="3"/>
    <n v="0.6"/>
    <n v="-33.358199999999997"/>
  </r>
  <r>
    <n v="7606"/>
    <s v="CA-2013-101791"/>
    <x v="0"/>
    <x v="1022"/>
    <d v="2013-06-01T00:00:00"/>
    <s v="Standard Class"/>
    <s v="BS-11665"/>
    <s v="Brian Stugart"/>
    <x v="0"/>
    <x v="0"/>
    <x v="22"/>
    <x v="10"/>
    <n v="60623"/>
    <x v="2"/>
    <x v="770"/>
    <x v="0"/>
    <x v="5"/>
    <x v="762"/>
    <x v="215"/>
    <n v="2"/>
    <n v="0.6"/>
    <n v="-1.6751999999999994"/>
  </r>
  <r>
    <n v="7607"/>
    <s v="CA-2013-101791"/>
    <x v="0"/>
    <x v="1022"/>
    <d v="2013-06-01T00:00:00"/>
    <s v="Standard Class"/>
    <s v="BS-11665"/>
    <s v="Brian Stugart"/>
    <x v="0"/>
    <x v="0"/>
    <x v="22"/>
    <x v="10"/>
    <n v="60623"/>
    <x v="2"/>
    <x v="734"/>
    <x v="1"/>
    <x v="4"/>
    <x v="726"/>
    <x v="5060"/>
    <n v="9"/>
    <n v="0.2"/>
    <n v="97.302599999999984"/>
  </r>
  <r>
    <n v="7608"/>
    <s v="CA-2014-121195"/>
    <x v="3"/>
    <x v="165"/>
    <d v="2014-12-28T00:00:00"/>
    <s v="First Class"/>
    <s v="NS-18505"/>
    <s v="Neola Schneider"/>
    <x v="0"/>
    <x v="0"/>
    <x v="61"/>
    <x v="5"/>
    <n v="75220"/>
    <x v="2"/>
    <x v="546"/>
    <x v="1"/>
    <x v="4"/>
    <x v="541"/>
    <x v="2108"/>
    <n v="2"/>
    <n v="0.2"/>
    <n v="19.823999999999998"/>
  </r>
  <r>
    <n v="7609"/>
    <s v="CA-2014-163209"/>
    <x v="3"/>
    <x v="898"/>
    <d v="2014-05-08T00:00:00"/>
    <s v="Standard Class"/>
    <s v="MK-18160"/>
    <s v="Mike Kennedy"/>
    <x v="0"/>
    <x v="0"/>
    <x v="8"/>
    <x v="1"/>
    <n v="94122"/>
    <x v="1"/>
    <x v="778"/>
    <x v="1"/>
    <x v="10"/>
    <x v="769"/>
    <x v="243"/>
    <n v="4"/>
    <n v="0"/>
    <n v="12.441600000000001"/>
  </r>
  <r>
    <n v="7610"/>
    <s v="CA-2014-163209"/>
    <x v="3"/>
    <x v="898"/>
    <d v="2014-05-08T00:00:00"/>
    <s v="Standard Class"/>
    <s v="MK-18160"/>
    <s v="Mike Kennedy"/>
    <x v="0"/>
    <x v="0"/>
    <x v="8"/>
    <x v="1"/>
    <n v="94122"/>
    <x v="1"/>
    <x v="279"/>
    <x v="1"/>
    <x v="6"/>
    <x v="276"/>
    <x v="1011"/>
    <n v="7"/>
    <n v="0"/>
    <n v="6.6583999999999968"/>
  </r>
  <r>
    <n v="7611"/>
    <s v="CA-2011-133354"/>
    <x v="2"/>
    <x v="1165"/>
    <d v="2011-02-25T00:00:00"/>
    <s v="First Class"/>
    <s v="SA-20830"/>
    <s v="Sue Ann Reed"/>
    <x v="0"/>
    <x v="0"/>
    <x v="429"/>
    <x v="1"/>
    <n v="92553"/>
    <x v="1"/>
    <x v="585"/>
    <x v="1"/>
    <x v="10"/>
    <x v="580"/>
    <x v="541"/>
    <n v="3"/>
    <n v="0"/>
    <n v="9.3312000000000008"/>
  </r>
  <r>
    <n v="7612"/>
    <s v="US-2012-130491"/>
    <x v="1"/>
    <x v="285"/>
    <d v="2012-02-11T00:00:00"/>
    <s v="First Class"/>
    <s v="BH-11710"/>
    <s v="Brosina Hoffman"/>
    <x v="0"/>
    <x v="0"/>
    <x v="495"/>
    <x v="41"/>
    <n v="67846"/>
    <x v="2"/>
    <x v="1446"/>
    <x v="1"/>
    <x v="10"/>
    <x v="1424"/>
    <x v="5061"/>
    <n v="2"/>
    <n v="0"/>
    <n v="4.2929999999999993"/>
  </r>
  <r>
    <n v="7613"/>
    <s v="US-2012-130491"/>
    <x v="1"/>
    <x v="285"/>
    <d v="2012-02-11T00:00:00"/>
    <s v="First Class"/>
    <s v="BH-11710"/>
    <s v="Brosina Hoffman"/>
    <x v="0"/>
    <x v="0"/>
    <x v="495"/>
    <x v="41"/>
    <n v="67846"/>
    <x v="2"/>
    <x v="195"/>
    <x v="1"/>
    <x v="13"/>
    <x v="194"/>
    <x v="5062"/>
    <n v="1"/>
    <n v="0"/>
    <n v="1.8010999999999999"/>
  </r>
  <r>
    <n v="7614"/>
    <s v="US-2012-130491"/>
    <x v="1"/>
    <x v="285"/>
    <d v="2012-02-11T00:00:00"/>
    <s v="First Class"/>
    <s v="BH-11710"/>
    <s v="Brosina Hoffman"/>
    <x v="0"/>
    <x v="0"/>
    <x v="495"/>
    <x v="41"/>
    <n v="67846"/>
    <x v="2"/>
    <x v="130"/>
    <x v="1"/>
    <x v="6"/>
    <x v="130"/>
    <x v="1784"/>
    <n v="2"/>
    <n v="0"/>
    <n v="1.7279999999999998"/>
  </r>
  <r>
    <n v="7615"/>
    <s v="CA-2012-113740"/>
    <x v="1"/>
    <x v="252"/>
    <d v="2012-08-28T00:00:00"/>
    <s v="Second Class"/>
    <s v="SC-20380"/>
    <s v="Shahid Collister"/>
    <x v="0"/>
    <x v="0"/>
    <x v="20"/>
    <x v="15"/>
    <n v="10035"/>
    <x v="3"/>
    <x v="527"/>
    <x v="0"/>
    <x v="5"/>
    <x v="522"/>
    <x v="4126"/>
    <n v="3"/>
    <n v="0"/>
    <n v="4.6220999999999997"/>
  </r>
  <r>
    <n v="7616"/>
    <s v="CA-2011-148425"/>
    <x v="2"/>
    <x v="953"/>
    <d v="2011-12-04T00:00:00"/>
    <s v="Standard Class"/>
    <s v="RF-19345"/>
    <s v="Randy Ferguson"/>
    <x v="1"/>
    <x v="0"/>
    <x v="333"/>
    <x v="2"/>
    <n v="32839"/>
    <x v="0"/>
    <x v="1699"/>
    <x v="1"/>
    <x v="8"/>
    <x v="1678"/>
    <x v="5063"/>
    <n v="9"/>
    <n v="0.7"/>
    <n v="-4.427999999999999"/>
  </r>
  <r>
    <n v="7617"/>
    <s v="CA-2013-144309"/>
    <x v="0"/>
    <x v="107"/>
    <d v="2013-12-17T00:00:00"/>
    <s v="Standard Class"/>
    <s v="CM-12235"/>
    <s v="Chris McAfee"/>
    <x v="0"/>
    <x v="0"/>
    <x v="232"/>
    <x v="15"/>
    <n v="13601"/>
    <x v="3"/>
    <x v="1286"/>
    <x v="1"/>
    <x v="10"/>
    <x v="1263"/>
    <x v="1909"/>
    <n v="2"/>
    <n v="0"/>
    <n v="8.7137999999999991"/>
  </r>
  <r>
    <n v="7618"/>
    <s v="CA-2013-144309"/>
    <x v="0"/>
    <x v="107"/>
    <d v="2013-12-17T00:00:00"/>
    <s v="Standard Class"/>
    <s v="CM-12235"/>
    <s v="Chris McAfee"/>
    <x v="0"/>
    <x v="0"/>
    <x v="232"/>
    <x v="15"/>
    <n v="13601"/>
    <x v="3"/>
    <x v="13"/>
    <x v="1"/>
    <x v="8"/>
    <x v="13"/>
    <x v="5064"/>
    <n v="5"/>
    <n v="0.2"/>
    <n v="220.98699999999997"/>
  </r>
  <r>
    <n v="7619"/>
    <s v="CA-2014-151225"/>
    <x v="3"/>
    <x v="855"/>
    <d v="2014-10-30T00:00:00"/>
    <s v="First Class"/>
    <s v="JM-15655"/>
    <s v="Jim Mitchum"/>
    <x v="1"/>
    <x v="0"/>
    <x v="1"/>
    <x v="1"/>
    <n v="90032"/>
    <x v="1"/>
    <x v="10"/>
    <x v="0"/>
    <x v="3"/>
    <x v="10"/>
    <x v="5065"/>
    <n v="1"/>
    <n v="0.2"/>
    <n v="9.4787999999999784"/>
  </r>
  <r>
    <n v="7620"/>
    <s v="CA-2014-151225"/>
    <x v="3"/>
    <x v="855"/>
    <d v="2014-10-30T00:00:00"/>
    <s v="First Class"/>
    <s v="JM-15655"/>
    <s v="Jim Mitchum"/>
    <x v="1"/>
    <x v="0"/>
    <x v="1"/>
    <x v="1"/>
    <n v="90032"/>
    <x v="1"/>
    <x v="1763"/>
    <x v="2"/>
    <x v="7"/>
    <x v="1743"/>
    <x v="1002"/>
    <n v="5"/>
    <n v="0.2"/>
    <n v="7.1960000000000015"/>
  </r>
  <r>
    <n v="7621"/>
    <s v="US-2011-144078"/>
    <x v="2"/>
    <x v="641"/>
    <d v="2011-11-29T00:00:00"/>
    <s v="Standard Class"/>
    <s v="RB-19435"/>
    <s v="Richard Bierner"/>
    <x v="0"/>
    <x v="0"/>
    <x v="1"/>
    <x v="1"/>
    <n v="90004"/>
    <x v="1"/>
    <x v="233"/>
    <x v="2"/>
    <x v="7"/>
    <x v="231"/>
    <x v="5066"/>
    <n v="5"/>
    <n v="0.2"/>
    <n v="47.242999999999967"/>
  </r>
  <r>
    <n v="7622"/>
    <s v="US-2011-144078"/>
    <x v="2"/>
    <x v="641"/>
    <d v="2011-11-29T00:00:00"/>
    <s v="Standard Class"/>
    <s v="RB-19435"/>
    <s v="Richard Bierner"/>
    <x v="0"/>
    <x v="0"/>
    <x v="1"/>
    <x v="1"/>
    <n v="90004"/>
    <x v="1"/>
    <x v="629"/>
    <x v="0"/>
    <x v="1"/>
    <x v="623"/>
    <x v="5067"/>
    <n v="4"/>
    <n v="0.2"/>
    <n v="54.400800000000004"/>
  </r>
  <r>
    <n v="7623"/>
    <s v="US-2011-144078"/>
    <x v="2"/>
    <x v="641"/>
    <d v="2011-11-29T00:00:00"/>
    <s v="Standard Class"/>
    <s v="RB-19435"/>
    <s v="Richard Bierner"/>
    <x v="0"/>
    <x v="0"/>
    <x v="1"/>
    <x v="1"/>
    <n v="90004"/>
    <x v="1"/>
    <x v="1820"/>
    <x v="1"/>
    <x v="6"/>
    <x v="33"/>
    <x v="5068"/>
    <n v="3"/>
    <n v="0"/>
    <n v="2.6039999999999996"/>
  </r>
  <r>
    <n v="7624"/>
    <s v="CA-2011-124464"/>
    <x v="2"/>
    <x v="686"/>
    <d v="2011-07-20T00:00:00"/>
    <s v="Standard Class"/>
    <s v="SS-20515"/>
    <s v="Shirley Schmidt"/>
    <x v="2"/>
    <x v="0"/>
    <x v="46"/>
    <x v="13"/>
    <n v="19711"/>
    <x v="3"/>
    <x v="643"/>
    <x v="1"/>
    <x v="9"/>
    <x v="637"/>
    <x v="5069"/>
    <n v="1"/>
    <n v="0"/>
    <n v="11.054400000000001"/>
  </r>
  <r>
    <n v="7625"/>
    <s v="CA-2012-136805"/>
    <x v="1"/>
    <x v="293"/>
    <d v="2012-05-27T00:00:00"/>
    <s v="Second Class"/>
    <s v="NM-18445"/>
    <s v="Nathan Mautz"/>
    <x v="2"/>
    <x v="0"/>
    <x v="66"/>
    <x v="12"/>
    <n v="48234"/>
    <x v="2"/>
    <x v="1141"/>
    <x v="1"/>
    <x v="9"/>
    <x v="1120"/>
    <x v="5070"/>
    <n v="5"/>
    <n v="0.1"/>
    <n v="245.69999999999993"/>
  </r>
  <r>
    <n v="7626"/>
    <s v="CA-2012-136805"/>
    <x v="1"/>
    <x v="293"/>
    <d v="2012-05-27T00:00:00"/>
    <s v="Second Class"/>
    <s v="NM-18445"/>
    <s v="Nathan Mautz"/>
    <x v="2"/>
    <x v="0"/>
    <x v="66"/>
    <x v="12"/>
    <n v="48234"/>
    <x v="2"/>
    <x v="904"/>
    <x v="0"/>
    <x v="5"/>
    <x v="887"/>
    <x v="5071"/>
    <n v="9"/>
    <n v="0"/>
    <n v="19.585799999999999"/>
  </r>
  <r>
    <n v="7627"/>
    <s v="US-2012-159499"/>
    <x v="1"/>
    <x v="82"/>
    <d v="2012-11-23T00:00:00"/>
    <s v="Second Class"/>
    <s v="EM-14095"/>
    <s v="Eudokia Martin"/>
    <x v="1"/>
    <x v="0"/>
    <x v="42"/>
    <x v="16"/>
    <n v="85023"/>
    <x v="1"/>
    <x v="1527"/>
    <x v="1"/>
    <x v="9"/>
    <x v="1505"/>
    <x v="5072"/>
    <n v="6"/>
    <n v="0.2"/>
    <n v="28.492799999999988"/>
  </r>
  <r>
    <n v="7628"/>
    <s v="US-2012-159499"/>
    <x v="1"/>
    <x v="82"/>
    <d v="2012-11-23T00:00:00"/>
    <s v="Second Class"/>
    <s v="EM-14095"/>
    <s v="Eudokia Martin"/>
    <x v="1"/>
    <x v="0"/>
    <x v="42"/>
    <x v="16"/>
    <n v="85023"/>
    <x v="1"/>
    <x v="1207"/>
    <x v="2"/>
    <x v="11"/>
    <x v="1183"/>
    <x v="5073"/>
    <n v="2"/>
    <n v="0.2"/>
    <n v="-1.4590000000000014"/>
  </r>
  <r>
    <n v="7629"/>
    <s v="US-2012-159499"/>
    <x v="1"/>
    <x v="82"/>
    <d v="2012-11-23T00:00:00"/>
    <s v="Second Class"/>
    <s v="EM-14095"/>
    <s v="Eudokia Martin"/>
    <x v="1"/>
    <x v="0"/>
    <x v="42"/>
    <x v="16"/>
    <n v="85023"/>
    <x v="1"/>
    <x v="1008"/>
    <x v="1"/>
    <x v="2"/>
    <x v="991"/>
    <x v="1053"/>
    <n v="5"/>
    <n v="0.2"/>
    <n v="5.368999999999998"/>
  </r>
  <r>
    <n v="7630"/>
    <s v="CA-2011-162089"/>
    <x v="2"/>
    <x v="809"/>
    <d v="2011-04-01T00:00:00"/>
    <s v="First Class"/>
    <s v="MP-17470"/>
    <s v="Mark Packer"/>
    <x v="2"/>
    <x v="0"/>
    <x v="180"/>
    <x v="5"/>
    <n v="78521"/>
    <x v="2"/>
    <x v="556"/>
    <x v="1"/>
    <x v="12"/>
    <x v="550"/>
    <x v="5074"/>
    <n v="5"/>
    <n v="0.2"/>
    <n v="113.30549999999999"/>
  </r>
  <r>
    <n v="7631"/>
    <s v="CA-2011-162089"/>
    <x v="2"/>
    <x v="809"/>
    <d v="2011-04-01T00:00:00"/>
    <s v="First Class"/>
    <s v="MP-17470"/>
    <s v="Mark Packer"/>
    <x v="2"/>
    <x v="0"/>
    <x v="180"/>
    <x v="5"/>
    <n v="78521"/>
    <x v="2"/>
    <x v="817"/>
    <x v="2"/>
    <x v="7"/>
    <x v="805"/>
    <x v="5075"/>
    <n v="7"/>
    <n v="0.2"/>
    <n v="88.180399999999977"/>
  </r>
  <r>
    <n v="7632"/>
    <s v="CA-2011-162089"/>
    <x v="2"/>
    <x v="809"/>
    <d v="2011-04-01T00:00:00"/>
    <s v="First Class"/>
    <s v="MP-17470"/>
    <s v="Mark Packer"/>
    <x v="2"/>
    <x v="0"/>
    <x v="180"/>
    <x v="5"/>
    <n v="78521"/>
    <x v="2"/>
    <x v="792"/>
    <x v="0"/>
    <x v="1"/>
    <x v="782"/>
    <x v="5076"/>
    <n v="7"/>
    <n v="0.3"/>
    <n v="-9.0929999999999964"/>
  </r>
  <r>
    <n v="7633"/>
    <s v="US-2014-158526"/>
    <x v="3"/>
    <x v="614"/>
    <d v="2015-01-02T00:00:00"/>
    <s v="Second Class"/>
    <s v="KH-16360"/>
    <s v="Katherine Hughes"/>
    <x v="0"/>
    <x v="0"/>
    <x v="103"/>
    <x v="0"/>
    <n v="40214"/>
    <x v="0"/>
    <x v="291"/>
    <x v="0"/>
    <x v="1"/>
    <x v="288"/>
    <x v="5077"/>
    <n v="8"/>
    <n v="0"/>
    <n v="314.03840000000002"/>
  </r>
  <r>
    <n v="7634"/>
    <s v="US-2014-158526"/>
    <x v="3"/>
    <x v="614"/>
    <d v="2015-01-02T00:00:00"/>
    <s v="Second Class"/>
    <s v="KH-16360"/>
    <s v="Katherine Hughes"/>
    <x v="0"/>
    <x v="0"/>
    <x v="103"/>
    <x v="0"/>
    <n v="40214"/>
    <x v="0"/>
    <x v="1095"/>
    <x v="1"/>
    <x v="8"/>
    <x v="1076"/>
    <x v="5078"/>
    <n v="1"/>
    <n v="0"/>
    <n v="5.8890999999999991"/>
  </r>
  <r>
    <n v="7635"/>
    <s v="US-2014-158526"/>
    <x v="3"/>
    <x v="614"/>
    <d v="2015-01-02T00:00:00"/>
    <s v="Second Class"/>
    <s v="KH-16360"/>
    <s v="Katherine Hughes"/>
    <x v="0"/>
    <x v="0"/>
    <x v="103"/>
    <x v="0"/>
    <n v="40214"/>
    <x v="0"/>
    <x v="1261"/>
    <x v="1"/>
    <x v="6"/>
    <x v="1236"/>
    <x v="1835"/>
    <n v="1"/>
    <n v="0"/>
    <n v="10.028199999999998"/>
  </r>
  <r>
    <n v="7636"/>
    <s v="US-2014-158526"/>
    <x v="3"/>
    <x v="614"/>
    <d v="2015-01-02T00:00:00"/>
    <s v="Second Class"/>
    <s v="KH-16360"/>
    <s v="Katherine Hughes"/>
    <x v="0"/>
    <x v="0"/>
    <x v="103"/>
    <x v="0"/>
    <n v="40214"/>
    <x v="0"/>
    <x v="1496"/>
    <x v="0"/>
    <x v="1"/>
    <x v="1475"/>
    <x v="5079"/>
    <n v="1"/>
    <n v="0"/>
    <n v="87.28419999999997"/>
  </r>
  <r>
    <n v="7637"/>
    <s v="US-2014-158526"/>
    <x v="3"/>
    <x v="614"/>
    <d v="2015-01-02T00:00:00"/>
    <s v="Second Class"/>
    <s v="KH-16360"/>
    <s v="Katherine Hughes"/>
    <x v="0"/>
    <x v="0"/>
    <x v="103"/>
    <x v="0"/>
    <n v="40214"/>
    <x v="0"/>
    <x v="866"/>
    <x v="0"/>
    <x v="1"/>
    <x v="851"/>
    <x v="5080"/>
    <n v="3"/>
    <n v="0"/>
    <n v="77.624999999999972"/>
  </r>
  <r>
    <n v="7638"/>
    <s v="CA-2014-104885"/>
    <x v="3"/>
    <x v="580"/>
    <d v="2014-03-09T00:00:00"/>
    <s v="Standard Class"/>
    <s v="DB-13555"/>
    <s v="Dorothy Badders"/>
    <x v="1"/>
    <x v="0"/>
    <x v="46"/>
    <x v="13"/>
    <n v="19711"/>
    <x v="3"/>
    <x v="1500"/>
    <x v="1"/>
    <x v="6"/>
    <x v="1479"/>
    <x v="426"/>
    <n v="3"/>
    <n v="0"/>
    <n v="15.475200000000001"/>
  </r>
  <r>
    <n v="7639"/>
    <s v="CA-2014-104885"/>
    <x v="3"/>
    <x v="580"/>
    <d v="2014-03-09T00:00:00"/>
    <s v="Standard Class"/>
    <s v="DB-13555"/>
    <s v="Dorothy Badders"/>
    <x v="1"/>
    <x v="0"/>
    <x v="46"/>
    <x v="13"/>
    <n v="19711"/>
    <x v="3"/>
    <x v="1451"/>
    <x v="1"/>
    <x v="12"/>
    <x v="33"/>
    <x v="4097"/>
    <n v="7"/>
    <n v="0"/>
    <n v="27.241199999999996"/>
  </r>
  <r>
    <n v="7640"/>
    <s v="CA-2014-104885"/>
    <x v="3"/>
    <x v="580"/>
    <d v="2014-03-09T00:00:00"/>
    <s v="Standard Class"/>
    <s v="DB-13555"/>
    <s v="Dorothy Badders"/>
    <x v="1"/>
    <x v="0"/>
    <x v="46"/>
    <x v="13"/>
    <n v="19711"/>
    <x v="3"/>
    <x v="1487"/>
    <x v="0"/>
    <x v="0"/>
    <x v="1465"/>
    <x v="5081"/>
    <n v="2"/>
    <n v="0"/>
    <n v="101.6508"/>
  </r>
  <r>
    <n v="7641"/>
    <s v="CA-2014-104885"/>
    <x v="3"/>
    <x v="580"/>
    <d v="2014-03-09T00:00:00"/>
    <s v="Standard Class"/>
    <s v="DB-13555"/>
    <s v="Dorothy Badders"/>
    <x v="1"/>
    <x v="0"/>
    <x v="46"/>
    <x v="13"/>
    <n v="19711"/>
    <x v="3"/>
    <x v="1713"/>
    <x v="1"/>
    <x v="10"/>
    <x v="33"/>
    <x v="5082"/>
    <n v="6"/>
    <n v="0"/>
    <n v="33.339599999999997"/>
  </r>
  <r>
    <n v="7642"/>
    <s v="US-2013-157490"/>
    <x v="0"/>
    <x v="1099"/>
    <d v="2013-10-08T00:00:00"/>
    <s v="First Class"/>
    <s v="LB-16795"/>
    <s v="Laurel Beltran"/>
    <x v="2"/>
    <x v="0"/>
    <x v="206"/>
    <x v="22"/>
    <n v="81001"/>
    <x v="1"/>
    <x v="1822"/>
    <x v="2"/>
    <x v="15"/>
    <x v="1801"/>
    <x v="5083"/>
    <n v="6"/>
    <n v="0.7"/>
    <n v="-938.28"/>
  </r>
  <r>
    <n v="7643"/>
    <s v="US-2013-157490"/>
    <x v="0"/>
    <x v="1099"/>
    <d v="2013-10-08T00:00:00"/>
    <s v="First Class"/>
    <s v="LB-16795"/>
    <s v="Laurel Beltran"/>
    <x v="2"/>
    <x v="0"/>
    <x v="206"/>
    <x v="22"/>
    <n v="81001"/>
    <x v="1"/>
    <x v="528"/>
    <x v="1"/>
    <x v="8"/>
    <x v="523"/>
    <x v="5084"/>
    <n v="4"/>
    <n v="0.7"/>
    <n v="-14.920000000000002"/>
  </r>
  <r>
    <n v="7644"/>
    <s v="US-2013-157490"/>
    <x v="0"/>
    <x v="1099"/>
    <d v="2013-10-08T00:00:00"/>
    <s v="First Class"/>
    <s v="LB-16795"/>
    <s v="Laurel Beltran"/>
    <x v="2"/>
    <x v="0"/>
    <x v="206"/>
    <x v="22"/>
    <n v="81001"/>
    <x v="1"/>
    <x v="1230"/>
    <x v="1"/>
    <x v="8"/>
    <x v="1204"/>
    <x v="5085"/>
    <n v="4"/>
    <n v="0.7"/>
    <n v="-9.1815999999999995"/>
  </r>
  <r>
    <n v="7645"/>
    <s v="US-2013-157490"/>
    <x v="0"/>
    <x v="1099"/>
    <d v="2013-10-08T00:00:00"/>
    <s v="First Class"/>
    <s v="LB-16795"/>
    <s v="Laurel Beltran"/>
    <x v="2"/>
    <x v="0"/>
    <x v="206"/>
    <x v="22"/>
    <n v="81001"/>
    <x v="1"/>
    <x v="1617"/>
    <x v="2"/>
    <x v="11"/>
    <x v="1599"/>
    <x v="4584"/>
    <n v="5"/>
    <n v="0.2"/>
    <n v="0.84950000000000259"/>
  </r>
  <r>
    <n v="7646"/>
    <s v="CA-2012-161452"/>
    <x v="1"/>
    <x v="57"/>
    <d v="2012-04-11T00:00:00"/>
    <s v="Standard Class"/>
    <s v="CA-11965"/>
    <s v="Carol Adams"/>
    <x v="1"/>
    <x v="0"/>
    <x v="1"/>
    <x v="1"/>
    <n v="90036"/>
    <x v="1"/>
    <x v="873"/>
    <x v="0"/>
    <x v="1"/>
    <x v="858"/>
    <x v="1069"/>
    <n v="3"/>
    <n v="0.2"/>
    <n v="89.222400000000022"/>
  </r>
  <r>
    <n v="7647"/>
    <s v="US-2011-115196"/>
    <x v="2"/>
    <x v="340"/>
    <d v="2011-09-13T00:00:00"/>
    <s v="Standard Class"/>
    <s v="DL-12925"/>
    <s v="Daniel Lacy"/>
    <x v="0"/>
    <x v="0"/>
    <x v="202"/>
    <x v="3"/>
    <n v="27834"/>
    <x v="0"/>
    <x v="1782"/>
    <x v="2"/>
    <x v="15"/>
    <x v="1763"/>
    <x v="5086"/>
    <n v="2"/>
    <n v="0.5"/>
    <n v="-571.99559999999997"/>
  </r>
  <r>
    <n v="7648"/>
    <s v="CA-2013-138968"/>
    <x v="0"/>
    <x v="543"/>
    <d v="2013-03-17T00:00:00"/>
    <s v="First Class"/>
    <s v="FC-14335"/>
    <s v="Fred Chung"/>
    <x v="1"/>
    <x v="0"/>
    <x v="8"/>
    <x v="1"/>
    <n v="94110"/>
    <x v="1"/>
    <x v="798"/>
    <x v="1"/>
    <x v="8"/>
    <x v="788"/>
    <x v="5087"/>
    <n v="2"/>
    <n v="0.2"/>
    <n v="1.6472"/>
  </r>
  <r>
    <n v="7649"/>
    <s v="CA-2013-138968"/>
    <x v="0"/>
    <x v="543"/>
    <d v="2013-03-17T00:00:00"/>
    <s v="First Class"/>
    <s v="FC-14335"/>
    <s v="Fred Chung"/>
    <x v="1"/>
    <x v="0"/>
    <x v="8"/>
    <x v="1"/>
    <n v="94110"/>
    <x v="1"/>
    <x v="774"/>
    <x v="0"/>
    <x v="1"/>
    <x v="765"/>
    <x v="5088"/>
    <n v="4"/>
    <n v="0.2"/>
    <n v="84.501999999999953"/>
  </r>
  <r>
    <n v="7650"/>
    <s v="CA-2012-101889"/>
    <x v="1"/>
    <x v="17"/>
    <d v="2012-12-31T00:00:00"/>
    <s v="Standard Class"/>
    <s v="DB-13120"/>
    <s v="David Bremer"/>
    <x v="1"/>
    <x v="0"/>
    <x v="292"/>
    <x v="24"/>
    <n v="43302"/>
    <x v="3"/>
    <x v="738"/>
    <x v="0"/>
    <x v="3"/>
    <x v="730"/>
    <x v="5089"/>
    <n v="9"/>
    <n v="0.4"/>
    <n v="-464.69700000000012"/>
  </r>
  <r>
    <n v="7651"/>
    <s v="CA-2012-101889"/>
    <x v="1"/>
    <x v="17"/>
    <d v="2012-12-31T00:00:00"/>
    <s v="Standard Class"/>
    <s v="DB-13120"/>
    <s v="David Bremer"/>
    <x v="1"/>
    <x v="0"/>
    <x v="292"/>
    <x v="24"/>
    <n v="43302"/>
    <x v="3"/>
    <x v="1451"/>
    <x v="1"/>
    <x v="12"/>
    <x v="33"/>
    <x v="5090"/>
    <n v="3"/>
    <n v="0.2"/>
    <n v="6.7067999999999977"/>
  </r>
  <r>
    <n v="7652"/>
    <s v="CA-2014-110821"/>
    <x v="3"/>
    <x v="783"/>
    <d v="2014-08-09T00:00:00"/>
    <s v="First Class"/>
    <s v="CK-12205"/>
    <s v="Chloris Kastensmidt"/>
    <x v="0"/>
    <x v="0"/>
    <x v="61"/>
    <x v="5"/>
    <n v="75081"/>
    <x v="2"/>
    <x v="100"/>
    <x v="2"/>
    <x v="11"/>
    <x v="100"/>
    <x v="5091"/>
    <n v="3"/>
    <n v="0.2"/>
    <n v="-13.437900000000006"/>
  </r>
  <r>
    <n v="7653"/>
    <s v="CA-2014-110821"/>
    <x v="3"/>
    <x v="783"/>
    <d v="2014-08-09T00:00:00"/>
    <s v="First Class"/>
    <s v="CK-12205"/>
    <s v="Chloris Kastensmidt"/>
    <x v="0"/>
    <x v="0"/>
    <x v="61"/>
    <x v="5"/>
    <n v="75081"/>
    <x v="2"/>
    <x v="235"/>
    <x v="1"/>
    <x v="4"/>
    <x v="233"/>
    <x v="5092"/>
    <n v="2"/>
    <n v="0.2"/>
    <n v="-25.108999999999988"/>
  </r>
  <r>
    <n v="7654"/>
    <s v="CA-2012-121552"/>
    <x v="1"/>
    <x v="204"/>
    <d v="2012-03-27T00:00:00"/>
    <s v="Standard Class"/>
    <s v="FW-14395"/>
    <s v="Fred Wasserman"/>
    <x v="1"/>
    <x v="0"/>
    <x v="114"/>
    <x v="19"/>
    <n v="35810"/>
    <x v="0"/>
    <x v="1661"/>
    <x v="1"/>
    <x v="6"/>
    <x v="1640"/>
    <x v="638"/>
    <n v="4"/>
    <n v="0"/>
    <n v="5.4768000000000008"/>
  </r>
  <r>
    <n v="7655"/>
    <s v="CA-2012-107685"/>
    <x v="1"/>
    <x v="672"/>
    <d v="2012-12-02T00:00:00"/>
    <s v="Second Class"/>
    <s v="JM-15865"/>
    <s v="John Murray"/>
    <x v="0"/>
    <x v="0"/>
    <x v="98"/>
    <x v="33"/>
    <n v="89115"/>
    <x v="1"/>
    <x v="1702"/>
    <x v="0"/>
    <x v="5"/>
    <x v="1682"/>
    <x v="4165"/>
    <n v="4"/>
    <n v="0"/>
    <n v="29.145599999999995"/>
  </r>
  <r>
    <n v="7656"/>
    <s v="CA-2012-107685"/>
    <x v="1"/>
    <x v="672"/>
    <d v="2012-12-02T00:00:00"/>
    <s v="Second Class"/>
    <s v="JM-15865"/>
    <s v="John Murray"/>
    <x v="0"/>
    <x v="0"/>
    <x v="98"/>
    <x v="33"/>
    <n v="89115"/>
    <x v="1"/>
    <x v="1465"/>
    <x v="1"/>
    <x v="10"/>
    <x v="1442"/>
    <x v="243"/>
    <n v="4"/>
    <n v="0"/>
    <n v="12.441600000000001"/>
  </r>
  <r>
    <n v="7657"/>
    <s v="US-2011-120740"/>
    <x v="2"/>
    <x v="1166"/>
    <d v="2011-04-15T00:00:00"/>
    <s v="Same Day"/>
    <s v="PS-18970"/>
    <s v="Paul Stevenson"/>
    <x v="2"/>
    <x v="0"/>
    <x v="1"/>
    <x v="1"/>
    <n v="90049"/>
    <x v="1"/>
    <x v="650"/>
    <x v="1"/>
    <x v="9"/>
    <x v="644"/>
    <x v="1483"/>
    <n v="2"/>
    <n v="0"/>
    <n v="31.018399999999986"/>
  </r>
  <r>
    <n v="7658"/>
    <s v="US-2011-120740"/>
    <x v="2"/>
    <x v="1166"/>
    <d v="2011-04-15T00:00:00"/>
    <s v="Same Day"/>
    <s v="PS-18970"/>
    <s v="Paul Stevenson"/>
    <x v="2"/>
    <x v="0"/>
    <x v="1"/>
    <x v="1"/>
    <n v="90049"/>
    <x v="1"/>
    <x v="267"/>
    <x v="0"/>
    <x v="5"/>
    <x v="264"/>
    <x v="5093"/>
    <n v="4"/>
    <n v="0"/>
    <n v="76.9816"/>
  </r>
  <r>
    <n v="7659"/>
    <s v="CA-2014-155740"/>
    <x v="3"/>
    <x v="245"/>
    <d v="2014-08-03T00:00:00"/>
    <s v="First Class"/>
    <s v="TC-21475"/>
    <s v="Tony Chapman"/>
    <x v="2"/>
    <x v="0"/>
    <x v="80"/>
    <x v="24"/>
    <n v="44107"/>
    <x v="3"/>
    <x v="669"/>
    <x v="1"/>
    <x v="8"/>
    <x v="663"/>
    <x v="1996"/>
    <n v="4"/>
    <n v="0.7"/>
    <n v="-53.743199999999973"/>
  </r>
  <r>
    <n v="7660"/>
    <s v="CA-2014-146493"/>
    <x v="3"/>
    <x v="702"/>
    <d v="2014-06-06T00:00:00"/>
    <s v="Standard Class"/>
    <s v="CV-12805"/>
    <s v="Cynthia Voltz"/>
    <x v="1"/>
    <x v="0"/>
    <x v="9"/>
    <x v="8"/>
    <n v="68025"/>
    <x v="2"/>
    <x v="828"/>
    <x v="1"/>
    <x v="8"/>
    <x v="816"/>
    <x v="5094"/>
    <n v="5"/>
    <n v="0"/>
    <n v="25.871999999999996"/>
  </r>
  <r>
    <n v="7661"/>
    <s v="CA-2011-105417"/>
    <x v="2"/>
    <x v="1167"/>
    <d v="2011-01-13T00:00:00"/>
    <s v="Standard Class"/>
    <s v="VS-21820"/>
    <s v="Vivek Sundaresam"/>
    <x v="0"/>
    <x v="0"/>
    <x v="114"/>
    <x v="5"/>
    <n v="77340"/>
    <x v="2"/>
    <x v="441"/>
    <x v="0"/>
    <x v="5"/>
    <x v="436"/>
    <x v="5095"/>
    <n v="3"/>
    <n v="0.6"/>
    <n v="-53.709599999999988"/>
  </r>
  <r>
    <n v="7662"/>
    <s v="CA-2011-105417"/>
    <x v="2"/>
    <x v="1167"/>
    <d v="2011-01-13T00:00:00"/>
    <s v="Standard Class"/>
    <s v="VS-21820"/>
    <s v="Vivek Sundaresam"/>
    <x v="0"/>
    <x v="0"/>
    <x v="114"/>
    <x v="5"/>
    <n v="77340"/>
    <x v="2"/>
    <x v="985"/>
    <x v="1"/>
    <x v="8"/>
    <x v="969"/>
    <x v="5096"/>
    <n v="7"/>
    <n v="0.8"/>
    <n v="-18.252500000000005"/>
  </r>
  <r>
    <n v="7663"/>
    <s v="US-2014-141509"/>
    <x v="3"/>
    <x v="365"/>
    <d v="2014-10-02T00:00:00"/>
    <s v="First Class"/>
    <s v="SC-20575"/>
    <s v="Sonia Cooley"/>
    <x v="0"/>
    <x v="0"/>
    <x v="1"/>
    <x v="1"/>
    <n v="90036"/>
    <x v="1"/>
    <x v="1167"/>
    <x v="1"/>
    <x v="6"/>
    <x v="1145"/>
    <x v="1618"/>
    <n v="5"/>
    <n v="0"/>
    <n v="25.792000000000002"/>
  </r>
  <r>
    <n v="7664"/>
    <s v="CA-2014-139493"/>
    <x v="3"/>
    <x v="1168"/>
    <d v="2014-09-20T00:00:00"/>
    <s v="Standard Class"/>
    <s v="SG-20605"/>
    <s v="Speros Goranitis"/>
    <x v="0"/>
    <x v="0"/>
    <x v="153"/>
    <x v="3"/>
    <n v="28806"/>
    <x v="0"/>
    <x v="703"/>
    <x v="1"/>
    <x v="6"/>
    <x v="696"/>
    <x v="482"/>
    <n v="5"/>
    <n v="0.2"/>
    <n v="2.7859999999999978"/>
  </r>
  <r>
    <n v="7665"/>
    <s v="CA-2011-151967"/>
    <x v="2"/>
    <x v="68"/>
    <d v="2011-10-26T00:00:00"/>
    <s v="Standard Class"/>
    <s v="NB-18580"/>
    <s v="Nicole Brennan"/>
    <x v="1"/>
    <x v="0"/>
    <x v="151"/>
    <x v="28"/>
    <n v="71111"/>
    <x v="0"/>
    <x v="1525"/>
    <x v="0"/>
    <x v="5"/>
    <x v="1503"/>
    <x v="681"/>
    <n v="4"/>
    <n v="0"/>
    <n v="10.393599999999992"/>
  </r>
  <r>
    <n v="7666"/>
    <s v="US-2013-140158"/>
    <x v="0"/>
    <x v="964"/>
    <d v="2013-10-09T00:00:00"/>
    <s v="Standard Class"/>
    <s v="DR-12940"/>
    <s v="Daniel Raglin"/>
    <x v="2"/>
    <x v="0"/>
    <x v="205"/>
    <x v="34"/>
    <n v="2908"/>
    <x v="3"/>
    <x v="999"/>
    <x v="1"/>
    <x v="8"/>
    <x v="982"/>
    <x v="3361"/>
    <n v="1"/>
    <n v="0"/>
    <n v="13.983999999999998"/>
  </r>
  <r>
    <n v="7667"/>
    <s v="US-2013-140158"/>
    <x v="0"/>
    <x v="964"/>
    <d v="2013-10-09T00:00:00"/>
    <s v="Standard Class"/>
    <s v="DR-12940"/>
    <s v="Daniel Raglin"/>
    <x v="2"/>
    <x v="0"/>
    <x v="205"/>
    <x v="34"/>
    <n v="2908"/>
    <x v="3"/>
    <x v="306"/>
    <x v="2"/>
    <x v="16"/>
    <x v="303"/>
    <x v="5097"/>
    <n v="9"/>
    <n v="0"/>
    <n v="2591.9567999999999"/>
  </r>
  <r>
    <n v="7668"/>
    <s v="US-2013-140158"/>
    <x v="0"/>
    <x v="964"/>
    <d v="2013-10-09T00:00:00"/>
    <s v="Standard Class"/>
    <s v="DR-12940"/>
    <s v="Daniel Raglin"/>
    <x v="2"/>
    <x v="0"/>
    <x v="205"/>
    <x v="34"/>
    <n v="2908"/>
    <x v="3"/>
    <x v="1716"/>
    <x v="1"/>
    <x v="4"/>
    <x v="1694"/>
    <x v="5098"/>
    <n v="3"/>
    <n v="0"/>
    <n v="34.538999999999994"/>
  </r>
  <r>
    <n v="7669"/>
    <s v="CA-2012-130974"/>
    <x v="1"/>
    <x v="154"/>
    <d v="2012-11-29T00:00:00"/>
    <s v="Second Class"/>
    <s v="MA-17560"/>
    <s v="Matt Abelman"/>
    <x v="2"/>
    <x v="0"/>
    <x v="231"/>
    <x v="31"/>
    <n v="2149"/>
    <x v="3"/>
    <x v="578"/>
    <x v="1"/>
    <x v="10"/>
    <x v="573"/>
    <x v="1598"/>
    <n v="6"/>
    <n v="0"/>
    <n v="19.238399999999999"/>
  </r>
  <r>
    <n v="7670"/>
    <s v="CA-2012-130974"/>
    <x v="1"/>
    <x v="154"/>
    <d v="2012-11-29T00:00:00"/>
    <s v="Second Class"/>
    <s v="MA-17560"/>
    <s v="Matt Abelman"/>
    <x v="2"/>
    <x v="0"/>
    <x v="231"/>
    <x v="31"/>
    <n v="2149"/>
    <x v="3"/>
    <x v="681"/>
    <x v="1"/>
    <x v="10"/>
    <x v="675"/>
    <x v="731"/>
    <n v="3"/>
    <n v="0"/>
    <n v="28.171799999999998"/>
  </r>
  <r>
    <n v="7671"/>
    <s v="CA-2012-130974"/>
    <x v="1"/>
    <x v="154"/>
    <d v="2012-11-29T00:00:00"/>
    <s v="Second Class"/>
    <s v="MA-17560"/>
    <s v="Matt Abelman"/>
    <x v="2"/>
    <x v="0"/>
    <x v="231"/>
    <x v="31"/>
    <n v="2149"/>
    <x v="3"/>
    <x v="1301"/>
    <x v="2"/>
    <x v="11"/>
    <x v="1277"/>
    <x v="5099"/>
    <n v="2"/>
    <n v="0"/>
    <n v="88.393200000000007"/>
  </r>
  <r>
    <n v="7672"/>
    <s v="CA-2012-130974"/>
    <x v="1"/>
    <x v="154"/>
    <d v="2012-11-29T00:00:00"/>
    <s v="Second Class"/>
    <s v="MA-17560"/>
    <s v="Matt Abelman"/>
    <x v="2"/>
    <x v="0"/>
    <x v="231"/>
    <x v="31"/>
    <n v="2149"/>
    <x v="3"/>
    <x v="1528"/>
    <x v="0"/>
    <x v="0"/>
    <x v="1506"/>
    <x v="5100"/>
    <n v="1"/>
    <n v="0"/>
    <n v="32.486199999999997"/>
  </r>
  <r>
    <n v="7673"/>
    <s v="CA-2012-130974"/>
    <x v="1"/>
    <x v="154"/>
    <d v="2012-11-29T00:00:00"/>
    <s v="Second Class"/>
    <s v="MA-17560"/>
    <s v="Matt Abelman"/>
    <x v="2"/>
    <x v="0"/>
    <x v="231"/>
    <x v="31"/>
    <n v="2149"/>
    <x v="3"/>
    <x v="1823"/>
    <x v="0"/>
    <x v="5"/>
    <x v="1802"/>
    <x v="2799"/>
    <n v="3"/>
    <n v="0"/>
    <n v="4.6763999999999992"/>
  </r>
  <r>
    <n v="7674"/>
    <s v="CA-2012-130974"/>
    <x v="1"/>
    <x v="154"/>
    <d v="2012-11-29T00:00:00"/>
    <s v="Second Class"/>
    <s v="MA-17560"/>
    <s v="Matt Abelman"/>
    <x v="2"/>
    <x v="0"/>
    <x v="231"/>
    <x v="31"/>
    <n v="2149"/>
    <x v="3"/>
    <x v="1019"/>
    <x v="1"/>
    <x v="10"/>
    <x v="1001"/>
    <x v="901"/>
    <n v="5"/>
    <n v="0"/>
    <n v="69.704999999999998"/>
  </r>
  <r>
    <n v="7675"/>
    <s v="CA-2012-130974"/>
    <x v="1"/>
    <x v="154"/>
    <d v="2012-11-29T00:00:00"/>
    <s v="Second Class"/>
    <s v="MA-17560"/>
    <s v="Matt Abelman"/>
    <x v="2"/>
    <x v="0"/>
    <x v="231"/>
    <x v="31"/>
    <n v="2149"/>
    <x v="3"/>
    <x v="898"/>
    <x v="0"/>
    <x v="3"/>
    <x v="882"/>
    <x v="5101"/>
    <n v="4"/>
    <n v="0.3"/>
    <n v="0"/>
  </r>
  <r>
    <n v="7676"/>
    <s v="CA-2014-133487"/>
    <x v="3"/>
    <x v="636"/>
    <d v="2014-05-10T00:00:00"/>
    <s v="Second Class"/>
    <s v="TS-21655"/>
    <s v="Trudy Schmidt"/>
    <x v="0"/>
    <x v="0"/>
    <x v="277"/>
    <x v="1"/>
    <n v="91730"/>
    <x v="1"/>
    <x v="473"/>
    <x v="1"/>
    <x v="9"/>
    <x v="469"/>
    <x v="513"/>
    <n v="3"/>
    <n v="0"/>
    <n v="41.293800000000005"/>
  </r>
  <r>
    <n v="7677"/>
    <s v="CA-2011-142951"/>
    <x v="2"/>
    <x v="1169"/>
    <d v="2011-10-08T00:00:00"/>
    <s v="Same Day"/>
    <s v="JG-15115"/>
    <s v="Jack Garza"/>
    <x v="0"/>
    <x v="0"/>
    <x v="35"/>
    <x v="3"/>
    <n v="28205"/>
    <x v="0"/>
    <x v="1599"/>
    <x v="2"/>
    <x v="11"/>
    <x v="1582"/>
    <x v="3032"/>
    <n v="3"/>
    <n v="0.2"/>
    <n v="4.9877999999999982"/>
  </r>
  <r>
    <n v="7678"/>
    <s v="CA-2011-133592"/>
    <x v="2"/>
    <x v="520"/>
    <d v="2012-01-07T00:00:00"/>
    <s v="Standard Class"/>
    <s v="KM-16375"/>
    <s v="Katherine Murray"/>
    <x v="2"/>
    <x v="0"/>
    <x v="205"/>
    <x v="34"/>
    <n v="2908"/>
    <x v="3"/>
    <x v="1689"/>
    <x v="1"/>
    <x v="10"/>
    <x v="1668"/>
    <x v="3589"/>
    <n v="4"/>
    <n v="0"/>
    <n v="91.950799999999987"/>
  </r>
  <r>
    <n v="7679"/>
    <s v="CA-2011-133592"/>
    <x v="2"/>
    <x v="520"/>
    <d v="2012-01-07T00:00:00"/>
    <s v="Standard Class"/>
    <s v="KM-16375"/>
    <s v="Katherine Murray"/>
    <x v="2"/>
    <x v="0"/>
    <x v="205"/>
    <x v="34"/>
    <n v="2908"/>
    <x v="3"/>
    <x v="1025"/>
    <x v="1"/>
    <x v="10"/>
    <x v="1007"/>
    <x v="1830"/>
    <n v="3"/>
    <n v="0"/>
    <n v="7.0218000000000007"/>
  </r>
  <r>
    <n v="7680"/>
    <s v="CA-2011-133592"/>
    <x v="2"/>
    <x v="520"/>
    <d v="2012-01-07T00:00:00"/>
    <s v="Standard Class"/>
    <s v="KM-16375"/>
    <s v="Katherine Murray"/>
    <x v="2"/>
    <x v="0"/>
    <x v="205"/>
    <x v="34"/>
    <n v="2908"/>
    <x v="3"/>
    <x v="695"/>
    <x v="2"/>
    <x v="11"/>
    <x v="1053"/>
    <x v="2832"/>
    <n v="4"/>
    <n v="0"/>
    <n v="742.63200000000006"/>
  </r>
  <r>
    <n v="7681"/>
    <s v="CA-2011-133592"/>
    <x v="2"/>
    <x v="520"/>
    <d v="2012-01-07T00:00:00"/>
    <s v="Standard Class"/>
    <s v="KM-16375"/>
    <s v="Katherine Murray"/>
    <x v="2"/>
    <x v="0"/>
    <x v="205"/>
    <x v="34"/>
    <n v="2908"/>
    <x v="3"/>
    <x v="1057"/>
    <x v="0"/>
    <x v="0"/>
    <x v="1037"/>
    <x v="2661"/>
    <n v="2"/>
    <n v="0"/>
    <n v="78.650800000000004"/>
  </r>
  <r>
    <n v="7682"/>
    <s v="CA-2011-133592"/>
    <x v="2"/>
    <x v="520"/>
    <d v="2012-01-07T00:00:00"/>
    <s v="Standard Class"/>
    <s v="KM-16375"/>
    <s v="Katherine Murray"/>
    <x v="2"/>
    <x v="0"/>
    <x v="205"/>
    <x v="34"/>
    <n v="2908"/>
    <x v="3"/>
    <x v="38"/>
    <x v="0"/>
    <x v="1"/>
    <x v="38"/>
    <x v="5102"/>
    <n v="6"/>
    <n v="0"/>
    <n v="151.47000000000003"/>
  </r>
  <r>
    <n v="7683"/>
    <s v="CA-2012-120782"/>
    <x v="1"/>
    <x v="152"/>
    <d v="2012-05-01T00:00:00"/>
    <s v="First Class"/>
    <s v="SD-20485"/>
    <s v="Shirley Daniels"/>
    <x v="2"/>
    <x v="0"/>
    <x v="297"/>
    <x v="12"/>
    <n v="48640"/>
    <x v="2"/>
    <x v="1470"/>
    <x v="1"/>
    <x v="9"/>
    <x v="1448"/>
    <x v="5103"/>
    <n v="1"/>
    <n v="0.1"/>
    <n v="41.495999999999967"/>
  </r>
  <r>
    <n v="7684"/>
    <s v="CA-2012-120782"/>
    <x v="1"/>
    <x v="152"/>
    <d v="2012-05-01T00:00:00"/>
    <s v="First Class"/>
    <s v="SD-20485"/>
    <s v="Shirley Daniels"/>
    <x v="2"/>
    <x v="0"/>
    <x v="297"/>
    <x v="12"/>
    <n v="48640"/>
    <x v="2"/>
    <x v="450"/>
    <x v="1"/>
    <x v="8"/>
    <x v="446"/>
    <x v="5104"/>
    <n v="3"/>
    <n v="0"/>
    <n v="1906.4850000000001"/>
  </r>
  <r>
    <n v="7685"/>
    <s v="CA-2012-116876"/>
    <x v="1"/>
    <x v="966"/>
    <d v="2012-02-21T00:00:00"/>
    <s v="Standard Class"/>
    <s v="TT-21070"/>
    <s v="Ted Trevino"/>
    <x v="0"/>
    <x v="0"/>
    <x v="30"/>
    <x v="15"/>
    <n v="14609"/>
    <x v="3"/>
    <x v="1812"/>
    <x v="1"/>
    <x v="8"/>
    <x v="1793"/>
    <x v="5105"/>
    <n v="9"/>
    <n v="0.2"/>
    <n v="9.5786999999999995"/>
  </r>
  <r>
    <n v="7686"/>
    <s v="CA-2012-116876"/>
    <x v="1"/>
    <x v="966"/>
    <d v="2012-02-21T00:00:00"/>
    <s v="Standard Class"/>
    <s v="TT-21070"/>
    <s v="Ted Trevino"/>
    <x v="0"/>
    <x v="0"/>
    <x v="30"/>
    <x v="15"/>
    <n v="14609"/>
    <x v="3"/>
    <x v="1718"/>
    <x v="2"/>
    <x v="7"/>
    <x v="1696"/>
    <x v="5106"/>
    <n v="1"/>
    <n v="0"/>
    <n v="187.79699999999997"/>
  </r>
  <r>
    <n v="7687"/>
    <s v="CA-2013-169838"/>
    <x v="0"/>
    <x v="881"/>
    <d v="2013-11-30T00:00:00"/>
    <s v="Standard Class"/>
    <s v="BB-11545"/>
    <s v="Brenda Bowman"/>
    <x v="1"/>
    <x v="0"/>
    <x v="25"/>
    <x v="12"/>
    <n v="49201"/>
    <x v="2"/>
    <x v="616"/>
    <x v="0"/>
    <x v="3"/>
    <x v="611"/>
    <x v="5107"/>
    <n v="9"/>
    <n v="0"/>
    <n v="329.40809999999999"/>
  </r>
  <r>
    <n v="7688"/>
    <s v="CA-2013-169838"/>
    <x v="0"/>
    <x v="881"/>
    <d v="2013-11-30T00:00:00"/>
    <s v="Standard Class"/>
    <s v="BB-11545"/>
    <s v="Brenda Bowman"/>
    <x v="1"/>
    <x v="0"/>
    <x v="25"/>
    <x v="12"/>
    <n v="49201"/>
    <x v="2"/>
    <x v="153"/>
    <x v="1"/>
    <x v="8"/>
    <x v="152"/>
    <x v="5108"/>
    <n v="1"/>
    <n v="0"/>
    <n v="8.3040000000000003"/>
  </r>
  <r>
    <n v="7689"/>
    <s v="CA-2013-169838"/>
    <x v="0"/>
    <x v="881"/>
    <d v="2013-11-30T00:00:00"/>
    <s v="Standard Class"/>
    <s v="BB-11545"/>
    <s v="Brenda Bowman"/>
    <x v="1"/>
    <x v="0"/>
    <x v="25"/>
    <x v="12"/>
    <n v="49201"/>
    <x v="2"/>
    <x v="1824"/>
    <x v="2"/>
    <x v="11"/>
    <x v="1803"/>
    <x v="5109"/>
    <n v="8"/>
    <n v="0"/>
    <n v="62.400000000000006"/>
  </r>
  <r>
    <n v="7690"/>
    <s v="US-2014-128951"/>
    <x v="3"/>
    <x v="663"/>
    <d v="2014-07-18T00:00:00"/>
    <s v="First Class"/>
    <s v="RS-19420"/>
    <s v="Ricardo Sperren"/>
    <x v="1"/>
    <x v="0"/>
    <x v="244"/>
    <x v="17"/>
    <n v="23434"/>
    <x v="0"/>
    <x v="810"/>
    <x v="1"/>
    <x v="9"/>
    <x v="800"/>
    <x v="3998"/>
    <n v="3"/>
    <n v="0"/>
    <n v="50.383200000000009"/>
  </r>
  <r>
    <n v="7691"/>
    <s v="US-2014-128951"/>
    <x v="3"/>
    <x v="663"/>
    <d v="2014-07-18T00:00:00"/>
    <s v="First Class"/>
    <s v="RS-19420"/>
    <s v="Ricardo Sperren"/>
    <x v="1"/>
    <x v="0"/>
    <x v="244"/>
    <x v="17"/>
    <n v="23434"/>
    <x v="0"/>
    <x v="309"/>
    <x v="0"/>
    <x v="3"/>
    <x v="306"/>
    <x v="1310"/>
    <n v="3"/>
    <n v="0"/>
    <n v="157.12919999999997"/>
  </r>
  <r>
    <n v="7692"/>
    <s v="US-2014-128951"/>
    <x v="3"/>
    <x v="663"/>
    <d v="2014-07-18T00:00:00"/>
    <s v="First Class"/>
    <s v="RS-19420"/>
    <s v="Ricardo Sperren"/>
    <x v="1"/>
    <x v="0"/>
    <x v="244"/>
    <x v="17"/>
    <n v="23434"/>
    <x v="0"/>
    <x v="89"/>
    <x v="1"/>
    <x v="10"/>
    <x v="89"/>
    <x v="91"/>
    <n v="2"/>
    <n v="0"/>
    <n v="6.2208000000000006"/>
  </r>
  <r>
    <n v="7693"/>
    <s v="CA-2011-102330"/>
    <x v="2"/>
    <x v="282"/>
    <d v="2012-01-03T00:00:00"/>
    <s v="Standard Class"/>
    <s v="AI-10855"/>
    <s v="Arianne Irving"/>
    <x v="0"/>
    <x v="0"/>
    <x v="71"/>
    <x v="1"/>
    <n v="94513"/>
    <x v="1"/>
    <x v="429"/>
    <x v="1"/>
    <x v="2"/>
    <x v="424"/>
    <x v="333"/>
    <n v="6"/>
    <n v="0"/>
    <n v="44.400000000000006"/>
  </r>
  <r>
    <n v="7694"/>
    <s v="CA-2011-102330"/>
    <x v="2"/>
    <x v="282"/>
    <d v="2012-01-03T00:00:00"/>
    <s v="Standard Class"/>
    <s v="AI-10855"/>
    <s v="Arianne Irving"/>
    <x v="0"/>
    <x v="0"/>
    <x v="71"/>
    <x v="1"/>
    <n v="94513"/>
    <x v="1"/>
    <x v="1278"/>
    <x v="2"/>
    <x v="7"/>
    <x v="1254"/>
    <x v="1895"/>
    <n v="4"/>
    <n v="0.2"/>
    <n v="35.996399999999952"/>
  </r>
  <r>
    <n v="7695"/>
    <s v="CA-2013-118899"/>
    <x v="0"/>
    <x v="554"/>
    <d v="2013-03-23T00:00:00"/>
    <s v="Same Day"/>
    <s v="MC-17275"/>
    <s v="Marc Crier"/>
    <x v="0"/>
    <x v="0"/>
    <x v="4"/>
    <x v="4"/>
    <n v="98103"/>
    <x v="1"/>
    <x v="1144"/>
    <x v="0"/>
    <x v="1"/>
    <x v="1123"/>
    <x v="5110"/>
    <n v="7"/>
    <n v="0.2"/>
    <n v="14.690199999999997"/>
  </r>
  <r>
    <n v="7696"/>
    <s v="CA-2014-107958"/>
    <x v="3"/>
    <x v="1170"/>
    <d v="2014-07-06T00:00:00"/>
    <s v="First Class"/>
    <s v="AH-10120"/>
    <s v="Adrian Hane"/>
    <x v="2"/>
    <x v="0"/>
    <x v="12"/>
    <x v="5"/>
    <n v="77036"/>
    <x v="2"/>
    <x v="447"/>
    <x v="1"/>
    <x v="10"/>
    <x v="442"/>
    <x v="2919"/>
    <n v="5"/>
    <n v="0.2"/>
    <n v="59.435499999999998"/>
  </r>
  <r>
    <n v="7697"/>
    <s v="CA-2014-107958"/>
    <x v="3"/>
    <x v="1170"/>
    <d v="2014-07-06T00:00:00"/>
    <s v="First Class"/>
    <s v="AH-10120"/>
    <s v="Adrian Hane"/>
    <x v="2"/>
    <x v="0"/>
    <x v="12"/>
    <x v="5"/>
    <n v="77036"/>
    <x v="2"/>
    <x v="1504"/>
    <x v="1"/>
    <x v="8"/>
    <x v="1482"/>
    <x v="5111"/>
    <n v="4"/>
    <n v="0.8"/>
    <n v="-8.1096000000000004"/>
  </r>
  <r>
    <n v="7698"/>
    <s v="CA-2014-151799"/>
    <x v="3"/>
    <x v="817"/>
    <d v="2014-12-19T00:00:00"/>
    <s v="Standard Class"/>
    <s v="BF-11170"/>
    <s v="Ben Ferrer"/>
    <x v="2"/>
    <x v="0"/>
    <x v="104"/>
    <x v="31"/>
    <n v="1841"/>
    <x v="3"/>
    <x v="349"/>
    <x v="2"/>
    <x v="16"/>
    <x v="345"/>
    <x v="5112"/>
    <n v="2"/>
    <n v="0"/>
    <n v="467.99220000000003"/>
  </r>
  <r>
    <n v="7699"/>
    <s v="CA-2014-151799"/>
    <x v="3"/>
    <x v="817"/>
    <d v="2014-12-19T00:00:00"/>
    <s v="Standard Class"/>
    <s v="BF-11170"/>
    <s v="Ben Ferrer"/>
    <x v="2"/>
    <x v="0"/>
    <x v="104"/>
    <x v="31"/>
    <n v="1841"/>
    <x v="3"/>
    <x v="235"/>
    <x v="1"/>
    <x v="4"/>
    <x v="233"/>
    <x v="5113"/>
    <n v="1"/>
    <n v="0"/>
    <n v="2.2155000000000058"/>
  </r>
  <r>
    <n v="7700"/>
    <s v="CA-2014-151799"/>
    <x v="3"/>
    <x v="817"/>
    <d v="2014-12-19T00:00:00"/>
    <s v="Standard Class"/>
    <s v="BF-11170"/>
    <s v="Ben Ferrer"/>
    <x v="2"/>
    <x v="0"/>
    <x v="104"/>
    <x v="31"/>
    <n v="1841"/>
    <x v="3"/>
    <x v="1257"/>
    <x v="1"/>
    <x v="14"/>
    <x v="1232"/>
    <x v="3567"/>
    <n v="3"/>
    <n v="0"/>
    <n v="6.6846000000000005"/>
  </r>
  <r>
    <n v="7701"/>
    <s v="CA-2014-151799"/>
    <x v="3"/>
    <x v="817"/>
    <d v="2014-12-19T00:00:00"/>
    <s v="Standard Class"/>
    <s v="BF-11170"/>
    <s v="Ben Ferrer"/>
    <x v="2"/>
    <x v="0"/>
    <x v="104"/>
    <x v="31"/>
    <n v="1841"/>
    <x v="3"/>
    <x v="1579"/>
    <x v="1"/>
    <x v="13"/>
    <x v="1561"/>
    <x v="1315"/>
    <n v="6"/>
    <n v="0"/>
    <n v="8.121599999999999"/>
  </r>
  <r>
    <n v="7702"/>
    <s v="CA-2014-151799"/>
    <x v="3"/>
    <x v="817"/>
    <d v="2014-12-19T00:00:00"/>
    <s v="Standard Class"/>
    <s v="BF-11170"/>
    <s v="Ben Ferrer"/>
    <x v="2"/>
    <x v="0"/>
    <x v="104"/>
    <x v="31"/>
    <n v="1841"/>
    <x v="3"/>
    <x v="215"/>
    <x v="0"/>
    <x v="3"/>
    <x v="214"/>
    <x v="5114"/>
    <n v="2"/>
    <n v="0.3"/>
    <n v="-52.658199999999965"/>
  </r>
  <r>
    <n v="7703"/>
    <s v="CA-2013-114601"/>
    <x v="0"/>
    <x v="370"/>
    <d v="2013-09-03T00:00:00"/>
    <s v="Standard Class"/>
    <s v="AA-10480"/>
    <s v="Andrew Allen"/>
    <x v="0"/>
    <x v="0"/>
    <x v="66"/>
    <x v="12"/>
    <n v="48234"/>
    <x v="2"/>
    <x v="820"/>
    <x v="1"/>
    <x v="10"/>
    <x v="808"/>
    <x v="1057"/>
    <n v="2"/>
    <n v="0"/>
    <n v="5.6644000000000005"/>
  </r>
  <r>
    <n v="7704"/>
    <s v="CA-2013-114601"/>
    <x v="0"/>
    <x v="370"/>
    <d v="2013-09-03T00:00:00"/>
    <s v="Standard Class"/>
    <s v="AA-10480"/>
    <s v="Andrew Allen"/>
    <x v="0"/>
    <x v="0"/>
    <x v="66"/>
    <x v="12"/>
    <n v="48234"/>
    <x v="2"/>
    <x v="599"/>
    <x v="2"/>
    <x v="7"/>
    <x v="594"/>
    <x v="2779"/>
    <n v="3"/>
    <n v="0"/>
    <n v="58.791600000000003"/>
  </r>
  <r>
    <n v="7705"/>
    <s v="CA-2013-114601"/>
    <x v="0"/>
    <x v="370"/>
    <d v="2013-09-03T00:00:00"/>
    <s v="Standard Class"/>
    <s v="AA-10480"/>
    <s v="Andrew Allen"/>
    <x v="0"/>
    <x v="0"/>
    <x v="66"/>
    <x v="12"/>
    <n v="48234"/>
    <x v="2"/>
    <x v="823"/>
    <x v="0"/>
    <x v="3"/>
    <x v="811"/>
    <x v="990"/>
    <n v="4"/>
    <n v="0"/>
    <n v="98.524799999999971"/>
  </r>
  <r>
    <n v="7706"/>
    <s v="CA-2013-114601"/>
    <x v="0"/>
    <x v="370"/>
    <d v="2013-09-03T00:00:00"/>
    <s v="Standard Class"/>
    <s v="AA-10480"/>
    <s v="Andrew Allen"/>
    <x v="0"/>
    <x v="0"/>
    <x v="66"/>
    <x v="12"/>
    <n v="48234"/>
    <x v="2"/>
    <x v="331"/>
    <x v="2"/>
    <x v="11"/>
    <x v="327"/>
    <x v="651"/>
    <n v="3"/>
    <n v="0"/>
    <n v="163.18979999999999"/>
  </r>
  <r>
    <n v="7707"/>
    <s v="CA-2013-114601"/>
    <x v="0"/>
    <x v="370"/>
    <d v="2013-09-03T00:00:00"/>
    <s v="Standard Class"/>
    <s v="AA-10480"/>
    <s v="Andrew Allen"/>
    <x v="0"/>
    <x v="0"/>
    <x v="66"/>
    <x v="12"/>
    <n v="48234"/>
    <x v="2"/>
    <x v="671"/>
    <x v="1"/>
    <x v="6"/>
    <x v="665"/>
    <x v="880"/>
    <n v="3"/>
    <n v="0"/>
    <n v="2.5055999999999998"/>
  </r>
  <r>
    <n v="7708"/>
    <s v="CA-2014-100237"/>
    <x v="3"/>
    <x v="453"/>
    <d v="2014-10-20T00:00:00"/>
    <s v="Standard Class"/>
    <s v="SV-20815"/>
    <s v="Stuart Van"/>
    <x v="1"/>
    <x v="0"/>
    <x v="11"/>
    <x v="7"/>
    <n v="84057"/>
    <x v="1"/>
    <x v="1663"/>
    <x v="1"/>
    <x v="6"/>
    <x v="1642"/>
    <x v="2643"/>
    <n v="2"/>
    <n v="0"/>
    <n v="4.2047999999999996"/>
  </r>
  <r>
    <n v="7709"/>
    <s v="CA-2011-139542"/>
    <x v="2"/>
    <x v="1089"/>
    <d v="2011-10-29T00:00:00"/>
    <s v="Standard Class"/>
    <s v="EH-14185"/>
    <s v="Evan Henry"/>
    <x v="0"/>
    <x v="0"/>
    <x v="10"/>
    <x v="9"/>
    <n v="19120"/>
    <x v="3"/>
    <x v="1617"/>
    <x v="2"/>
    <x v="11"/>
    <x v="1599"/>
    <x v="2868"/>
    <n v="3"/>
    <n v="0.2"/>
    <n v="0.50970000000000049"/>
  </r>
  <r>
    <n v="7710"/>
    <s v="CA-2011-139542"/>
    <x v="2"/>
    <x v="1089"/>
    <d v="2011-10-29T00:00:00"/>
    <s v="Standard Class"/>
    <s v="EH-14185"/>
    <s v="Evan Henry"/>
    <x v="0"/>
    <x v="0"/>
    <x v="10"/>
    <x v="9"/>
    <n v="19120"/>
    <x v="3"/>
    <x v="338"/>
    <x v="1"/>
    <x v="8"/>
    <x v="334"/>
    <x v="5115"/>
    <n v="3"/>
    <n v="0.7"/>
    <n v="-9.5885999999999996"/>
  </r>
  <r>
    <n v="7711"/>
    <s v="US-2012-142811"/>
    <x v="1"/>
    <x v="788"/>
    <d v="2012-04-07T00:00:00"/>
    <s v="Standard Class"/>
    <s v="JL-15850"/>
    <s v="John Lucas"/>
    <x v="0"/>
    <x v="0"/>
    <x v="123"/>
    <x v="16"/>
    <n v="85204"/>
    <x v="1"/>
    <x v="1513"/>
    <x v="2"/>
    <x v="7"/>
    <x v="1491"/>
    <x v="4412"/>
    <n v="5"/>
    <n v="0.2"/>
    <n v="32.924999999999997"/>
  </r>
  <r>
    <n v="7712"/>
    <s v="CA-2014-139353"/>
    <x v="3"/>
    <x v="960"/>
    <d v="2014-10-31T00:00:00"/>
    <s v="Second Class"/>
    <s v="JM-15250"/>
    <s v="Janet Martin"/>
    <x v="0"/>
    <x v="0"/>
    <x v="115"/>
    <x v="3"/>
    <n v="28314"/>
    <x v="0"/>
    <x v="1416"/>
    <x v="0"/>
    <x v="5"/>
    <x v="1394"/>
    <x v="2540"/>
    <n v="3"/>
    <n v="0.2"/>
    <n v="15.590399999999995"/>
  </r>
  <r>
    <n v="7713"/>
    <s v="CA-2014-139353"/>
    <x v="3"/>
    <x v="960"/>
    <d v="2014-10-31T00:00:00"/>
    <s v="Second Class"/>
    <s v="JM-15250"/>
    <s v="Janet Martin"/>
    <x v="0"/>
    <x v="0"/>
    <x v="115"/>
    <x v="3"/>
    <n v="28314"/>
    <x v="0"/>
    <x v="196"/>
    <x v="1"/>
    <x v="4"/>
    <x v="195"/>
    <x v="2772"/>
    <n v="2"/>
    <n v="0.2"/>
    <n v="-29.436800000000012"/>
  </r>
  <r>
    <n v="7714"/>
    <s v="CA-2014-139353"/>
    <x v="3"/>
    <x v="960"/>
    <d v="2014-10-31T00:00:00"/>
    <s v="Second Class"/>
    <s v="JM-15250"/>
    <s v="Janet Martin"/>
    <x v="0"/>
    <x v="0"/>
    <x v="115"/>
    <x v="3"/>
    <n v="28314"/>
    <x v="0"/>
    <x v="1785"/>
    <x v="1"/>
    <x v="10"/>
    <x v="1766"/>
    <x v="1107"/>
    <n v="3"/>
    <n v="0.2"/>
    <n v="16.183799999999998"/>
  </r>
  <r>
    <n v="7715"/>
    <s v="CA-2011-150203"/>
    <x v="2"/>
    <x v="29"/>
    <d v="2011-12-07T00:00:00"/>
    <s v="First Class"/>
    <s v="JB-15925"/>
    <s v="Joni Blumstein"/>
    <x v="0"/>
    <x v="0"/>
    <x v="1"/>
    <x v="1"/>
    <n v="90032"/>
    <x v="1"/>
    <x v="586"/>
    <x v="1"/>
    <x v="9"/>
    <x v="581"/>
    <x v="5116"/>
    <n v="6"/>
    <n v="0"/>
    <n v="72.575399999999973"/>
  </r>
  <r>
    <n v="7716"/>
    <s v="US-2014-101518"/>
    <x v="3"/>
    <x v="132"/>
    <d v="2014-11-09T00:00:00"/>
    <s v="Standard Class"/>
    <s v="PB-19105"/>
    <s v="Peter Bühler"/>
    <x v="0"/>
    <x v="0"/>
    <x v="10"/>
    <x v="9"/>
    <n v="19140"/>
    <x v="3"/>
    <x v="1617"/>
    <x v="2"/>
    <x v="11"/>
    <x v="1599"/>
    <x v="2868"/>
    <n v="3"/>
    <n v="0.2"/>
    <n v="0.50970000000000049"/>
  </r>
  <r>
    <n v="7717"/>
    <s v="CA-2012-149636"/>
    <x v="1"/>
    <x v="1171"/>
    <d v="2012-01-12T00:00:00"/>
    <s v="Standard Class"/>
    <s v="SP-20620"/>
    <s v="Stefania Perrino"/>
    <x v="1"/>
    <x v="0"/>
    <x v="77"/>
    <x v="22"/>
    <n v="80906"/>
    <x v="1"/>
    <x v="956"/>
    <x v="1"/>
    <x v="10"/>
    <x v="940"/>
    <x v="5117"/>
    <n v="5"/>
    <n v="0.2"/>
    <n v="9.2499999999999964"/>
  </r>
  <r>
    <n v="7718"/>
    <s v="CA-2012-149636"/>
    <x v="1"/>
    <x v="1171"/>
    <d v="2012-01-12T00:00:00"/>
    <s v="Standard Class"/>
    <s v="SP-20620"/>
    <s v="Stefania Perrino"/>
    <x v="1"/>
    <x v="0"/>
    <x v="77"/>
    <x v="22"/>
    <n v="80906"/>
    <x v="1"/>
    <x v="507"/>
    <x v="1"/>
    <x v="8"/>
    <x v="502"/>
    <x v="5118"/>
    <n v="2"/>
    <n v="0.7"/>
    <n v="-1.3565999999999994"/>
  </r>
  <r>
    <n v="7719"/>
    <s v="US-2014-146213"/>
    <x v="3"/>
    <x v="428"/>
    <d v="2014-09-15T00:00:00"/>
    <s v="Standard Class"/>
    <s v="MC-17605"/>
    <s v="Matt Connell"/>
    <x v="1"/>
    <x v="0"/>
    <x v="1"/>
    <x v="1"/>
    <n v="90032"/>
    <x v="1"/>
    <x v="1227"/>
    <x v="2"/>
    <x v="11"/>
    <x v="1202"/>
    <x v="5119"/>
    <n v="4"/>
    <n v="0"/>
    <n v="51.18719999999999"/>
  </r>
  <r>
    <n v="7720"/>
    <s v="CA-2012-108588"/>
    <x v="1"/>
    <x v="956"/>
    <d v="2012-01-10T00:00:00"/>
    <s v="Standard Class"/>
    <s v="BG-11695"/>
    <s v="Brooke Gillingham"/>
    <x v="1"/>
    <x v="0"/>
    <x v="20"/>
    <x v="15"/>
    <n v="10009"/>
    <x v="3"/>
    <x v="1500"/>
    <x v="1"/>
    <x v="6"/>
    <x v="1479"/>
    <x v="426"/>
    <n v="3"/>
    <n v="0"/>
    <n v="15.475200000000001"/>
  </r>
  <r>
    <n v="7721"/>
    <s v="CA-2012-108588"/>
    <x v="1"/>
    <x v="956"/>
    <d v="2012-01-10T00:00:00"/>
    <s v="Standard Class"/>
    <s v="BG-11695"/>
    <s v="Brooke Gillingham"/>
    <x v="1"/>
    <x v="0"/>
    <x v="20"/>
    <x v="15"/>
    <n v="10009"/>
    <x v="3"/>
    <x v="755"/>
    <x v="1"/>
    <x v="12"/>
    <x v="746"/>
    <x v="2053"/>
    <n v="2"/>
    <n v="0"/>
    <n v="8.2156000000000002"/>
  </r>
  <r>
    <n v="7722"/>
    <s v="CA-2012-108588"/>
    <x v="1"/>
    <x v="956"/>
    <d v="2012-01-10T00:00:00"/>
    <s v="Standard Class"/>
    <s v="BG-11695"/>
    <s v="Brooke Gillingham"/>
    <x v="1"/>
    <x v="0"/>
    <x v="20"/>
    <x v="15"/>
    <n v="10009"/>
    <x v="3"/>
    <x v="1263"/>
    <x v="1"/>
    <x v="8"/>
    <x v="1238"/>
    <x v="5120"/>
    <n v="2"/>
    <n v="0.2"/>
    <n v="4.6088000000000005"/>
  </r>
  <r>
    <n v="7723"/>
    <s v="US-2014-138086"/>
    <x v="3"/>
    <x v="513"/>
    <d v="2014-04-21T00:00:00"/>
    <s v="Standard Class"/>
    <s v="JO-15550"/>
    <s v="Jesus Ocampo"/>
    <x v="2"/>
    <x v="0"/>
    <x v="8"/>
    <x v="1"/>
    <n v="94109"/>
    <x v="1"/>
    <x v="1825"/>
    <x v="1"/>
    <x v="9"/>
    <x v="1804"/>
    <x v="1360"/>
    <n v="3"/>
    <n v="0"/>
    <n v="12.222"/>
  </r>
  <r>
    <n v="7724"/>
    <s v="CA-2012-139374"/>
    <x v="1"/>
    <x v="229"/>
    <d v="2012-09-14T00:00:00"/>
    <s v="Standard Class"/>
    <s v="AR-10345"/>
    <s v="Alex Russell"/>
    <x v="1"/>
    <x v="0"/>
    <x v="89"/>
    <x v="5"/>
    <n v="78745"/>
    <x v="2"/>
    <x v="1189"/>
    <x v="0"/>
    <x v="1"/>
    <x v="1166"/>
    <x v="5121"/>
    <n v="1"/>
    <n v="0.3"/>
    <n v="-2.5698000000000292"/>
  </r>
  <r>
    <n v="7725"/>
    <s v="CA-2013-113978"/>
    <x v="0"/>
    <x v="477"/>
    <d v="2013-09-30T00:00:00"/>
    <s v="Standard Class"/>
    <s v="TS-21505"/>
    <s v="Tony Sayre"/>
    <x v="0"/>
    <x v="0"/>
    <x v="138"/>
    <x v="24"/>
    <n v="44105"/>
    <x v="3"/>
    <x v="847"/>
    <x v="1"/>
    <x v="9"/>
    <x v="833"/>
    <x v="5122"/>
    <n v="1"/>
    <n v="0.2"/>
    <n v="17.890999999999977"/>
  </r>
  <r>
    <n v="7726"/>
    <s v="CA-2013-113978"/>
    <x v="0"/>
    <x v="477"/>
    <d v="2013-09-30T00:00:00"/>
    <s v="Standard Class"/>
    <s v="TS-21505"/>
    <s v="Tony Sayre"/>
    <x v="0"/>
    <x v="0"/>
    <x v="138"/>
    <x v="24"/>
    <n v="44105"/>
    <x v="3"/>
    <x v="464"/>
    <x v="1"/>
    <x v="4"/>
    <x v="460"/>
    <x v="5123"/>
    <n v="2"/>
    <n v="0.2"/>
    <n v="-4.8448000000000029"/>
  </r>
  <r>
    <n v="7727"/>
    <s v="CA-2013-113978"/>
    <x v="0"/>
    <x v="477"/>
    <d v="2013-09-30T00:00:00"/>
    <s v="Standard Class"/>
    <s v="TS-21505"/>
    <s v="Tony Sayre"/>
    <x v="0"/>
    <x v="0"/>
    <x v="138"/>
    <x v="24"/>
    <n v="44105"/>
    <x v="3"/>
    <x v="942"/>
    <x v="1"/>
    <x v="4"/>
    <x v="926"/>
    <x v="4102"/>
    <n v="3"/>
    <n v="0.2"/>
    <n v="-82.884"/>
  </r>
  <r>
    <n v="7728"/>
    <s v="US-2012-150231"/>
    <x v="1"/>
    <x v="199"/>
    <d v="2012-03-20T00:00:00"/>
    <s v="Second Class"/>
    <s v="JK-15640"/>
    <s v="Jim Kriz"/>
    <x v="2"/>
    <x v="0"/>
    <x v="20"/>
    <x v="15"/>
    <n v="10009"/>
    <x v="3"/>
    <x v="1663"/>
    <x v="1"/>
    <x v="6"/>
    <x v="1642"/>
    <x v="255"/>
    <n v="3"/>
    <n v="0"/>
    <n v="6.3071999999999999"/>
  </r>
  <r>
    <n v="7729"/>
    <s v="CA-2013-106915"/>
    <x v="0"/>
    <x v="491"/>
    <d v="2013-12-03T00:00:00"/>
    <s v="Standard Class"/>
    <s v="GA-14515"/>
    <s v="George Ashbrook"/>
    <x v="0"/>
    <x v="0"/>
    <x v="236"/>
    <x v="5"/>
    <n v="79907"/>
    <x v="2"/>
    <x v="796"/>
    <x v="1"/>
    <x v="6"/>
    <x v="786"/>
    <x v="329"/>
    <n v="4"/>
    <n v="0.2"/>
    <n v="4.2408000000000001"/>
  </r>
  <r>
    <n v="7730"/>
    <s v="US-2013-109260"/>
    <x v="0"/>
    <x v="182"/>
    <d v="2013-10-02T00:00:00"/>
    <s v="Standard Class"/>
    <s v="TN-21040"/>
    <s v="Tanja Norvell"/>
    <x v="2"/>
    <x v="0"/>
    <x v="315"/>
    <x v="2"/>
    <n v="32303"/>
    <x v="0"/>
    <x v="1332"/>
    <x v="2"/>
    <x v="11"/>
    <x v="1308"/>
    <x v="2404"/>
    <n v="3"/>
    <n v="0.2"/>
    <n v="-75.59580000000004"/>
  </r>
  <r>
    <n v="7731"/>
    <s v="CA-2014-104850"/>
    <x v="3"/>
    <x v="487"/>
    <d v="2014-06-20T00:00:00"/>
    <s v="Standard Class"/>
    <s v="TW-21025"/>
    <s v="Tamara Willingham"/>
    <x v="2"/>
    <x v="0"/>
    <x v="4"/>
    <x v="4"/>
    <n v="98103"/>
    <x v="1"/>
    <x v="1209"/>
    <x v="0"/>
    <x v="1"/>
    <x v="1185"/>
    <x v="5124"/>
    <n v="4"/>
    <n v="0.2"/>
    <n v="-25.474400000000017"/>
  </r>
  <r>
    <n v="7732"/>
    <s v="CA-2014-140508"/>
    <x v="3"/>
    <x v="65"/>
    <d v="2014-09-22T00:00:00"/>
    <s v="First Class"/>
    <s v="PA-19060"/>
    <s v="Pete Armstrong"/>
    <x v="2"/>
    <x v="0"/>
    <x v="61"/>
    <x v="5"/>
    <n v="75220"/>
    <x v="2"/>
    <x v="81"/>
    <x v="1"/>
    <x v="12"/>
    <x v="81"/>
    <x v="5125"/>
    <n v="4"/>
    <n v="0.2"/>
    <n v="35.889999999999986"/>
  </r>
  <r>
    <n v="7733"/>
    <s v="CA-2014-143294"/>
    <x v="3"/>
    <x v="455"/>
    <d v="2014-06-09T00:00:00"/>
    <s v="Standard Class"/>
    <s v="JD-15790"/>
    <s v="John Dryer"/>
    <x v="0"/>
    <x v="0"/>
    <x v="12"/>
    <x v="5"/>
    <n v="77070"/>
    <x v="2"/>
    <x v="578"/>
    <x v="1"/>
    <x v="10"/>
    <x v="573"/>
    <x v="1432"/>
    <n v="2"/>
    <n v="0.2"/>
    <n v="3.7407999999999997"/>
  </r>
  <r>
    <n v="7734"/>
    <s v="CA-2013-165673"/>
    <x v="0"/>
    <x v="666"/>
    <d v="2013-05-20T00:00:00"/>
    <s v="Second Class"/>
    <s v="MN-17935"/>
    <s v="Michael Nguyen"/>
    <x v="0"/>
    <x v="0"/>
    <x v="24"/>
    <x v="24"/>
    <n v="45503"/>
    <x v="3"/>
    <x v="1393"/>
    <x v="1"/>
    <x v="10"/>
    <x v="1370"/>
    <x v="302"/>
    <n v="4"/>
    <n v="0.2"/>
    <n v="5.5215999999999994"/>
  </r>
  <r>
    <n v="7735"/>
    <s v="CA-2014-134418"/>
    <x v="3"/>
    <x v="175"/>
    <d v="2014-09-21T00:00:00"/>
    <s v="Standard Class"/>
    <s v="GM-14500"/>
    <s v="Gene McClure"/>
    <x v="0"/>
    <x v="0"/>
    <x v="4"/>
    <x v="4"/>
    <n v="98103"/>
    <x v="1"/>
    <x v="154"/>
    <x v="1"/>
    <x v="6"/>
    <x v="153"/>
    <x v="2162"/>
    <n v="3"/>
    <n v="0"/>
    <n v="5.2164000000000001"/>
  </r>
  <r>
    <n v="7736"/>
    <s v="US-2013-106313"/>
    <x v="0"/>
    <x v="250"/>
    <d v="2013-08-27T00:00:00"/>
    <s v="Standard Class"/>
    <s v="DG-13300"/>
    <s v="Deirdre Greer"/>
    <x v="1"/>
    <x v="0"/>
    <x v="4"/>
    <x v="4"/>
    <n v="98105"/>
    <x v="1"/>
    <x v="680"/>
    <x v="1"/>
    <x v="10"/>
    <x v="674"/>
    <x v="541"/>
    <n v="3"/>
    <n v="0"/>
    <n v="9.3312000000000008"/>
  </r>
  <r>
    <n v="7737"/>
    <s v="CA-2011-105872"/>
    <x v="2"/>
    <x v="992"/>
    <d v="2011-06-06T00:00:00"/>
    <s v="Standard Class"/>
    <s v="JG-15160"/>
    <s v="James Galang"/>
    <x v="0"/>
    <x v="0"/>
    <x v="20"/>
    <x v="15"/>
    <n v="10024"/>
    <x v="3"/>
    <x v="715"/>
    <x v="1"/>
    <x v="8"/>
    <x v="707"/>
    <x v="467"/>
    <n v="4"/>
    <n v="0.2"/>
    <n v="26.387999999999998"/>
  </r>
  <r>
    <n v="7738"/>
    <s v="CA-2014-108287"/>
    <x v="3"/>
    <x v="404"/>
    <d v="2014-12-21T00:00:00"/>
    <s v="First Class"/>
    <s v="AG-10330"/>
    <s v="Alex Grayson"/>
    <x v="0"/>
    <x v="0"/>
    <x v="35"/>
    <x v="3"/>
    <n v="28205"/>
    <x v="0"/>
    <x v="1039"/>
    <x v="1"/>
    <x v="6"/>
    <x v="1020"/>
    <x v="2538"/>
    <n v="9"/>
    <n v="0.2"/>
    <n v="1.4255999999999993"/>
  </r>
  <r>
    <n v="7739"/>
    <s v="CA-2014-141103"/>
    <x v="3"/>
    <x v="245"/>
    <d v="2014-08-07T00:00:00"/>
    <s v="Standard Class"/>
    <s v="JF-15355"/>
    <s v="Jay Fein"/>
    <x v="0"/>
    <x v="0"/>
    <x v="248"/>
    <x v="39"/>
    <n v="21215"/>
    <x v="3"/>
    <x v="831"/>
    <x v="2"/>
    <x v="7"/>
    <x v="818"/>
    <x v="5126"/>
    <n v="5"/>
    <n v="0"/>
    <n v="43.175999999999995"/>
  </r>
  <r>
    <n v="7740"/>
    <s v="CA-2011-154781"/>
    <x v="2"/>
    <x v="871"/>
    <d v="2011-11-26T00:00:00"/>
    <s v="Standard Class"/>
    <s v="SC-20680"/>
    <s v="Steve Carroll"/>
    <x v="2"/>
    <x v="0"/>
    <x v="8"/>
    <x v="1"/>
    <n v="94110"/>
    <x v="1"/>
    <x v="1128"/>
    <x v="1"/>
    <x v="10"/>
    <x v="1107"/>
    <x v="1545"/>
    <n v="2"/>
    <n v="0"/>
    <n v="3.0267999999999997"/>
  </r>
  <r>
    <n v="7741"/>
    <s v="CA-2011-154781"/>
    <x v="2"/>
    <x v="871"/>
    <d v="2011-11-26T00:00:00"/>
    <s v="Standard Class"/>
    <s v="SC-20680"/>
    <s v="Steve Carroll"/>
    <x v="2"/>
    <x v="0"/>
    <x v="8"/>
    <x v="1"/>
    <n v="94110"/>
    <x v="1"/>
    <x v="1523"/>
    <x v="2"/>
    <x v="11"/>
    <x v="1501"/>
    <x v="5127"/>
    <n v="1"/>
    <n v="0"/>
    <n v="28.496999999999986"/>
  </r>
  <r>
    <n v="7742"/>
    <s v="CA-2012-147816"/>
    <x v="1"/>
    <x v="496"/>
    <d v="2012-09-26T00:00:00"/>
    <s v="Second Class"/>
    <s v="CM-11935"/>
    <s v="Carlos Meador"/>
    <x v="0"/>
    <x v="0"/>
    <x v="93"/>
    <x v="16"/>
    <n v="85705"/>
    <x v="1"/>
    <x v="1513"/>
    <x v="2"/>
    <x v="7"/>
    <x v="1491"/>
    <x v="430"/>
    <n v="2"/>
    <n v="0.2"/>
    <n v="13.17"/>
  </r>
  <r>
    <n v="7743"/>
    <s v="CA-2014-105326"/>
    <x v="3"/>
    <x v="648"/>
    <d v="2014-08-28T00:00:00"/>
    <s v="Standard Class"/>
    <s v="KT-16480"/>
    <s v="Kean Thornton"/>
    <x v="0"/>
    <x v="0"/>
    <x v="1"/>
    <x v="1"/>
    <n v="90036"/>
    <x v="1"/>
    <x v="988"/>
    <x v="1"/>
    <x v="10"/>
    <x v="972"/>
    <x v="243"/>
    <n v="4"/>
    <n v="0"/>
    <n v="12.441600000000001"/>
  </r>
  <r>
    <n v="7744"/>
    <s v="CA-2013-133613"/>
    <x v="0"/>
    <x v="26"/>
    <d v="2013-06-23T00:00:00"/>
    <s v="Standard Class"/>
    <s v="CP-12340"/>
    <s v="Christine Phan"/>
    <x v="1"/>
    <x v="0"/>
    <x v="416"/>
    <x v="29"/>
    <n v="6708"/>
    <x v="3"/>
    <x v="1406"/>
    <x v="1"/>
    <x v="8"/>
    <x v="1384"/>
    <x v="4623"/>
    <n v="2"/>
    <n v="0"/>
    <n v="3.7412000000000001"/>
  </r>
  <r>
    <n v="7745"/>
    <s v="CA-2013-133613"/>
    <x v="0"/>
    <x v="26"/>
    <d v="2013-06-23T00:00:00"/>
    <s v="Standard Class"/>
    <s v="CP-12340"/>
    <s v="Christine Phan"/>
    <x v="1"/>
    <x v="0"/>
    <x v="416"/>
    <x v="29"/>
    <n v="6708"/>
    <x v="3"/>
    <x v="867"/>
    <x v="2"/>
    <x v="7"/>
    <x v="852"/>
    <x v="5128"/>
    <n v="3"/>
    <n v="0"/>
    <n v="153.08189999999999"/>
  </r>
  <r>
    <n v="7746"/>
    <s v="CA-2013-133613"/>
    <x v="0"/>
    <x v="26"/>
    <d v="2013-06-23T00:00:00"/>
    <s v="Standard Class"/>
    <s v="CP-12340"/>
    <s v="Christine Phan"/>
    <x v="1"/>
    <x v="0"/>
    <x v="416"/>
    <x v="29"/>
    <n v="6708"/>
    <x v="3"/>
    <x v="950"/>
    <x v="1"/>
    <x v="6"/>
    <x v="934"/>
    <x v="296"/>
    <n v="3"/>
    <n v="0"/>
    <n v="2.8535999999999988"/>
  </r>
  <r>
    <n v="7747"/>
    <s v="CA-2012-109113"/>
    <x v="1"/>
    <x v="546"/>
    <d v="2012-12-23T00:00:00"/>
    <s v="Standard Class"/>
    <s v="EK-13795"/>
    <s v="Eileen Kiefer"/>
    <x v="2"/>
    <x v="0"/>
    <x v="22"/>
    <x v="10"/>
    <n v="60610"/>
    <x v="2"/>
    <x v="788"/>
    <x v="2"/>
    <x v="11"/>
    <x v="778"/>
    <x v="2116"/>
    <n v="2"/>
    <n v="0.2"/>
    <n v="4.7789999999999999"/>
  </r>
  <r>
    <n v="7748"/>
    <s v="CA-2012-156153"/>
    <x v="1"/>
    <x v="70"/>
    <d v="2012-06-02T00:00:00"/>
    <s v="Second Class"/>
    <s v="CW-11905"/>
    <s v="Carl Weiss"/>
    <x v="2"/>
    <x v="0"/>
    <x v="85"/>
    <x v="15"/>
    <n v="11561"/>
    <x v="3"/>
    <x v="242"/>
    <x v="1"/>
    <x v="13"/>
    <x v="240"/>
    <x v="262"/>
    <n v="6"/>
    <n v="0"/>
    <n v="0.3024"/>
  </r>
  <r>
    <n v="7749"/>
    <s v="CA-2012-133242"/>
    <x v="1"/>
    <x v="652"/>
    <d v="2012-06-24T00:00:00"/>
    <s v="Standard Class"/>
    <s v="KH-16510"/>
    <s v="Keith Herrera"/>
    <x v="0"/>
    <x v="0"/>
    <x v="81"/>
    <x v="17"/>
    <n v="22204"/>
    <x v="0"/>
    <x v="1492"/>
    <x v="0"/>
    <x v="5"/>
    <x v="1470"/>
    <x v="4053"/>
    <n v="3"/>
    <n v="0"/>
    <n v="19.468799999999998"/>
  </r>
  <r>
    <n v="7750"/>
    <s v="CA-2012-133242"/>
    <x v="1"/>
    <x v="652"/>
    <d v="2012-06-24T00:00:00"/>
    <s v="Standard Class"/>
    <s v="KH-16510"/>
    <s v="Keith Herrera"/>
    <x v="0"/>
    <x v="0"/>
    <x v="81"/>
    <x v="17"/>
    <n v="22204"/>
    <x v="0"/>
    <x v="906"/>
    <x v="1"/>
    <x v="4"/>
    <x v="889"/>
    <x v="5129"/>
    <n v="2"/>
    <n v="0"/>
    <n v="58.505200000000002"/>
  </r>
  <r>
    <n v="7751"/>
    <s v="CA-2012-133242"/>
    <x v="1"/>
    <x v="652"/>
    <d v="2012-06-24T00:00:00"/>
    <s v="Standard Class"/>
    <s v="KH-16510"/>
    <s v="Keith Herrera"/>
    <x v="0"/>
    <x v="0"/>
    <x v="81"/>
    <x v="17"/>
    <n v="22204"/>
    <x v="0"/>
    <x v="153"/>
    <x v="1"/>
    <x v="8"/>
    <x v="152"/>
    <x v="5130"/>
    <n v="2"/>
    <n v="0"/>
    <n v="16.608000000000001"/>
  </r>
  <r>
    <n v="7752"/>
    <s v="CA-2012-133242"/>
    <x v="1"/>
    <x v="652"/>
    <d v="2012-06-24T00:00:00"/>
    <s v="Standard Class"/>
    <s v="KH-16510"/>
    <s v="Keith Herrera"/>
    <x v="0"/>
    <x v="0"/>
    <x v="81"/>
    <x v="17"/>
    <n v="22204"/>
    <x v="0"/>
    <x v="495"/>
    <x v="2"/>
    <x v="7"/>
    <x v="490"/>
    <x v="5131"/>
    <n v="3"/>
    <n v="0"/>
    <n v="140.39099999999999"/>
  </r>
  <r>
    <n v="7753"/>
    <s v="CA-2012-133242"/>
    <x v="1"/>
    <x v="652"/>
    <d v="2012-06-24T00:00:00"/>
    <s v="Standard Class"/>
    <s v="KH-16510"/>
    <s v="Keith Herrera"/>
    <x v="0"/>
    <x v="0"/>
    <x v="81"/>
    <x v="17"/>
    <n v="22204"/>
    <x v="0"/>
    <x v="729"/>
    <x v="1"/>
    <x v="8"/>
    <x v="721"/>
    <x v="5132"/>
    <n v="2"/>
    <n v="0"/>
    <n v="15.849600000000002"/>
  </r>
  <r>
    <n v="7754"/>
    <s v="CA-2012-158323"/>
    <x v="1"/>
    <x v="672"/>
    <d v="2012-12-03T00:00:00"/>
    <s v="First Class"/>
    <s v="AB-10600"/>
    <s v="Ann Blume"/>
    <x v="1"/>
    <x v="0"/>
    <x v="108"/>
    <x v="3"/>
    <n v="28540"/>
    <x v="0"/>
    <x v="1445"/>
    <x v="0"/>
    <x v="5"/>
    <x v="1423"/>
    <x v="1232"/>
    <n v="2"/>
    <n v="0.2"/>
    <n v="1.0679999999999996"/>
  </r>
  <r>
    <n v="7755"/>
    <s v="CA-2012-161795"/>
    <x v="1"/>
    <x v="379"/>
    <d v="2012-12-23T00:00:00"/>
    <s v="Second Class"/>
    <s v="AH-10075"/>
    <s v="Adam Hart"/>
    <x v="1"/>
    <x v="0"/>
    <x v="38"/>
    <x v="24"/>
    <n v="43229"/>
    <x v="3"/>
    <x v="868"/>
    <x v="1"/>
    <x v="6"/>
    <x v="853"/>
    <x v="5133"/>
    <n v="2"/>
    <n v="0.2"/>
    <n v="0.33839999999999981"/>
  </r>
  <r>
    <n v="7756"/>
    <s v="CA-2014-100902"/>
    <x v="3"/>
    <x v="701"/>
    <d v="2014-11-22T00:00:00"/>
    <s v="Standard Class"/>
    <s v="CK-12595"/>
    <s v="Clytie Kelty"/>
    <x v="0"/>
    <x v="0"/>
    <x v="35"/>
    <x v="3"/>
    <n v="28205"/>
    <x v="0"/>
    <x v="1826"/>
    <x v="1"/>
    <x v="10"/>
    <x v="1805"/>
    <x v="5134"/>
    <n v="7"/>
    <n v="0.2"/>
    <n v="93.883999999999986"/>
  </r>
  <r>
    <n v="7757"/>
    <s v="CA-2014-100902"/>
    <x v="3"/>
    <x v="701"/>
    <d v="2014-11-22T00:00:00"/>
    <s v="Standard Class"/>
    <s v="CK-12595"/>
    <s v="Clytie Kelty"/>
    <x v="0"/>
    <x v="0"/>
    <x v="35"/>
    <x v="3"/>
    <n v="28205"/>
    <x v="0"/>
    <x v="619"/>
    <x v="2"/>
    <x v="11"/>
    <x v="614"/>
    <x v="5135"/>
    <n v="5"/>
    <n v="0.2"/>
    <n v="107.78999999999996"/>
  </r>
  <r>
    <n v="7758"/>
    <s v="CA-2014-112844"/>
    <x v="3"/>
    <x v="38"/>
    <d v="2014-11-17T00:00:00"/>
    <s v="Second Class"/>
    <s v="SP-20620"/>
    <s v="Stefania Perrino"/>
    <x v="1"/>
    <x v="0"/>
    <x v="198"/>
    <x v="15"/>
    <n v="14215"/>
    <x v="3"/>
    <x v="47"/>
    <x v="2"/>
    <x v="7"/>
    <x v="47"/>
    <x v="3582"/>
    <n v="4"/>
    <n v="0"/>
    <n v="12.208000000000002"/>
  </r>
  <r>
    <n v="7759"/>
    <s v="CA-2014-112844"/>
    <x v="3"/>
    <x v="38"/>
    <d v="2014-11-17T00:00:00"/>
    <s v="Second Class"/>
    <s v="SP-20620"/>
    <s v="Stefania Perrino"/>
    <x v="1"/>
    <x v="0"/>
    <x v="198"/>
    <x v="15"/>
    <n v="14215"/>
    <x v="3"/>
    <x v="1704"/>
    <x v="0"/>
    <x v="5"/>
    <x v="1684"/>
    <x v="5136"/>
    <n v="3"/>
    <n v="0"/>
    <n v="30.989999999999995"/>
  </r>
  <r>
    <n v="7760"/>
    <s v="CA-2013-158925"/>
    <x v="0"/>
    <x v="1057"/>
    <d v="2013-10-29T00:00:00"/>
    <s v="Standard Class"/>
    <s v="JP-15460"/>
    <s v="Jennifer Patt"/>
    <x v="1"/>
    <x v="0"/>
    <x v="12"/>
    <x v="5"/>
    <n v="77041"/>
    <x v="2"/>
    <x v="934"/>
    <x v="1"/>
    <x v="10"/>
    <x v="918"/>
    <x v="12"/>
    <n v="3"/>
    <n v="0.2"/>
    <n v="5.4432"/>
  </r>
  <r>
    <n v="7761"/>
    <s v="CA-2011-155390"/>
    <x v="2"/>
    <x v="776"/>
    <d v="2011-12-11T00:00:00"/>
    <s v="Standard Class"/>
    <s v="BG-11035"/>
    <s v="Barry Gonzalez"/>
    <x v="0"/>
    <x v="0"/>
    <x v="26"/>
    <x v="18"/>
    <n v="38109"/>
    <x v="0"/>
    <x v="954"/>
    <x v="1"/>
    <x v="10"/>
    <x v="938"/>
    <x v="5137"/>
    <n v="2"/>
    <n v="0.2"/>
    <n v="13.717599999999997"/>
  </r>
  <r>
    <n v="7762"/>
    <s v="CA-2014-123071"/>
    <x v="3"/>
    <x v="734"/>
    <d v="2014-12-07T00:00:00"/>
    <s v="First Class"/>
    <s v="CC-12550"/>
    <s v="Clay Cheatham"/>
    <x v="0"/>
    <x v="0"/>
    <x v="243"/>
    <x v="5"/>
    <n v="75023"/>
    <x v="2"/>
    <x v="1151"/>
    <x v="1"/>
    <x v="10"/>
    <x v="1130"/>
    <x v="563"/>
    <n v="2"/>
    <n v="0.2"/>
    <n v="3.6288"/>
  </r>
  <r>
    <n v="7763"/>
    <s v="CA-2014-156391"/>
    <x v="3"/>
    <x v="986"/>
    <d v="2014-09-29T00:00:00"/>
    <s v="First Class"/>
    <s v="SL-20155"/>
    <s v="Sara Luxemburg"/>
    <x v="2"/>
    <x v="0"/>
    <x v="127"/>
    <x v="21"/>
    <n v="97301"/>
    <x v="1"/>
    <x v="1061"/>
    <x v="1"/>
    <x v="6"/>
    <x v="1041"/>
    <x v="5138"/>
    <n v="1"/>
    <n v="0.2"/>
    <n v="0.55599999999999994"/>
  </r>
  <r>
    <n v="7764"/>
    <s v="CA-2012-103093"/>
    <x v="1"/>
    <x v="302"/>
    <d v="2012-02-07T00:00:00"/>
    <s v="Standard Class"/>
    <s v="FO-14305"/>
    <s v="Frank Olsen"/>
    <x v="0"/>
    <x v="0"/>
    <x v="38"/>
    <x v="32"/>
    <n v="31907"/>
    <x v="0"/>
    <x v="1451"/>
    <x v="1"/>
    <x v="12"/>
    <x v="33"/>
    <x v="5139"/>
    <n v="9"/>
    <n v="0"/>
    <n v="35.024399999999993"/>
  </r>
  <r>
    <n v="7765"/>
    <s v="US-2014-118941"/>
    <x v="3"/>
    <x v="801"/>
    <d v="2014-08-13T00:00:00"/>
    <s v="Same Day"/>
    <s v="BB-11545"/>
    <s v="Brenda Bowman"/>
    <x v="1"/>
    <x v="0"/>
    <x v="29"/>
    <x v="39"/>
    <n v="21044"/>
    <x v="3"/>
    <x v="512"/>
    <x v="1"/>
    <x v="6"/>
    <x v="507"/>
    <x v="255"/>
    <n v="3"/>
    <n v="0"/>
    <n v="5.2559999999999993"/>
  </r>
  <r>
    <n v="7766"/>
    <s v="US-2014-118941"/>
    <x v="3"/>
    <x v="801"/>
    <d v="2014-08-13T00:00:00"/>
    <s v="Same Day"/>
    <s v="BB-11545"/>
    <s v="Brenda Bowman"/>
    <x v="1"/>
    <x v="0"/>
    <x v="29"/>
    <x v="39"/>
    <n v="21044"/>
    <x v="3"/>
    <x v="406"/>
    <x v="0"/>
    <x v="1"/>
    <x v="402"/>
    <x v="5140"/>
    <n v="5"/>
    <n v="0"/>
    <n v="373.77899999999983"/>
  </r>
  <r>
    <n v="7767"/>
    <s v="US-2014-118941"/>
    <x v="3"/>
    <x v="801"/>
    <d v="2014-08-13T00:00:00"/>
    <s v="Same Day"/>
    <s v="BB-11545"/>
    <s v="Brenda Bowman"/>
    <x v="1"/>
    <x v="0"/>
    <x v="29"/>
    <x v="39"/>
    <n v="21044"/>
    <x v="3"/>
    <x v="399"/>
    <x v="1"/>
    <x v="6"/>
    <x v="395"/>
    <x v="5141"/>
    <n v="5"/>
    <n v="0"/>
    <n v="59.373000000000005"/>
  </r>
  <r>
    <n v="7768"/>
    <s v="CA-2012-169299"/>
    <x v="1"/>
    <x v="252"/>
    <d v="2012-08-26T00:00:00"/>
    <s v="First Class"/>
    <s v="DO-13435"/>
    <s v="Denny Ordway"/>
    <x v="0"/>
    <x v="0"/>
    <x v="32"/>
    <x v="21"/>
    <n v="97206"/>
    <x v="1"/>
    <x v="79"/>
    <x v="1"/>
    <x v="6"/>
    <x v="79"/>
    <x v="489"/>
    <n v="3"/>
    <n v="0.2"/>
    <n v="0.71520000000000028"/>
  </r>
  <r>
    <n v="7769"/>
    <s v="CA-2014-154088"/>
    <x v="3"/>
    <x v="105"/>
    <d v="2014-11-18T00:00:00"/>
    <s v="Standard Class"/>
    <s v="LB-16735"/>
    <s v="Larry Blacks"/>
    <x v="0"/>
    <x v="0"/>
    <x v="315"/>
    <x v="2"/>
    <n v="32303"/>
    <x v="0"/>
    <x v="652"/>
    <x v="1"/>
    <x v="10"/>
    <x v="646"/>
    <x v="3059"/>
    <n v="5"/>
    <n v="0.2"/>
    <n v="9.3520000000000003"/>
  </r>
  <r>
    <n v="7770"/>
    <s v="CA-2013-155978"/>
    <x v="0"/>
    <x v="1147"/>
    <d v="2013-08-02T00:00:00"/>
    <s v="Same Day"/>
    <s v="TS-21205"/>
    <s v="Thomas Seio"/>
    <x v="1"/>
    <x v="0"/>
    <x v="169"/>
    <x v="1"/>
    <n v="92503"/>
    <x v="1"/>
    <x v="1148"/>
    <x v="2"/>
    <x v="7"/>
    <x v="1127"/>
    <x v="5142"/>
    <n v="2"/>
    <n v="0.2"/>
    <n v="90.976200000000063"/>
  </r>
  <r>
    <n v="7771"/>
    <s v="CA-2013-155978"/>
    <x v="0"/>
    <x v="1147"/>
    <d v="2013-08-02T00:00:00"/>
    <s v="Same Day"/>
    <s v="TS-21205"/>
    <s v="Thomas Seio"/>
    <x v="1"/>
    <x v="0"/>
    <x v="169"/>
    <x v="1"/>
    <n v="92503"/>
    <x v="1"/>
    <x v="9"/>
    <x v="1"/>
    <x v="9"/>
    <x v="9"/>
    <x v="5143"/>
    <n v="2"/>
    <n v="0"/>
    <n v="13.787999999999997"/>
  </r>
  <r>
    <n v="7772"/>
    <s v="CA-2013-108196"/>
    <x v="0"/>
    <x v="881"/>
    <d v="2013-12-03T00:00:00"/>
    <s v="Standard Class"/>
    <s v="CS-12505"/>
    <s v="Cindy Stewart"/>
    <x v="0"/>
    <x v="0"/>
    <x v="152"/>
    <x v="24"/>
    <n v="43130"/>
    <x v="3"/>
    <x v="692"/>
    <x v="1"/>
    <x v="8"/>
    <x v="685"/>
    <x v="5144"/>
    <n v="2"/>
    <n v="0.7"/>
    <n v="-304.39200000000005"/>
  </r>
  <r>
    <n v="7773"/>
    <s v="CA-2013-108196"/>
    <x v="0"/>
    <x v="881"/>
    <d v="2013-12-03T00:00:00"/>
    <s v="Standard Class"/>
    <s v="CS-12505"/>
    <s v="Cindy Stewart"/>
    <x v="0"/>
    <x v="0"/>
    <x v="152"/>
    <x v="24"/>
    <n v="43130"/>
    <x v="3"/>
    <x v="1497"/>
    <x v="2"/>
    <x v="15"/>
    <x v="1476"/>
    <x v="5145"/>
    <n v="5"/>
    <n v="0.7"/>
    <n v="-6599.978000000001"/>
  </r>
  <r>
    <n v="7774"/>
    <s v="CA-2013-108196"/>
    <x v="0"/>
    <x v="881"/>
    <d v="2013-12-03T00:00:00"/>
    <s v="Standard Class"/>
    <s v="CS-12505"/>
    <s v="Cindy Stewart"/>
    <x v="0"/>
    <x v="0"/>
    <x v="152"/>
    <x v="24"/>
    <n v="43130"/>
    <x v="3"/>
    <x v="1827"/>
    <x v="2"/>
    <x v="11"/>
    <x v="1806"/>
    <x v="5146"/>
    <n v="3"/>
    <n v="0.2"/>
    <n v="11.995199999999997"/>
  </r>
  <r>
    <n v="7775"/>
    <s v="CA-2013-152800"/>
    <x v="0"/>
    <x v="1172"/>
    <d v="2013-04-16T00:00:00"/>
    <s v="First Class"/>
    <s v="SP-20920"/>
    <s v="Susan Pistek"/>
    <x v="0"/>
    <x v="0"/>
    <x v="8"/>
    <x v="1"/>
    <n v="94109"/>
    <x v="1"/>
    <x v="29"/>
    <x v="1"/>
    <x v="12"/>
    <x v="29"/>
    <x v="5147"/>
    <n v="3"/>
    <n v="0"/>
    <n v="2.8763999999999994"/>
  </r>
  <r>
    <n v="7776"/>
    <s v="CA-2011-166961"/>
    <x v="2"/>
    <x v="422"/>
    <d v="2011-12-31T00:00:00"/>
    <s v="Standard Class"/>
    <s v="CD-12790"/>
    <s v="Cynthia Delaney"/>
    <x v="2"/>
    <x v="0"/>
    <x v="429"/>
    <x v="1"/>
    <n v="92553"/>
    <x v="1"/>
    <x v="1644"/>
    <x v="1"/>
    <x v="9"/>
    <x v="33"/>
    <x v="5148"/>
    <n v="1"/>
    <n v="0"/>
    <n v="2.9646000000000008"/>
  </r>
  <r>
    <n v="7777"/>
    <s v="CA-2011-166961"/>
    <x v="2"/>
    <x v="422"/>
    <d v="2011-12-31T00:00:00"/>
    <s v="Standard Class"/>
    <s v="CD-12790"/>
    <s v="Cynthia Delaney"/>
    <x v="2"/>
    <x v="0"/>
    <x v="429"/>
    <x v="1"/>
    <n v="92553"/>
    <x v="1"/>
    <x v="1711"/>
    <x v="1"/>
    <x v="13"/>
    <x v="33"/>
    <x v="2007"/>
    <n v="3"/>
    <n v="0"/>
    <n v="3.6156000000000001"/>
  </r>
  <r>
    <n v="7778"/>
    <s v="CA-2011-166961"/>
    <x v="2"/>
    <x v="422"/>
    <d v="2011-12-31T00:00:00"/>
    <s v="Standard Class"/>
    <s v="CD-12790"/>
    <s v="Cynthia Delaney"/>
    <x v="2"/>
    <x v="0"/>
    <x v="429"/>
    <x v="1"/>
    <n v="92553"/>
    <x v="1"/>
    <x v="456"/>
    <x v="1"/>
    <x v="4"/>
    <x v="452"/>
    <x v="492"/>
    <n v="3"/>
    <n v="0"/>
    <n v="13.891499999999999"/>
  </r>
  <r>
    <n v="7779"/>
    <s v="CA-2011-166961"/>
    <x v="2"/>
    <x v="422"/>
    <d v="2011-12-31T00:00:00"/>
    <s v="Standard Class"/>
    <s v="CD-12790"/>
    <s v="Cynthia Delaney"/>
    <x v="2"/>
    <x v="0"/>
    <x v="429"/>
    <x v="1"/>
    <n v="92553"/>
    <x v="1"/>
    <x v="1087"/>
    <x v="1"/>
    <x v="8"/>
    <x v="1068"/>
    <x v="5149"/>
    <n v="3"/>
    <n v="0.2"/>
    <n v="13.896000000000001"/>
  </r>
  <r>
    <n v="7780"/>
    <s v="CA-2013-139381"/>
    <x v="0"/>
    <x v="724"/>
    <d v="2013-04-23T00:00:00"/>
    <s v="Standard Class"/>
    <s v="RF-19840"/>
    <s v="Roy Französisch"/>
    <x v="0"/>
    <x v="0"/>
    <x v="269"/>
    <x v="17"/>
    <n v="23320"/>
    <x v="0"/>
    <x v="473"/>
    <x v="1"/>
    <x v="9"/>
    <x v="469"/>
    <x v="2631"/>
    <n v="4"/>
    <n v="0"/>
    <n v="55.058400000000006"/>
  </r>
  <r>
    <n v="7781"/>
    <s v="CA-2013-139381"/>
    <x v="0"/>
    <x v="724"/>
    <d v="2013-04-23T00:00:00"/>
    <s v="Standard Class"/>
    <s v="RF-19840"/>
    <s v="Roy Französisch"/>
    <x v="0"/>
    <x v="0"/>
    <x v="269"/>
    <x v="17"/>
    <n v="23320"/>
    <x v="0"/>
    <x v="1179"/>
    <x v="2"/>
    <x v="7"/>
    <x v="1156"/>
    <x v="5150"/>
    <n v="4"/>
    <n v="0"/>
    <n v="7.9812000000000012"/>
  </r>
  <r>
    <n v="7782"/>
    <s v="CA-2012-132136"/>
    <x v="1"/>
    <x v="936"/>
    <d v="2012-03-12T00:00:00"/>
    <s v="Standard Class"/>
    <s v="FO-14305"/>
    <s v="Frank Olsen"/>
    <x v="0"/>
    <x v="0"/>
    <x v="22"/>
    <x v="10"/>
    <n v="60623"/>
    <x v="2"/>
    <x v="276"/>
    <x v="1"/>
    <x v="8"/>
    <x v="273"/>
    <x v="841"/>
    <n v="3"/>
    <n v="0.8"/>
    <n v="-14.5656"/>
  </r>
  <r>
    <n v="7783"/>
    <s v="CA-2013-162236"/>
    <x v="0"/>
    <x v="254"/>
    <d v="2013-11-07T00:00:00"/>
    <s v="Second Class"/>
    <s v="ER-13855"/>
    <s v="Elpida Rittenbach"/>
    <x v="1"/>
    <x v="0"/>
    <x v="35"/>
    <x v="3"/>
    <n v="28205"/>
    <x v="0"/>
    <x v="86"/>
    <x v="1"/>
    <x v="4"/>
    <x v="86"/>
    <x v="3496"/>
    <n v="2"/>
    <n v="0.2"/>
    <n v="3.9591999999999992"/>
  </r>
  <r>
    <n v="7784"/>
    <s v="CA-2013-162236"/>
    <x v="0"/>
    <x v="254"/>
    <d v="2013-11-07T00:00:00"/>
    <s v="Second Class"/>
    <s v="ER-13855"/>
    <s v="Elpida Rittenbach"/>
    <x v="1"/>
    <x v="0"/>
    <x v="35"/>
    <x v="3"/>
    <n v="28205"/>
    <x v="0"/>
    <x v="277"/>
    <x v="0"/>
    <x v="3"/>
    <x v="274"/>
    <x v="5151"/>
    <n v="10"/>
    <n v="0.4"/>
    <n v="-292.10000000000014"/>
  </r>
  <r>
    <n v="7785"/>
    <s v="CA-2013-162236"/>
    <x v="0"/>
    <x v="254"/>
    <d v="2013-11-07T00:00:00"/>
    <s v="Second Class"/>
    <s v="ER-13855"/>
    <s v="Elpida Rittenbach"/>
    <x v="1"/>
    <x v="0"/>
    <x v="35"/>
    <x v="3"/>
    <n v="28205"/>
    <x v="0"/>
    <x v="413"/>
    <x v="1"/>
    <x v="14"/>
    <x v="408"/>
    <x v="442"/>
    <n v="2"/>
    <n v="0.2"/>
    <n v="-34.758000000000017"/>
  </r>
  <r>
    <n v="7786"/>
    <s v="US-2011-111353"/>
    <x v="2"/>
    <x v="503"/>
    <d v="2011-12-06T00:00:00"/>
    <s v="Standard Class"/>
    <s v="PB-19150"/>
    <s v="Philip Brown"/>
    <x v="0"/>
    <x v="0"/>
    <x v="20"/>
    <x v="15"/>
    <n v="10009"/>
    <x v="3"/>
    <x v="49"/>
    <x v="1"/>
    <x v="2"/>
    <x v="49"/>
    <x v="2989"/>
    <n v="2"/>
    <n v="0"/>
    <n v="11.778199999999998"/>
  </r>
  <r>
    <n v="7787"/>
    <s v="US-2013-117037"/>
    <x v="0"/>
    <x v="624"/>
    <d v="2013-05-21T00:00:00"/>
    <s v="First Class"/>
    <s v="LW-17215"/>
    <s v="Luke Weiss"/>
    <x v="0"/>
    <x v="0"/>
    <x v="22"/>
    <x v="10"/>
    <n v="60653"/>
    <x v="2"/>
    <x v="1784"/>
    <x v="1"/>
    <x v="8"/>
    <x v="1765"/>
    <x v="5152"/>
    <n v="1"/>
    <n v="0.8"/>
    <n v="-4.7685000000000013"/>
  </r>
  <r>
    <n v="7788"/>
    <s v="US-2013-117037"/>
    <x v="0"/>
    <x v="624"/>
    <d v="2013-05-21T00:00:00"/>
    <s v="First Class"/>
    <s v="LW-17215"/>
    <s v="Luke Weiss"/>
    <x v="0"/>
    <x v="0"/>
    <x v="22"/>
    <x v="10"/>
    <n v="60653"/>
    <x v="2"/>
    <x v="1321"/>
    <x v="1"/>
    <x v="13"/>
    <x v="1298"/>
    <x v="5153"/>
    <n v="3"/>
    <n v="0.2"/>
    <n v="2.4674999999999994"/>
  </r>
  <r>
    <n v="7789"/>
    <s v="US-2013-117037"/>
    <x v="0"/>
    <x v="624"/>
    <d v="2013-05-21T00:00:00"/>
    <s v="First Class"/>
    <s v="LW-17215"/>
    <s v="Luke Weiss"/>
    <x v="0"/>
    <x v="0"/>
    <x v="22"/>
    <x v="10"/>
    <n v="60653"/>
    <x v="2"/>
    <x v="1155"/>
    <x v="0"/>
    <x v="5"/>
    <x v="1134"/>
    <x v="1832"/>
    <n v="3"/>
    <n v="0.6"/>
    <n v="-10.173599999999997"/>
  </r>
  <r>
    <n v="7790"/>
    <s v="US-2013-117037"/>
    <x v="0"/>
    <x v="624"/>
    <d v="2013-05-21T00:00:00"/>
    <s v="First Class"/>
    <s v="LW-17215"/>
    <s v="Luke Weiss"/>
    <x v="0"/>
    <x v="0"/>
    <x v="22"/>
    <x v="10"/>
    <n v="60653"/>
    <x v="2"/>
    <x v="1446"/>
    <x v="1"/>
    <x v="10"/>
    <x v="1424"/>
    <x v="5154"/>
    <n v="8"/>
    <n v="0.2"/>
    <n v="9.5399999999999974"/>
  </r>
  <r>
    <n v="7791"/>
    <s v="CA-2014-160801"/>
    <x v="3"/>
    <x v="20"/>
    <d v="2014-09-20T00:00:00"/>
    <s v="Same Day"/>
    <s v="FG-14260"/>
    <s v="Frank Gastineau"/>
    <x v="2"/>
    <x v="0"/>
    <x v="10"/>
    <x v="9"/>
    <n v="19120"/>
    <x v="3"/>
    <x v="636"/>
    <x v="1"/>
    <x v="8"/>
    <x v="630"/>
    <x v="5155"/>
    <n v="3"/>
    <n v="0.7"/>
    <n v="-3.3893999999999984"/>
  </r>
  <r>
    <n v="7792"/>
    <s v="CA-2013-108364"/>
    <x v="0"/>
    <x v="1054"/>
    <d v="2013-12-25T00:00:00"/>
    <s v="Standard Class"/>
    <s v="BP-11050"/>
    <s v="Barry Pond"/>
    <x v="1"/>
    <x v="0"/>
    <x v="22"/>
    <x v="10"/>
    <n v="60623"/>
    <x v="2"/>
    <x v="751"/>
    <x v="1"/>
    <x v="8"/>
    <x v="742"/>
    <x v="5156"/>
    <n v="5"/>
    <n v="0.8"/>
    <n v="-2.8800000000000008"/>
  </r>
  <r>
    <n v="7793"/>
    <s v="CA-2014-169362"/>
    <x v="3"/>
    <x v="386"/>
    <d v="2014-10-16T00:00:00"/>
    <s v="First Class"/>
    <s v="SP-20860"/>
    <s v="Sung Pak"/>
    <x v="1"/>
    <x v="0"/>
    <x v="61"/>
    <x v="5"/>
    <n v="75217"/>
    <x v="2"/>
    <x v="606"/>
    <x v="2"/>
    <x v="11"/>
    <x v="601"/>
    <x v="3936"/>
    <n v="2"/>
    <n v="0.2"/>
    <n v="-1.4994000000000067"/>
  </r>
  <r>
    <n v="7794"/>
    <s v="CA-2012-127481"/>
    <x v="1"/>
    <x v="295"/>
    <d v="2012-12-15T00:00:00"/>
    <s v="Second Class"/>
    <s v="JD-15895"/>
    <s v="Jonathan Doherty"/>
    <x v="1"/>
    <x v="0"/>
    <x v="98"/>
    <x v="33"/>
    <n v="89115"/>
    <x v="1"/>
    <x v="329"/>
    <x v="1"/>
    <x v="10"/>
    <x v="325"/>
    <x v="56"/>
    <n v="5"/>
    <n v="0"/>
    <n v="15.876000000000001"/>
  </r>
  <r>
    <n v="7795"/>
    <s v="CA-2012-127481"/>
    <x v="1"/>
    <x v="295"/>
    <d v="2012-12-15T00:00:00"/>
    <s v="Second Class"/>
    <s v="JD-15895"/>
    <s v="Jonathan Doherty"/>
    <x v="1"/>
    <x v="0"/>
    <x v="98"/>
    <x v="33"/>
    <n v="89115"/>
    <x v="1"/>
    <x v="126"/>
    <x v="1"/>
    <x v="10"/>
    <x v="127"/>
    <x v="3118"/>
    <n v="2"/>
    <n v="0"/>
    <n v="48.94"/>
  </r>
  <r>
    <n v="7796"/>
    <s v="CA-2012-112711"/>
    <x v="1"/>
    <x v="984"/>
    <d v="2012-07-18T00:00:00"/>
    <s v="Standard Class"/>
    <s v="FM-14380"/>
    <s v="Fred McMath"/>
    <x v="0"/>
    <x v="0"/>
    <x v="112"/>
    <x v="5"/>
    <n v="79109"/>
    <x v="2"/>
    <x v="1485"/>
    <x v="2"/>
    <x v="7"/>
    <x v="1463"/>
    <x v="5157"/>
    <n v="4"/>
    <n v="0.2"/>
    <n v="30.716800000000006"/>
  </r>
  <r>
    <n v="7797"/>
    <s v="US-2012-145121"/>
    <x v="1"/>
    <x v="653"/>
    <d v="2012-10-06T00:00:00"/>
    <s v="Standard Class"/>
    <s v="MP-17965"/>
    <s v="Michael Paige"/>
    <x v="1"/>
    <x v="0"/>
    <x v="209"/>
    <x v="29"/>
    <n v="6457"/>
    <x v="3"/>
    <x v="61"/>
    <x v="1"/>
    <x v="8"/>
    <x v="61"/>
    <x v="5158"/>
    <n v="5"/>
    <n v="0"/>
    <n v="13.181000000000001"/>
  </r>
  <r>
    <n v="7798"/>
    <s v="CA-2014-166184"/>
    <x v="3"/>
    <x v="668"/>
    <d v="2014-03-28T00:00:00"/>
    <s v="First Class"/>
    <s v="HR-14830"/>
    <s v="Harold Ryan"/>
    <x v="1"/>
    <x v="0"/>
    <x v="20"/>
    <x v="15"/>
    <n v="10035"/>
    <x v="3"/>
    <x v="1358"/>
    <x v="1"/>
    <x v="12"/>
    <x v="1335"/>
    <x v="5159"/>
    <n v="3"/>
    <n v="0"/>
    <n v="22.094699999999996"/>
  </r>
  <r>
    <n v="7799"/>
    <s v="CA-2014-166184"/>
    <x v="3"/>
    <x v="668"/>
    <d v="2014-03-28T00:00:00"/>
    <s v="First Class"/>
    <s v="HR-14830"/>
    <s v="Harold Ryan"/>
    <x v="1"/>
    <x v="0"/>
    <x v="20"/>
    <x v="15"/>
    <n v="10035"/>
    <x v="3"/>
    <x v="1147"/>
    <x v="2"/>
    <x v="7"/>
    <x v="1126"/>
    <x v="5160"/>
    <n v="1"/>
    <n v="0"/>
    <n v="136.29709999999994"/>
  </r>
  <r>
    <n v="7800"/>
    <s v="CA-2014-166184"/>
    <x v="3"/>
    <x v="668"/>
    <d v="2014-03-28T00:00:00"/>
    <s v="First Class"/>
    <s v="HR-14830"/>
    <s v="Harold Ryan"/>
    <x v="1"/>
    <x v="0"/>
    <x v="20"/>
    <x v="15"/>
    <n v="10035"/>
    <x v="3"/>
    <x v="389"/>
    <x v="0"/>
    <x v="1"/>
    <x v="385"/>
    <x v="418"/>
    <n v="3"/>
    <n v="0.1"/>
    <n v="2.3093999999999895"/>
  </r>
  <r>
    <n v="7801"/>
    <s v="CA-2014-157413"/>
    <x v="3"/>
    <x v="702"/>
    <d v="2014-06-07T00:00:00"/>
    <s v="Standard Class"/>
    <s v="BW-11065"/>
    <s v="Barry Weirich"/>
    <x v="0"/>
    <x v="0"/>
    <x v="10"/>
    <x v="9"/>
    <n v="19120"/>
    <x v="3"/>
    <x v="273"/>
    <x v="1"/>
    <x v="4"/>
    <x v="270"/>
    <x v="5161"/>
    <n v="3"/>
    <n v="0.2"/>
    <n v="-77.126699999999971"/>
  </r>
  <r>
    <n v="7802"/>
    <s v="CA-2011-143637"/>
    <x v="2"/>
    <x v="977"/>
    <d v="2011-03-29T00:00:00"/>
    <s v="Second Class"/>
    <s v="MS-17710"/>
    <s v="Maurice Satty"/>
    <x v="0"/>
    <x v="0"/>
    <x v="201"/>
    <x v="1"/>
    <n v="93727"/>
    <x v="1"/>
    <x v="1702"/>
    <x v="0"/>
    <x v="5"/>
    <x v="1682"/>
    <x v="586"/>
    <n v="2"/>
    <n v="0"/>
    <n v="14.572799999999997"/>
  </r>
  <r>
    <n v="7803"/>
    <s v="CA-2012-102260"/>
    <x v="1"/>
    <x v="357"/>
    <d v="2012-09-26T00:00:00"/>
    <s v="Standard Class"/>
    <s v="SJ-20125"/>
    <s v="Sanjit Jacobs"/>
    <x v="2"/>
    <x v="0"/>
    <x v="47"/>
    <x v="18"/>
    <n v="37064"/>
    <x v="0"/>
    <x v="1171"/>
    <x v="1"/>
    <x v="2"/>
    <x v="1148"/>
    <x v="5162"/>
    <n v="4"/>
    <n v="0.2"/>
    <n v="4.1999999999999993"/>
  </r>
  <r>
    <n v="7804"/>
    <s v="CA-2012-102260"/>
    <x v="1"/>
    <x v="357"/>
    <d v="2012-09-26T00:00:00"/>
    <s v="Standard Class"/>
    <s v="SJ-20125"/>
    <s v="Sanjit Jacobs"/>
    <x v="2"/>
    <x v="0"/>
    <x v="47"/>
    <x v="18"/>
    <n v="37064"/>
    <x v="0"/>
    <x v="906"/>
    <x v="1"/>
    <x v="4"/>
    <x v="889"/>
    <x v="2966"/>
    <n v="4"/>
    <n v="0.2"/>
    <n v="-63.005600000000015"/>
  </r>
  <r>
    <n v="7805"/>
    <s v="CA-2012-102260"/>
    <x v="1"/>
    <x v="357"/>
    <d v="2012-09-26T00:00:00"/>
    <s v="Standard Class"/>
    <s v="SJ-20125"/>
    <s v="Sanjit Jacobs"/>
    <x v="2"/>
    <x v="0"/>
    <x v="47"/>
    <x v="18"/>
    <n v="37064"/>
    <x v="0"/>
    <x v="967"/>
    <x v="1"/>
    <x v="4"/>
    <x v="951"/>
    <x v="5163"/>
    <n v="1"/>
    <n v="0.2"/>
    <n v="-4.7670000000000021"/>
  </r>
  <r>
    <n v="7806"/>
    <s v="CA-2012-102260"/>
    <x v="1"/>
    <x v="357"/>
    <d v="2012-09-26T00:00:00"/>
    <s v="Standard Class"/>
    <s v="SJ-20125"/>
    <s v="Sanjit Jacobs"/>
    <x v="2"/>
    <x v="0"/>
    <x v="47"/>
    <x v="18"/>
    <n v="37064"/>
    <x v="0"/>
    <x v="1039"/>
    <x v="1"/>
    <x v="6"/>
    <x v="1020"/>
    <x v="1881"/>
    <n v="2"/>
    <n v="0.2"/>
    <n v="0.31679999999999986"/>
  </r>
  <r>
    <n v="7807"/>
    <s v="CA-2012-102260"/>
    <x v="1"/>
    <x v="357"/>
    <d v="2012-09-26T00:00:00"/>
    <s v="Standard Class"/>
    <s v="SJ-20125"/>
    <s v="Sanjit Jacobs"/>
    <x v="2"/>
    <x v="0"/>
    <x v="47"/>
    <x v="18"/>
    <n v="37064"/>
    <x v="0"/>
    <x v="961"/>
    <x v="1"/>
    <x v="8"/>
    <x v="945"/>
    <x v="2234"/>
    <n v="2"/>
    <n v="0.7"/>
    <n v="-2.5631999999999993"/>
  </r>
  <r>
    <n v="7808"/>
    <s v="US-2013-137295"/>
    <x v="0"/>
    <x v="1134"/>
    <d v="2013-01-13T00:00:00"/>
    <s v="Standard Class"/>
    <s v="VS-21820"/>
    <s v="Vivek Sundaresam"/>
    <x v="0"/>
    <x v="0"/>
    <x v="253"/>
    <x v="3"/>
    <n v="27604"/>
    <x v="0"/>
    <x v="908"/>
    <x v="1"/>
    <x v="8"/>
    <x v="891"/>
    <x v="5164"/>
    <n v="7"/>
    <n v="0.7"/>
    <n v="-24.662400000000005"/>
  </r>
  <r>
    <n v="7809"/>
    <s v="US-2013-137295"/>
    <x v="0"/>
    <x v="1134"/>
    <d v="2013-01-13T00:00:00"/>
    <s v="Standard Class"/>
    <s v="VS-21820"/>
    <s v="Vivek Sundaresam"/>
    <x v="0"/>
    <x v="0"/>
    <x v="253"/>
    <x v="3"/>
    <n v="27604"/>
    <x v="0"/>
    <x v="1041"/>
    <x v="1"/>
    <x v="6"/>
    <x v="1021"/>
    <x v="1662"/>
    <n v="3"/>
    <n v="0.2"/>
    <n v="5.9519999999999946"/>
  </r>
  <r>
    <n v="7810"/>
    <s v="US-2013-137295"/>
    <x v="0"/>
    <x v="1134"/>
    <d v="2013-01-13T00:00:00"/>
    <s v="Standard Class"/>
    <s v="VS-21820"/>
    <s v="Vivek Sundaresam"/>
    <x v="0"/>
    <x v="0"/>
    <x v="253"/>
    <x v="3"/>
    <n v="27604"/>
    <x v="0"/>
    <x v="1787"/>
    <x v="2"/>
    <x v="7"/>
    <x v="1768"/>
    <x v="3034"/>
    <n v="2"/>
    <n v="0.2"/>
    <n v="10.878399999999999"/>
  </r>
  <r>
    <n v="7811"/>
    <s v="CA-2013-134334"/>
    <x v="0"/>
    <x v="1173"/>
    <d v="2013-02-15T00:00:00"/>
    <s v="First Class"/>
    <s v="DK-13090"/>
    <s v="Dave Kipp"/>
    <x v="0"/>
    <x v="0"/>
    <x v="183"/>
    <x v="39"/>
    <n v="20735"/>
    <x v="3"/>
    <x v="1446"/>
    <x v="1"/>
    <x v="10"/>
    <x v="1424"/>
    <x v="5165"/>
    <n v="1"/>
    <n v="0"/>
    <n v="2.1464999999999996"/>
  </r>
  <r>
    <n v="7812"/>
    <s v="CA-2013-134334"/>
    <x v="0"/>
    <x v="1173"/>
    <d v="2013-02-15T00:00:00"/>
    <s v="First Class"/>
    <s v="DK-13090"/>
    <s v="Dave Kipp"/>
    <x v="0"/>
    <x v="0"/>
    <x v="183"/>
    <x v="39"/>
    <n v="20735"/>
    <x v="3"/>
    <x v="1596"/>
    <x v="1"/>
    <x v="6"/>
    <x v="1579"/>
    <x v="3373"/>
    <n v="3"/>
    <n v="0"/>
    <n v="2.0747999999999998"/>
  </r>
  <r>
    <n v="7813"/>
    <s v="CA-2013-134334"/>
    <x v="0"/>
    <x v="1173"/>
    <d v="2013-02-15T00:00:00"/>
    <s v="First Class"/>
    <s v="DK-13090"/>
    <s v="Dave Kipp"/>
    <x v="0"/>
    <x v="0"/>
    <x v="183"/>
    <x v="39"/>
    <n v="20735"/>
    <x v="3"/>
    <x v="736"/>
    <x v="0"/>
    <x v="3"/>
    <x v="728"/>
    <x v="5166"/>
    <n v="3"/>
    <n v="0.3"/>
    <n v="-47.179800000000029"/>
  </r>
  <r>
    <n v="7814"/>
    <s v="CA-2013-134334"/>
    <x v="0"/>
    <x v="1173"/>
    <d v="2013-02-15T00:00:00"/>
    <s v="First Class"/>
    <s v="DK-13090"/>
    <s v="Dave Kipp"/>
    <x v="0"/>
    <x v="0"/>
    <x v="183"/>
    <x v="39"/>
    <n v="20735"/>
    <x v="3"/>
    <x v="247"/>
    <x v="0"/>
    <x v="5"/>
    <x v="245"/>
    <x v="232"/>
    <n v="6"/>
    <n v="0"/>
    <n v="4.6464000000000008"/>
  </r>
  <r>
    <n v="7815"/>
    <s v="US-2014-109316"/>
    <x v="3"/>
    <x v="110"/>
    <d v="2014-06-11T00:00:00"/>
    <s v="First Class"/>
    <s v="MG-17680"/>
    <s v="Maureen Gastineau"/>
    <x v="2"/>
    <x v="0"/>
    <x v="1"/>
    <x v="1"/>
    <n v="90049"/>
    <x v="1"/>
    <x v="26"/>
    <x v="0"/>
    <x v="0"/>
    <x v="26"/>
    <x v="5167"/>
    <n v="2"/>
    <n v="0.15"/>
    <n v="140.95680000000004"/>
  </r>
  <r>
    <n v="7816"/>
    <s v="US-2014-109316"/>
    <x v="3"/>
    <x v="110"/>
    <d v="2014-06-11T00:00:00"/>
    <s v="First Class"/>
    <s v="MG-17680"/>
    <s v="Maureen Gastineau"/>
    <x v="2"/>
    <x v="0"/>
    <x v="1"/>
    <x v="1"/>
    <n v="90049"/>
    <x v="1"/>
    <x v="850"/>
    <x v="2"/>
    <x v="7"/>
    <x v="835"/>
    <x v="255"/>
    <n v="2"/>
    <n v="0.2"/>
    <n v="-3.5040000000000022"/>
  </r>
  <r>
    <n v="7817"/>
    <s v="CA-2013-138478"/>
    <x v="0"/>
    <x v="147"/>
    <d v="2013-10-27T00:00:00"/>
    <s v="Second Class"/>
    <s v="DP-13390"/>
    <s v="Dennis Pardue"/>
    <x v="2"/>
    <x v="0"/>
    <x v="226"/>
    <x v="33"/>
    <n v="89031"/>
    <x v="1"/>
    <x v="978"/>
    <x v="1"/>
    <x v="6"/>
    <x v="962"/>
    <x v="5168"/>
    <n v="3"/>
    <n v="0"/>
    <n v="29.437200000000001"/>
  </r>
  <r>
    <n v="7818"/>
    <s v="CA-2013-138478"/>
    <x v="0"/>
    <x v="147"/>
    <d v="2013-10-27T00:00:00"/>
    <s v="Second Class"/>
    <s v="DP-13390"/>
    <s v="Dennis Pardue"/>
    <x v="2"/>
    <x v="0"/>
    <x v="226"/>
    <x v="33"/>
    <n v="89031"/>
    <x v="1"/>
    <x v="1776"/>
    <x v="1"/>
    <x v="10"/>
    <x v="1757"/>
    <x v="1211"/>
    <n v="6"/>
    <n v="0"/>
    <n v="17.581200000000003"/>
  </r>
  <r>
    <n v="7819"/>
    <s v="CA-2013-138478"/>
    <x v="0"/>
    <x v="147"/>
    <d v="2013-10-27T00:00:00"/>
    <s v="Second Class"/>
    <s v="DP-13390"/>
    <s v="Dennis Pardue"/>
    <x v="2"/>
    <x v="0"/>
    <x v="226"/>
    <x v="33"/>
    <n v="89031"/>
    <x v="1"/>
    <x v="1625"/>
    <x v="1"/>
    <x v="8"/>
    <x v="1606"/>
    <x v="5169"/>
    <n v="3"/>
    <n v="0.2"/>
    <n v="1644.2912999999999"/>
  </r>
  <r>
    <n v="7820"/>
    <s v="CA-2014-150469"/>
    <x v="3"/>
    <x v="795"/>
    <d v="2014-01-31T00:00:00"/>
    <s v="Standard Class"/>
    <s v="CJ-12010"/>
    <s v="Caroline Jumper"/>
    <x v="0"/>
    <x v="0"/>
    <x v="8"/>
    <x v="1"/>
    <n v="94109"/>
    <x v="1"/>
    <x v="1084"/>
    <x v="1"/>
    <x v="13"/>
    <x v="1065"/>
    <x v="5170"/>
    <n v="8"/>
    <n v="0"/>
    <n v="5.6831999999999994"/>
  </r>
  <r>
    <n v="7821"/>
    <s v="CA-2014-152436"/>
    <x v="3"/>
    <x v="166"/>
    <d v="2014-12-11T00:00:00"/>
    <s v="Second Class"/>
    <s v="CW-11905"/>
    <s v="Carl Weiss"/>
    <x v="2"/>
    <x v="0"/>
    <x v="395"/>
    <x v="34"/>
    <n v="2920"/>
    <x v="3"/>
    <x v="595"/>
    <x v="1"/>
    <x v="4"/>
    <x v="590"/>
    <x v="5171"/>
    <n v="6"/>
    <n v="0"/>
    <n v="160.03979999999999"/>
  </r>
  <r>
    <n v="7822"/>
    <s v="CA-2013-169334"/>
    <x v="0"/>
    <x v="147"/>
    <d v="2013-10-25T00:00:00"/>
    <s v="Second Class"/>
    <s v="GW-14605"/>
    <s v="Giulietta Weimer"/>
    <x v="0"/>
    <x v="0"/>
    <x v="25"/>
    <x v="18"/>
    <n v="38301"/>
    <x v="0"/>
    <x v="1018"/>
    <x v="1"/>
    <x v="4"/>
    <x v="1510"/>
    <x v="2699"/>
    <n v="9"/>
    <n v="0.2"/>
    <n v="6.9794999999999909"/>
  </r>
  <r>
    <n v="7823"/>
    <s v="US-2011-115413"/>
    <x v="2"/>
    <x v="86"/>
    <d v="2011-09-01T00:00:00"/>
    <s v="Standard Class"/>
    <s v="PP-18955"/>
    <s v="Paul Prost"/>
    <x v="2"/>
    <x v="0"/>
    <x v="46"/>
    <x v="13"/>
    <n v="19711"/>
    <x v="3"/>
    <x v="1007"/>
    <x v="1"/>
    <x v="6"/>
    <x v="990"/>
    <x v="880"/>
    <n v="3"/>
    <n v="0"/>
    <n v="2.5055999999999998"/>
  </r>
  <r>
    <n v="7824"/>
    <s v="US-2011-115413"/>
    <x v="2"/>
    <x v="86"/>
    <d v="2011-09-01T00:00:00"/>
    <s v="Standard Class"/>
    <s v="PP-18955"/>
    <s v="Paul Prost"/>
    <x v="2"/>
    <x v="0"/>
    <x v="46"/>
    <x v="13"/>
    <n v="19711"/>
    <x v="3"/>
    <x v="1233"/>
    <x v="2"/>
    <x v="11"/>
    <x v="1207"/>
    <x v="145"/>
    <n v="3"/>
    <n v="0"/>
    <n v="52.489499999999992"/>
  </r>
  <r>
    <n v="7825"/>
    <s v="CA-2011-125150"/>
    <x v="2"/>
    <x v="1174"/>
    <d v="2011-05-23T00:00:00"/>
    <s v="Standard Class"/>
    <s v="PW-19030"/>
    <s v="Pauline Webber"/>
    <x v="1"/>
    <x v="0"/>
    <x v="1"/>
    <x v="1"/>
    <n v="90036"/>
    <x v="1"/>
    <x v="1340"/>
    <x v="0"/>
    <x v="1"/>
    <x v="1316"/>
    <x v="3127"/>
    <n v="5"/>
    <n v="0.2"/>
    <n v="17.466000000000008"/>
  </r>
  <r>
    <n v="7826"/>
    <s v="CA-2012-127327"/>
    <x v="1"/>
    <x v="302"/>
    <d v="2012-02-07T00:00:00"/>
    <s v="Standard Class"/>
    <s v="PW-19030"/>
    <s v="Pauline Webber"/>
    <x v="1"/>
    <x v="0"/>
    <x v="410"/>
    <x v="15"/>
    <n v="13440"/>
    <x v="3"/>
    <x v="38"/>
    <x v="0"/>
    <x v="1"/>
    <x v="38"/>
    <x v="5172"/>
    <n v="1"/>
    <n v="0.1"/>
    <n v="15.147000000000004"/>
  </r>
  <r>
    <n v="7827"/>
    <s v="CA-2014-117114"/>
    <x v="3"/>
    <x v="1108"/>
    <d v="2014-11-06T00:00:00"/>
    <s v="Standard Class"/>
    <s v="CY-12745"/>
    <s v="Craig Yedwab"/>
    <x v="1"/>
    <x v="0"/>
    <x v="22"/>
    <x v="10"/>
    <n v="60610"/>
    <x v="2"/>
    <x v="559"/>
    <x v="2"/>
    <x v="7"/>
    <x v="553"/>
    <x v="5173"/>
    <n v="4"/>
    <n v="0.2"/>
    <n v="38.157600000000002"/>
  </r>
  <r>
    <n v="7828"/>
    <s v="CA-2014-117114"/>
    <x v="3"/>
    <x v="1108"/>
    <d v="2014-11-06T00:00:00"/>
    <s v="Standard Class"/>
    <s v="CY-12745"/>
    <s v="Craig Yedwab"/>
    <x v="1"/>
    <x v="0"/>
    <x v="22"/>
    <x v="10"/>
    <n v="60610"/>
    <x v="2"/>
    <x v="318"/>
    <x v="1"/>
    <x v="12"/>
    <x v="315"/>
    <x v="4541"/>
    <n v="3"/>
    <n v="0.2"/>
    <n v="3.2213999999999996"/>
  </r>
  <r>
    <n v="7829"/>
    <s v="CA-2012-137302"/>
    <x v="1"/>
    <x v="33"/>
    <d v="2012-05-01T00:00:00"/>
    <s v="Standard Class"/>
    <s v="BW-11110"/>
    <s v="Bart Watters"/>
    <x v="1"/>
    <x v="0"/>
    <x v="70"/>
    <x v="1"/>
    <n v="92105"/>
    <x v="1"/>
    <x v="1391"/>
    <x v="0"/>
    <x v="1"/>
    <x v="1368"/>
    <x v="2869"/>
    <n v="3"/>
    <n v="0.2"/>
    <n v="6.3935999999999957"/>
  </r>
  <r>
    <n v="7830"/>
    <s v="CA-2012-137302"/>
    <x v="1"/>
    <x v="33"/>
    <d v="2012-05-01T00:00:00"/>
    <s v="Standard Class"/>
    <s v="BW-11110"/>
    <s v="Bart Watters"/>
    <x v="1"/>
    <x v="0"/>
    <x v="70"/>
    <x v="1"/>
    <n v="92105"/>
    <x v="1"/>
    <x v="397"/>
    <x v="1"/>
    <x v="6"/>
    <x v="393"/>
    <x v="426"/>
    <n v="3"/>
    <n v="0"/>
    <n v="15.475200000000001"/>
  </r>
  <r>
    <n v="7831"/>
    <s v="CA-2012-137302"/>
    <x v="1"/>
    <x v="33"/>
    <d v="2012-05-01T00:00:00"/>
    <s v="Standard Class"/>
    <s v="BW-11110"/>
    <s v="Bart Watters"/>
    <x v="1"/>
    <x v="0"/>
    <x v="70"/>
    <x v="1"/>
    <n v="92105"/>
    <x v="1"/>
    <x v="1765"/>
    <x v="2"/>
    <x v="7"/>
    <x v="1745"/>
    <x v="3057"/>
    <n v="3"/>
    <n v="0.2"/>
    <n v="38.996999999999986"/>
  </r>
  <r>
    <n v="7832"/>
    <s v="CA-2012-137302"/>
    <x v="1"/>
    <x v="33"/>
    <d v="2012-05-01T00:00:00"/>
    <s v="Standard Class"/>
    <s v="BW-11110"/>
    <s v="Bart Watters"/>
    <x v="1"/>
    <x v="0"/>
    <x v="70"/>
    <x v="1"/>
    <n v="92105"/>
    <x v="1"/>
    <x v="301"/>
    <x v="1"/>
    <x v="8"/>
    <x v="298"/>
    <x v="4503"/>
    <n v="3"/>
    <n v="0.2"/>
    <n v="17.623199999999997"/>
  </r>
  <r>
    <n v="7833"/>
    <s v="CA-2013-112382"/>
    <x v="0"/>
    <x v="195"/>
    <d v="2013-05-14T00:00:00"/>
    <s v="Standard Class"/>
    <s v="MB-18085"/>
    <s v="Mick Brown"/>
    <x v="0"/>
    <x v="0"/>
    <x v="12"/>
    <x v="5"/>
    <n v="77036"/>
    <x v="2"/>
    <x v="179"/>
    <x v="2"/>
    <x v="7"/>
    <x v="178"/>
    <x v="4501"/>
    <n v="2"/>
    <n v="0.2"/>
    <n v="1.9136000000000006"/>
  </r>
  <r>
    <n v="7834"/>
    <s v="CA-2012-128958"/>
    <x v="1"/>
    <x v="1175"/>
    <d v="2012-01-28T00:00:00"/>
    <s v="Standard Class"/>
    <s v="CR-12820"/>
    <s v="Cyra Reiten"/>
    <x v="2"/>
    <x v="0"/>
    <x v="487"/>
    <x v="2"/>
    <n v="33407"/>
    <x v="0"/>
    <x v="346"/>
    <x v="1"/>
    <x v="6"/>
    <x v="342"/>
    <x v="1332"/>
    <n v="5"/>
    <n v="0.2"/>
    <n v="2.1319999999999988"/>
  </r>
  <r>
    <n v="7835"/>
    <s v="CA-2012-106257"/>
    <x v="1"/>
    <x v="657"/>
    <d v="2012-04-17T00:00:00"/>
    <s v="Second Class"/>
    <s v="EB-14110"/>
    <s v="Eugene Barchas"/>
    <x v="0"/>
    <x v="0"/>
    <x v="1"/>
    <x v="1"/>
    <n v="90045"/>
    <x v="1"/>
    <x v="1000"/>
    <x v="0"/>
    <x v="3"/>
    <x v="983"/>
    <x v="475"/>
    <n v="2"/>
    <n v="0.2"/>
    <n v="-15.098000000000013"/>
  </r>
  <r>
    <n v="7836"/>
    <s v="CA-2012-106257"/>
    <x v="1"/>
    <x v="657"/>
    <d v="2012-04-17T00:00:00"/>
    <s v="Second Class"/>
    <s v="EB-14110"/>
    <s v="Eugene Barchas"/>
    <x v="0"/>
    <x v="0"/>
    <x v="1"/>
    <x v="1"/>
    <n v="90045"/>
    <x v="1"/>
    <x v="716"/>
    <x v="2"/>
    <x v="7"/>
    <x v="708"/>
    <x v="5174"/>
    <n v="2"/>
    <n v="0.2"/>
    <n v="41.993000000000009"/>
  </r>
  <r>
    <n v="7837"/>
    <s v="CA-2012-149083"/>
    <x v="1"/>
    <x v="12"/>
    <d v="2012-09-30T00:00:00"/>
    <s v="Standard Class"/>
    <s v="SH-19975"/>
    <s v="Sally Hughsby"/>
    <x v="1"/>
    <x v="0"/>
    <x v="4"/>
    <x v="4"/>
    <n v="98103"/>
    <x v="1"/>
    <x v="992"/>
    <x v="0"/>
    <x v="1"/>
    <x v="975"/>
    <x v="396"/>
    <n v="4"/>
    <n v="0.2"/>
    <n v="-11.51760000000003"/>
  </r>
  <r>
    <n v="7838"/>
    <s v="CA-2012-149083"/>
    <x v="1"/>
    <x v="12"/>
    <d v="2012-09-30T00:00:00"/>
    <s v="Standard Class"/>
    <s v="SH-19975"/>
    <s v="Sally Hughsby"/>
    <x v="1"/>
    <x v="0"/>
    <x v="4"/>
    <x v="4"/>
    <n v="98103"/>
    <x v="1"/>
    <x v="1621"/>
    <x v="1"/>
    <x v="2"/>
    <x v="1603"/>
    <x v="2380"/>
    <n v="2"/>
    <n v="0"/>
    <n v="5.7959999999999994"/>
  </r>
  <r>
    <n v="7839"/>
    <s v="CA-2012-149083"/>
    <x v="1"/>
    <x v="12"/>
    <d v="2012-09-30T00:00:00"/>
    <s v="Standard Class"/>
    <s v="SH-19975"/>
    <s v="Sally Hughsby"/>
    <x v="1"/>
    <x v="0"/>
    <x v="4"/>
    <x v="4"/>
    <n v="98103"/>
    <x v="1"/>
    <x v="428"/>
    <x v="2"/>
    <x v="11"/>
    <x v="423"/>
    <x v="460"/>
    <n v="2"/>
    <n v="0"/>
    <n v="57.592799999999997"/>
  </r>
  <r>
    <n v="7840"/>
    <s v="US-2011-137869"/>
    <x v="2"/>
    <x v="1176"/>
    <d v="2011-04-02T00:00:00"/>
    <s v="Standard Class"/>
    <s v="CV-12295"/>
    <s v="Christina VanderZanden"/>
    <x v="0"/>
    <x v="0"/>
    <x v="96"/>
    <x v="23"/>
    <n v="50315"/>
    <x v="2"/>
    <x v="29"/>
    <x v="1"/>
    <x v="12"/>
    <x v="29"/>
    <x v="5147"/>
    <n v="3"/>
    <n v="0"/>
    <n v="2.8763999999999994"/>
  </r>
  <r>
    <n v="7841"/>
    <s v="US-2011-137869"/>
    <x v="2"/>
    <x v="1176"/>
    <d v="2011-04-02T00:00:00"/>
    <s v="Standard Class"/>
    <s v="CV-12295"/>
    <s v="Christina VanderZanden"/>
    <x v="0"/>
    <x v="0"/>
    <x v="96"/>
    <x v="23"/>
    <n v="50315"/>
    <x v="2"/>
    <x v="1234"/>
    <x v="0"/>
    <x v="3"/>
    <x v="1208"/>
    <x v="5175"/>
    <n v="4"/>
    <n v="0"/>
    <n v="106.62480000000005"/>
  </r>
  <r>
    <n v="7842"/>
    <s v="CA-2013-116603"/>
    <x v="0"/>
    <x v="19"/>
    <d v="2013-07-23T00:00:00"/>
    <s v="Standard Class"/>
    <s v="AT-10735"/>
    <s v="Annie Thurman"/>
    <x v="0"/>
    <x v="0"/>
    <x v="20"/>
    <x v="15"/>
    <n v="10024"/>
    <x v="3"/>
    <x v="9"/>
    <x v="1"/>
    <x v="9"/>
    <x v="9"/>
    <x v="5143"/>
    <n v="2"/>
    <n v="0"/>
    <n v="13.787999999999997"/>
  </r>
  <r>
    <n v="7843"/>
    <s v="CA-2011-158470"/>
    <x v="2"/>
    <x v="987"/>
    <d v="2011-04-23T00:00:00"/>
    <s v="Second Class"/>
    <s v="AG-10390"/>
    <s v="Allen Goldenen"/>
    <x v="0"/>
    <x v="0"/>
    <x v="81"/>
    <x v="17"/>
    <n v="22204"/>
    <x v="0"/>
    <x v="612"/>
    <x v="1"/>
    <x v="8"/>
    <x v="607"/>
    <x v="706"/>
    <n v="3"/>
    <n v="0"/>
    <n v="26.702999999999999"/>
  </r>
  <r>
    <n v="7844"/>
    <s v="CA-2011-158470"/>
    <x v="2"/>
    <x v="987"/>
    <d v="2011-04-23T00:00:00"/>
    <s v="Second Class"/>
    <s v="AG-10390"/>
    <s v="Allen Goldenen"/>
    <x v="0"/>
    <x v="0"/>
    <x v="81"/>
    <x v="17"/>
    <n v="22204"/>
    <x v="0"/>
    <x v="55"/>
    <x v="1"/>
    <x v="10"/>
    <x v="55"/>
    <x v="4362"/>
    <n v="11"/>
    <n v="0"/>
    <n v="34.214400000000005"/>
  </r>
  <r>
    <n v="7845"/>
    <s v="US-2014-123834"/>
    <x v="3"/>
    <x v="246"/>
    <d v="2014-07-26T00:00:00"/>
    <s v="Standard Class"/>
    <s v="GM-14500"/>
    <s v="Gene McClure"/>
    <x v="0"/>
    <x v="0"/>
    <x v="343"/>
    <x v="5"/>
    <n v="78577"/>
    <x v="2"/>
    <x v="972"/>
    <x v="0"/>
    <x v="3"/>
    <x v="957"/>
    <x v="5176"/>
    <n v="4"/>
    <n v="0.3"/>
    <n v="-21.3264"/>
  </r>
  <r>
    <n v="7846"/>
    <s v="CA-2012-125976"/>
    <x v="1"/>
    <x v="874"/>
    <d v="2012-10-02T00:00:00"/>
    <s v="Standard Class"/>
    <s v="JK-15205"/>
    <s v="Jamie Kunitz"/>
    <x v="0"/>
    <x v="0"/>
    <x v="81"/>
    <x v="17"/>
    <n v="22204"/>
    <x v="0"/>
    <x v="1030"/>
    <x v="1"/>
    <x v="10"/>
    <x v="1012"/>
    <x v="901"/>
    <n v="5"/>
    <n v="0"/>
    <n v="69.704999999999998"/>
  </r>
  <r>
    <n v="7847"/>
    <s v="CA-2012-125976"/>
    <x v="1"/>
    <x v="874"/>
    <d v="2012-10-02T00:00:00"/>
    <s v="Standard Class"/>
    <s v="JK-15205"/>
    <s v="Jamie Kunitz"/>
    <x v="0"/>
    <x v="0"/>
    <x v="81"/>
    <x v="17"/>
    <n v="22204"/>
    <x v="0"/>
    <x v="495"/>
    <x v="2"/>
    <x v="7"/>
    <x v="490"/>
    <x v="5177"/>
    <n v="12"/>
    <n v="0"/>
    <n v="561.56399999999996"/>
  </r>
  <r>
    <n v="7848"/>
    <s v="CA-2013-128706"/>
    <x v="0"/>
    <x v="535"/>
    <d v="2013-03-03T00:00:00"/>
    <s v="Standard Class"/>
    <s v="DW-13540"/>
    <s v="Don Weiss"/>
    <x v="0"/>
    <x v="0"/>
    <x v="12"/>
    <x v="5"/>
    <n v="77070"/>
    <x v="2"/>
    <x v="1653"/>
    <x v="0"/>
    <x v="5"/>
    <x v="1633"/>
    <x v="2738"/>
    <n v="2"/>
    <n v="0.6"/>
    <n v="-6.8815999999999953"/>
  </r>
  <r>
    <n v="7849"/>
    <s v="CA-2013-104311"/>
    <x v="0"/>
    <x v="440"/>
    <d v="2013-05-07T00:00:00"/>
    <s v="Standard Class"/>
    <s v="AS-10090"/>
    <s v="Adam Shillingsburg"/>
    <x v="0"/>
    <x v="0"/>
    <x v="218"/>
    <x v="5"/>
    <n v="75061"/>
    <x v="2"/>
    <x v="1555"/>
    <x v="1"/>
    <x v="4"/>
    <x v="1534"/>
    <x v="2247"/>
    <n v="3"/>
    <n v="0.2"/>
    <n v="-3.787200000000003"/>
  </r>
  <r>
    <n v="7850"/>
    <s v="CA-2013-104311"/>
    <x v="0"/>
    <x v="440"/>
    <d v="2013-05-07T00:00:00"/>
    <s v="Standard Class"/>
    <s v="AS-10090"/>
    <s v="Adam Shillingsburg"/>
    <x v="0"/>
    <x v="0"/>
    <x v="218"/>
    <x v="5"/>
    <n v="75061"/>
    <x v="2"/>
    <x v="1505"/>
    <x v="1"/>
    <x v="4"/>
    <x v="1483"/>
    <x v="2538"/>
    <n v="3"/>
    <n v="0.2"/>
    <n v="-3.1680000000000001"/>
  </r>
  <r>
    <n v="7851"/>
    <s v="CA-2013-104311"/>
    <x v="0"/>
    <x v="440"/>
    <d v="2013-05-07T00:00:00"/>
    <s v="Standard Class"/>
    <s v="AS-10090"/>
    <s v="Adam Shillingsburg"/>
    <x v="0"/>
    <x v="0"/>
    <x v="218"/>
    <x v="5"/>
    <n v="75061"/>
    <x v="2"/>
    <x v="840"/>
    <x v="1"/>
    <x v="2"/>
    <x v="826"/>
    <x v="1325"/>
    <n v="2"/>
    <n v="0.2"/>
    <n v="1.764"/>
  </r>
  <r>
    <n v="7852"/>
    <s v="CA-2011-169649"/>
    <x v="2"/>
    <x v="337"/>
    <d v="2011-12-15T00:00:00"/>
    <s v="Standard Class"/>
    <s v="TS-21205"/>
    <s v="Thomas Seio"/>
    <x v="1"/>
    <x v="0"/>
    <x v="22"/>
    <x v="10"/>
    <n v="60653"/>
    <x v="2"/>
    <x v="1714"/>
    <x v="1"/>
    <x v="10"/>
    <x v="1692"/>
    <x v="582"/>
    <n v="2"/>
    <n v="0.2"/>
    <n v="2.9568000000000003"/>
  </r>
  <r>
    <n v="7853"/>
    <s v="CA-2011-169649"/>
    <x v="2"/>
    <x v="337"/>
    <d v="2011-12-15T00:00:00"/>
    <s v="Standard Class"/>
    <s v="TS-21205"/>
    <s v="Thomas Seio"/>
    <x v="1"/>
    <x v="0"/>
    <x v="22"/>
    <x v="10"/>
    <n v="60653"/>
    <x v="2"/>
    <x v="543"/>
    <x v="1"/>
    <x v="9"/>
    <x v="538"/>
    <x v="5178"/>
    <n v="2"/>
    <n v="0.8"/>
    <n v="-53.008800000000008"/>
  </r>
  <r>
    <n v="7854"/>
    <s v="CA-2012-144890"/>
    <x v="1"/>
    <x v="707"/>
    <d v="2012-12-29T00:00:00"/>
    <s v="Standard Class"/>
    <s v="SM-20320"/>
    <s v="Sean Miller"/>
    <x v="2"/>
    <x v="0"/>
    <x v="1"/>
    <x v="1"/>
    <n v="90049"/>
    <x v="1"/>
    <x v="1050"/>
    <x v="1"/>
    <x v="10"/>
    <x v="1030"/>
    <x v="745"/>
    <n v="2"/>
    <n v="0"/>
    <n v="4.8804000000000007"/>
  </r>
  <r>
    <n v="7855"/>
    <s v="CA-2014-135587"/>
    <x v="3"/>
    <x v="226"/>
    <d v="2014-12-13T00:00:00"/>
    <s v="Standard Class"/>
    <s v="BH-11710"/>
    <s v="Brosina Hoffman"/>
    <x v="0"/>
    <x v="0"/>
    <x v="413"/>
    <x v="35"/>
    <n v="39401"/>
    <x v="0"/>
    <x v="1317"/>
    <x v="1"/>
    <x v="9"/>
    <x v="1294"/>
    <x v="5179"/>
    <n v="4"/>
    <n v="0"/>
    <n v="89.779200000000003"/>
  </r>
  <r>
    <n v="7856"/>
    <s v="CA-2014-135587"/>
    <x v="3"/>
    <x v="226"/>
    <d v="2014-12-13T00:00:00"/>
    <s v="Standard Class"/>
    <s v="BH-11710"/>
    <s v="Brosina Hoffman"/>
    <x v="0"/>
    <x v="0"/>
    <x v="413"/>
    <x v="35"/>
    <n v="39401"/>
    <x v="0"/>
    <x v="197"/>
    <x v="2"/>
    <x v="11"/>
    <x v="196"/>
    <x v="5180"/>
    <n v="4"/>
    <n v="0"/>
    <n v="23.4"/>
  </r>
  <r>
    <n v="7857"/>
    <s v="CA-2011-103429"/>
    <x v="2"/>
    <x v="992"/>
    <d v="2011-06-01T00:00:00"/>
    <s v="First Class"/>
    <s v="LW-16825"/>
    <s v="Laurel Workman"/>
    <x v="1"/>
    <x v="0"/>
    <x v="20"/>
    <x v="15"/>
    <n v="10024"/>
    <x v="3"/>
    <x v="1399"/>
    <x v="1"/>
    <x v="8"/>
    <x v="1377"/>
    <x v="2212"/>
    <n v="2"/>
    <n v="0.2"/>
    <n v="8.9543999999999997"/>
  </r>
  <r>
    <n v="7858"/>
    <s v="CA-2011-103429"/>
    <x v="2"/>
    <x v="992"/>
    <d v="2011-06-01T00:00:00"/>
    <s v="First Class"/>
    <s v="LW-16825"/>
    <s v="Laurel Workman"/>
    <x v="1"/>
    <x v="0"/>
    <x v="20"/>
    <x v="15"/>
    <n v="10024"/>
    <x v="3"/>
    <x v="918"/>
    <x v="2"/>
    <x v="7"/>
    <x v="901"/>
    <x v="5181"/>
    <n v="5"/>
    <n v="0"/>
    <n v="134.55999999999995"/>
  </r>
  <r>
    <n v="7859"/>
    <s v="CA-2011-103429"/>
    <x v="2"/>
    <x v="992"/>
    <d v="2011-06-01T00:00:00"/>
    <s v="First Class"/>
    <s v="LW-16825"/>
    <s v="Laurel Workman"/>
    <x v="1"/>
    <x v="0"/>
    <x v="20"/>
    <x v="15"/>
    <n v="10024"/>
    <x v="3"/>
    <x v="1152"/>
    <x v="1"/>
    <x v="9"/>
    <x v="1131"/>
    <x v="5182"/>
    <n v="3"/>
    <n v="0"/>
    <n v="77.863499999999988"/>
  </r>
  <r>
    <n v="7860"/>
    <s v="CA-2011-103429"/>
    <x v="2"/>
    <x v="992"/>
    <d v="2011-06-01T00:00:00"/>
    <s v="First Class"/>
    <s v="LW-16825"/>
    <s v="Laurel Workman"/>
    <x v="1"/>
    <x v="0"/>
    <x v="20"/>
    <x v="15"/>
    <n v="10024"/>
    <x v="3"/>
    <x v="991"/>
    <x v="1"/>
    <x v="10"/>
    <x v="974"/>
    <x v="792"/>
    <n v="4"/>
    <n v="0"/>
    <n v="17.981999999999999"/>
  </r>
  <r>
    <n v="7861"/>
    <s v="CA-2014-152261"/>
    <x v="3"/>
    <x v="580"/>
    <d v="2014-03-07T00:00:00"/>
    <s v="Standard Class"/>
    <s v="JA-15970"/>
    <s v="Joseph Airdo"/>
    <x v="0"/>
    <x v="0"/>
    <x v="191"/>
    <x v="24"/>
    <n v="44221"/>
    <x v="3"/>
    <x v="1087"/>
    <x v="1"/>
    <x v="8"/>
    <x v="1068"/>
    <x v="5183"/>
    <n v="4"/>
    <n v="0.7"/>
    <n v="-12.352"/>
  </r>
  <r>
    <n v="7862"/>
    <s v="CA-2012-142993"/>
    <x v="1"/>
    <x v="88"/>
    <d v="2012-10-17T00:00:00"/>
    <s v="Standard Class"/>
    <s v="KA-16525"/>
    <s v="Kelly Andreada"/>
    <x v="0"/>
    <x v="0"/>
    <x v="4"/>
    <x v="4"/>
    <n v="98103"/>
    <x v="1"/>
    <x v="1044"/>
    <x v="2"/>
    <x v="11"/>
    <x v="1024"/>
    <x v="1511"/>
    <n v="2"/>
    <n v="0"/>
    <n v="3.400999999999998"/>
  </r>
  <r>
    <n v="7863"/>
    <s v="CA-2012-142993"/>
    <x v="1"/>
    <x v="88"/>
    <d v="2012-10-17T00:00:00"/>
    <s v="Standard Class"/>
    <s v="KA-16525"/>
    <s v="Kelly Andreada"/>
    <x v="0"/>
    <x v="0"/>
    <x v="4"/>
    <x v="4"/>
    <n v="98103"/>
    <x v="1"/>
    <x v="356"/>
    <x v="1"/>
    <x v="4"/>
    <x v="352"/>
    <x v="3411"/>
    <n v="2"/>
    <n v="0"/>
    <n v="0"/>
  </r>
  <r>
    <n v="7864"/>
    <s v="CA-2012-143364"/>
    <x v="1"/>
    <x v="1177"/>
    <d v="2012-07-19T00:00:00"/>
    <s v="Second Class"/>
    <s v="TG-21310"/>
    <s v="Toby Gnade"/>
    <x v="0"/>
    <x v="0"/>
    <x v="123"/>
    <x v="16"/>
    <n v="85204"/>
    <x v="1"/>
    <x v="418"/>
    <x v="1"/>
    <x v="4"/>
    <x v="413"/>
    <x v="697"/>
    <n v="3"/>
    <n v="0.2"/>
    <n v="-64.774800000000013"/>
  </r>
  <r>
    <n v="7865"/>
    <s v="CA-2012-143364"/>
    <x v="1"/>
    <x v="1177"/>
    <d v="2012-07-19T00:00:00"/>
    <s v="Second Class"/>
    <s v="TG-21310"/>
    <s v="Toby Gnade"/>
    <x v="0"/>
    <x v="0"/>
    <x v="123"/>
    <x v="16"/>
    <n v="85204"/>
    <x v="1"/>
    <x v="1828"/>
    <x v="1"/>
    <x v="10"/>
    <x v="1807"/>
    <x v="282"/>
    <n v="4"/>
    <n v="0.2"/>
    <n v="6.7048000000000005"/>
  </r>
  <r>
    <n v="7866"/>
    <s v="CA-2012-143364"/>
    <x v="1"/>
    <x v="1177"/>
    <d v="2012-07-19T00:00:00"/>
    <s v="Second Class"/>
    <s v="TG-21310"/>
    <s v="Toby Gnade"/>
    <x v="0"/>
    <x v="0"/>
    <x v="123"/>
    <x v="16"/>
    <n v="85204"/>
    <x v="1"/>
    <x v="157"/>
    <x v="0"/>
    <x v="1"/>
    <x v="156"/>
    <x v="5184"/>
    <n v="2"/>
    <n v="0.2"/>
    <n v="49.715999999999966"/>
  </r>
  <r>
    <n v="7867"/>
    <s v="CA-2012-143364"/>
    <x v="1"/>
    <x v="1177"/>
    <d v="2012-07-19T00:00:00"/>
    <s v="Second Class"/>
    <s v="TG-21310"/>
    <s v="Toby Gnade"/>
    <x v="0"/>
    <x v="0"/>
    <x v="123"/>
    <x v="16"/>
    <n v="85204"/>
    <x v="1"/>
    <x v="1544"/>
    <x v="0"/>
    <x v="0"/>
    <x v="1523"/>
    <x v="5185"/>
    <n v="6"/>
    <n v="0.7"/>
    <n v="-191.64599999999996"/>
  </r>
  <r>
    <n v="7868"/>
    <s v="CA-2011-100972"/>
    <x v="2"/>
    <x v="84"/>
    <d v="2011-11-24T00:00:00"/>
    <s v="Second Class"/>
    <s v="DB-13360"/>
    <s v="Dennis Bolton"/>
    <x v="2"/>
    <x v="0"/>
    <x v="288"/>
    <x v="7"/>
    <n v="84106"/>
    <x v="1"/>
    <x v="447"/>
    <x v="1"/>
    <x v="10"/>
    <x v="1219"/>
    <x v="1696"/>
    <n v="3"/>
    <n v="0"/>
    <n v="79.891199999999998"/>
  </r>
  <r>
    <n v="7869"/>
    <s v="CA-2013-136994"/>
    <x v="0"/>
    <x v="1022"/>
    <d v="2013-06-03T00:00:00"/>
    <s v="Standard Class"/>
    <s v="LS-17245"/>
    <s v="Lynn Smith"/>
    <x v="0"/>
    <x v="0"/>
    <x v="1"/>
    <x v="1"/>
    <n v="90045"/>
    <x v="1"/>
    <x v="1070"/>
    <x v="1"/>
    <x v="10"/>
    <x v="1050"/>
    <x v="5186"/>
    <n v="2"/>
    <n v="0"/>
    <n v="6.1547999999999998"/>
  </r>
  <r>
    <n v="7870"/>
    <s v="US-2014-166233"/>
    <x v="3"/>
    <x v="445"/>
    <d v="2014-07-10T00:00:00"/>
    <s v="Standard Class"/>
    <s v="MO-17950"/>
    <s v="Michael Oakman"/>
    <x v="0"/>
    <x v="0"/>
    <x v="108"/>
    <x v="3"/>
    <n v="28540"/>
    <x v="0"/>
    <x v="46"/>
    <x v="2"/>
    <x v="11"/>
    <x v="46"/>
    <x v="734"/>
    <n v="2"/>
    <n v="0.2"/>
    <n v="-2.6999999999999993"/>
  </r>
  <r>
    <n v="7871"/>
    <s v="CA-2014-122112"/>
    <x v="3"/>
    <x v="145"/>
    <d v="2014-09-30T00:00:00"/>
    <s v="Standard Class"/>
    <s v="CA-11965"/>
    <s v="Carol Adams"/>
    <x v="1"/>
    <x v="0"/>
    <x v="80"/>
    <x v="24"/>
    <n v="44107"/>
    <x v="3"/>
    <x v="661"/>
    <x v="1"/>
    <x v="12"/>
    <x v="655"/>
    <x v="671"/>
    <n v="4"/>
    <n v="0.2"/>
    <n v="8.8623999999999992"/>
  </r>
  <r>
    <n v="7872"/>
    <s v="CA-2013-101672"/>
    <x v="0"/>
    <x v="339"/>
    <d v="2013-10-08T00:00:00"/>
    <s v="Standard Class"/>
    <s v="DB-12910"/>
    <s v="Daniel Byrd"/>
    <x v="2"/>
    <x v="0"/>
    <x v="453"/>
    <x v="1"/>
    <n v="92630"/>
    <x v="1"/>
    <x v="641"/>
    <x v="1"/>
    <x v="2"/>
    <x v="635"/>
    <x v="51"/>
    <n v="2"/>
    <n v="0"/>
    <n v="2.9567999999999999"/>
  </r>
  <r>
    <n v="7873"/>
    <s v="CA-2013-101672"/>
    <x v="0"/>
    <x v="339"/>
    <d v="2013-10-08T00:00:00"/>
    <s v="Standard Class"/>
    <s v="DB-12910"/>
    <s v="Daniel Byrd"/>
    <x v="2"/>
    <x v="0"/>
    <x v="453"/>
    <x v="1"/>
    <n v="92630"/>
    <x v="1"/>
    <x v="120"/>
    <x v="0"/>
    <x v="1"/>
    <x v="120"/>
    <x v="4390"/>
    <n v="4"/>
    <n v="0.2"/>
    <n v="102.95279999999988"/>
  </r>
  <r>
    <n v="7874"/>
    <s v="CA-2013-101672"/>
    <x v="0"/>
    <x v="339"/>
    <d v="2013-10-08T00:00:00"/>
    <s v="Standard Class"/>
    <s v="DB-12910"/>
    <s v="Daniel Byrd"/>
    <x v="2"/>
    <x v="0"/>
    <x v="453"/>
    <x v="1"/>
    <n v="92630"/>
    <x v="1"/>
    <x v="1532"/>
    <x v="1"/>
    <x v="10"/>
    <x v="1511"/>
    <x v="18"/>
    <n v="2"/>
    <n v="0"/>
    <n v="3.8519999999999994"/>
  </r>
  <r>
    <n v="7875"/>
    <s v="CA-2013-101672"/>
    <x v="0"/>
    <x v="339"/>
    <d v="2013-10-08T00:00:00"/>
    <s v="Standard Class"/>
    <s v="DB-12910"/>
    <s v="Daniel Byrd"/>
    <x v="2"/>
    <x v="0"/>
    <x v="453"/>
    <x v="1"/>
    <n v="92630"/>
    <x v="1"/>
    <x v="1184"/>
    <x v="1"/>
    <x v="10"/>
    <x v="1161"/>
    <x v="619"/>
    <n v="2"/>
    <n v="0"/>
    <n v="45.975399999999993"/>
  </r>
  <r>
    <n v="7876"/>
    <s v="CA-2014-168403"/>
    <x v="3"/>
    <x v="428"/>
    <d v="2014-09-16T00:00:00"/>
    <s v="Standard Class"/>
    <s v="DK-12835"/>
    <s v="Damala Kotsonis"/>
    <x v="1"/>
    <x v="0"/>
    <x v="32"/>
    <x v="21"/>
    <n v="97206"/>
    <x v="1"/>
    <x v="329"/>
    <x v="1"/>
    <x v="10"/>
    <x v="325"/>
    <x v="277"/>
    <n v="6"/>
    <n v="0.2"/>
    <n v="11.2752"/>
  </r>
  <r>
    <n v="7877"/>
    <s v="CA-2014-168403"/>
    <x v="3"/>
    <x v="428"/>
    <d v="2014-09-16T00:00:00"/>
    <s v="Standard Class"/>
    <s v="DK-12835"/>
    <s v="Damala Kotsonis"/>
    <x v="1"/>
    <x v="0"/>
    <x v="32"/>
    <x v="21"/>
    <n v="97206"/>
    <x v="1"/>
    <x v="1803"/>
    <x v="1"/>
    <x v="9"/>
    <x v="1784"/>
    <x v="5187"/>
    <n v="1"/>
    <n v="0.2"/>
    <n v="0.8382000000000005"/>
  </r>
  <r>
    <n v="7878"/>
    <s v="CA-2012-148705"/>
    <x v="1"/>
    <x v="899"/>
    <d v="2012-03-18T00:00:00"/>
    <s v="Standard Class"/>
    <s v="EB-14170"/>
    <s v="Evan Bailliet"/>
    <x v="0"/>
    <x v="0"/>
    <x v="35"/>
    <x v="3"/>
    <n v="28205"/>
    <x v="0"/>
    <x v="1042"/>
    <x v="1"/>
    <x v="2"/>
    <x v="1022"/>
    <x v="1325"/>
    <n v="2"/>
    <n v="0.2"/>
    <n v="1.764"/>
  </r>
  <r>
    <n v="7879"/>
    <s v="CA-2013-160241"/>
    <x v="0"/>
    <x v="896"/>
    <d v="2013-12-05T00:00:00"/>
    <s v="Second Class"/>
    <s v="DR-12940"/>
    <s v="Daniel Raglin"/>
    <x v="2"/>
    <x v="0"/>
    <x v="34"/>
    <x v="10"/>
    <n v="60505"/>
    <x v="2"/>
    <x v="1814"/>
    <x v="0"/>
    <x v="5"/>
    <x v="1795"/>
    <x v="5188"/>
    <n v="4"/>
    <n v="0.6"/>
    <n v="-302.72000000000003"/>
  </r>
  <r>
    <n v="7880"/>
    <s v="CA-2013-155747"/>
    <x v="0"/>
    <x v="403"/>
    <d v="2013-06-22T00:00:00"/>
    <s v="Standard Class"/>
    <s v="JS-15685"/>
    <s v="Jim Sink"/>
    <x v="1"/>
    <x v="0"/>
    <x v="10"/>
    <x v="9"/>
    <n v="19140"/>
    <x v="3"/>
    <x v="1660"/>
    <x v="0"/>
    <x v="3"/>
    <x v="1639"/>
    <x v="5189"/>
    <n v="2"/>
    <n v="0.4"/>
    <n v="-118.01160000000002"/>
  </r>
  <r>
    <n v="7881"/>
    <s v="CA-2014-118017"/>
    <x v="3"/>
    <x v="734"/>
    <d v="2014-12-07T00:00:00"/>
    <s v="Second Class"/>
    <s v="LC-16870"/>
    <s v="Lena Cacioppo"/>
    <x v="0"/>
    <x v="0"/>
    <x v="377"/>
    <x v="22"/>
    <n v="80229"/>
    <x v="1"/>
    <x v="449"/>
    <x v="1"/>
    <x v="6"/>
    <x v="444"/>
    <x v="3963"/>
    <n v="6"/>
    <n v="0.2"/>
    <n v="1.0007999999999999"/>
  </r>
  <r>
    <n v="7882"/>
    <s v="CA-2014-118017"/>
    <x v="3"/>
    <x v="734"/>
    <d v="2014-12-07T00:00:00"/>
    <s v="Second Class"/>
    <s v="LC-16870"/>
    <s v="Lena Cacioppo"/>
    <x v="0"/>
    <x v="0"/>
    <x v="377"/>
    <x v="22"/>
    <n v="80229"/>
    <x v="1"/>
    <x v="1097"/>
    <x v="2"/>
    <x v="11"/>
    <x v="1078"/>
    <x v="3499"/>
    <n v="6"/>
    <n v="0.2"/>
    <n v="10.553399999999993"/>
  </r>
  <r>
    <n v="7883"/>
    <s v="CA-2014-118017"/>
    <x v="3"/>
    <x v="734"/>
    <d v="2014-12-07T00:00:00"/>
    <s v="Second Class"/>
    <s v="LC-16870"/>
    <s v="Lena Cacioppo"/>
    <x v="0"/>
    <x v="0"/>
    <x v="377"/>
    <x v="22"/>
    <n v="80229"/>
    <x v="1"/>
    <x v="1097"/>
    <x v="2"/>
    <x v="11"/>
    <x v="1078"/>
    <x v="1141"/>
    <n v="8"/>
    <n v="0.2"/>
    <n v="14.07119999999999"/>
  </r>
  <r>
    <n v="7884"/>
    <s v="CA-2014-118017"/>
    <x v="3"/>
    <x v="734"/>
    <d v="2014-12-07T00:00:00"/>
    <s v="Second Class"/>
    <s v="LC-16870"/>
    <s v="Lena Cacioppo"/>
    <x v="0"/>
    <x v="0"/>
    <x v="377"/>
    <x v="22"/>
    <n v="80229"/>
    <x v="1"/>
    <x v="1408"/>
    <x v="1"/>
    <x v="10"/>
    <x v="1386"/>
    <x v="5190"/>
    <n v="2"/>
    <n v="0.2"/>
    <n v="3.7409999999999997"/>
  </r>
  <r>
    <n v="7885"/>
    <s v="CA-2014-118017"/>
    <x v="3"/>
    <x v="734"/>
    <d v="2014-12-07T00:00:00"/>
    <s v="Second Class"/>
    <s v="LC-16870"/>
    <s v="Lena Cacioppo"/>
    <x v="0"/>
    <x v="0"/>
    <x v="377"/>
    <x v="22"/>
    <n v="80229"/>
    <x v="1"/>
    <x v="1566"/>
    <x v="1"/>
    <x v="14"/>
    <x v="1548"/>
    <x v="5191"/>
    <n v="7"/>
    <n v="0.2"/>
    <n v="5.9149999999999938"/>
  </r>
  <r>
    <n v="7886"/>
    <s v="CA-2014-118017"/>
    <x v="3"/>
    <x v="734"/>
    <d v="2014-12-07T00:00:00"/>
    <s v="Second Class"/>
    <s v="LC-16870"/>
    <s v="Lena Cacioppo"/>
    <x v="0"/>
    <x v="0"/>
    <x v="377"/>
    <x v="22"/>
    <n v="80229"/>
    <x v="1"/>
    <x v="221"/>
    <x v="0"/>
    <x v="5"/>
    <x v="33"/>
    <x v="5192"/>
    <n v="3"/>
    <n v="0.2"/>
    <n v="7.0128000000000013"/>
  </r>
  <r>
    <n v="7887"/>
    <s v="CA-2014-118017"/>
    <x v="3"/>
    <x v="734"/>
    <d v="2014-12-07T00:00:00"/>
    <s v="Second Class"/>
    <s v="LC-16870"/>
    <s v="Lena Cacioppo"/>
    <x v="0"/>
    <x v="0"/>
    <x v="377"/>
    <x v="22"/>
    <n v="80229"/>
    <x v="1"/>
    <x v="1006"/>
    <x v="0"/>
    <x v="5"/>
    <x v="989"/>
    <x v="2474"/>
    <n v="5"/>
    <n v="0.2"/>
    <n v="3.3439999999999994"/>
  </r>
  <r>
    <n v="7888"/>
    <s v="CA-2014-118017"/>
    <x v="3"/>
    <x v="734"/>
    <d v="2014-12-07T00:00:00"/>
    <s v="Second Class"/>
    <s v="LC-16870"/>
    <s v="Lena Cacioppo"/>
    <x v="0"/>
    <x v="0"/>
    <x v="377"/>
    <x v="22"/>
    <n v="80229"/>
    <x v="1"/>
    <x v="1653"/>
    <x v="0"/>
    <x v="5"/>
    <x v="1633"/>
    <x v="2738"/>
    <n v="1"/>
    <n v="0.2"/>
    <n v="4.6552000000000007"/>
  </r>
  <r>
    <n v="7889"/>
    <s v="CA-2013-113117"/>
    <x v="0"/>
    <x v="765"/>
    <d v="2013-08-23T00:00:00"/>
    <s v="Standard Class"/>
    <s v="JP-15520"/>
    <s v="Jeremy Pistek"/>
    <x v="0"/>
    <x v="0"/>
    <x v="498"/>
    <x v="1"/>
    <n v="95616"/>
    <x v="1"/>
    <x v="712"/>
    <x v="1"/>
    <x v="10"/>
    <x v="704"/>
    <x v="56"/>
    <n v="5"/>
    <n v="0"/>
    <n v="15.552000000000001"/>
  </r>
  <r>
    <n v="7890"/>
    <s v="CA-2013-148684"/>
    <x v="0"/>
    <x v="591"/>
    <d v="2013-12-30T00:00:00"/>
    <s v="Standard Class"/>
    <s v="TS-21655"/>
    <s v="Trudy Schmidt"/>
    <x v="0"/>
    <x v="0"/>
    <x v="115"/>
    <x v="36"/>
    <n v="72701"/>
    <x v="0"/>
    <x v="453"/>
    <x v="1"/>
    <x v="6"/>
    <x v="449"/>
    <x v="5193"/>
    <n v="9"/>
    <n v="0"/>
    <n v="5.3703000000000003"/>
  </r>
  <r>
    <n v="7891"/>
    <s v="CA-2013-148684"/>
    <x v="0"/>
    <x v="591"/>
    <d v="2013-12-30T00:00:00"/>
    <s v="Standard Class"/>
    <s v="TS-21655"/>
    <s v="Trudy Schmidt"/>
    <x v="0"/>
    <x v="0"/>
    <x v="115"/>
    <x v="36"/>
    <n v="72701"/>
    <x v="0"/>
    <x v="651"/>
    <x v="2"/>
    <x v="11"/>
    <x v="645"/>
    <x v="5194"/>
    <n v="2"/>
    <n v="0"/>
    <n v="171.99140000000003"/>
  </r>
  <r>
    <n v="7892"/>
    <s v="CA-2013-148684"/>
    <x v="0"/>
    <x v="591"/>
    <d v="2013-12-30T00:00:00"/>
    <s v="Standard Class"/>
    <s v="TS-21655"/>
    <s v="Trudy Schmidt"/>
    <x v="0"/>
    <x v="0"/>
    <x v="115"/>
    <x v="36"/>
    <n v="72701"/>
    <x v="0"/>
    <x v="568"/>
    <x v="0"/>
    <x v="5"/>
    <x v="563"/>
    <x v="5195"/>
    <n v="5"/>
    <n v="0"/>
    <n v="137.54000000000002"/>
  </r>
  <r>
    <n v="7893"/>
    <s v="CA-2013-148684"/>
    <x v="0"/>
    <x v="591"/>
    <d v="2013-12-30T00:00:00"/>
    <s v="Standard Class"/>
    <s v="TS-21655"/>
    <s v="Trudy Schmidt"/>
    <x v="0"/>
    <x v="0"/>
    <x v="115"/>
    <x v="36"/>
    <n v="72701"/>
    <x v="0"/>
    <x v="1733"/>
    <x v="1"/>
    <x v="10"/>
    <x v="1712"/>
    <x v="1938"/>
    <n v="3"/>
    <n v="0"/>
    <n v="49.970399999999991"/>
  </r>
  <r>
    <n v="7894"/>
    <s v="CA-2014-125367"/>
    <x v="3"/>
    <x v="283"/>
    <d v="2014-07-31T00:00:00"/>
    <s v="Standard Class"/>
    <s v="NM-18445"/>
    <s v="Nathan Mautz"/>
    <x v="2"/>
    <x v="0"/>
    <x v="20"/>
    <x v="15"/>
    <n v="10011"/>
    <x v="3"/>
    <x v="326"/>
    <x v="1"/>
    <x v="8"/>
    <x v="323"/>
    <x v="4107"/>
    <n v="3"/>
    <n v="0.2"/>
    <n v="4.3500000000000005"/>
  </r>
  <r>
    <n v="7895"/>
    <s v="CA-2014-124744"/>
    <x v="3"/>
    <x v="548"/>
    <d v="2014-06-26T00:00:00"/>
    <s v="Standard Class"/>
    <s v="EH-14125"/>
    <s v="Eugene Hildebrand"/>
    <x v="2"/>
    <x v="0"/>
    <x v="320"/>
    <x v="48"/>
    <n v="26003"/>
    <x v="3"/>
    <x v="91"/>
    <x v="1"/>
    <x v="8"/>
    <x v="91"/>
    <x v="5196"/>
    <n v="5"/>
    <n v="0"/>
    <n v="40.376000000000005"/>
  </r>
  <r>
    <n v="7896"/>
    <s v="CA-2014-124744"/>
    <x v="3"/>
    <x v="548"/>
    <d v="2014-06-26T00:00:00"/>
    <s v="Standard Class"/>
    <s v="EH-14125"/>
    <s v="Eugene Hildebrand"/>
    <x v="2"/>
    <x v="0"/>
    <x v="320"/>
    <x v="48"/>
    <n v="26003"/>
    <x v="3"/>
    <x v="744"/>
    <x v="1"/>
    <x v="8"/>
    <x v="735"/>
    <x v="875"/>
    <n v="2"/>
    <n v="0"/>
    <n v="3.0575999999999999"/>
  </r>
  <r>
    <n v="7897"/>
    <s v="CA-2014-124744"/>
    <x v="3"/>
    <x v="548"/>
    <d v="2014-06-26T00:00:00"/>
    <s v="Standard Class"/>
    <s v="EH-14125"/>
    <s v="Eugene Hildebrand"/>
    <x v="2"/>
    <x v="0"/>
    <x v="320"/>
    <x v="48"/>
    <n v="26003"/>
    <x v="3"/>
    <x v="314"/>
    <x v="1"/>
    <x v="10"/>
    <x v="361"/>
    <x v="990"/>
    <n v="8"/>
    <n v="0"/>
    <n v="219.44159999999999"/>
  </r>
  <r>
    <n v="7898"/>
    <s v="CA-2014-128363"/>
    <x v="3"/>
    <x v="802"/>
    <d v="2014-08-19T00:00:00"/>
    <s v="Standard Class"/>
    <s v="DC-12850"/>
    <s v="Dan Campbell"/>
    <x v="0"/>
    <x v="0"/>
    <x v="26"/>
    <x v="18"/>
    <n v="38109"/>
    <x v="0"/>
    <x v="535"/>
    <x v="1"/>
    <x v="9"/>
    <x v="530"/>
    <x v="5197"/>
    <n v="7"/>
    <n v="0.2"/>
    <n v="30.605399999999946"/>
  </r>
  <r>
    <n v="7899"/>
    <s v="CA-2014-128363"/>
    <x v="3"/>
    <x v="802"/>
    <d v="2014-08-19T00:00:00"/>
    <s v="Standard Class"/>
    <s v="DC-12850"/>
    <s v="Dan Campbell"/>
    <x v="0"/>
    <x v="0"/>
    <x v="26"/>
    <x v="18"/>
    <n v="38109"/>
    <x v="0"/>
    <x v="1176"/>
    <x v="1"/>
    <x v="8"/>
    <x v="1153"/>
    <x v="5198"/>
    <n v="6"/>
    <n v="0.7"/>
    <n v="-1237.8461999999995"/>
  </r>
  <r>
    <n v="7900"/>
    <s v="CA-2014-128363"/>
    <x v="3"/>
    <x v="802"/>
    <d v="2014-08-19T00:00:00"/>
    <s v="Standard Class"/>
    <s v="DC-12850"/>
    <s v="Dan Campbell"/>
    <x v="0"/>
    <x v="0"/>
    <x v="26"/>
    <x v="18"/>
    <n v="38109"/>
    <x v="0"/>
    <x v="829"/>
    <x v="1"/>
    <x v="13"/>
    <x v="33"/>
    <x v="2426"/>
    <n v="5"/>
    <n v="0.2"/>
    <n v="9.1199999999999974"/>
  </r>
  <r>
    <n v="7901"/>
    <s v="CA-2014-128363"/>
    <x v="3"/>
    <x v="802"/>
    <d v="2014-08-19T00:00:00"/>
    <s v="Standard Class"/>
    <s v="DC-12850"/>
    <s v="Dan Campbell"/>
    <x v="0"/>
    <x v="0"/>
    <x v="26"/>
    <x v="18"/>
    <n v="38109"/>
    <x v="0"/>
    <x v="1425"/>
    <x v="2"/>
    <x v="11"/>
    <x v="1404"/>
    <x v="5199"/>
    <n v="2"/>
    <n v="0.2"/>
    <n v="0.47520000000000018"/>
  </r>
  <r>
    <n v="7902"/>
    <s v="CA-2014-128363"/>
    <x v="3"/>
    <x v="802"/>
    <d v="2014-08-19T00:00:00"/>
    <s v="Standard Class"/>
    <s v="DC-12850"/>
    <s v="Dan Campbell"/>
    <x v="0"/>
    <x v="0"/>
    <x v="26"/>
    <x v="18"/>
    <n v="38109"/>
    <x v="0"/>
    <x v="892"/>
    <x v="0"/>
    <x v="5"/>
    <x v="876"/>
    <x v="236"/>
    <n v="1"/>
    <n v="0.2"/>
    <n v="0"/>
  </r>
  <r>
    <n v="7903"/>
    <s v="CA-2014-128363"/>
    <x v="3"/>
    <x v="802"/>
    <d v="2014-08-19T00:00:00"/>
    <s v="Standard Class"/>
    <s v="DC-12850"/>
    <s v="Dan Campbell"/>
    <x v="0"/>
    <x v="0"/>
    <x v="26"/>
    <x v="18"/>
    <n v="38109"/>
    <x v="0"/>
    <x v="436"/>
    <x v="1"/>
    <x v="12"/>
    <x v="431"/>
    <x v="1816"/>
    <n v="5"/>
    <n v="0.2"/>
    <n v="4.7969999999999988"/>
  </r>
  <r>
    <n v="7904"/>
    <s v="CA-2014-128363"/>
    <x v="3"/>
    <x v="802"/>
    <d v="2014-08-19T00:00:00"/>
    <s v="Standard Class"/>
    <s v="DC-12850"/>
    <s v="Dan Campbell"/>
    <x v="0"/>
    <x v="0"/>
    <x v="26"/>
    <x v="18"/>
    <n v="38109"/>
    <x v="0"/>
    <x v="1802"/>
    <x v="0"/>
    <x v="1"/>
    <x v="1783"/>
    <x v="5200"/>
    <n v="2"/>
    <n v="0.2"/>
    <n v="47.660399999999967"/>
  </r>
  <r>
    <n v="7905"/>
    <s v="CA-2012-126669"/>
    <x v="1"/>
    <x v="209"/>
    <d v="2012-11-13T00:00:00"/>
    <s v="Standard Class"/>
    <s v="DO-13645"/>
    <s v="Doug O'Connell"/>
    <x v="0"/>
    <x v="0"/>
    <x v="12"/>
    <x v="5"/>
    <n v="77036"/>
    <x v="2"/>
    <x v="1052"/>
    <x v="1"/>
    <x v="10"/>
    <x v="1032"/>
    <x v="5201"/>
    <n v="2"/>
    <n v="0.2"/>
    <n v="26.823999999999995"/>
  </r>
  <r>
    <n v="7906"/>
    <s v="US-2012-118766"/>
    <x v="1"/>
    <x v="52"/>
    <d v="2012-10-22T00:00:00"/>
    <s v="Standard Class"/>
    <s v="LS-16975"/>
    <s v="Lindsay Shagiari"/>
    <x v="2"/>
    <x v="0"/>
    <x v="61"/>
    <x v="5"/>
    <n v="75217"/>
    <x v="2"/>
    <x v="407"/>
    <x v="1"/>
    <x v="12"/>
    <x v="33"/>
    <x v="3870"/>
    <n v="1"/>
    <n v="0.2"/>
    <n v="1.6739999999999999"/>
  </r>
  <r>
    <n v="7907"/>
    <s v="US-2012-118766"/>
    <x v="1"/>
    <x v="52"/>
    <d v="2012-10-22T00:00:00"/>
    <s v="Standard Class"/>
    <s v="LS-16975"/>
    <s v="Lindsay Shagiari"/>
    <x v="2"/>
    <x v="0"/>
    <x v="61"/>
    <x v="5"/>
    <n v="75217"/>
    <x v="2"/>
    <x v="922"/>
    <x v="1"/>
    <x v="8"/>
    <x v="905"/>
    <x v="5202"/>
    <n v="10"/>
    <n v="0.8"/>
    <n v="-6.93"/>
  </r>
  <r>
    <n v="7908"/>
    <s v="CA-2013-112585"/>
    <x v="0"/>
    <x v="679"/>
    <d v="2013-08-03T00:00:00"/>
    <s v="First Class"/>
    <s v="RW-19630"/>
    <s v="Rob Williams"/>
    <x v="1"/>
    <x v="0"/>
    <x v="8"/>
    <x v="1"/>
    <n v="94122"/>
    <x v="1"/>
    <x v="847"/>
    <x v="1"/>
    <x v="9"/>
    <x v="833"/>
    <x v="4169"/>
    <n v="2"/>
    <n v="0"/>
    <n v="178.90999999999997"/>
  </r>
  <r>
    <n v="7909"/>
    <s v="CA-2013-149762"/>
    <x v="0"/>
    <x v="275"/>
    <d v="2013-12-08T00:00:00"/>
    <s v="Standard Class"/>
    <s v="RD-19720"/>
    <s v="Roger Demir"/>
    <x v="0"/>
    <x v="0"/>
    <x v="499"/>
    <x v="1"/>
    <n v="95037"/>
    <x v="1"/>
    <x v="823"/>
    <x v="0"/>
    <x v="3"/>
    <x v="811"/>
    <x v="5203"/>
    <n v="3"/>
    <n v="0.2"/>
    <n v="6.717599999999976"/>
  </r>
  <r>
    <n v="7910"/>
    <s v="CA-2013-149762"/>
    <x v="0"/>
    <x v="275"/>
    <d v="2013-12-08T00:00:00"/>
    <s v="Standard Class"/>
    <s v="RD-19720"/>
    <s v="Roger Demir"/>
    <x v="0"/>
    <x v="0"/>
    <x v="499"/>
    <x v="1"/>
    <n v="95037"/>
    <x v="1"/>
    <x v="448"/>
    <x v="1"/>
    <x v="6"/>
    <x v="443"/>
    <x v="5204"/>
    <n v="8"/>
    <n v="0"/>
    <n v="5.9184000000000019"/>
  </r>
  <r>
    <n v="7911"/>
    <s v="CA-2013-149762"/>
    <x v="0"/>
    <x v="275"/>
    <d v="2013-12-08T00:00:00"/>
    <s v="Standard Class"/>
    <s v="RD-19720"/>
    <s v="Roger Demir"/>
    <x v="0"/>
    <x v="0"/>
    <x v="499"/>
    <x v="1"/>
    <n v="95037"/>
    <x v="1"/>
    <x v="720"/>
    <x v="1"/>
    <x v="4"/>
    <x v="712"/>
    <x v="5205"/>
    <n v="3"/>
    <n v="0"/>
    <n v="7.3079999999999998"/>
  </r>
  <r>
    <n v="7912"/>
    <s v="CA-2013-149762"/>
    <x v="0"/>
    <x v="275"/>
    <d v="2013-12-08T00:00:00"/>
    <s v="Standard Class"/>
    <s v="RD-19720"/>
    <s v="Roger Demir"/>
    <x v="0"/>
    <x v="0"/>
    <x v="499"/>
    <x v="1"/>
    <n v="95037"/>
    <x v="1"/>
    <x v="430"/>
    <x v="0"/>
    <x v="0"/>
    <x v="425"/>
    <x v="4308"/>
    <n v="2"/>
    <n v="0.15"/>
    <n v="-12.097999999999999"/>
  </r>
  <r>
    <n v="7913"/>
    <s v="CA-2013-167605"/>
    <x v="0"/>
    <x v="236"/>
    <d v="2013-05-01T00:00:00"/>
    <s v="Second Class"/>
    <s v="RB-19570"/>
    <s v="Rob Beeghly"/>
    <x v="0"/>
    <x v="0"/>
    <x v="490"/>
    <x v="10"/>
    <n v="60174"/>
    <x v="2"/>
    <x v="767"/>
    <x v="0"/>
    <x v="5"/>
    <x v="759"/>
    <x v="5206"/>
    <n v="2"/>
    <n v="0.6"/>
    <n v="-31.861200000000004"/>
  </r>
  <r>
    <n v="7914"/>
    <s v="US-2014-105697"/>
    <x v="3"/>
    <x v="326"/>
    <d v="2014-08-28T00:00:00"/>
    <s v="First Class"/>
    <s v="JE-15715"/>
    <s v="Joe Elijah"/>
    <x v="0"/>
    <x v="0"/>
    <x v="138"/>
    <x v="24"/>
    <n v="44105"/>
    <x v="3"/>
    <x v="1229"/>
    <x v="1"/>
    <x v="4"/>
    <x v="1203"/>
    <x v="5207"/>
    <n v="2"/>
    <n v="0.2"/>
    <n v="1.9271999999999991"/>
  </r>
  <r>
    <n v="7915"/>
    <s v="CA-2014-165323"/>
    <x v="3"/>
    <x v="46"/>
    <d v="2014-06-22T00:00:00"/>
    <s v="Standard Class"/>
    <s v="SR-20740"/>
    <s v="Steven Roelle"/>
    <x v="2"/>
    <x v="0"/>
    <x v="20"/>
    <x v="15"/>
    <n v="10024"/>
    <x v="3"/>
    <x v="1829"/>
    <x v="2"/>
    <x v="15"/>
    <x v="1808"/>
    <x v="5208"/>
    <n v="5"/>
    <n v="0"/>
    <n v="1668.2049999999999"/>
  </r>
  <r>
    <n v="7916"/>
    <s v="CA-2014-165323"/>
    <x v="3"/>
    <x v="46"/>
    <d v="2014-06-22T00:00:00"/>
    <s v="Standard Class"/>
    <s v="SR-20740"/>
    <s v="Steven Roelle"/>
    <x v="2"/>
    <x v="0"/>
    <x v="20"/>
    <x v="15"/>
    <n v="10024"/>
    <x v="3"/>
    <x v="1735"/>
    <x v="2"/>
    <x v="11"/>
    <x v="1715"/>
    <x v="3933"/>
    <n v="3"/>
    <n v="0"/>
    <n v="8.1071999999999917"/>
  </r>
  <r>
    <n v="7917"/>
    <s v="CA-2012-110891"/>
    <x v="1"/>
    <x v="312"/>
    <d v="2012-11-24T00:00:00"/>
    <s v="Standard Class"/>
    <s v="PO-19195"/>
    <s v="Phillina Ober"/>
    <x v="2"/>
    <x v="0"/>
    <x v="10"/>
    <x v="9"/>
    <n v="19140"/>
    <x v="3"/>
    <x v="812"/>
    <x v="0"/>
    <x v="1"/>
    <x v="801"/>
    <x v="5209"/>
    <n v="4"/>
    <n v="0.3"/>
    <n v="-93.472400000000022"/>
  </r>
  <r>
    <n v="7918"/>
    <s v="CA-2014-100783"/>
    <x v="3"/>
    <x v="507"/>
    <d v="2014-09-09T00:00:00"/>
    <s v="Second Class"/>
    <s v="JK-16120"/>
    <s v="Julie Kriz"/>
    <x v="2"/>
    <x v="0"/>
    <x v="164"/>
    <x v="5"/>
    <n v="75043"/>
    <x v="2"/>
    <x v="108"/>
    <x v="1"/>
    <x v="6"/>
    <x v="108"/>
    <x v="5210"/>
    <n v="1"/>
    <n v="0.2"/>
    <n v="3.7979999999999947"/>
  </r>
  <r>
    <n v="7919"/>
    <s v="CA-2012-152513"/>
    <x v="1"/>
    <x v="433"/>
    <d v="2012-07-08T00:00:00"/>
    <s v="Second Class"/>
    <s v="JP-16135"/>
    <s v="Julie Prescott"/>
    <x v="2"/>
    <x v="0"/>
    <x v="70"/>
    <x v="1"/>
    <n v="92024"/>
    <x v="1"/>
    <x v="276"/>
    <x v="1"/>
    <x v="8"/>
    <x v="273"/>
    <x v="2543"/>
    <n v="2"/>
    <n v="0.2"/>
    <n v="7.4255999999999993"/>
  </r>
  <r>
    <n v="7920"/>
    <s v="CA-2014-139822"/>
    <x v="3"/>
    <x v="175"/>
    <d v="2014-09-22T00:00:00"/>
    <s v="Standard Class"/>
    <s v="Dp-13240"/>
    <s v="Dean percer"/>
    <x v="2"/>
    <x v="0"/>
    <x v="416"/>
    <x v="29"/>
    <n v="6708"/>
    <x v="3"/>
    <x v="1220"/>
    <x v="1"/>
    <x v="4"/>
    <x v="1195"/>
    <x v="5211"/>
    <n v="2"/>
    <n v="0"/>
    <n v="10.813600000000001"/>
  </r>
  <r>
    <n v="7921"/>
    <s v="CA-2014-139822"/>
    <x v="3"/>
    <x v="175"/>
    <d v="2014-09-22T00:00:00"/>
    <s v="Standard Class"/>
    <s v="Dp-13240"/>
    <s v="Dean percer"/>
    <x v="2"/>
    <x v="0"/>
    <x v="416"/>
    <x v="29"/>
    <n v="6708"/>
    <x v="3"/>
    <x v="1600"/>
    <x v="2"/>
    <x v="11"/>
    <x v="1583"/>
    <x v="2830"/>
    <n v="2"/>
    <n v="0"/>
    <n v="10.796399999999998"/>
  </r>
  <r>
    <n v="7922"/>
    <s v="CA-2014-107713"/>
    <x v="3"/>
    <x v="677"/>
    <d v="2014-03-18T00:00:00"/>
    <s v="Standard Class"/>
    <s v="JB-16000"/>
    <s v="Joy Bell-"/>
    <x v="0"/>
    <x v="0"/>
    <x v="29"/>
    <x v="39"/>
    <n v="21044"/>
    <x v="3"/>
    <x v="920"/>
    <x v="1"/>
    <x v="8"/>
    <x v="903"/>
    <x v="5212"/>
    <n v="3"/>
    <n v="0"/>
    <n v="81.920999999999992"/>
  </r>
  <r>
    <n v="7923"/>
    <s v="CA-2014-134096"/>
    <x v="3"/>
    <x v="241"/>
    <d v="2014-09-30T00:00:00"/>
    <s v="Standard Class"/>
    <s v="PP-18955"/>
    <s v="Paul Prost"/>
    <x v="2"/>
    <x v="0"/>
    <x v="389"/>
    <x v="2"/>
    <n v="33021"/>
    <x v="0"/>
    <x v="1485"/>
    <x v="2"/>
    <x v="7"/>
    <x v="1463"/>
    <x v="3293"/>
    <n v="5"/>
    <n v="0.2"/>
    <n v="38.396000000000015"/>
  </r>
  <r>
    <n v="7924"/>
    <s v="CA-2014-134096"/>
    <x v="3"/>
    <x v="241"/>
    <d v="2014-09-30T00:00:00"/>
    <s v="Standard Class"/>
    <s v="PP-18955"/>
    <s v="Paul Prost"/>
    <x v="2"/>
    <x v="0"/>
    <x v="389"/>
    <x v="2"/>
    <n v="33021"/>
    <x v="0"/>
    <x v="153"/>
    <x v="1"/>
    <x v="8"/>
    <x v="152"/>
    <x v="4937"/>
    <n v="3"/>
    <n v="0.7"/>
    <n v="-11.417999999999999"/>
  </r>
  <r>
    <n v="7925"/>
    <s v="CA-2013-125843"/>
    <x v="0"/>
    <x v="572"/>
    <d v="2013-08-17T00:00:00"/>
    <s v="First Class"/>
    <s v="RF-19840"/>
    <s v="Roy Französisch"/>
    <x v="0"/>
    <x v="0"/>
    <x v="24"/>
    <x v="17"/>
    <n v="22153"/>
    <x v="0"/>
    <x v="78"/>
    <x v="1"/>
    <x v="8"/>
    <x v="78"/>
    <x v="4732"/>
    <n v="4"/>
    <n v="0"/>
    <n v="10.7136"/>
  </r>
  <r>
    <n v="7926"/>
    <s v="CA-2013-125843"/>
    <x v="0"/>
    <x v="572"/>
    <d v="2013-08-17T00:00:00"/>
    <s v="First Class"/>
    <s v="RF-19840"/>
    <s v="Roy Französisch"/>
    <x v="0"/>
    <x v="0"/>
    <x v="24"/>
    <x v="17"/>
    <n v="22153"/>
    <x v="0"/>
    <x v="429"/>
    <x v="1"/>
    <x v="2"/>
    <x v="424"/>
    <x v="825"/>
    <n v="7"/>
    <n v="0"/>
    <n v="51.800000000000004"/>
  </r>
  <r>
    <n v="7927"/>
    <s v="CA-2014-120404"/>
    <x v="3"/>
    <x v="225"/>
    <d v="2014-11-25T00:00:00"/>
    <s v="Second Class"/>
    <s v="KH-16330"/>
    <s v="Katharine Harms"/>
    <x v="1"/>
    <x v="0"/>
    <x v="20"/>
    <x v="15"/>
    <n v="10035"/>
    <x v="3"/>
    <x v="1430"/>
    <x v="2"/>
    <x v="11"/>
    <x v="1409"/>
    <x v="2629"/>
    <n v="3"/>
    <n v="0"/>
    <n v="1.3365"/>
  </r>
  <r>
    <n v="7928"/>
    <s v="CA-2014-120404"/>
    <x v="3"/>
    <x v="225"/>
    <d v="2014-11-25T00:00:00"/>
    <s v="Second Class"/>
    <s v="KH-16330"/>
    <s v="Katharine Harms"/>
    <x v="1"/>
    <x v="0"/>
    <x v="20"/>
    <x v="15"/>
    <n v="10035"/>
    <x v="3"/>
    <x v="432"/>
    <x v="2"/>
    <x v="7"/>
    <x v="427"/>
    <x v="5213"/>
    <n v="1"/>
    <n v="0"/>
    <n v="170.99699999999996"/>
  </r>
  <r>
    <n v="7929"/>
    <s v="CA-2014-120404"/>
    <x v="3"/>
    <x v="225"/>
    <d v="2014-11-25T00:00:00"/>
    <s v="Second Class"/>
    <s v="KH-16330"/>
    <s v="Katharine Harms"/>
    <x v="1"/>
    <x v="0"/>
    <x v="20"/>
    <x v="15"/>
    <n v="10035"/>
    <x v="3"/>
    <x v="1793"/>
    <x v="0"/>
    <x v="5"/>
    <x v="1774"/>
    <x v="4344"/>
    <n v="3"/>
    <n v="0"/>
    <n v="9.1745999999999981"/>
  </r>
  <r>
    <n v="7930"/>
    <s v="CA-2014-167549"/>
    <x v="3"/>
    <x v="800"/>
    <d v="2014-07-28T00:00:00"/>
    <s v="First Class"/>
    <s v="EM-14200"/>
    <s v="Evan Minnotte"/>
    <x v="2"/>
    <x v="0"/>
    <x v="61"/>
    <x v="5"/>
    <n v="75217"/>
    <x v="2"/>
    <x v="1169"/>
    <x v="0"/>
    <x v="3"/>
    <x v="1147"/>
    <x v="5214"/>
    <n v="6"/>
    <n v="0.3"/>
    <n v="-4.2588000000000363"/>
  </r>
  <r>
    <n v="7931"/>
    <s v="CA-2013-120082"/>
    <x v="0"/>
    <x v="869"/>
    <d v="2013-03-28T00:00:00"/>
    <s v="Second Class"/>
    <s v="DK-12835"/>
    <s v="Damala Kotsonis"/>
    <x v="1"/>
    <x v="0"/>
    <x v="20"/>
    <x v="15"/>
    <n v="10024"/>
    <x v="3"/>
    <x v="1041"/>
    <x v="1"/>
    <x v="6"/>
    <x v="1021"/>
    <x v="426"/>
    <n v="3"/>
    <n v="0"/>
    <n v="17.855999999999995"/>
  </r>
  <r>
    <n v="7932"/>
    <s v="US-2013-168095"/>
    <x v="0"/>
    <x v="692"/>
    <d v="2013-07-21T00:00:00"/>
    <s v="Standard Class"/>
    <s v="MC-17425"/>
    <s v="Mark Cousins"/>
    <x v="1"/>
    <x v="0"/>
    <x v="32"/>
    <x v="21"/>
    <n v="97206"/>
    <x v="1"/>
    <x v="370"/>
    <x v="0"/>
    <x v="1"/>
    <x v="366"/>
    <x v="2186"/>
    <n v="3"/>
    <n v="0.2"/>
    <n v="23.027999999999992"/>
  </r>
  <r>
    <n v="7933"/>
    <s v="US-2013-168095"/>
    <x v="0"/>
    <x v="692"/>
    <d v="2013-07-21T00:00:00"/>
    <s v="Standard Class"/>
    <s v="MC-17425"/>
    <s v="Mark Cousins"/>
    <x v="1"/>
    <x v="0"/>
    <x v="32"/>
    <x v="21"/>
    <n v="97206"/>
    <x v="1"/>
    <x v="954"/>
    <x v="1"/>
    <x v="10"/>
    <x v="938"/>
    <x v="151"/>
    <n v="5"/>
    <n v="0.2"/>
    <n v="34.293999999999997"/>
  </r>
  <r>
    <n v="7934"/>
    <s v="CA-2014-166093"/>
    <x v="3"/>
    <x v="629"/>
    <d v="2014-08-25T00:00:00"/>
    <s v="Standard Class"/>
    <s v="RW-19540"/>
    <s v="Rick Wilson"/>
    <x v="1"/>
    <x v="0"/>
    <x v="71"/>
    <x v="1"/>
    <n v="94513"/>
    <x v="1"/>
    <x v="1040"/>
    <x v="1"/>
    <x v="12"/>
    <x v="33"/>
    <x v="371"/>
    <n v="2"/>
    <n v="0"/>
    <n v="11.68"/>
  </r>
  <r>
    <n v="7935"/>
    <s v="CA-2014-166093"/>
    <x v="3"/>
    <x v="629"/>
    <d v="2014-08-25T00:00:00"/>
    <s v="Standard Class"/>
    <s v="RW-19540"/>
    <s v="Rick Wilson"/>
    <x v="1"/>
    <x v="0"/>
    <x v="71"/>
    <x v="1"/>
    <n v="94513"/>
    <x v="1"/>
    <x v="993"/>
    <x v="2"/>
    <x v="7"/>
    <x v="976"/>
    <x v="981"/>
    <n v="3"/>
    <n v="0.2"/>
    <n v="8.9969999999999892"/>
  </r>
  <r>
    <n v="7936"/>
    <s v="CA-2014-166093"/>
    <x v="3"/>
    <x v="629"/>
    <d v="2014-08-25T00:00:00"/>
    <s v="Standard Class"/>
    <s v="RW-19540"/>
    <s v="Rick Wilson"/>
    <x v="1"/>
    <x v="0"/>
    <x v="71"/>
    <x v="1"/>
    <n v="94513"/>
    <x v="1"/>
    <x v="1117"/>
    <x v="1"/>
    <x v="10"/>
    <x v="1096"/>
    <x v="18"/>
    <n v="2"/>
    <n v="0"/>
    <n v="3.8519999999999994"/>
  </r>
  <r>
    <n v="7937"/>
    <s v="CA-2014-166093"/>
    <x v="3"/>
    <x v="629"/>
    <d v="2014-08-25T00:00:00"/>
    <s v="Standard Class"/>
    <s v="RW-19540"/>
    <s v="Rick Wilson"/>
    <x v="1"/>
    <x v="0"/>
    <x v="71"/>
    <x v="1"/>
    <n v="94513"/>
    <x v="1"/>
    <x v="1458"/>
    <x v="1"/>
    <x v="8"/>
    <x v="1435"/>
    <x v="4107"/>
    <n v="3"/>
    <n v="0.2"/>
    <n v="4.8720000000000008"/>
  </r>
  <r>
    <n v="7938"/>
    <s v="CA-2014-166093"/>
    <x v="3"/>
    <x v="629"/>
    <d v="2014-08-25T00:00:00"/>
    <s v="Standard Class"/>
    <s v="RW-19540"/>
    <s v="Rick Wilson"/>
    <x v="1"/>
    <x v="0"/>
    <x v="71"/>
    <x v="1"/>
    <n v="94513"/>
    <x v="1"/>
    <x v="137"/>
    <x v="1"/>
    <x v="9"/>
    <x v="137"/>
    <x v="5215"/>
    <n v="9"/>
    <n v="0"/>
    <n v="654.7553999999999"/>
  </r>
  <r>
    <n v="7939"/>
    <s v="CA-2014-166093"/>
    <x v="3"/>
    <x v="629"/>
    <d v="2014-08-25T00:00:00"/>
    <s v="Standard Class"/>
    <s v="RW-19540"/>
    <s v="Rick Wilson"/>
    <x v="1"/>
    <x v="0"/>
    <x v="71"/>
    <x v="1"/>
    <n v="94513"/>
    <x v="1"/>
    <x v="734"/>
    <x v="1"/>
    <x v="4"/>
    <x v="726"/>
    <x v="863"/>
    <n v="3"/>
    <n v="0"/>
    <n v="140.54820000000001"/>
  </r>
  <r>
    <n v="7940"/>
    <s v="CA-2014-166093"/>
    <x v="3"/>
    <x v="629"/>
    <d v="2014-08-25T00:00:00"/>
    <s v="Standard Class"/>
    <s v="RW-19540"/>
    <s v="Rick Wilson"/>
    <x v="1"/>
    <x v="0"/>
    <x v="71"/>
    <x v="1"/>
    <n v="94513"/>
    <x v="1"/>
    <x v="655"/>
    <x v="1"/>
    <x v="8"/>
    <x v="649"/>
    <x v="5216"/>
    <n v="8"/>
    <n v="0.2"/>
    <n v="77.369599999999991"/>
  </r>
  <r>
    <n v="7941"/>
    <s v="CA-2013-146325"/>
    <x v="0"/>
    <x v="882"/>
    <d v="2013-12-18T00:00:00"/>
    <s v="First Class"/>
    <s v="DS-13180"/>
    <s v="David Smith"/>
    <x v="1"/>
    <x v="0"/>
    <x v="70"/>
    <x v="1"/>
    <n v="92037"/>
    <x v="1"/>
    <x v="64"/>
    <x v="0"/>
    <x v="1"/>
    <x v="124"/>
    <x v="125"/>
    <n v="2"/>
    <n v="0.2"/>
    <n v="-9.1601999999999961"/>
  </r>
  <r>
    <n v="7942"/>
    <s v="CA-2013-146325"/>
    <x v="0"/>
    <x v="882"/>
    <d v="2013-12-18T00:00:00"/>
    <s v="First Class"/>
    <s v="DS-13180"/>
    <s v="David Smith"/>
    <x v="1"/>
    <x v="0"/>
    <x v="70"/>
    <x v="1"/>
    <n v="92037"/>
    <x v="1"/>
    <x v="146"/>
    <x v="1"/>
    <x v="4"/>
    <x v="146"/>
    <x v="5217"/>
    <n v="10"/>
    <n v="0"/>
    <n v="35.047999999999995"/>
  </r>
  <r>
    <n v="7943"/>
    <s v="CA-2014-134194"/>
    <x v="3"/>
    <x v="53"/>
    <d v="2015-01-02T00:00:00"/>
    <s v="Standard Class"/>
    <s v="GA-14725"/>
    <s v="Guy Armstrong"/>
    <x v="0"/>
    <x v="0"/>
    <x v="61"/>
    <x v="5"/>
    <n v="75081"/>
    <x v="2"/>
    <x v="715"/>
    <x v="1"/>
    <x v="8"/>
    <x v="707"/>
    <x v="5218"/>
    <n v="9"/>
    <n v="0.8"/>
    <n v="-59.372999999999976"/>
  </r>
  <r>
    <n v="7944"/>
    <s v="CA-2014-134194"/>
    <x v="3"/>
    <x v="53"/>
    <d v="2015-01-02T00:00:00"/>
    <s v="Standard Class"/>
    <s v="GA-14725"/>
    <s v="Guy Armstrong"/>
    <x v="0"/>
    <x v="0"/>
    <x v="61"/>
    <x v="5"/>
    <n v="75081"/>
    <x v="2"/>
    <x v="1444"/>
    <x v="1"/>
    <x v="14"/>
    <x v="33"/>
    <x v="5219"/>
    <n v="7"/>
    <n v="0.2"/>
    <n v="5.0273999999999965"/>
  </r>
  <r>
    <n v="7945"/>
    <s v="CA-2014-134194"/>
    <x v="3"/>
    <x v="53"/>
    <d v="2015-01-02T00:00:00"/>
    <s v="Standard Class"/>
    <s v="GA-14725"/>
    <s v="Guy Armstrong"/>
    <x v="0"/>
    <x v="0"/>
    <x v="61"/>
    <x v="5"/>
    <n v="75081"/>
    <x v="2"/>
    <x v="1500"/>
    <x v="1"/>
    <x v="6"/>
    <x v="1479"/>
    <x v="4142"/>
    <n v="2"/>
    <n v="0.2"/>
    <n v="2.3808000000000007"/>
  </r>
  <r>
    <n v="7946"/>
    <s v="CA-2014-134194"/>
    <x v="3"/>
    <x v="53"/>
    <d v="2015-01-02T00:00:00"/>
    <s v="Standard Class"/>
    <s v="GA-14725"/>
    <s v="Guy Armstrong"/>
    <x v="0"/>
    <x v="0"/>
    <x v="61"/>
    <x v="5"/>
    <n v="75081"/>
    <x v="2"/>
    <x v="800"/>
    <x v="1"/>
    <x v="8"/>
    <x v="790"/>
    <x v="5220"/>
    <n v="5"/>
    <n v="0.8"/>
    <n v="-65.567999999999998"/>
  </r>
  <r>
    <n v="7947"/>
    <s v="CA-2014-134194"/>
    <x v="3"/>
    <x v="53"/>
    <d v="2015-01-02T00:00:00"/>
    <s v="Standard Class"/>
    <s v="GA-14725"/>
    <s v="Guy Armstrong"/>
    <x v="0"/>
    <x v="0"/>
    <x v="61"/>
    <x v="5"/>
    <n v="75081"/>
    <x v="2"/>
    <x v="1085"/>
    <x v="1"/>
    <x v="8"/>
    <x v="1066"/>
    <x v="2567"/>
    <n v="3"/>
    <n v="0.8"/>
    <n v="-5.0687999999999995"/>
  </r>
  <r>
    <n v="7948"/>
    <s v="CA-2011-131009"/>
    <x v="2"/>
    <x v="72"/>
    <d v="2011-03-05T00:00:00"/>
    <s v="Standard Class"/>
    <s v="SC-20380"/>
    <s v="Shahid Collister"/>
    <x v="0"/>
    <x v="0"/>
    <x v="236"/>
    <x v="5"/>
    <n v="79907"/>
    <x v="2"/>
    <x v="1217"/>
    <x v="1"/>
    <x v="13"/>
    <x v="1192"/>
    <x v="609"/>
    <n v="5"/>
    <n v="0.2"/>
    <n v="-3.5324999999999998"/>
  </r>
  <r>
    <n v="7949"/>
    <s v="CA-2011-131009"/>
    <x v="2"/>
    <x v="72"/>
    <d v="2011-03-05T00:00:00"/>
    <s v="Standard Class"/>
    <s v="SC-20380"/>
    <s v="Shahid Collister"/>
    <x v="0"/>
    <x v="0"/>
    <x v="236"/>
    <x v="5"/>
    <n v="79907"/>
    <x v="2"/>
    <x v="866"/>
    <x v="0"/>
    <x v="1"/>
    <x v="851"/>
    <x v="5221"/>
    <n v="6"/>
    <n v="0.3"/>
    <n v="0"/>
  </r>
  <r>
    <n v="7950"/>
    <s v="CA-2011-131009"/>
    <x v="2"/>
    <x v="72"/>
    <d v="2011-03-05T00:00:00"/>
    <s v="Standard Class"/>
    <s v="SC-20380"/>
    <s v="Shahid Collister"/>
    <x v="0"/>
    <x v="0"/>
    <x v="236"/>
    <x v="5"/>
    <n v="79907"/>
    <x v="2"/>
    <x v="750"/>
    <x v="0"/>
    <x v="5"/>
    <x v="741"/>
    <x v="3100"/>
    <n v="6"/>
    <n v="0.6"/>
    <n v="-34.953600000000002"/>
  </r>
  <r>
    <n v="7951"/>
    <s v="CA-2011-131009"/>
    <x v="2"/>
    <x v="72"/>
    <d v="2011-03-05T00:00:00"/>
    <s v="Standard Class"/>
    <s v="SC-20380"/>
    <s v="Shahid Collister"/>
    <x v="0"/>
    <x v="0"/>
    <x v="236"/>
    <x v="5"/>
    <n v="79907"/>
    <x v="2"/>
    <x v="398"/>
    <x v="1"/>
    <x v="4"/>
    <x v="394"/>
    <x v="5222"/>
    <n v="3"/>
    <n v="0.2"/>
    <n v="-22.671600000000005"/>
  </r>
  <r>
    <n v="7952"/>
    <s v="CA-2012-145814"/>
    <x v="1"/>
    <x v="902"/>
    <d v="2012-11-24T00:00:00"/>
    <s v="Standard Class"/>
    <s v="KD-16345"/>
    <s v="Katherine Ducich"/>
    <x v="0"/>
    <x v="0"/>
    <x v="20"/>
    <x v="15"/>
    <n v="10035"/>
    <x v="3"/>
    <x v="1390"/>
    <x v="1"/>
    <x v="8"/>
    <x v="1367"/>
    <x v="4452"/>
    <n v="2"/>
    <n v="0.2"/>
    <n v="2.2439999999999998"/>
  </r>
  <r>
    <n v="7953"/>
    <s v="CA-2012-145814"/>
    <x v="1"/>
    <x v="902"/>
    <d v="2012-11-24T00:00:00"/>
    <s v="Standard Class"/>
    <s v="KD-16345"/>
    <s v="Katherine Ducich"/>
    <x v="0"/>
    <x v="0"/>
    <x v="20"/>
    <x v="15"/>
    <n v="10035"/>
    <x v="3"/>
    <x v="883"/>
    <x v="2"/>
    <x v="7"/>
    <x v="1471"/>
    <x v="5223"/>
    <n v="4"/>
    <n v="0"/>
    <n v="249.91039999999998"/>
  </r>
  <r>
    <n v="7954"/>
    <s v="CA-2011-138359"/>
    <x v="2"/>
    <x v="470"/>
    <d v="2011-04-06T00:00:00"/>
    <s v="Standard Class"/>
    <s v="KH-16330"/>
    <s v="Katharine Harms"/>
    <x v="1"/>
    <x v="0"/>
    <x v="359"/>
    <x v="31"/>
    <n v="2151"/>
    <x v="3"/>
    <x v="1764"/>
    <x v="1"/>
    <x v="4"/>
    <x v="1744"/>
    <x v="5224"/>
    <n v="4"/>
    <n v="0"/>
    <n v="2.6783999999999963"/>
  </r>
  <r>
    <n v="7955"/>
    <s v="CA-2011-138359"/>
    <x v="2"/>
    <x v="470"/>
    <d v="2011-04-06T00:00:00"/>
    <s v="Standard Class"/>
    <s v="KH-16330"/>
    <s v="Katharine Harms"/>
    <x v="1"/>
    <x v="0"/>
    <x v="359"/>
    <x v="31"/>
    <n v="2151"/>
    <x v="3"/>
    <x v="744"/>
    <x v="1"/>
    <x v="8"/>
    <x v="735"/>
    <x v="875"/>
    <n v="2"/>
    <n v="0"/>
    <n v="3.0575999999999999"/>
  </r>
  <r>
    <n v="7956"/>
    <s v="CA-2014-131807"/>
    <x v="3"/>
    <x v="361"/>
    <d v="2014-10-11T00:00:00"/>
    <s v="Standard Class"/>
    <s v="GG-14650"/>
    <s v="Greg Guthrie"/>
    <x v="1"/>
    <x v="0"/>
    <x v="455"/>
    <x v="1"/>
    <n v="95928"/>
    <x v="1"/>
    <x v="1349"/>
    <x v="0"/>
    <x v="1"/>
    <x v="1326"/>
    <x v="5037"/>
    <n v="4"/>
    <n v="0.2"/>
    <n v="-59.835600000000042"/>
  </r>
  <r>
    <n v="7957"/>
    <s v="CA-2014-131807"/>
    <x v="3"/>
    <x v="361"/>
    <d v="2014-10-11T00:00:00"/>
    <s v="Standard Class"/>
    <s v="GG-14650"/>
    <s v="Greg Guthrie"/>
    <x v="1"/>
    <x v="0"/>
    <x v="455"/>
    <x v="1"/>
    <n v="95928"/>
    <x v="1"/>
    <x v="127"/>
    <x v="1"/>
    <x v="13"/>
    <x v="33"/>
    <x v="81"/>
    <n v="5"/>
    <n v="0"/>
    <n v="6.8539999999999992"/>
  </r>
  <r>
    <n v="7958"/>
    <s v="CA-2014-131807"/>
    <x v="3"/>
    <x v="361"/>
    <d v="2014-10-11T00:00:00"/>
    <s v="Standard Class"/>
    <s v="GG-14650"/>
    <s v="Greg Guthrie"/>
    <x v="1"/>
    <x v="0"/>
    <x v="455"/>
    <x v="1"/>
    <n v="95928"/>
    <x v="1"/>
    <x v="1683"/>
    <x v="1"/>
    <x v="9"/>
    <x v="1662"/>
    <x v="2394"/>
    <n v="4"/>
    <n v="0"/>
    <n v="4.1080000000000005"/>
  </r>
  <r>
    <n v="7959"/>
    <s v="CA-2014-131807"/>
    <x v="3"/>
    <x v="361"/>
    <d v="2014-10-11T00:00:00"/>
    <s v="Standard Class"/>
    <s v="GG-14650"/>
    <s v="Greg Guthrie"/>
    <x v="1"/>
    <x v="0"/>
    <x v="455"/>
    <x v="1"/>
    <n v="95928"/>
    <x v="1"/>
    <x v="1474"/>
    <x v="0"/>
    <x v="5"/>
    <x v="1452"/>
    <x v="5225"/>
    <n v="5"/>
    <n v="0"/>
    <n v="26.973000000000003"/>
  </r>
  <r>
    <n v="7960"/>
    <s v="CA-2014-131807"/>
    <x v="3"/>
    <x v="361"/>
    <d v="2014-10-11T00:00:00"/>
    <s v="Standard Class"/>
    <s v="GG-14650"/>
    <s v="Greg Guthrie"/>
    <x v="1"/>
    <x v="0"/>
    <x v="455"/>
    <x v="1"/>
    <n v="95928"/>
    <x v="1"/>
    <x v="838"/>
    <x v="0"/>
    <x v="3"/>
    <x v="824"/>
    <x v="5226"/>
    <n v="3"/>
    <n v="0.2"/>
    <n v="5.1587999999999852"/>
  </r>
  <r>
    <n v="7961"/>
    <s v="CA-2014-131807"/>
    <x v="3"/>
    <x v="361"/>
    <d v="2014-10-11T00:00:00"/>
    <s v="Standard Class"/>
    <s v="GG-14650"/>
    <s v="Greg Guthrie"/>
    <x v="1"/>
    <x v="0"/>
    <x v="455"/>
    <x v="1"/>
    <n v="95928"/>
    <x v="1"/>
    <x v="312"/>
    <x v="2"/>
    <x v="7"/>
    <x v="309"/>
    <x v="465"/>
    <n v="1"/>
    <n v="0.2"/>
    <n v="2.6972999999999994"/>
  </r>
  <r>
    <n v="7962"/>
    <s v="CA-2014-104864"/>
    <x v="3"/>
    <x v="551"/>
    <d v="2014-11-24T00:00:00"/>
    <s v="Second Class"/>
    <s v="JS-15685"/>
    <s v="Jim Sink"/>
    <x v="1"/>
    <x v="0"/>
    <x v="388"/>
    <x v="2"/>
    <n v="33023"/>
    <x v="0"/>
    <x v="1512"/>
    <x v="1"/>
    <x v="4"/>
    <x v="1490"/>
    <x v="5227"/>
    <n v="5"/>
    <n v="0.2"/>
    <n v="-19.323000000000011"/>
  </r>
  <r>
    <n v="7963"/>
    <s v="CA-2014-104864"/>
    <x v="3"/>
    <x v="551"/>
    <d v="2014-11-24T00:00:00"/>
    <s v="Second Class"/>
    <s v="JS-15685"/>
    <s v="Jim Sink"/>
    <x v="1"/>
    <x v="0"/>
    <x v="388"/>
    <x v="2"/>
    <n v="33023"/>
    <x v="0"/>
    <x v="674"/>
    <x v="1"/>
    <x v="8"/>
    <x v="668"/>
    <x v="5228"/>
    <n v="8"/>
    <n v="0.7"/>
    <n v="-16.185600000000001"/>
  </r>
  <r>
    <n v="7964"/>
    <s v="CA-2014-104864"/>
    <x v="3"/>
    <x v="551"/>
    <d v="2014-11-24T00:00:00"/>
    <s v="Second Class"/>
    <s v="JS-15685"/>
    <s v="Jim Sink"/>
    <x v="1"/>
    <x v="0"/>
    <x v="388"/>
    <x v="2"/>
    <n v="33023"/>
    <x v="0"/>
    <x v="166"/>
    <x v="1"/>
    <x v="9"/>
    <x v="165"/>
    <x v="5229"/>
    <n v="4"/>
    <n v="0.2"/>
    <n v="48.631999999999948"/>
  </r>
  <r>
    <n v="7965"/>
    <s v="CA-2014-104864"/>
    <x v="3"/>
    <x v="551"/>
    <d v="2014-11-24T00:00:00"/>
    <s v="Second Class"/>
    <s v="JS-15685"/>
    <s v="Jim Sink"/>
    <x v="1"/>
    <x v="0"/>
    <x v="388"/>
    <x v="2"/>
    <n v="33023"/>
    <x v="0"/>
    <x v="1516"/>
    <x v="1"/>
    <x v="10"/>
    <x v="1494"/>
    <x v="561"/>
    <n v="4"/>
    <n v="0.2"/>
    <n v="7.2576000000000001"/>
  </r>
  <r>
    <n v="7966"/>
    <s v="CA-2014-104864"/>
    <x v="3"/>
    <x v="551"/>
    <d v="2014-11-24T00:00:00"/>
    <s v="Second Class"/>
    <s v="JS-15685"/>
    <s v="Jim Sink"/>
    <x v="1"/>
    <x v="0"/>
    <x v="388"/>
    <x v="2"/>
    <n v="33023"/>
    <x v="0"/>
    <x v="1165"/>
    <x v="1"/>
    <x v="10"/>
    <x v="1143"/>
    <x v="759"/>
    <n v="8"/>
    <n v="0.2"/>
    <n v="14.5152"/>
  </r>
  <r>
    <n v="7967"/>
    <s v="CA-2012-138219"/>
    <x v="1"/>
    <x v="391"/>
    <d v="2012-03-30T00:00:00"/>
    <s v="Standard Class"/>
    <s v="BP-11095"/>
    <s v="Bart Pistole"/>
    <x v="1"/>
    <x v="0"/>
    <x v="1"/>
    <x v="1"/>
    <n v="90049"/>
    <x v="1"/>
    <x v="1305"/>
    <x v="1"/>
    <x v="10"/>
    <x v="1281"/>
    <x v="1735"/>
    <n v="4"/>
    <n v="0"/>
    <n v="16.68"/>
  </r>
  <r>
    <n v="7968"/>
    <s v="CA-2013-157707"/>
    <x v="0"/>
    <x v="1155"/>
    <d v="2013-10-13T00:00:00"/>
    <s v="First Class"/>
    <s v="CC-12610"/>
    <s v="Corey Catlett"/>
    <x v="1"/>
    <x v="0"/>
    <x v="60"/>
    <x v="22"/>
    <n v="80219"/>
    <x v="1"/>
    <x v="1830"/>
    <x v="0"/>
    <x v="0"/>
    <x v="1809"/>
    <x v="5172"/>
    <n v="3"/>
    <n v="0.7"/>
    <n v="-190.85220000000004"/>
  </r>
  <r>
    <n v="7969"/>
    <s v="CA-2013-157707"/>
    <x v="0"/>
    <x v="1155"/>
    <d v="2013-10-13T00:00:00"/>
    <s v="First Class"/>
    <s v="CC-12610"/>
    <s v="Corey Catlett"/>
    <x v="1"/>
    <x v="0"/>
    <x v="60"/>
    <x v="22"/>
    <n v="80219"/>
    <x v="1"/>
    <x v="1730"/>
    <x v="2"/>
    <x v="7"/>
    <x v="1708"/>
    <x v="314"/>
    <n v="1"/>
    <n v="0.2"/>
    <n v="-2.9985000000000022"/>
  </r>
  <r>
    <n v="7970"/>
    <s v="CA-2013-157707"/>
    <x v="0"/>
    <x v="1155"/>
    <d v="2013-10-13T00:00:00"/>
    <s v="First Class"/>
    <s v="CC-12610"/>
    <s v="Corey Catlett"/>
    <x v="1"/>
    <x v="0"/>
    <x v="60"/>
    <x v="22"/>
    <n v="80219"/>
    <x v="1"/>
    <x v="531"/>
    <x v="0"/>
    <x v="1"/>
    <x v="526"/>
    <x v="3200"/>
    <n v="1"/>
    <n v="0.2"/>
    <n v="13.588199999999986"/>
  </r>
  <r>
    <n v="7971"/>
    <s v="US-2012-126753"/>
    <x v="1"/>
    <x v="748"/>
    <d v="2012-08-20T00:00:00"/>
    <s v="Standard Class"/>
    <s v="SP-20860"/>
    <s v="Sung Pak"/>
    <x v="1"/>
    <x v="0"/>
    <x v="10"/>
    <x v="9"/>
    <n v="19134"/>
    <x v="3"/>
    <x v="1015"/>
    <x v="2"/>
    <x v="7"/>
    <x v="997"/>
    <x v="5230"/>
    <n v="4"/>
    <n v="0.4"/>
    <n v="-112.62159999999994"/>
  </r>
  <r>
    <n v="7972"/>
    <s v="US-2012-126753"/>
    <x v="1"/>
    <x v="748"/>
    <d v="2012-08-20T00:00:00"/>
    <s v="Standard Class"/>
    <s v="SP-20860"/>
    <s v="Sung Pak"/>
    <x v="1"/>
    <x v="0"/>
    <x v="10"/>
    <x v="9"/>
    <n v="19134"/>
    <x v="3"/>
    <x v="1421"/>
    <x v="2"/>
    <x v="11"/>
    <x v="1400"/>
    <x v="5231"/>
    <n v="3"/>
    <n v="0.2"/>
    <n v="-5.4558000000000035"/>
  </r>
  <r>
    <n v="7973"/>
    <s v="US-2012-126753"/>
    <x v="1"/>
    <x v="748"/>
    <d v="2012-08-20T00:00:00"/>
    <s v="Standard Class"/>
    <s v="SP-20860"/>
    <s v="Sung Pak"/>
    <x v="1"/>
    <x v="0"/>
    <x v="10"/>
    <x v="9"/>
    <n v="19134"/>
    <x v="3"/>
    <x v="1290"/>
    <x v="1"/>
    <x v="10"/>
    <x v="1267"/>
    <x v="563"/>
    <n v="2"/>
    <n v="0.2"/>
    <n v="3.6288"/>
  </r>
  <r>
    <n v="7974"/>
    <s v="US-2012-126753"/>
    <x v="1"/>
    <x v="748"/>
    <d v="2012-08-20T00:00:00"/>
    <s v="Standard Class"/>
    <s v="SP-20860"/>
    <s v="Sung Pak"/>
    <x v="1"/>
    <x v="0"/>
    <x v="10"/>
    <x v="9"/>
    <n v="19134"/>
    <x v="3"/>
    <x v="109"/>
    <x v="1"/>
    <x v="8"/>
    <x v="109"/>
    <x v="5232"/>
    <n v="2"/>
    <n v="0.7"/>
    <n v="-1.9067999999999996"/>
  </r>
  <r>
    <n v="7975"/>
    <s v="US-2012-126753"/>
    <x v="1"/>
    <x v="748"/>
    <d v="2012-08-20T00:00:00"/>
    <s v="Standard Class"/>
    <s v="SP-20860"/>
    <s v="Sung Pak"/>
    <x v="1"/>
    <x v="0"/>
    <x v="10"/>
    <x v="9"/>
    <n v="19134"/>
    <x v="3"/>
    <x v="1060"/>
    <x v="0"/>
    <x v="5"/>
    <x v="1040"/>
    <x v="1825"/>
    <n v="3"/>
    <n v="0.2"/>
    <n v="0"/>
  </r>
  <r>
    <n v="7976"/>
    <s v="US-2012-126753"/>
    <x v="1"/>
    <x v="748"/>
    <d v="2012-08-20T00:00:00"/>
    <s v="Standard Class"/>
    <s v="SP-20860"/>
    <s v="Sung Pak"/>
    <x v="1"/>
    <x v="0"/>
    <x v="10"/>
    <x v="9"/>
    <n v="19134"/>
    <x v="3"/>
    <x v="807"/>
    <x v="1"/>
    <x v="8"/>
    <x v="797"/>
    <x v="5233"/>
    <n v="3"/>
    <n v="0.7"/>
    <n v="-2.758799999999999"/>
  </r>
  <r>
    <n v="7977"/>
    <s v="US-2012-126753"/>
    <x v="1"/>
    <x v="748"/>
    <d v="2012-08-20T00:00:00"/>
    <s v="Standard Class"/>
    <s v="SP-20860"/>
    <s v="Sung Pak"/>
    <x v="1"/>
    <x v="0"/>
    <x v="10"/>
    <x v="9"/>
    <n v="19134"/>
    <x v="3"/>
    <x v="1012"/>
    <x v="1"/>
    <x v="10"/>
    <x v="995"/>
    <x v="1518"/>
    <n v="3"/>
    <n v="0.2"/>
    <n v="3.2099999999999982"/>
  </r>
  <r>
    <n v="7978"/>
    <s v="CA-2011-166051"/>
    <x v="2"/>
    <x v="1178"/>
    <d v="2011-06-05T00:00:00"/>
    <s v="Standard Class"/>
    <s v="JK-15625"/>
    <s v="Jim Karlsson"/>
    <x v="0"/>
    <x v="0"/>
    <x v="25"/>
    <x v="35"/>
    <n v="39212"/>
    <x v="0"/>
    <x v="420"/>
    <x v="2"/>
    <x v="7"/>
    <x v="415"/>
    <x v="5234"/>
    <n v="3"/>
    <n v="0"/>
    <n v="197.99099999999996"/>
  </r>
  <r>
    <n v="7979"/>
    <s v="CA-2011-166051"/>
    <x v="2"/>
    <x v="1178"/>
    <d v="2011-06-05T00:00:00"/>
    <s v="Standard Class"/>
    <s v="JK-15625"/>
    <s v="Jim Karlsson"/>
    <x v="0"/>
    <x v="0"/>
    <x v="25"/>
    <x v="35"/>
    <n v="39212"/>
    <x v="0"/>
    <x v="529"/>
    <x v="2"/>
    <x v="7"/>
    <x v="524"/>
    <x v="4332"/>
    <n v="3"/>
    <n v="0"/>
    <n v="32.981699999999989"/>
  </r>
  <r>
    <n v="7980"/>
    <s v="CA-2012-113040"/>
    <x v="1"/>
    <x v="375"/>
    <d v="2012-08-31T00:00:00"/>
    <s v="Standard Class"/>
    <s v="CC-12100"/>
    <s v="Chad Cunningham"/>
    <x v="2"/>
    <x v="0"/>
    <x v="1"/>
    <x v="1"/>
    <n v="90045"/>
    <x v="1"/>
    <x v="1206"/>
    <x v="1"/>
    <x v="8"/>
    <x v="1182"/>
    <x v="5235"/>
    <n v="1"/>
    <n v="0.2"/>
    <n v="1.6587999999999996"/>
  </r>
  <r>
    <n v="7981"/>
    <s v="CA-2011-103800"/>
    <x v="2"/>
    <x v="1179"/>
    <d v="2011-01-08T00:00:00"/>
    <s v="Standard Class"/>
    <s v="DP-13000"/>
    <s v="Darren Powers"/>
    <x v="0"/>
    <x v="0"/>
    <x v="12"/>
    <x v="5"/>
    <n v="77095"/>
    <x v="2"/>
    <x v="1536"/>
    <x v="1"/>
    <x v="10"/>
    <x v="1515"/>
    <x v="2861"/>
    <n v="2"/>
    <n v="0.2"/>
    <n v="5.5511999999999979"/>
  </r>
  <r>
    <n v="7982"/>
    <s v="CA-2011-113383"/>
    <x v="2"/>
    <x v="1076"/>
    <d v="2011-09-13T00:00:00"/>
    <s v="First Class"/>
    <s v="SF-20065"/>
    <s v="Sandra Flanagan"/>
    <x v="0"/>
    <x v="0"/>
    <x v="500"/>
    <x v="30"/>
    <n v="7011"/>
    <x v="3"/>
    <x v="564"/>
    <x v="1"/>
    <x v="9"/>
    <x v="559"/>
    <x v="1067"/>
    <n v="4"/>
    <n v="0"/>
    <n v="22.118400000000001"/>
  </r>
  <r>
    <n v="7983"/>
    <s v="CA-2011-113383"/>
    <x v="2"/>
    <x v="1076"/>
    <d v="2011-09-13T00:00:00"/>
    <s v="First Class"/>
    <s v="SF-20065"/>
    <s v="Sandra Flanagan"/>
    <x v="0"/>
    <x v="0"/>
    <x v="500"/>
    <x v="30"/>
    <n v="7011"/>
    <x v="3"/>
    <x v="1154"/>
    <x v="0"/>
    <x v="5"/>
    <x v="1133"/>
    <x v="2574"/>
    <n v="5"/>
    <n v="0"/>
    <n v="76.469999999999985"/>
  </r>
  <r>
    <n v="7984"/>
    <s v="CA-2014-152499"/>
    <x v="3"/>
    <x v="203"/>
    <d v="2014-01-26T00:00:00"/>
    <s v="Second Class"/>
    <s v="EH-13765"/>
    <s v="Edward Hooks"/>
    <x v="1"/>
    <x v="0"/>
    <x v="22"/>
    <x v="10"/>
    <n v="60623"/>
    <x v="2"/>
    <x v="1228"/>
    <x v="1"/>
    <x v="13"/>
    <x v="33"/>
    <x v="1150"/>
    <n v="5"/>
    <n v="0.2"/>
    <n v="4.9139999999999988"/>
  </r>
  <r>
    <n v="7985"/>
    <s v="CA-2014-152499"/>
    <x v="3"/>
    <x v="203"/>
    <d v="2014-01-26T00:00:00"/>
    <s v="Second Class"/>
    <s v="EH-13765"/>
    <s v="Edward Hooks"/>
    <x v="1"/>
    <x v="0"/>
    <x v="22"/>
    <x v="10"/>
    <n v="60623"/>
    <x v="2"/>
    <x v="1609"/>
    <x v="1"/>
    <x v="6"/>
    <x v="1591"/>
    <x v="964"/>
    <n v="3"/>
    <n v="0.2"/>
    <n v="0.88559999999999883"/>
  </r>
  <r>
    <n v="7986"/>
    <s v="CA-2013-151498"/>
    <x v="0"/>
    <x v="438"/>
    <d v="2013-04-25T00:00:00"/>
    <s v="First Class"/>
    <s v="DN-13690"/>
    <s v="Duane Noonan"/>
    <x v="0"/>
    <x v="0"/>
    <x v="4"/>
    <x v="4"/>
    <n v="98115"/>
    <x v="1"/>
    <x v="255"/>
    <x v="1"/>
    <x v="8"/>
    <x v="253"/>
    <x v="1366"/>
    <n v="5"/>
    <n v="0.2"/>
    <n v="2.8079999999999998"/>
  </r>
  <r>
    <n v="7987"/>
    <s v="CA-2013-137939"/>
    <x v="0"/>
    <x v="1180"/>
    <d v="2013-07-24T00:00:00"/>
    <s v="Second Class"/>
    <s v="PJ-19015"/>
    <s v="Pauline Johnson"/>
    <x v="0"/>
    <x v="0"/>
    <x v="85"/>
    <x v="15"/>
    <n v="11561"/>
    <x v="3"/>
    <x v="831"/>
    <x v="2"/>
    <x v="7"/>
    <x v="818"/>
    <x v="5126"/>
    <n v="5"/>
    <n v="0"/>
    <n v="43.175999999999995"/>
  </r>
  <r>
    <n v="7988"/>
    <s v="US-2013-117793"/>
    <x v="0"/>
    <x v="828"/>
    <d v="2013-08-30T00:00:00"/>
    <s v="Standard Class"/>
    <s v="MA-17560"/>
    <s v="Matt Abelman"/>
    <x v="2"/>
    <x v="0"/>
    <x v="501"/>
    <x v="6"/>
    <n v="53081"/>
    <x v="2"/>
    <x v="1621"/>
    <x v="1"/>
    <x v="2"/>
    <x v="1603"/>
    <x v="5236"/>
    <n v="4"/>
    <n v="0"/>
    <n v="11.591999999999999"/>
  </r>
  <r>
    <n v="7989"/>
    <s v="US-2013-117793"/>
    <x v="0"/>
    <x v="828"/>
    <d v="2013-08-30T00:00:00"/>
    <s v="Standard Class"/>
    <s v="MA-17560"/>
    <s v="Matt Abelman"/>
    <x v="2"/>
    <x v="0"/>
    <x v="501"/>
    <x v="6"/>
    <n v="53081"/>
    <x v="2"/>
    <x v="1586"/>
    <x v="1"/>
    <x v="2"/>
    <x v="1568"/>
    <x v="3185"/>
    <n v="3"/>
    <n v="0"/>
    <n v="17.667299999999997"/>
  </r>
  <r>
    <n v="7990"/>
    <s v="US-2013-117793"/>
    <x v="0"/>
    <x v="828"/>
    <d v="2013-08-30T00:00:00"/>
    <s v="Standard Class"/>
    <s v="MA-17560"/>
    <s v="Matt Abelman"/>
    <x v="2"/>
    <x v="0"/>
    <x v="501"/>
    <x v="6"/>
    <n v="53081"/>
    <x v="2"/>
    <x v="328"/>
    <x v="1"/>
    <x v="4"/>
    <x v="324"/>
    <x v="2748"/>
    <n v="1"/>
    <n v="0"/>
    <n v="4.1916000000000011"/>
  </r>
  <r>
    <n v="7991"/>
    <s v="US-2013-117793"/>
    <x v="0"/>
    <x v="828"/>
    <d v="2013-08-30T00:00:00"/>
    <s v="Standard Class"/>
    <s v="MA-17560"/>
    <s v="Matt Abelman"/>
    <x v="2"/>
    <x v="0"/>
    <x v="501"/>
    <x v="6"/>
    <n v="53081"/>
    <x v="2"/>
    <x v="1430"/>
    <x v="2"/>
    <x v="11"/>
    <x v="1409"/>
    <x v="5237"/>
    <n v="2"/>
    <n v="0"/>
    <n v="0.89100000000000001"/>
  </r>
  <r>
    <n v="7992"/>
    <s v="CA-2013-133872"/>
    <x v="0"/>
    <x v="403"/>
    <d v="2013-06-18T00:00:00"/>
    <s v="First Class"/>
    <s v="VM-21835"/>
    <s v="Vivian Mathis"/>
    <x v="0"/>
    <x v="0"/>
    <x v="172"/>
    <x v="2"/>
    <n v="33433"/>
    <x v="0"/>
    <x v="1197"/>
    <x v="1"/>
    <x v="8"/>
    <x v="1173"/>
    <x v="5238"/>
    <n v="4"/>
    <n v="0.7"/>
    <n v="-26.623999999999995"/>
  </r>
  <r>
    <n v="7993"/>
    <s v="CA-2013-133872"/>
    <x v="0"/>
    <x v="403"/>
    <d v="2013-06-18T00:00:00"/>
    <s v="First Class"/>
    <s v="VM-21835"/>
    <s v="Vivian Mathis"/>
    <x v="0"/>
    <x v="0"/>
    <x v="172"/>
    <x v="2"/>
    <n v="33433"/>
    <x v="0"/>
    <x v="1575"/>
    <x v="2"/>
    <x v="11"/>
    <x v="1557"/>
    <x v="4997"/>
    <n v="2"/>
    <n v="0.2"/>
    <n v="2.3079999999999998"/>
  </r>
  <r>
    <n v="7994"/>
    <s v="US-2012-165743"/>
    <x v="1"/>
    <x v="312"/>
    <d v="2012-11-23T00:00:00"/>
    <s v="Second Class"/>
    <s v="MM-18055"/>
    <s v="Michelle Moray"/>
    <x v="0"/>
    <x v="0"/>
    <x v="34"/>
    <x v="22"/>
    <n v="80013"/>
    <x v="1"/>
    <x v="304"/>
    <x v="1"/>
    <x v="8"/>
    <x v="301"/>
    <x v="322"/>
    <n v="3"/>
    <n v="0.7"/>
    <n v="-3.4271999999999991"/>
  </r>
  <r>
    <n v="7995"/>
    <s v="US-2012-165743"/>
    <x v="1"/>
    <x v="312"/>
    <d v="2012-11-23T00:00:00"/>
    <s v="Second Class"/>
    <s v="MM-18055"/>
    <s v="Michelle Moray"/>
    <x v="0"/>
    <x v="0"/>
    <x v="34"/>
    <x v="22"/>
    <n v="80013"/>
    <x v="1"/>
    <x v="317"/>
    <x v="0"/>
    <x v="0"/>
    <x v="314"/>
    <x v="3489"/>
    <n v="6"/>
    <n v="0.7"/>
    <n v="-247.79879999999997"/>
  </r>
  <r>
    <n v="7996"/>
    <s v="US-2012-165743"/>
    <x v="1"/>
    <x v="312"/>
    <d v="2012-11-23T00:00:00"/>
    <s v="Second Class"/>
    <s v="MM-18055"/>
    <s v="Michelle Moray"/>
    <x v="0"/>
    <x v="0"/>
    <x v="34"/>
    <x v="22"/>
    <n v="80013"/>
    <x v="1"/>
    <x v="951"/>
    <x v="1"/>
    <x v="8"/>
    <x v="935"/>
    <x v="5239"/>
    <n v="6"/>
    <n v="0.7"/>
    <n v="-7.3691999999999993"/>
  </r>
  <r>
    <n v="7997"/>
    <s v="US-2014-105998"/>
    <x v="3"/>
    <x v="132"/>
    <d v="2014-11-06T00:00:00"/>
    <s v="First Class"/>
    <s v="CR-12580"/>
    <s v="Clay Rozendal"/>
    <x v="2"/>
    <x v="0"/>
    <x v="70"/>
    <x v="1"/>
    <n v="92037"/>
    <x v="1"/>
    <x v="240"/>
    <x v="2"/>
    <x v="11"/>
    <x v="238"/>
    <x v="5240"/>
    <n v="5"/>
    <n v="0"/>
    <n v="87.890000000000015"/>
  </r>
  <r>
    <n v="7998"/>
    <s v="US-2014-105998"/>
    <x v="3"/>
    <x v="132"/>
    <d v="2014-11-06T00:00:00"/>
    <s v="First Class"/>
    <s v="CR-12580"/>
    <s v="Clay Rozendal"/>
    <x v="2"/>
    <x v="0"/>
    <x v="70"/>
    <x v="1"/>
    <n v="92037"/>
    <x v="1"/>
    <x v="616"/>
    <x v="0"/>
    <x v="3"/>
    <x v="611"/>
    <x v="5241"/>
    <n v="12"/>
    <n v="0.2"/>
    <n v="20.914800000000014"/>
  </r>
  <r>
    <n v="7999"/>
    <s v="US-2011-148194"/>
    <x v="2"/>
    <x v="417"/>
    <d v="2011-05-07T00:00:00"/>
    <s v="First Class"/>
    <s v="BS-11365"/>
    <s v="Bill Shonely"/>
    <x v="1"/>
    <x v="0"/>
    <x v="4"/>
    <x v="4"/>
    <n v="98105"/>
    <x v="1"/>
    <x v="852"/>
    <x v="0"/>
    <x v="5"/>
    <x v="837"/>
    <x v="5242"/>
    <n v="7"/>
    <n v="0"/>
    <n v="3.8975999999999997"/>
  </r>
  <r>
    <n v="8000"/>
    <s v="US-2011-148194"/>
    <x v="2"/>
    <x v="417"/>
    <d v="2011-05-07T00:00:00"/>
    <s v="First Class"/>
    <s v="BS-11365"/>
    <s v="Bill Shonely"/>
    <x v="1"/>
    <x v="0"/>
    <x v="4"/>
    <x v="4"/>
    <n v="98105"/>
    <x v="1"/>
    <x v="336"/>
    <x v="1"/>
    <x v="9"/>
    <x v="332"/>
    <x v="5243"/>
    <n v="4"/>
    <n v="0"/>
    <n v="19.034399999999998"/>
  </r>
  <r>
    <n v="8001"/>
    <s v="US-2012-151407"/>
    <x v="1"/>
    <x v="627"/>
    <d v="2012-11-12T00:00:00"/>
    <s v="Standard Class"/>
    <s v="RD-19585"/>
    <s v="Rob Dowd"/>
    <x v="0"/>
    <x v="0"/>
    <x v="362"/>
    <x v="23"/>
    <n v="52001"/>
    <x v="2"/>
    <x v="781"/>
    <x v="2"/>
    <x v="7"/>
    <x v="772"/>
    <x v="2392"/>
    <n v="4"/>
    <n v="0"/>
    <n v="76.548399999999987"/>
  </r>
  <r>
    <n v="8002"/>
    <s v="CA-2012-110870"/>
    <x v="1"/>
    <x v="295"/>
    <d v="2012-12-15T00:00:00"/>
    <s v="First Class"/>
    <s v="KD-16270"/>
    <s v="Karen Daniels"/>
    <x v="0"/>
    <x v="0"/>
    <x v="1"/>
    <x v="1"/>
    <n v="90032"/>
    <x v="1"/>
    <x v="1135"/>
    <x v="2"/>
    <x v="11"/>
    <x v="1114"/>
    <x v="5244"/>
    <n v="6"/>
    <n v="0"/>
    <n v="128.97420000000002"/>
  </r>
  <r>
    <n v="8003"/>
    <s v="CA-2012-110870"/>
    <x v="1"/>
    <x v="295"/>
    <d v="2012-12-15T00:00:00"/>
    <s v="First Class"/>
    <s v="KD-16270"/>
    <s v="Karen Daniels"/>
    <x v="0"/>
    <x v="0"/>
    <x v="1"/>
    <x v="1"/>
    <n v="90032"/>
    <x v="1"/>
    <x v="327"/>
    <x v="1"/>
    <x v="14"/>
    <x v="33"/>
    <x v="4751"/>
    <n v="7"/>
    <n v="0"/>
    <n v="0.51519999999999921"/>
  </r>
  <r>
    <n v="8004"/>
    <s v="CA-2011-143210"/>
    <x v="2"/>
    <x v="588"/>
    <d v="2011-12-03T00:00:00"/>
    <s v="First Class"/>
    <s v="AA-10645"/>
    <s v="Anna Andreadi"/>
    <x v="0"/>
    <x v="0"/>
    <x v="90"/>
    <x v="31"/>
    <n v="1852"/>
    <x v="3"/>
    <x v="1623"/>
    <x v="2"/>
    <x v="7"/>
    <x v="1604"/>
    <x v="5245"/>
    <n v="2"/>
    <n v="0"/>
    <n v="78.850999999999971"/>
  </r>
  <r>
    <n v="8005"/>
    <s v="CA-2011-143210"/>
    <x v="2"/>
    <x v="588"/>
    <d v="2011-12-03T00:00:00"/>
    <s v="First Class"/>
    <s v="AA-10645"/>
    <s v="Anna Andreadi"/>
    <x v="0"/>
    <x v="0"/>
    <x v="90"/>
    <x v="31"/>
    <n v="1852"/>
    <x v="3"/>
    <x v="677"/>
    <x v="0"/>
    <x v="5"/>
    <x v="671"/>
    <x v="5246"/>
    <n v="3"/>
    <n v="0"/>
    <n v="15.585599999999999"/>
  </r>
  <r>
    <n v="8006"/>
    <s v="CA-2011-143210"/>
    <x v="2"/>
    <x v="588"/>
    <d v="2011-12-03T00:00:00"/>
    <s v="First Class"/>
    <s v="AA-10645"/>
    <s v="Anna Andreadi"/>
    <x v="0"/>
    <x v="0"/>
    <x v="90"/>
    <x v="31"/>
    <n v="1852"/>
    <x v="3"/>
    <x v="875"/>
    <x v="0"/>
    <x v="5"/>
    <x v="860"/>
    <x v="765"/>
    <n v="2"/>
    <n v="0"/>
    <n v="3.2405999999999997"/>
  </r>
  <r>
    <n v="8007"/>
    <s v="CA-2013-139808"/>
    <x v="0"/>
    <x v="877"/>
    <d v="2013-10-12T00:00:00"/>
    <s v="Standard Class"/>
    <s v="MC-18100"/>
    <s v="Mick Crebagga"/>
    <x v="0"/>
    <x v="0"/>
    <x v="126"/>
    <x v="4"/>
    <n v="98270"/>
    <x v="1"/>
    <x v="1506"/>
    <x v="1"/>
    <x v="13"/>
    <x v="1484"/>
    <x v="5247"/>
    <n v="12"/>
    <n v="0"/>
    <n v="0.93359999999999843"/>
  </r>
  <r>
    <n v="8008"/>
    <s v="CA-2012-110863"/>
    <x v="1"/>
    <x v="972"/>
    <d v="2012-11-24T00:00:00"/>
    <s v="Standard Class"/>
    <s v="AA-10645"/>
    <s v="Anna Andreadi"/>
    <x v="0"/>
    <x v="0"/>
    <x v="268"/>
    <x v="26"/>
    <n v="73120"/>
    <x v="2"/>
    <x v="273"/>
    <x v="1"/>
    <x v="4"/>
    <x v="270"/>
    <x v="5248"/>
    <n v="4"/>
    <n v="0"/>
    <n v="5.4124000000000478"/>
  </r>
  <r>
    <n v="8009"/>
    <s v="CA-2012-110863"/>
    <x v="1"/>
    <x v="972"/>
    <d v="2012-11-24T00:00:00"/>
    <s v="Standard Class"/>
    <s v="AA-10645"/>
    <s v="Anna Andreadi"/>
    <x v="0"/>
    <x v="0"/>
    <x v="268"/>
    <x v="26"/>
    <n v="73120"/>
    <x v="2"/>
    <x v="258"/>
    <x v="1"/>
    <x v="10"/>
    <x v="33"/>
    <x v="1938"/>
    <n v="3"/>
    <n v="0"/>
    <n v="49.970399999999991"/>
  </r>
  <r>
    <n v="8010"/>
    <s v="CA-2012-110863"/>
    <x v="1"/>
    <x v="972"/>
    <d v="2012-11-24T00:00:00"/>
    <s v="Standard Class"/>
    <s v="AA-10645"/>
    <s v="Anna Andreadi"/>
    <x v="0"/>
    <x v="0"/>
    <x v="268"/>
    <x v="26"/>
    <n v="73120"/>
    <x v="2"/>
    <x v="1802"/>
    <x v="0"/>
    <x v="1"/>
    <x v="1783"/>
    <x v="5249"/>
    <n v="5"/>
    <n v="0"/>
    <n v="383.93099999999993"/>
  </r>
  <r>
    <n v="8011"/>
    <s v="CA-2011-127859"/>
    <x v="2"/>
    <x v="461"/>
    <d v="2011-03-20T00:00:00"/>
    <s v="Second Class"/>
    <s v="QJ-19255"/>
    <s v="Quincy Jones"/>
    <x v="1"/>
    <x v="0"/>
    <x v="10"/>
    <x v="9"/>
    <n v="19134"/>
    <x v="3"/>
    <x v="954"/>
    <x v="1"/>
    <x v="10"/>
    <x v="938"/>
    <x v="5250"/>
    <n v="6"/>
    <n v="0.2"/>
    <n v="41.152799999999992"/>
  </r>
  <r>
    <n v="8012"/>
    <s v="US-2012-136427"/>
    <x v="1"/>
    <x v="782"/>
    <d v="2012-06-23T00:00:00"/>
    <s v="First Class"/>
    <s v="JM-16195"/>
    <s v="Justin MacKendrick"/>
    <x v="0"/>
    <x v="0"/>
    <x v="34"/>
    <x v="22"/>
    <n v="80013"/>
    <x v="1"/>
    <x v="1804"/>
    <x v="2"/>
    <x v="7"/>
    <x v="1785"/>
    <x v="5251"/>
    <n v="7"/>
    <n v="0.2"/>
    <n v="15.742999999999984"/>
  </r>
  <r>
    <n v="8013"/>
    <s v="CA-2014-120138"/>
    <x v="3"/>
    <x v="1126"/>
    <d v="2014-05-26T00:00:00"/>
    <s v="Same Day"/>
    <s v="TB-21625"/>
    <s v="Trudy Brown"/>
    <x v="0"/>
    <x v="0"/>
    <x v="20"/>
    <x v="15"/>
    <n v="10009"/>
    <x v="3"/>
    <x v="896"/>
    <x v="1"/>
    <x v="8"/>
    <x v="880"/>
    <x v="5252"/>
    <n v="5"/>
    <n v="0.2"/>
    <n v="207.47499999999994"/>
  </r>
  <r>
    <n v="8014"/>
    <s v="CA-2014-120138"/>
    <x v="3"/>
    <x v="1126"/>
    <d v="2014-05-26T00:00:00"/>
    <s v="Same Day"/>
    <s v="TB-21625"/>
    <s v="Trudy Brown"/>
    <x v="0"/>
    <x v="0"/>
    <x v="20"/>
    <x v="15"/>
    <n v="10009"/>
    <x v="3"/>
    <x v="46"/>
    <x v="2"/>
    <x v="11"/>
    <x v="46"/>
    <x v="5253"/>
    <n v="8"/>
    <n v="0"/>
    <n v="13.200000000000003"/>
  </r>
  <r>
    <n v="8015"/>
    <s v="CA-2014-120138"/>
    <x v="3"/>
    <x v="1126"/>
    <d v="2014-05-26T00:00:00"/>
    <s v="Same Day"/>
    <s v="TB-21625"/>
    <s v="Trudy Brown"/>
    <x v="0"/>
    <x v="0"/>
    <x v="20"/>
    <x v="15"/>
    <n v="10009"/>
    <x v="3"/>
    <x v="1321"/>
    <x v="1"/>
    <x v="13"/>
    <x v="1298"/>
    <x v="5254"/>
    <n v="1"/>
    <n v="0"/>
    <n v="1.4804999999999999"/>
  </r>
  <r>
    <n v="8016"/>
    <s v="CA-2014-120138"/>
    <x v="3"/>
    <x v="1126"/>
    <d v="2014-05-26T00:00:00"/>
    <s v="Same Day"/>
    <s v="TB-21625"/>
    <s v="Trudy Brown"/>
    <x v="0"/>
    <x v="0"/>
    <x v="20"/>
    <x v="15"/>
    <n v="10009"/>
    <x v="3"/>
    <x v="545"/>
    <x v="0"/>
    <x v="5"/>
    <x v="540"/>
    <x v="609"/>
    <n v="3"/>
    <n v="0"/>
    <n v="6.0287999999999995"/>
  </r>
  <r>
    <n v="8017"/>
    <s v="US-2011-131870"/>
    <x v="2"/>
    <x v="340"/>
    <d v="2011-09-11T00:00:00"/>
    <s v="First Class"/>
    <s v="NF-18595"/>
    <s v="Nicole Fjeld"/>
    <x v="2"/>
    <x v="0"/>
    <x v="152"/>
    <x v="24"/>
    <n v="43130"/>
    <x v="3"/>
    <x v="1308"/>
    <x v="0"/>
    <x v="5"/>
    <x v="1284"/>
    <x v="5255"/>
    <n v="6"/>
    <n v="0.2"/>
    <n v="12.892799999999998"/>
  </r>
  <r>
    <n v="8018"/>
    <s v="US-2011-131870"/>
    <x v="2"/>
    <x v="340"/>
    <d v="2011-09-11T00:00:00"/>
    <s v="First Class"/>
    <s v="NF-18595"/>
    <s v="Nicole Fjeld"/>
    <x v="2"/>
    <x v="0"/>
    <x v="152"/>
    <x v="24"/>
    <n v="43130"/>
    <x v="3"/>
    <x v="1005"/>
    <x v="1"/>
    <x v="6"/>
    <x v="988"/>
    <x v="2791"/>
    <n v="9"/>
    <n v="0.2"/>
    <n v="2.6964000000000006"/>
  </r>
  <r>
    <n v="8019"/>
    <s v="CA-2014-114804"/>
    <x v="3"/>
    <x v="161"/>
    <d v="2014-10-20T00:00:00"/>
    <s v="Second Class"/>
    <s v="BF-11020"/>
    <s v="Barry Französisch"/>
    <x v="1"/>
    <x v="0"/>
    <x v="494"/>
    <x v="1"/>
    <n v="95351"/>
    <x v="1"/>
    <x v="194"/>
    <x v="2"/>
    <x v="7"/>
    <x v="193"/>
    <x v="5046"/>
    <n v="1"/>
    <n v="0.2"/>
    <n v="4.6193000000000026"/>
  </r>
  <r>
    <n v="8020"/>
    <s v="CA-2014-167227"/>
    <x v="3"/>
    <x v="808"/>
    <d v="2014-11-06T00:00:00"/>
    <s v="First Class"/>
    <s v="NP-18670"/>
    <s v="Nora Paige"/>
    <x v="0"/>
    <x v="0"/>
    <x v="285"/>
    <x v="25"/>
    <n v="63116"/>
    <x v="2"/>
    <x v="1612"/>
    <x v="1"/>
    <x v="9"/>
    <x v="1594"/>
    <x v="4585"/>
    <n v="10"/>
    <n v="0"/>
    <n v="20.975000000000001"/>
  </r>
  <r>
    <n v="8021"/>
    <s v="CA-2014-167227"/>
    <x v="3"/>
    <x v="808"/>
    <d v="2014-11-06T00:00:00"/>
    <s v="First Class"/>
    <s v="NP-18670"/>
    <s v="Nora Paige"/>
    <x v="0"/>
    <x v="0"/>
    <x v="285"/>
    <x v="25"/>
    <n v="63116"/>
    <x v="2"/>
    <x v="1017"/>
    <x v="1"/>
    <x v="10"/>
    <x v="999"/>
    <x v="2722"/>
    <n v="2"/>
    <n v="0"/>
    <n v="5.7623999999999995"/>
  </r>
  <r>
    <n v="8022"/>
    <s v="CA-2011-129189"/>
    <x v="2"/>
    <x v="609"/>
    <d v="2011-07-25T00:00:00"/>
    <s v="Standard Class"/>
    <s v="HM-14860"/>
    <s v="Harry Marie"/>
    <x v="1"/>
    <x v="0"/>
    <x v="61"/>
    <x v="5"/>
    <n v="75217"/>
    <x v="2"/>
    <x v="1252"/>
    <x v="1"/>
    <x v="9"/>
    <x v="1227"/>
    <x v="5256"/>
    <n v="3"/>
    <n v="0.8"/>
    <n v="-12.979200000000002"/>
  </r>
  <r>
    <n v="8023"/>
    <s v="CA-2011-129189"/>
    <x v="2"/>
    <x v="609"/>
    <d v="2011-07-25T00:00:00"/>
    <s v="Standard Class"/>
    <s v="HM-14860"/>
    <s v="Harry Marie"/>
    <x v="1"/>
    <x v="0"/>
    <x v="61"/>
    <x v="5"/>
    <n v="75217"/>
    <x v="2"/>
    <x v="1664"/>
    <x v="1"/>
    <x v="12"/>
    <x v="1643"/>
    <x v="1190"/>
    <n v="5"/>
    <n v="0.2"/>
    <n v="29.673000000000005"/>
  </r>
  <r>
    <n v="8024"/>
    <s v="CA-2011-129189"/>
    <x v="2"/>
    <x v="609"/>
    <d v="2011-07-25T00:00:00"/>
    <s v="Standard Class"/>
    <s v="HM-14860"/>
    <s v="Harry Marie"/>
    <x v="1"/>
    <x v="0"/>
    <x v="61"/>
    <x v="5"/>
    <n v="75217"/>
    <x v="2"/>
    <x v="499"/>
    <x v="0"/>
    <x v="1"/>
    <x v="494"/>
    <x v="2854"/>
    <n v="5"/>
    <n v="0.3"/>
    <n v="-93.989999999999952"/>
  </r>
  <r>
    <n v="8025"/>
    <s v="CA-2011-129189"/>
    <x v="2"/>
    <x v="609"/>
    <d v="2011-07-25T00:00:00"/>
    <s v="Standard Class"/>
    <s v="HM-14860"/>
    <s v="Harry Marie"/>
    <x v="1"/>
    <x v="0"/>
    <x v="61"/>
    <x v="5"/>
    <n v="75217"/>
    <x v="2"/>
    <x v="1581"/>
    <x v="1"/>
    <x v="8"/>
    <x v="1563"/>
    <x v="5257"/>
    <n v="1"/>
    <n v="0.8"/>
    <n v="-1.8270000000000004"/>
  </r>
  <r>
    <n v="8026"/>
    <s v="CA-2012-132465"/>
    <x v="1"/>
    <x v="861"/>
    <d v="2012-09-15T00:00:00"/>
    <s v="Second Class"/>
    <s v="DM-13525"/>
    <s v="Don Miller"/>
    <x v="1"/>
    <x v="0"/>
    <x v="20"/>
    <x v="15"/>
    <n v="10035"/>
    <x v="3"/>
    <x v="1805"/>
    <x v="0"/>
    <x v="5"/>
    <x v="1786"/>
    <x v="5258"/>
    <n v="2"/>
    <n v="0"/>
    <n v="50.563199999999995"/>
  </r>
  <r>
    <n v="8027"/>
    <s v="CA-2012-132465"/>
    <x v="1"/>
    <x v="861"/>
    <d v="2012-09-15T00:00:00"/>
    <s v="Second Class"/>
    <s v="DM-13525"/>
    <s v="Don Miller"/>
    <x v="1"/>
    <x v="0"/>
    <x v="20"/>
    <x v="15"/>
    <n v="10035"/>
    <x v="3"/>
    <x v="1819"/>
    <x v="1"/>
    <x v="4"/>
    <x v="1799"/>
    <x v="5259"/>
    <n v="1"/>
    <n v="0"/>
    <n v="1.5760000000000076"/>
  </r>
  <r>
    <n v="8028"/>
    <s v="CA-2012-132465"/>
    <x v="1"/>
    <x v="861"/>
    <d v="2012-09-15T00:00:00"/>
    <s v="Second Class"/>
    <s v="DM-13525"/>
    <s v="Don Miller"/>
    <x v="1"/>
    <x v="0"/>
    <x v="20"/>
    <x v="15"/>
    <n v="10035"/>
    <x v="3"/>
    <x v="84"/>
    <x v="2"/>
    <x v="11"/>
    <x v="84"/>
    <x v="86"/>
    <n v="1"/>
    <n v="0"/>
    <n v="6.796599999999998"/>
  </r>
  <r>
    <n v="8029"/>
    <s v="CA-2012-132465"/>
    <x v="1"/>
    <x v="861"/>
    <d v="2012-09-15T00:00:00"/>
    <s v="Second Class"/>
    <s v="DM-13525"/>
    <s v="Don Miller"/>
    <x v="1"/>
    <x v="0"/>
    <x v="20"/>
    <x v="15"/>
    <n v="10035"/>
    <x v="3"/>
    <x v="1662"/>
    <x v="1"/>
    <x v="4"/>
    <x v="1641"/>
    <x v="4321"/>
    <n v="4"/>
    <n v="0"/>
    <n v="108.17520000000002"/>
  </r>
  <r>
    <n v="8030"/>
    <s v="CA-2013-166373"/>
    <x v="0"/>
    <x v="147"/>
    <d v="2013-10-26T00:00:00"/>
    <s v="Standard Class"/>
    <s v="JF-15565"/>
    <s v="Jill Fjeld"/>
    <x v="0"/>
    <x v="0"/>
    <x v="52"/>
    <x v="5"/>
    <n v="78207"/>
    <x v="2"/>
    <x v="176"/>
    <x v="2"/>
    <x v="11"/>
    <x v="175"/>
    <x v="5260"/>
    <n v="6"/>
    <n v="0.2"/>
    <n v="-9.2819999999999965"/>
  </r>
  <r>
    <n v="8031"/>
    <s v="CA-2013-158806"/>
    <x v="0"/>
    <x v="676"/>
    <d v="2013-01-11T00:00:00"/>
    <s v="Standard Class"/>
    <s v="NM-18520"/>
    <s v="Neoma Murray"/>
    <x v="0"/>
    <x v="0"/>
    <x v="112"/>
    <x v="5"/>
    <n v="79109"/>
    <x v="2"/>
    <x v="1006"/>
    <x v="0"/>
    <x v="5"/>
    <x v="1372"/>
    <x v="5261"/>
    <n v="3"/>
    <n v="0.6"/>
    <n v="-10.961100000000002"/>
  </r>
  <r>
    <n v="8032"/>
    <s v="CA-2013-158806"/>
    <x v="0"/>
    <x v="676"/>
    <d v="2013-01-11T00:00:00"/>
    <s v="Standard Class"/>
    <s v="NM-18520"/>
    <s v="Neoma Murray"/>
    <x v="0"/>
    <x v="0"/>
    <x v="112"/>
    <x v="5"/>
    <n v="79109"/>
    <x v="2"/>
    <x v="747"/>
    <x v="1"/>
    <x v="10"/>
    <x v="738"/>
    <x v="233"/>
    <n v="5"/>
    <n v="0.2"/>
    <n v="9.0719999999999992"/>
  </r>
  <r>
    <n v="8033"/>
    <s v="CA-2012-119690"/>
    <x v="1"/>
    <x v="608"/>
    <d v="2012-06-28T00:00:00"/>
    <s v="First Class"/>
    <s v="MV-17485"/>
    <s v="Mark Van Huff"/>
    <x v="0"/>
    <x v="0"/>
    <x v="12"/>
    <x v="5"/>
    <n v="77041"/>
    <x v="2"/>
    <x v="681"/>
    <x v="1"/>
    <x v="10"/>
    <x v="675"/>
    <x v="1107"/>
    <n v="3"/>
    <n v="0.2"/>
    <n v="16.183799999999998"/>
  </r>
  <r>
    <n v="8034"/>
    <s v="CA-2012-119690"/>
    <x v="1"/>
    <x v="608"/>
    <d v="2012-06-28T00:00:00"/>
    <s v="First Class"/>
    <s v="MV-17485"/>
    <s v="Mark Van Huff"/>
    <x v="0"/>
    <x v="0"/>
    <x v="12"/>
    <x v="5"/>
    <n v="77041"/>
    <x v="2"/>
    <x v="1699"/>
    <x v="1"/>
    <x v="8"/>
    <x v="1678"/>
    <x v="5262"/>
    <n v="2"/>
    <n v="0.8"/>
    <n v="-1.476"/>
  </r>
  <r>
    <n v="8035"/>
    <s v="CA-2012-119690"/>
    <x v="1"/>
    <x v="608"/>
    <d v="2012-06-28T00:00:00"/>
    <s v="First Class"/>
    <s v="MV-17485"/>
    <s v="Mark Van Huff"/>
    <x v="0"/>
    <x v="0"/>
    <x v="12"/>
    <x v="5"/>
    <n v="77041"/>
    <x v="2"/>
    <x v="1377"/>
    <x v="0"/>
    <x v="5"/>
    <x v="1353"/>
    <x v="5263"/>
    <n v="9"/>
    <n v="0.6"/>
    <n v="-20.730599999999995"/>
  </r>
  <r>
    <n v="8036"/>
    <s v="CA-2012-119690"/>
    <x v="1"/>
    <x v="608"/>
    <d v="2012-06-28T00:00:00"/>
    <s v="First Class"/>
    <s v="MV-17485"/>
    <s v="Mark Van Huff"/>
    <x v="0"/>
    <x v="0"/>
    <x v="12"/>
    <x v="5"/>
    <n v="77041"/>
    <x v="2"/>
    <x v="745"/>
    <x v="1"/>
    <x v="2"/>
    <x v="736"/>
    <x v="877"/>
    <n v="2"/>
    <n v="0.2"/>
    <n v="1.6704000000000001"/>
  </r>
  <r>
    <n v="8037"/>
    <s v="CA-2012-153738"/>
    <x v="1"/>
    <x v="1181"/>
    <d v="2012-09-22T00:00:00"/>
    <s v="First Class"/>
    <s v="AG-10270"/>
    <s v="Alejandro Grove"/>
    <x v="0"/>
    <x v="0"/>
    <x v="104"/>
    <x v="31"/>
    <n v="1841"/>
    <x v="3"/>
    <x v="1375"/>
    <x v="1"/>
    <x v="8"/>
    <x v="1351"/>
    <x v="1023"/>
    <n v="6"/>
    <n v="0"/>
    <n v="16.955999999999996"/>
  </r>
  <r>
    <n v="8038"/>
    <s v="CA-2014-169012"/>
    <x v="3"/>
    <x v="815"/>
    <d v="2014-07-15T00:00:00"/>
    <s v="Standard Class"/>
    <s v="BF-11275"/>
    <s v="Beth Fritzler"/>
    <x v="1"/>
    <x v="0"/>
    <x v="38"/>
    <x v="32"/>
    <n v="31907"/>
    <x v="0"/>
    <x v="1803"/>
    <x v="1"/>
    <x v="9"/>
    <x v="1784"/>
    <x v="5264"/>
    <n v="3"/>
    <n v="0"/>
    <n v="10.896600000000003"/>
  </r>
  <r>
    <n v="8039"/>
    <s v="CA-2014-109393"/>
    <x v="3"/>
    <x v="160"/>
    <d v="2014-07-03T00:00:00"/>
    <s v="Second Class"/>
    <s v="JC-15775"/>
    <s v="John Castell"/>
    <x v="0"/>
    <x v="0"/>
    <x v="1"/>
    <x v="1"/>
    <n v="90032"/>
    <x v="1"/>
    <x v="1106"/>
    <x v="0"/>
    <x v="0"/>
    <x v="1086"/>
    <x v="2683"/>
    <n v="3"/>
    <n v="0.15"/>
    <n v="5.1293999999999755"/>
  </r>
  <r>
    <n v="8040"/>
    <s v="CA-2014-121489"/>
    <x v="3"/>
    <x v="170"/>
    <d v="2014-08-26T00:00:00"/>
    <s v="Second Class"/>
    <s v="CM-11815"/>
    <s v="Candace McMahon"/>
    <x v="1"/>
    <x v="0"/>
    <x v="4"/>
    <x v="4"/>
    <n v="98115"/>
    <x v="1"/>
    <x v="167"/>
    <x v="0"/>
    <x v="1"/>
    <x v="166"/>
    <x v="340"/>
    <n v="6"/>
    <n v="0.2"/>
    <n v="38.870400000000018"/>
  </r>
  <r>
    <n v="8041"/>
    <s v="CA-2014-121489"/>
    <x v="3"/>
    <x v="170"/>
    <d v="2014-08-26T00:00:00"/>
    <s v="Second Class"/>
    <s v="CM-11815"/>
    <s v="Candace McMahon"/>
    <x v="1"/>
    <x v="0"/>
    <x v="4"/>
    <x v="4"/>
    <n v="98115"/>
    <x v="1"/>
    <x v="621"/>
    <x v="1"/>
    <x v="4"/>
    <x v="615"/>
    <x v="720"/>
    <n v="6"/>
    <n v="0"/>
    <n v="34.354799999999955"/>
  </r>
  <r>
    <n v="8042"/>
    <s v="CA-2014-121489"/>
    <x v="3"/>
    <x v="170"/>
    <d v="2014-08-26T00:00:00"/>
    <s v="Second Class"/>
    <s v="CM-11815"/>
    <s v="Candace McMahon"/>
    <x v="1"/>
    <x v="0"/>
    <x v="4"/>
    <x v="4"/>
    <n v="98115"/>
    <x v="1"/>
    <x v="1350"/>
    <x v="2"/>
    <x v="11"/>
    <x v="1327"/>
    <x v="5265"/>
    <n v="2"/>
    <n v="0"/>
    <n v="11.613"/>
  </r>
  <r>
    <n v="8043"/>
    <s v="US-2014-133081"/>
    <x v="3"/>
    <x v="825"/>
    <d v="2014-03-16T00:00:00"/>
    <s v="Standard Class"/>
    <s v="PV-18985"/>
    <s v="Paul Van Hugh"/>
    <x v="2"/>
    <x v="0"/>
    <x v="471"/>
    <x v="31"/>
    <n v="2138"/>
    <x v="3"/>
    <x v="404"/>
    <x v="2"/>
    <x v="11"/>
    <x v="400"/>
    <x v="433"/>
    <n v="4"/>
    <n v="0"/>
    <n v="24.913200000000003"/>
  </r>
  <r>
    <n v="8044"/>
    <s v="US-2014-133081"/>
    <x v="3"/>
    <x v="825"/>
    <d v="2014-03-16T00:00:00"/>
    <s v="Standard Class"/>
    <s v="PV-18985"/>
    <s v="Paul Van Hugh"/>
    <x v="2"/>
    <x v="0"/>
    <x v="471"/>
    <x v="31"/>
    <n v="2138"/>
    <x v="3"/>
    <x v="1831"/>
    <x v="0"/>
    <x v="5"/>
    <x v="1810"/>
    <x v="4111"/>
    <n v="1"/>
    <n v="0"/>
    <n v="11.756800000000002"/>
  </r>
  <r>
    <n v="8045"/>
    <s v="CA-2014-165008"/>
    <x v="3"/>
    <x v="175"/>
    <d v="2014-09-18T00:00:00"/>
    <s v="Second Class"/>
    <s v="DO-13645"/>
    <s v="Doug O'Connell"/>
    <x v="0"/>
    <x v="0"/>
    <x v="288"/>
    <x v="7"/>
    <n v="84106"/>
    <x v="1"/>
    <x v="102"/>
    <x v="1"/>
    <x v="8"/>
    <x v="102"/>
    <x v="5266"/>
    <n v="9"/>
    <n v="0.2"/>
    <n v="106.95779999999998"/>
  </r>
  <r>
    <n v="8046"/>
    <s v="CA-2013-145611"/>
    <x v="0"/>
    <x v="873"/>
    <d v="2013-09-25T00:00:00"/>
    <s v="Standard Class"/>
    <s v="HA-14905"/>
    <s v="Helen Abelman"/>
    <x v="0"/>
    <x v="0"/>
    <x v="20"/>
    <x v="15"/>
    <n v="10035"/>
    <x v="3"/>
    <x v="1152"/>
    <x v="1"/>
    <x v="9"/>
    <x v="1131"/>
    <x v="5267"/>
    <n v="5"/>
    <n v="0"/>
    <n v="129.77249999999998"/>
  </r>
  <r>
    <n v="8047"/>
    <s v="CA-2013-113600"/>
    <x v="0"/>
    <x v="272"/>
    <d v="2013-12-18T00:00:00"/>
    <s v="Second Class"/>
    <s v="SH-20395"/>
    <s v="Shahid Hopkins"/>
    <x v="0"/>
    <x v="0"/>
    <x v="191"/>
    <x v="24"/>
    <n v="44221"/>
    <x v="3"/>
    <x v="1699"/>
    <x v="1"/>
    <x v="8"/>
    <x v="1678"/>
    <x v="3631"/>
    <n v="3"/>
    <n v="0.7"/>
    <n v="-1.4760000000000004"/>
  </r>
  <r>
    <n v="8048"/>
    <s v="CA-2014-130834"/>
    <x v="3"/>
    <x v="132"/>
    <d v="2014-11-07T00:00:00"/>
    <s v="Second Class"/>
    <s v="JM-16195"/>
    <s v="Justin MacKendrick"/>
    <x v="0"/>
    <x v="0"/>
    <x v="40"/>
    <x v="3"/>
    <n v="28403"/>
    <x v="0"/>
    <x v="987"/>
    <x v="1"/>
    <x v="10"/>
    <x v="971"/>
    <x v="3965"/>
    <n v="3"/>
    <n v="0.2"/>
    <n v="5.2883999999999984"/>
  </r>
  <r>
    <n v="8049"/>
    <s v="CA-2013-168543"/>
    <x v="0"/>
    <x v="894"/>
    <d v="2013-07-08T00:00:00"/>
    <s v="Standard Class"/>
    <s v="DK-13225"/>
    <s v="Dean Katz"/>
    <x v="1"/>
    <x v="0"/>
    <x v="20"/>
    <x v="15"/>
    <n v="10035"/>
    <x v="3"/>
    <x v="1725"/>
    <x v="1"/>
    <x v="9"/>
    <x v="1703"/>
    <x v="3828"/>
    <n v="7"/>
    <n v="0"/>
    <n v="197.92079999999999"/>
  </r>
  <r>
    <n v="8050"/>
    <s v="CA-2011-144974"/>
    <x v="2"/>
    <x v="467"/>
    <d v="2011-09-30T00:00:00"/>
    <s v="Standard Class"/>
    <s v="CM-12715"/>
    <s v="Craig Molinari"/>
    <x v="1"/>
    <x v="0"/>
    <x v="10"/>
    <x v="9"/>
    <n v="19140"/>
    <x v="3"/>
    <x v="122"/>
    <x v="1"/>
    <x v="8"/>
    <x v="122"/>
    <x v="3649"/>
    <n v="5"/>
    <n v="0.7"/>
    <n v="-4.577"/>
  </r>
  <r>
    <n v="8051"/>
    <s v="CA-2011-144974"/>
    <x v="2"/>
    <x v="467"/>
    <d v="2011-09-30T00:00:00"/>
    <s v="Standard Class"/>
    <s v="CM-12715"/>
    <s v="Craig Molinari"/>
    <x v="1"/>
    <x v="0"/>
    <x v="10"/>
    <x v="9"/>
    <n v="19140"/>
    <x v="3"/>
    <x v="750"/>
    <x v="0"/>
    <x v="5"/>
    <x v="741"/>
    <x v="4571"/>
    <n v="1"/>
    <n v="0.2"/>
    <n v="4.7664"/>
  </r>
  <r>
    <n v="8052"/>
    <s v="CA-2011-144974"/>
    <x v="2"/>
    <x v="467"/>
    <d v="2011-09-30T00:00:00"/>
    <s v="Standard Class"/>
    <s v="CM-12715"/>
    <s v="Craig Molinari"/>
    <x v="1"/>
    <x v="0"/>
    <x v="10"/>
    <x v="9"/>
    <n v="19140"/>
    <x v="3"/>
    <x v="22"/>
    <x v="1"/>
    <x v="9"/>
    <x v="22"/>
    <x v="3101"/>
    <n v="6"/>
    <n v="0.2"/>
    <n v="3.1032000000000011"/>
  </r>
  <r>
    <n v="8053"/>
    <s v="CA-2011-109904"/>
    <x v="2"/>
    <x v="686"/>
    <d v="2011-07-17T00:00:00"/>
    <s v="Second Class"/>
    <s v="BF-10975"/>
    <s v="Barbara Fisher"/>
    <x v="1"/>
    <x v="0"/>
    <x v="20"/>
    <x v="15"/>
    <n v="10009"/>
    <x v="3"/>
    <x v="879"/>
    <x v="1"/>
    <x v="6"/>
    <x v="864"/>
    <x v="1465"/>
    <n v="3"/>
    <n v="0"/>
    <n v="4.4850000000000003"/>
  </r>
  <r>
    <n v="8054"/>
    <s v="CA-2014-152205"/>
    <x v="3"/>
    <x v="394"/>
    <d v="2014-10-06T00:00:00"/>
    <s v="Standard Class"/>
    <s v="SF-20965"/>
    <s v="Sylvia Foulston"/>
    <x v="1"/>
    <x v="0"/>
    <x v="10"/>
    <x v="9"/>
    <n v="19134"/>
    <x v="3"/>
    <x v="608"/>
    <x v="1"/>
    <x v="8"/>
    <x v="603"/>
    <x v="5268"/>
    <n v="1"/>
    <n v="0.7"/>
    <n v="-1.8584999999999994"/>
  </r>
  <r>
    <n v="8055"/>
    <s v="CA-2012-121188"/>
    <x v="1"/>
    <x v="834"/>
    <d v="2012-09-04T00:00:00"/>
    <s v="Standard Class"/>
    <s v="CB-12025"/>
    <s v="Cassandra Brandow"/>
    <x v="0"/>
    <x v="0"/>
    <x v="1"/>
    <x v="1"/>
    <n v="90049"/>
    <x v="1"/>
    <x v="518"/>
    <x v="1"/>
    <x v="4"/>
    <x v="513"/>
    <x v="5269"/>
    <n v="5"/>
    <n v="0"/>
    <n v="267.70499999999993"/>
  </r>
  <r>
    <n v="8056"/>
    <s v="CA-2012-121188"/>
    <x v="1"/>
    <x v="834"/>
    <d v="2012-09-04T00:00:00"/>
    <s v="Standard Class"/>
    <s v="CB-12025"/>
    <s v="Cassandra Brandow"/>
    <x v="0"/>
    <x v="0"/>
    <x v="1"/>
    <x v="1"/>
    <n v="90049"/>
    <x v="1"/>
    <x v="199"/>
    <x v="0"/>
    <x v="0"/>
    <x v="198"/>
    <x v="1496"/>
    <n v="2"/>
    <n v="0.15"/>
    <n v="28.956799999999973"/>
  </r>
  <r>
    <n v="8057"/>
    <s v="CA-2012-121188"/>
    <x v="1"/>
    <x v="834"/>
    <d v="2012-09-04T00:00:00"/>
    <s v="Standard Class"/>
    <s v="CB-12025"/>
    <s v="Cassandra Brandow"/>
    <x v="0"/>
    <x v="0"/>
    <x v="1"/>
    <x v="1"/>
    <n v="90049"/>
    <x v="1"/>
    <x v="459"/>
    <x v="1"/>
    <x v="4"/>
    <x v="455"/>
    <x v="5270"/>
    <n v="9"/>
    <n v="0"/>
    <n v="29.152799999999971"/>
  </r>
  <r>
    <n v="8058"/>
    <s v="CA-2012-121188"/>
    <x v="1"/>
    <x v="834"/>
    <d v="2012-09-04T00:00:00"/>
    <s v="Standard Class"/>
    <s v="CB-12025"/>
    <s v="Cassandra Brandow"/>
    <x v="0"/>
    <x v="0"/>
    <x v="1"/>
    <x v="1"/>
    <n v="90049"/>
    <x v="1"/>
    <x v="1339"/>
    <x v="1"/>
    <x v="8"/>
    <x v="1315"/>
    <x v="5271"/>
    <n v="5"/>
    <n v="0.2"/>
    <n v="13.959"/>
  </r>
  <r>
    <n v="8059"/>
    <s v="CA-2012-121188"/>
    <x v="1"/>
    <x v="834"/>
    <d v="2012-09-04T00:00:00"/>
    <s v="Standard Class"/>
    <s v="CB-12025"/>
    <s v="Cassandra Brandow"/>
    <x v="0"/>
    <x v="0"/>
    <x v="1"/>
    <x v="1"/>
    <n v="90049"/>
    <x v="1"/>
    <x v="831"/>
    <x v="2"/>
    <x v="7"/>
    <x v="818"/>
    <x v="752"/>
    <n v="3"/>
    <n v="0.2"/>
    <n v="15.111599999999999"/>
  </r>
  <r>
    <n v="8060"/>
    <s v="CA-2012-121188"/>
    <x v="1"/>
    <x v="834"/>
    <d v="2012-09-04T00:00:00"/>
    <s v="Standard Class"/>
    <s v="CB-12025"/>
    <s v="Cassandra Brandow"/>
    <x v="0"/>
    <x v="0"/>
    <x v="1"/>
    <x v="1"/>
    <n v="90049"/>
    <x v="1"/>
    <x v="1035"/>
    <x v="0"/>
    <x v="5"/>
    <x v="322"/>
    <x v="1353"/>
    <n v="2"/>
    <n v="0"/>
    <n v="1.7472000000000003"/>
  </r>
  <r>
    <n v="8061"/>
    <s v="CA-2012-156013"/>
    <x v="1"/>
    <x v="1181"/>
    <d v="2012-09-26T00:00:00"/>
    <s v="Standard Class"/>
    <s v="TC-20980"/>
    <s v="Tamara Chand"/>
    <x v="1"/>
    <x v="0"/>
    <x v="85"/>
    <x v="15"/>
    <n v="11561"/>
    <x v="3"/>
    <x v="314"/>
    <x v="1"/>
    <x v="10"/>
    <x v="311"/>
    <x v="3733"/>
    <n v="5"/>
    <n v="0"/>
    <n v="28.857999999999997"/>
  </r>
  <r>
    <n v="8062"/>
    <s v="CA-2012-156013"/>
    <x v="1"/>
    <x v="1181"/>
    <d v="2012-09-26T00:00:00"/>
    <s v="Standard Class"/>
    <s v="TC-20980"/>
    <s v="Tamara Chand"/>
    <x v="1"/>
    <x v="0"/>
    <x v="85"/>
    <x v="15"/>
    <n v="11561"/>
    <x v="3"/>
    <x v="1329"/>
    <x v="1"/>
    <x v="8"/>
    <x v="1305"/>
    <x v="671"/>
    <n v="2"/>
    <n v="0.2"/>
    <n v="8.8623999999999992"/>
  </r>
  <r>
    <n v="8063"/>
    <s v="CA-2013-132997"/>
    <x v="0"/>
    <x v="77"/>
    <d v="2013-11-10T00:00:00"/>
    <s v="First Class"/>
    <s v="LW-17215"/>
    <s v="Luke Weiss"/>
    <x v="0"/>
    <x v="0"/>
    <x v="30"/>
    <x v="15"/>
    <n v="14609"/>
    <x v="3"/>
    <x v="506"/>
    <x v="2"/>
    <x v="7"/>
    <x v="501"/>
    <x v="2392"/>
    <n v="4"/>
    <n v="0"/>
    <n v="71.269200000000012"/>
  </r>
  <r>
    <n v="8064"/>
    <s v="CA-2013-132997"/>
    <x v="0"/>
    <x v="77"/>
    <d v="2013-11-10T00:00:00"/>
    <s v="First Class"/>
    <s v="LW-17215"/>
    <s v="Luke Weiss"/>
    <x v="0"/>
    <x v="0"/>
    <x v="30"/>
    <x v="15"/>
    <n v="14609"/>
    <x v="3"/>
    <x v="1211"/>
    <x v="2"/>
    <x v="7"/>
    <x v="1187"/>
    <x v="1911"/>
    <n v="3"/>
    <n v="0"/>
    <n v="100.7916"/>
  </r>
  <r>
    <n v="8065"/>
    <s v="CA-2013-132997"/>
    <x v="0"/>
    <x v="77"/>
    <d v="2013-11-10T00:00:00"/>
    <s v="First Class"/>
    <s v="LW-17215"/>
    <s v="Luke Weiss"/>
    <x v="0"/>
    <x v="0"/>
    <x v="30"/>
    <x v="15"/>
    <n v="14609"/>
    <x v="3"/>
    <x v="1347"/>
    <x v="1"/>
    <x v="10"/>
    <x v="1323"/>
    <x v="91"/>
    <n v="2"/>
    <n v="0"/>
    <n v="6.2208000000000006"/>
  </r>
  <r>
    <n v="8066"/>
    <s v="CA-2013-132997"/>
    <x v="0"/>
    <x v="77"/>
    <d v="2013-11-10T00:00:00"/>
    <s v="First Class"/>
    <s v="LW-17215"/>
    <s v="Luke Weiss"/>
    <x v="0"/>
    <x v="0"/>
    <x v="30"/>
    <x v="15"/>
    <n v="14609"/>
    <x v="3"/>
    <x v="41"/>
    <x v="1"/>
    <x v="4"/>
    <x v="41"/>
    <x v="5272"/>
    <n v="3"/>
    <n v="0"/>
    <n v="5.8409999999999869"/>
  </r>
  <r>
    <n v="8067"/>
    <s v="CA-2013-132997"/>
    <x v="0"/>
    <x v="77"/>
    <d v="2013-11-10T00:00:00"/>
    <s v="First Class"/>
    <s v="LW-17215"/>
    <s v="Luke Weiss"/>
    <x v="0"/>
    <x v="0"/>
    <x v="30"/>
    <x v="15"/>
    <n v="14609"/>
    <x v="3"/>
    <x v="1591"/>
    <x v="1"/>
    <x v="8"/>
    <x v="1574"/>
    <x v="4795"/>
    <n v="2"/>
    <n v="0.2"/>
    <n v="89.954799999999992"/>
  </r>
  <r>
    <n v="8068"/>
    <s v="US-2012-160563"/>
    <x v="1"/>
    <x v="1182"/>
    <d v="2012-10-24T00:00:00"/>
    <s v="Standard Class"/>
    <s v="NS-18640"/>
    <s v="Noel Staavos"/>
    <x v="1"/>
    <x v="0"/>
    <x v="8"/>
    <x v="1"/>
    <n v="94109"/>
    <x v="1"/>
    <x v="428"/>
    <x v="2"/>
    <x v="11"/>
    <x v="423"/>
    <x v="764"/>
    <n v="3"/>
    <n v="0"/>
    <n v="86.389199999999988"/>
  </r>
  <r>
    <n v="8069"/>
    <s v="US-2012-160563"/>
    <x v="1"/>
    <x v="1182"/>
    <d v="2012-10-24T00:00:00"/>
    <s v="Standard Class"/>
    <s v="NS-18640"/>
    <s v="Noel Staavos"/>
    <x v="1"/>
    <x v="0"/>
    <x v="8"/>
    <x v="1"/>
    <n v="94109"/>
    <x v="1"/>
    <x v="1565"/>
    <x v="0"/>
    <x v="5"/>
    <x v="1547"/>
    <x v="2003"/>
    <n v="6"/>
    <n v="0"/>
    <n v="6.0876000000000001"/>
  </r>
  <r>
    <n v="8070"/>
    <s v="CA-2014-151750"/>
    <x v="3"/>
    <x v="314"/>
    <d v="2014-01-06T00:00:00"/>
    <s v="Standard Class"/>
    <s v="JM-15250"/>
    <s v="Janet Martin"/>
    <x v="0"/>
    <x v="0"/>
    <x v="114"/>
    <x v="5"/>
    <n v="77340"/>
    <x v="2"/>
    <x v="418"/>
    <x v="1"/>
    <x v="4"/>
    <x v="413"/>
    <x v="5273"/>
    <n v="5"/>
    <n v="0.2"/>
    <n v="-107.95800000000004"/>
  </r>
  <r>
    <n v="8071"/>
    <s v="CA-2014-151750"/>
    <x v="3"/>
    <x v="314"/>
    <d v="2014-01-06T00:00:00"/>
    <s v="Standard Class"/>
    <s v="JM-15250"/>
    <s v="Janet Martin"/>
    <x v="0"/>
    <x v="0"/>
    <x v="114"/>
    <x v="5"/>
    <n v="77340"/>
    <x v="2"/>
    <x v="1454"/>
    <x v="0"/>
    <x v="5"/>
    <x v="1431"/>
    <x v="5274"/>
    <n v="5"/>
    <n v="0.6"/>
    <n v="-187.38150000000002"/>
  </r>
  <r>
    <n v="8072"/>
    <s v="CA-2014-151750"/>
    <x v="3"/>
    <x v="314"/>
    <d v="2014-01-06T00:00:00"/>
    <s v="Standard Class"/>
    <s v="JM-15250"/>
    <s v="Janet Martin"/>
    <x v="0"/>
    <x v="0"/>
    <x v="114"/>
    <x v="5"/>
    <n v="77340"/>
    <x v="2"/>
    <x v="637"/>
    <x v="0"/>
    <x v="1"/>
    <x v="631"/>
    <x v="5275"/>
    <n v="4"/>
    <n v="0.3"/>
    <n v="-26.635199999999998"/>
  </r>
  <r>
    <n v="8073"/>
    <s v="CA-2014-151750"/>
    <x v="3"/>
    <x v="314"/>
    <d v="2014-01-06T00:00:00"/>
    <s v="Standard Class"/>
    <s v="JM-15250"/>
    <s v="Janet Martin"/>
    <x v="0"/>
    <x v="0"/>
    <x v="114"/>
    <x v="5"/>
    <n v="77340"/>
    <x v="2"/>
    <x v="703"/>
    <x v="1"/>
    <x v="6"/>
    <x v="696"/>
    <x v="5276"/>
    <n v="4"/>
    <n v="0.2"/>
    <n v="2.2287999999999988"/>
  </r>
  <r>
    <n v="8074"/>
    <s v="CA-2014-151750"/>
    <x v="3"/>
    <x v="314"/>
    <d v="2014-01-06T00:00:00"/>
    <s v="Standard Class"/>
    <s v="JM-15250"/>
    <s v="Janet Martin"/>
    <x v="0"/>
    <x v="0"/>
    <x v="114"/>
    <x v="5"/>
    <n v="77340"/>
    <x v="2"/>
    <x v="625"/>
    <x v="1"/>
    <x v="8"/>
    <x v="619"/>
    <x v="5277"/>
    <n v="5"/>
    <n v="0.8"/>
    <n v="-9.7050000000000018"/>
  </r>
  <r>
    <n v="8075"/>
    <s v="CA-2014-151750"/>
    <x v="3"/>
    <x v="314"/>
    <d v="2014-01-06T00:00:00"/>
    <s v="Standard Class"/>
    <s v="JM-15250"/>
    <s v="Janet Martin"/>
    <x v="0"/>
    <x v="0"/>
    <x v="114"/>
    <x v="5"/>
    <n v="77340"/>
    <x v="2"/>
    <x v="185"/>
    <x v="1"/>
    <x v="8"/>
    <x v="184"/>
    <x v="5278"/>
    <n v="14"/>
    <n v="0.8"/>
    <n v="-22.684200000000004"/>
  </r>
  <r>
    <n v="8076"/>
    <s v="CA-2014-151750"/>
    <x v="3"/>
    <x v="314"/>
    <d v="2014-01-06T00:00:00"/>
    <s v="Standard Class"/>
    <s v="JM-15250"/>
    <s v="Janet Martin"/>
    <x v="0"/>
    <x v="0"/>
    <x v="114"/>
    <x v="5"/>
    <n v="77340"/>
    <x v="2"/>
    <x v="513"/>
    <x v="1"/>
    <x v="9"/>
    <x v="508"/>
    <x v="5279"/>
    <n v="2"/>
    <n v="0.8"/>
    <n v="-38.821200000000012"/>
  </r>
  <r>
    <n v="8077"/>
    <s v="CA-2012-106187"/>
    <x v="1"/>
    <x v="537"/>
    <d v="2012-06-29T00:00:00"/>
    <s v="Standard Class"/>
    <s v="RF-19345"/>
    <s v="Randy Ferguson"/>
    <x v="1"/>
    <x v="0"/>
    <x v="502"/>
    <x v="32"/>
    <n v="30344"/>
    <x v="0"/>
    <x v="645"/>
    <x v="0"/>
    <x v="5"/>
    <x v="639"/>
    <x v="1877"/>
    <n v="3"/>
    <n v="0"/>
    <n v="9.3227999999999991"/>
  </r>
  <r>
    <n v="8078"/>
    <s v="CA-2012-106187"/>
    <x v="1"/>
    <x v="537"/>
    <d v="2012-06-29T00:00:00"/>
    <s v="Standard Class"/>
    <s v="RF-19345"/>
    <s v="Randy Ferguson"/>
    <x v="1"/>
    <x v="0"/>
    <x v="502"/>
    <x v="32"/>
    <n v="30344"/>
    <x v="0"/>
    <x v="896"/>
    <x v="1"/>
    <x v="8"/>
    <x v="880"/>
    <x v="5280"/>
    <n v="1"/>
    <n v="0"/>
    <n v="74.690999999999988"/>
  </r>
  <r>
    <n v="8079"/>
    <s v="CA-2012-106187"/>
    <x v="1"/>
    <x v="537"/>
    <d v="2012-06-29T00:00:00"/>
    <s v="Standard Class"/>
    <s v="RF-19345"/>
    <s v="Randy Ferguson"/>
    <x v="1"/>
    <x v="0"/>
    <x v="502"/>
    <x v="32"/>
    <n v="30344"/>
    <x v="0"/>
    <x v="1371"/>
    <x v="2"/>
    <x v="11"/>
    <x v="1347"/>
    <x v="5281"/>
    <n v="3"/>
    <n v="0"/>
    <n v="18"/>
  </r>
  <r>
    <n v="8080"/>
    <s v="US-2013-164945"/>
    <x v="0"/>
    <x v="441"/>
    <d v="2013-11-28T00:00:00"/>
    <s v="Standard Class"/>
    <s v="CA-12055"/>
    <s v="Cathy Armstrong"/>
    <x v="2"/>
    <x v="0"/>
    <x v="20"/>
    <x v="15"/>
    <n v="10009"/>
    <x v="3"/>
    <x v="301"/>
    <x v="1"/>
    <x v="8"/>
    <x v="298"/>
    <x v="5282"/>
    <n v="8"/>
    <n v="0.2"/>
    <n v="46.99519999999999"/>
  </r>
  <r>
    <n v="8081"/>
    <s v="CA-2012-150714"/>
    <x v="1"/>
    <x v="662"/>
    <d v="2012-11-01T00:00:00"/>
    <s v="Standard Class"/>
    <s v="KH-16690"/>
    <s v="Kristen Hastings"/>
    <x v="1"/>
    <x v="0"/>
    <x v="24"/>
    <x v="21"/>
    <n v="97477"/>
    <x v="1"/>
    <x v="933"/>
    <x v="1"/>
    <x v="2"/>
    <x v="917"/>
    <x v="5283"/>
    <n v="6"/>
    <n v="0.2"/>
    <n v="47.626799999999996"/>
  </r>
  <r>
    <n v="8082"/>
    <s v="CA-2012-150714"/>
    <x v="1"/>
    <x v="662"/>
    <d v="2012-11-01T00:00:00"/>
    <s v="Standard Class"/>
    <s v="KH-16690"/>
    <s v="Kristen Hastings"/>
    <x v="1"/>
    <x v="0"/>
    <x v="24"/>
    <x v="21"/>
    <n v="97477"/>
    <x v="1"/>
    <x v="1766"/>
    <x v="1"/>
    <x v="10"/>
    <x v="1746"/>
    <x v="576"/>
    <n v="3"/>
    <n v="0.2"/>
    <n v="47.815200000000004"/>
  </r>
  <r>
    <n v="8083"/>
    <s v="CA-2012-150714"/>
    <x v="1"/>
    <x v="662"/>
    <d v="2012-11-01T00:00:00"/>
    <s v="Standard Class"/>
    <s v="KH-16690"/>
    <s v="Kristen Hastings"/>
    <x v="1"/>
    <x v="0"/>
    <x v="24"/>
    <x v="21"/>
    <n v="97477"/>
    <x v="1"/>
    <x v="543"/>
    <x v="1"/>
    <x v="9"/>
    <x v="538"/>
    <x v="5284"/>
    <n v="5"/>
    <n v="0.2"/>
    <n v="20.387999999999998"/>
  </r>
  <r>
    <n v="8084"/>
    <s v="CA-2012-150714"/>
    <x v="1"/>
    <x v="662"/>
    <d v="2012-11-01T00:00:00"/>
    <s v="Standard Class"/>
    <s v="KH-16690"/>
    <s v="Kristen Hastings"/>
    <x v="1"/>
    <x v="0"/>
    <x v="24"/>
    <x v="21"/>
    <n v="97477"/>
    <x v="1"/>
    <x v="1282"/>
    <x v="1"/>
    <x v="8"/>
    <x v="1258"/>
    <x v="4459"/>
    <n v="7"/>
    <n v="0.7"/>
    <n v="-10.487400000000001"/>
  </r>
  <r>
    <n v="8085"/>
    <s v="CA-2012-150714"/>
    <x v="1"/>
    <x v="662"/>
    <d v="2012-11-01T00:00:00"/>
    <s v="Standard Class"/>
    <s v="KH-16690"/>
    <s v="Kristen Hastings"/>
    <x v="1"/>
    <x v="0"/>
    <x v="24"/>
    <x v="21"/>
    <n v="97477"/>
    <x v="1"/>
    <x v="435"/>
    <x v="1"/>
    <x v="4"/>
    <x v="430"/>
    <x v="5285"/>
    <n v="10"/>
    <n v="0.2"/>
    <n v="-161.69400000000005"/>
  </r>
  <r>
    <n v="8086"/>
    <s v="CA-2013-105753"/>
    <x v="0"/>
    <x v="201"/>
    <d v="2013-10-27T00:00:00"/>
    <s v="Standard Class"/>
    <s v="LC-16960"/>
    <s v="Lindsay Castell"/>
    <x v="2"/>
    <x v="0"/>
    <x v="81"/>
    <x v="17"/>
    <n v="22204"/>
    <x v="0"/>
    <x v="390"/>
    <x v="0"/>
    <x v="5"/>
    <x v="386"/>
    <x v="5286"/>
    <n v="5"/>
    <n v="0"/>
    <n v="18.329999999999991"/>
  </r>
  <r>
    <n v="8087"/>
    <s v="CA-2014-120894"/>
    <x v="3"/>
    <x v="1045"/>
    <d v="2014-05-03T00:00:00"/>
    <s v="Standard Class"/>
    <s v="JL-15130"/>
    <s v="Jack Lebron"/>
    <x v="0"/>
    <x v="0"/>
    <x v="40"/>
    <x v="3"/>
    <n v="28403"/>
    <x v="0"/>
    <x v="1267"/>
    <x v="1"/>
    <x v="9"/>
    <x v="1242"/>
    <x v="5287"/>
    <n v="3"/>
    <n v="0.2"/>
    <n v="5.2650000000000006"/>
  </r>
  <r>
    <n v="8088"/>
    <s v="CA-2013-106621"/>
    <x v="0"/>
    <x v="321"/>
    <d v="2013-10-02T00:00:00"/>
    <s v="Second Class"/>
    <s v="DM-12955"/>
    <s v="Dario Medina"/>
    <x v="1"/>
    <x v="0"/>
    <x v="420"/>
    <x v="16"/>
    <n v="85364"/>
    <x v="1"/>
    <x v="836"/>
    <x v="1"/>
    <x v="6"/>
    <x v="823"/>
    <x v="5288"/>
    <n v="4"/>
    <n v="0.2"/>
    <n v="1.1807999999999983"/>
  </r>
  <r>
    <n v="8089"/>
    <s v="CA-2012-107020"/>
    <x v="1"/>
    <x v="848"/>
    <d v="2012-07-14T00:00:00"/>
    <s v="Standard Class"/>
    <s v="MV-18190"/>
    <s v="Mike Vittorini"/>
    <x v="0"/>
    <x v="0"/>
    <x v="272"/>
    <x v="1"/>
    <n v="92404"/>
    <x v="1"/>
    <x v="691"/>
    <x v="1"/>
    <x v="8"/>
    <x v="684"/>
    <x v="3089"/>
    <n v="2"/>
    <n v="0.2"/>
    <n v="12.973999999999997"/>
  </r>
  <r>
    <n v="8090"/>
    <s v="US-2012-117492"/>
    <x v="1"/>
    <x v="976"/>
    <d v="2012-08-09T00:00:00"/>
    <s v="First Class"/>
    <s v="NS-18640"/>
    <s v="Noel Staavos"/>
    <x v="1"/>
    <x v="0"/>
    <x v="248"/>
    <x v="39"/>
    <n v="21215"/>
    <x v="3"/>
    <x v="22"/>
    <x v="1"/>
    <x v="9"/>
    <x v="22"/>
    <x v="5289"/>
    <n v="9"/>
    <n v="0"/>
    <n v="20.1708"/>
  </r>
  <r>
    <n v="8091"/>
    <s v="CA-2011-101392"/>
    <x v="2"/>
    <x v="1035"/>
    <d v="2011-12-13T00:00:00"/>
    <s v="Standard Class"/>
    <s v="AS-10630"/>
    <s v="Ann Steele"/>
    <x v="2"/>
    <x v="0"/>
    <x v="4"/>
    <x v="4"/>
    <n v="98103"/>
    <x v="1"/>
    <x v="1424"/>
    <x v="1"/>
    <x v="4"/>
    <x v="1403"/>
    <x v="5290"/>
    <n v="7"/>
    <n v="0"/>
    <n v="70.033599999999993"/>
  </r>
  <r>
    <n v="8092"/>
    <s v="CA-2012-127502"/>
    <x v="1"/>
    <x v="895"/>
    <d v="2012-12-14T00:00:00"/>
    <s v="Standard Class"/>
    <s v="MT-17815"/>
    <s v="Meg Tillman"/>
    <x v="0"/>
    <x v="0"/>
    <x v="8"/>
    <x v="1"/>
    <n v="94110"/>
    <x v="1"/>
    <x v="745"/>
    <x v="1"/>
    <x v="2"/>
    <x v="736"/>
    <x v="1784"/>
    <n v="2"/>
    <n v="0"/>
    <n v="2.8224"/>
  </r>
  <r>
    <n v="8093"/>
    <s v="CA-2014-143658"/>
    <x v="3"/>
    <x v="1183"/>
    <d v="2014-11-14T00:00:00"/>
    <s v="Second Class"/>
    <s v="SR-20425"/>
    <s v="Sharelle Roach"/>
    <x v="2"/>
    <x v="0"/>
    <x v="20"/>
    <x v="15"/>
    <n v="10035"/>
    <x v="3"/>
    <x v="940"/>
    <x v="1"/>
    <x v="6"/>
    <x v="924"/>
    <x v="2239"/>
    <n v="5"/>
    <n v="0"/>
    <n v="32.97"/>
  </r>
  <r>
    <n v="8094"/>
    <s v="CA-2014-133046"/>
    <x v="3"/>
    <x v="944"/>
    <d v="2014-08-02T00:00:00"/>
    <s v="Second Class"/>
    <s v="DK-13375"/>
    <s v="Dennis Kane"/>
    <x v="0"/>
    <x v="0"/>
    <x v="4"/>
    <x v="4"/>
    <n v="98115"/>
    <x v="1"/>
    <x v="740"/>
    <x v="0"/>
    <x v="5"/>
    <x v="33"/>
    <x v="1708"/>
    <n v="3"/>
    <n v="0"/>
    <n v="10.507200000000001"/>
  </r>
  <r>
    <n v="8095"/>
    <s v="CA-2014-133046"/>
    <x v="3"/>
    <x v="944"/>
    <d v="2014-08-02T00:00:00"/>
    <s v="Second Class"/>
    <s v="DK-13375"/>
    <s v="Dennis Kane"/>
    <x v="0"/>
    <x v="0"/>
    <x v="4"/>
    <x v="4"/>
    <n v="98115"/>
    <x v="1"/>
    <x v="1254"/>
    <x v="1"/>
    <x v="10"/>
    <x v="1229"/>
    <x v="2224"/>
    <n v="4"/>
    <n v="0"/>
    <n v="12.052"/>
  </r>
  <r>
    <n v="8096"/>
    <s v="CA-2014-133046"/>
    <x v="3"/>
    <x v="944"/>
    <d v="2014-08-02T00:00:00"/>
    <s v="Second Class"/>
    <s v="DK-13375"/>
    <s v="Dennis Kane"/>
    <x v="0"/>
    <x v="0"/>
    <x v="4"/>
    <x v="4"/>
    <n v="98115"/>
    <x v="1"/>
    <x v="1290"/>
    <x v="1"/>
    <x v="10"/>
    <x v="1267"/>
    <x v="91"/>
    <n v="2"/>
    <n v="0"/>
    <n v="6.2208000000000006"/>
  </r>
  <r>
    <n v="8097"/>
    <s v="CA-2014-133046"/>
    <x v="3"/>
    <x v="944"/>
    <d v="2014-08-02T00:00:00"/>
    <s v="Second Class"/>
    <s v="DK-13375"/>
    <s v="Dennis Kane"/>
    <x v="0"/>
    <x v="0"/>
    <x v="4"/>
    <x v="4"/>
    <n v="98115"/>
    <x v="1"/>
    <x v="437"/>
    <x v="2"/>
    <x v="11"/>
    <x v="432"/>
    <x v="5291"/>
    <n v="5"/>
    <n v="0"/>
    <n v="32.893000000000008"/>
  </r>
  <r>
    <n v="8098"/>
    <s v="CA-2014-122798"/>
    <x v="3"/>
    <x v="116"/>
    <d v="2015-01-02T00:00:00"/>
    <s v="Standard Class"/>
    <s v="SV-20935"/>
    <s v="Susan Vittorini"/>
    <x v="0"/>
    <x v="0"/>
    <x v="305"/>
    <x v="27"/>
    <n v="87105"/>
    <x v="1"/>
    <x v="392"/>
    <x v="1"/>
    <x v="4"/>
    <x v="388"/>
    <x v="2946"/>
    <n v="5"/>
    <n v="0"/>
    <n v="34.292499999999997"/>
  </r>
  <r>
    <n v="8099"/>
    <s v="CA-2014-122798"/>
    <x v="3"/>
    <x v="116"/>
    <d v="2015-01-02T00:00:00"/>
    <s v="Standard Class"/>
    <s v="SV-20935"/>
    <s v="Susan Vittorini"/>
    <x v="0"/>
    <x v="0"/>
    <x v="305"/>
    <x v="27"/>
    <n v="87105"/>
    <x v="1"/>
    <x v="1433"/>
    <x v="1"/>
    <x v="10"/>
    <x v="1412"/>
    <x v="732"/>
    <n v="1"/>
    <n v="0"/>
    <n v="1.9259999999999997"/>
  </r>
  <r>
    <n v="8100"/>
    <s v="CA-2013-169663"/>
    <x v="0"/>
    <x v="612"/>
    <d v="2013-03-14T00:00:00"/>
    <s v="First Class"/>
    <s v="RH-19510"/>
    <s v="Rick Huthwaite"/>
    <x v="2"/>
    <x v="0"/>
    <x v="1"/>
    <x v="1"/>
    <n v="90045"/>
    <x v="1"/>
    <x v="1044"/>
    <x v="2"/>
    <x v="11"/>
    <x v="1024"/>
    <x v="3999"/>
    <n v="3"/>
    <n v="0"/>
    <n v="5.101499999999997"/>
  </r>
  <r>
    <n v="8101"/>
    <s v="CA-2013-169663"/>
    <x v="0"/>
    <x v="612"/>
    <d v="2013-03-14T00:00:00"/>
    <s v="First Class"/>
    <s v="RH-19510"/>
    <s v="Rick Huthwaite"/>
    <x v="2"/>
    <x v="0"/>
    <x v="1"/>
    <x v="1"/>
    <n v="90045"/>
    <x v="1"/>
    <x v="1832"/>
    <x v="2"/>
    <x v="15"/>
    <x v="1811"/>
    <x v="5292"/>
    <n v="3"/>
    <n v="0.2"/>
    <n v="377.72999999999956"/>
  </r>
  <r>
    <n v="8102"/>
    <s v="CA-2012-149846"/>
    <x v="1"/>
    <x v="1184"/>
    <d v="2012-05-26T00:00:00"/>
    <s v="Standard Class"/>
    <s v="SB-20185"/>
    <s v="Sarah Brown"/>
    <x v="0"/>
    <x v="0"/>
    <x v="1"/>
    <x v="1"/>
    <n v="90045"/>
    <x v="1"/>
    <x v="617"/>
    <x v="1"/>
    <x v="2"/>
    <x v="612"/>
    <x v="341"/>
    <n v="2"/>
    <n v="0"/>
    <n v="3.7995999999999999"/>
  </r>
  <r>
    <n v="8103"/>
    <s v="CA-2012-149846"/>
    <x v="1"/>
    <x v="1184"/>
    <d v="2012-05-26T00:00:00"/>
    <s v="Standard Class"/>
    <s v="SB-20185"/>
    <s v="Sarah Brown"/>
    <x v="0"/>
    <x v="0"/>
    <x v="1"/>
    <x v="1"/>
    <n v="90045"/>
    <x v="1"/>
    <x v="668"/>
    <x v="2"/>
    <x v="15"/>
    <x v="662"/>
    <x v="5293"/>
    <n v="7"/>
    <n v="0.2"/>
    <n v="334.49849999999958"/>
  </r>
  <r>
    <n v="8104"/>
    <s v="CA-2012-149846"/>
    <x v="1"/>
    <x v="1184"/>
    <d v="2012-05-26T00:00:00"/>
    <s v="Standard Class"/>
    <s v="SB-20185"/>
    <s v="Sarah Brown"/>
    <x v="0"/>
    <x v="0"/>
    <x v="1"/>
    <x v="1"/>
    <n v="90045"/>
    <x v="1"/>
    <x v="328"/>
    <x v="1"/>
    <x v="4"/>
    <x v="324"/>
    <x v="352"/>
    <n v="7"/>
    <n v="0"/>
    <n v="29.341200000000008"/>
  </r>
  <r>
    <n v="8105"/>
    <s v="CA-2012-149846"/>
    <x v="1"/>
    <x v="1184"/>
    <d v="2012-05-26T00:00:00"/>
    <s v="Standard Class"/>
    <s v="SB-20185"/>
    <s v="Sarah Brown"/>
    <x v="0"/>
    <x v="0"/>
    <x v="1"/>
    <x v="1"/>
    <n v="90045"/>
    <x v="1"/>
    <x v="297"/>
    <x v="2"/>
    <x v="7"/>
    <x v="294"/>
    <x v="5294"/>
    <n v="6"/>
    <n v="0.2"/>
    <n v="58.179600000000022"/>
  </r>
  <r>
    <n v="8106"/>
    <s v="CA-2014-159149"/>
    <x v="3"/>
    <x v="922"/>
    <d v="2014-02-20T00:00:00"/>
    <s v="First Class"/>
    <s v="CR-12820"/>
    <s v="Cyra Reiten"/>
    <x v="2"/>
    <x v="0"/>
    <x v="12"/>
    <x v="5"/>
    <n v="77041"/>
    <x v="2"/>
    <x v="419"/>
    <x v="0"/>
    <x v="0"/>
    <x v="414"/>
    <x v="5295"/>
    <n v="1"/>
    <n v="0.32"/>
    <n v="-17.027400000000007"/>
  </r>
  <r>
    <n v="8107"/>
    <s v="CA-2014-159149"/>
    <x v="3"/>
    <x v="922"/>
    <d v="2014-02-20T00:00:00"/>
    <s v="First Class"/>
    <s v="CR-12820"/>
    <s v="Cyra Reiten"/>
    <x v="2"/>
    <x v="0"/>
    <x v="12"/>
    <x v="5"/>
    <n v="77041"/>
    <x v="2"/>
    <x v="1833"/>
    <x v="1"/>
    <x v="6"/>
    <x v="1812"/>
    <x v="5296"/>
    <n v="6"/>
    <n v="0.2"/>
    <n v="52.632000000000005"/>
  </r>
  <r>
    <n v="8108"/>
    <s v="CA-2014-159149"/>
    <x v="3"/>
    <x v="922"/>
    <d v="2014-02-20T00:00:00"/>
    <s v="First Class"/>
    <s v="CR-12820"/>
    <s v="Cyra Reiten"/>
    <x v="2"/>
    <x v="0"/>
    <x v="12"/>
    <x v="5"/>
    <n v="77041"/>
    <x v="2"/>
    <x v="1075"/>
    <x v="2"/>
    <x v="7"/>
    <x v="1056"/>
    <x v="1435"/>
    <n v="4"/>
    <n v="0.2"/>
    <n v="-87.667200000000037"/>
  </r>
  <r>
    <n v="8109"/>
    <s v="US-2014-167570"/>
    <x v="3"/>
    <x v="166"/>
    <d v="2014-12-16T00:00:00"/>
    <s v="Standard Class"/>
    <s v="EG-13900"/>
    <s v="Emily Grady"/>
    <x v="0"/>
    <x v="0"/>
    <x v="10"/>
    <x v="9"/>
    <n v="19140"/>
    <x v="3"/>
    <x v="389"/>
    <x v="0"/>
    <x v="1"/>
    <x v="385"/>
    <x v="5297"/>
    <n v="4"/>
    <n v="0.3"/>
    <n v="-58.504800000000017"/>
  </r>
  <r>
    <n v="8110"/>
    <s v="CA-2014-160122"/>
    <x v="3"/>
    <x v="551"/>
    <d v="2014-11-24T00:00:00"/>
    <s v="Standard Class"/>
    <s v="RD-19930"/>
    <s v="Russell D'Ascenzo"/>
    <x v="0"/>
    <x v="0"/>
    <x v="22"/>
    <x v="10"/>
    <n v="60623"/>
    <x v="2"/>
    <x v="1758"/>
    <x v="1"/>
    <x v="12"/>
    <x v="1702"/>
    <x v="5298"/>
    <n v="6"/>
    <n v="0.2"/>
    <n v="20.844000000000001"/>
  </r>
  <r>
    <n v="8111"/>
    <s v="CA-2014-160122"/>
    <x v="3"/>
    <x v="551"/>
    <d v="2014-11-24T00:00:00"/>
    <s v="Standard Class"/>
    <s v="RD-19930"/>
    <s v="Russell D'Ascenzo"/>
    <x v="0"/>
    <x v="0"/>
    <x v="22"/>
    <x v="10"/>
    <n v="60623"/>
    <x v="2"/>
    <x v="1455"/>
    <x v="0"/>
    <x v="1"/>
    <x v="1432"/>
    <x v="5299"/>
    <n v="2"/>
    <n v="0.3"/>
    <n v="-25.477199999999982"/>
  </r>
  <r>
    <n v="8112"/>
    <s v="CA-2013-130393"/>
    <x v="0"/>
    <x v="49"/>
    <d v="2013-12-04T00:00:00"/>
    <s v="Second Class"/>
    <s v="JM-15865"/>
    <s v="John Murray"/>
    <x v="0"/>
    <x v="0"/>
    <x v="287"/>
    <x v="5"/>
    <n v="76903"/>
    <x v="2"/>
    <x v="474"/>
    <x v="0"/>
    <x v="1"/>
    <x v="470"/>
    <x v="5300"/>
    <n v="5"/>
    <n v="0.3"/>
    <n v="-17.744999999999976"/>
  </r>
  <r>
    <n v="8113"/>
    <s v="CA-2013-130393"/>
    <x v="0"/>
    <x v="49"/>
    <d v="2013-12-04T00:00:00"/>
    <s v="Second Class"/>
    <s v="JM-15865"/>
    <s v="John Murray"/>
    <x v="0"/>
    <x v="0"/>
    <x v="287"/>
    <x v="5"/>
    <n v="76903"/>
    <x v="2"/>
    <x v="937"/>
    <x v="1"/>
    <x v="9"/>
    <x v="921"/>
    <x v="5301"/>
    <n v="4"/>
    <n v="0.8"/>
    <n v="-30.867200000000004"/>
  </r>
  <r>
    <n v="8114"/>
    <s v="CA-2013-130393"/>
    <x v="0"/>
    <x v="49"/>
    <d v="2013-12-04T00:00:00"/>
    <s v="Second Class"/>
    <s v="JM-15865"/>
    <s v="John Murray"/>
    <x v="0"/>
    <x v="0"/>
    <x v="287"/>
    <x v="5"/>
    <n v="76903"/>
    <x v="2"/>
    <x v="212"/>
    <x v="0"/>
    <x v="1"/>
    <x v="211"/>
    <x v="4967"/>
    <n v="2"/>
    <n v="0.3"/>
    <n v="-1.217800000000004"/>
  </r>
  <r>
    <n v="8115"/>
    <s v="CA-2014-144820"/>
    <x v="3"/>
    <x v="621"/>
    <d v="2014-10-08T00:00:00"/>
    <s v="Second Class"/>
    <s v="LW-16825"/>
    <s v="Laurel Workman"/>
    <x v="1"/>
    <x v="0"/>
    <x v="45"/>
    <x v="5"/>
    <n v="77506"/>
    <x v="2"/>
    <x v="923"/>
    <x v="1"/>
    <x v="6"/>
    <x v="906"/>
    <x v="5302"/>
    <n v="5"/>
    <n v="0.2"/>
    <n v="2.3219999999999974"/>
  </r>
  <r>
    <n v="8116"/>
    <s v="CA-2014-101014"/>
    <x v="3"/>
    <x v="635"/>
    <d v="2014-09-05T00:00:00"/>
    <s v="Standard Class"/>
    <s v="RW-19540"/>
    <s v="Rick Wilson"/>
    <x v="1"/>
    <x v="0"/>
    <x v="1"/>
    <x v="1"/>
    <n v="90049"/>
    <x v="1"/>
    <x v="1817"/>
    <x v="0"/>
    <x v="5"/>
    <x v="1798"/>
    <x v="5303"/>
    <n v="3"/>
    <n v="0"/>
    <n v="41.445600000000013"/>
  </r>
  <r>
    <n v="8117"/>
    <s v="CA-2014-105543"/>
    <x v="3"/>
    <x v="221"/>
    <d v="2014-11-25T00:00:00"/>
    <s v="Same Day"/>
    <s v="BG-11695"/>
    <s v="Brooke Gillingham"/>
    <x v="1"/>
    <x v="0"/>
    <x v="495"/>
    <x v="41"/>
    <n v="67846"/>
    <x v="2"/>
    <x v="1291"/>
    <x v="1"/>
    <x v="4"/>
    <x v="1268"/>
    <x v="3304"/>
    <n v="1"/>
    <n v="0"/>
    <n v="7.9895999999999994"/>
  </r>
  <r>
    <n v="8118"/>
    <s v="US-2014-113201"/>
    <x v="3"/>
    <x v="160"/>
    <d v="2014-07-06T00:00:00"/>
    <s v="Standard Class"/>
    <s v="TT-21220"/>
    <s v="Thomas Thornton"/>
    <x v="0"/>
    <x v="0"/>
    <x v="1"/>
    <x v="1"/>
    <n v="90045"/>
    <x v="1"/>
    <x v="1127"/>
    <x v="1"/>
    <x v="10"/>
    <x v="1106"/>
    <x v="2929"/>
    <n v="5"/>
    <n v="0"/>
    <n v="100.4255"/>
  </r>
  <r>
    <n v="8119"/>
    <s v="US-2014-106551"/>
    <x v="3"/>
    <x v="847"/>
    <d v="2014-07-28T00:00:00"/>
    <s v="Standard Class"/>
    <s v="EB-13930"/>
    <s v="Eric Barreto"/>
    <x v="0"/>
    <x v="0"/>
    <x v="22"/>
    <x v="10"/>
    <n v="60653"/>
    <x v="2"/>
    <x v="499"/>
    <x v="0"/>
    <x v="1"/>
    <x v="494"/>
    <x v="5304"/>
    <n v="4"/>
    <n v="0.3"/>
    <n v="-75.191999999999979"/>
  </r>
  <r>
    <n v="8120"/>
    <s v="CA-2013-116722"/>
    <x v="0"/>
    <x v="583"/>
    <d v="2013-11-17T00:00:00"/>
    <s v="Standard Class"/>
    <s v="LP-17080"/>
    <s v="Liz Pelletier"/>
    <x v="0"/>
    <x v="0"/>
    <x v="8"/>
    <x v="1"/>
    <n v="94110"/>
    <x v="1"/>
    <x v="107"/>
    <x v="0"/>
    <x v="5"/>
    <x v="107"/>
    <x v="108"/>
    <n v="2"/>
    <n v="0"/>
    <n v="10.909600000000001"/>
  </r>
  <r>
    <n v="8121"/>
    <s v="CA-2013-116722"/>
    <x v="0"/>
    <x v="583"/>
    <d v="2013-11-17T00:00:00"/>
    <s v="Standard Class"/>
    <s v="LP-17080"/>
    <s v="Liz Pelletier"/>
    <x v="0"/>
    <x v="0"/>
    <x v="8"/>
    <x v="1"/>
    <n v="94110"/>
    <x v="1"/>
    <x v="499"/>
    <x v="0"/>
    <x v="1"/>
    <x v="494"/>
    <x v="542"/>
    <n v="3"/>
    <n v="0.2"/>
    <n v="0"/>
  </r>
  <r>
    <n v="8122"/>
    <s v="CA-2013-116722"/>
    <x v="0"/>
    <x v="583"/>
    <d v="2013-11-17T00:00:00"/>
    <s v="Standard Class"/>
    <s v="LP-17080"/>
    <s v="Liz Pelletier"/>
    <x v="0"/>
    <x v="0"/>
    <x v="8"/>
    <x v="1"/>
    <n v="94110"/>
    <x v="1"/>
    <x v="175"/>
    <x v="1"/>
    <x v="8"/>
    <x v="174"/>
    <x v="5305"/>
    <n v="11"/>
    <n v="0.2"/>
    <n v="11.026399999999999"/>
  </r>
  <r>
    <n v="8123"/>
    <s v="CA-2011-138128"/>
    <x v="2"/>
    <x v="337"/>
    <d v="2011-12-15T00:00:00"/>
    <s v="Standard Class"/>
    <s v="FP-14320"/>
    <s v="Frank Preis"/>
    <x v="0"/>
    <x v="0"/>
    <x v="10"/>
    <x v="9"/>
    <n v="19134"/>
    <x v="3"/>
    <x v="118"/>
    <x v="1"/>
    <x v="12"/>
    <x v="118"/>
    <x v="5306"/>
    <n v="3"/>
    <n v="0.2"/>
    <n v="9.5850000000000009"/>
  </r>
  <r>
    <n v="8124"/>
    <s v="CA-2011-138128"/>
    <x v="2"/>
    <x v="337"/>
    <d v="2011-12-15T00:00:00"/>
    <s v="Standard Class"/>
    <s v="FP-14320"/>
    <s v="Frank Preis"/>
    <x v="0"/>
    <x v="0"/>
    <x v="10"/>
    <x v="9"/>
    <n v="19134"/>
    <x v="3"/>
    <x v="1077"/>
    <x v="2"/>
    <x v="16"/>
    <x v="1058"/>
    <x v="5307"/>
    <n v="4"/>
    <n v="0.4"/>
    <n v="125.99719999999991"/>
  </r>
  <r>
    <n v="8125"/>
    <s v="US-2014-150070"/>
    <x v="3"/>
    <x v="210"/>
    <d v="2014-09-13T00:00:00"/>
    <s v="Standard Class"/>
    <s v="JA-15970"/>
    <s v="Joseph Airdo"/>
    <x v="0"/>
    <x v="0"/>
    <x v="494"/>
    <x v="1"/>
    <n v="95351"/>
    <x v="1"/>
    <x v="211"/>
    <x v="0"/>
    <x v="1"/>
    <x v="210"/>
    <x v="224"/>
    <n v="2"/>
    <n v="0.2"/>
    <n v="-28.274400000000021"/>
  </r>
  <r>
    <n v="8126"/>
    <s v="CA-2012-137064"/>
    <x v="1"/>
    <x v="525"/>
    <d v="2012-02-13T00:00:00"/>
    <s v="Standard Class"/>
    <s v="TS-21655"/>
    <s v="Trudy Schmidt"/>
    <x v="0"/>
    <x v="0"/>
    <x v="12"/>
    <x v="5"/>
    <n v="77070"/>
    <x v="2"/>
    <x v="766"/>
    <x v="1"/>
    <x v="8"/>
    <x v="758"/>
    <x v="995"/>
    <n v="3"/>
    <n v="0.8"/>
    <n v="-4.9878000000000018"/>
  </r>
  <r>
    <n v="8127"/>
    <s v="CA-2012-137064"/>
    <x v="1"/>
    <x v="525"/>
    <d v="2012-02-13T00:00:00"/>
    <s v="Standard Class"/>
    <s v="TS-21655"/>
    <s v="Trudy Schmidt"/>
    <x v="0"/>
    <x v="0"/>
    <x v="12"/>
    <x v="5"/>
    <n v="77070"/>
    <x v="2"/>
    <x v="103"/>
    <x v="2"/>
    <x v="11"/>
    <x v="103"/>
    <x v="5183"/>
    <n v="2"/>
    <n v="0.2"/>
    <n v="4.4004000000000003"/>
  </r>
  <r>
    <n v="8128"/>
    <s v="CA-2012-137064"/>
    <x v="1"/>
    <x v="525"/>
    <d v="2012-02-13T00:00:00"/>
    <s v="Standard Class"/>
    <s v="TS-21655"/>
    <s v="Trudy Schmidt"/>
    <x v="0"/>
    <x v="0"/>
    <x v="12"/>
    <x v="5"/>
    <n v="77070"/>
    <x v="2"/>
    <x v="1362"/>
    <x v="1"/>
    <x v="4"/>
    <x v="1339"/>
    <x v="5308"/>
    <n v="3"/>
    <n v="0.2"/>
    <n v="-125.76600000000005"/>
  </r>
  <r>
    <n v="8129"/>
    <s v="CA-2014-157350"/>
    <x v="3"/>
    <x v="775"/>
    <d v="2014-09-02T00:00:00"/>
    <s v="Standard Class"/>
    <s v="DP-13000"/>
    <s v="Darren Powers"/>
    <x v="0"/>
    <x v="0"/>
    <x v="22"/>
    <x v="10"/>
    <n v="60610"/>
    <x v="2"/>
    <x v="596"/>
    <x v="0"/>
    <x v="5"/>
    <x v="591"/>
    <x v="647"/>
    <n v="5"/>
    <n v="0.6"/>
    <n v="-43.847999999999985"/>
  </r>
  <r>
    <n v="8130"/>
    <s v="CA-2011-127866"/>
    <x v="2"/>
    <x v="836"/>
    <d v="2011-07-23T00:00:00"/>
    <s v="First Class"/>
    <s v="JD-15895"/>
    <s v="Jonathan Doherty"/>
    <x v="1"/>
    <x v="0"/>
    <x v="169"/>
    <x v="1"/>
    <n v="92503"/>
    <x v="1"/>
    <x v="917"/>
    <x v="2"/>
    <x v="11"/>
    <x v="900"/>
    <x v="5045"/>
    <n v="2"/>
    <n v="0"/>
    <n v="15.098399999999998"/>
  </r>
  <r>
    <n v="8131"/>
    <s v="CA-2011-127866"/>
    <x v="2"/>
    <x v="836"/>
    <d v="2011-07-23T00:00:00"/>
    <s v="First Class"/>
    <s v="JD-15895"/>
    <s v="Jonathan Doherty"/>
    <x v="1"/>
    <x v="0"/>
    <x v="169"/>
    <x v="1"/>
    <n v="92503"/>
    <x v="1"/>
    <x v="1296"/>
    <x v="1"/>
    <x v="10"/>
    <x v="1272"/>
    <x v="493"/>
    <n v="2"/>
    <n v="0"/>
    <n v="5.8604000000000003"/>
  </r>
  <r>
    <n v="8132"/>
    <s v="CA-2011-127866"/>
    <x v="2"/>
    <x v="836"/>
    <d v="2011-07-23T00:00:00"/>
    <s v="First Class"/>
    <s v="JD-15895"/>
    <s v="Jonathan Doherty"/>
    <x v="1"/>
    <x v="0"/>
    <x v="169"/>
    <x v="1"/>
    <n v="92503"/>
    <x v="1"/>
    <x v="1609"/>
    <x v="1"/>
    <x v="6"/>
    <x v="1591"/>
    <x v="2805"/>
    <n v="4"/>
    <n v="0"/>
    <n v="3.8047999999999984"/>
  </r>
  <r>
    <n v="8133"/>
    <s v="CA-2011-127866"/>
    <x v="2"/>
    <x v="836"/>
    <d v="2011-07-23T00:00:00"/>
    <s v="First Class"/>
    <s v="JD-15895"/>
    <s v="Jonathan Doherty"/>
    <x v="1"/>
    <x v="0"/>
    <x v="169"/>
    <x v="1"/>
    <n v="92503"/>
    <x v="1"/>
    <x v="518"/>
    <x v="1"/>
    <x v="4"/>
    <x v="513"/>
    <x v="3469"/>
    <n v="3"/>
    <n v="0"/>
    <n v="160.62299999999993"/>
  </r>
  <r>
    <n v="8134"/>
    <s v="CA-2012-131352"/>
    <x v="1"/>
    <x v="1049"/>
    <d v="2012-10-13T00:00:00"/>
    <s v="Standard Class"/>
    <s v="GH-14485"/>
    <s v="Gene Hale"/>
    <x v="1"/>
    <x v="0"/>
    <x v="61"/>
    <x v="5"/>
    <n v="75081"/>
    <x v="2"/>
    <x v="71"/>
    <x v="0"/>
    <x v="5"/>
    <x v="71"/>
    <x v="5309"/>
    <n v="3"/>
    <n v="0.6"/>
    <n v="-70.960499999999996"/>
  </r>
  <r>
    <n v="8135"/>
    <s v="CA-2012-121776"/>
    <x v="1"/>
    <x v="1130"/>
    <d v="2012-02-21T00:00:00"/>
    <s v="Standard Class"/>
    <s v="RD-19585"/>
    <s v="Rob Dowd"/>
    <x v="0"/>
    <x v="0"/>
    <x v="1"/>
    <x v="1"/>
    <n v="90008"/>
    <x v="1"/>
    <x v="314"/>
    <x v="1"/>
    <x v="10"/>
    <x v="311"/>
    <x v="655"/>
    <n v="3"/>
    <n v="0"/>
    <n v="17.314799999999998"/>
  </r>
  <r>
    <n v="8136"/>
    <s v="CA-2012-121776"/>
    <x v="1"/>
    <x v="1130"/>
    <d v="2012-02-21T00:00:00"/>
    <s v="Standard Class"/>
    <s v="RD-19585"/>
    <s v="Rob Dowd"/>
    <x v="0"/>
    <x v="0"/>
    <x v="1"/>
    <x v="1"/>
    <n v="90008"/>
    <x v="1"/>
    <x v="49"/>
    <x v="1"/>
    <x v="2"/>
    <x v="49"/>
    <x v="2077"/>
    <n v="7"/>
    <n v="0"/>
    <n v="41.223699999999994"/>
  </r>
  <r>
    <n v="8137"/>
    <s v="CA-2013-118073"/>
    <x v="0"/>
    <x v="399"/>
    <d v="2013-08-17T00:00:00"/>
    <s v="Standard Class"/>
    <s v="CS-12490"/>
    <s v="Cindy Schnelling"/>
    <x v="1"/>
    <x v="0"/>
    <x v="121"/>
    <x v="2"/>
    <n v="33801"/>
    <x v="0"/>
    <x v="277"/>
    <x v="0"/>
    <x v="3"/>
    <x v="274"/>
    <x v="5310"/>
    <n v="7"/>
    <n v="0.45"/>
    <n v="-255.58750000000009"/>
  </r>
  <r>
    <n v="8138"/>
    <s v="CA-2011-103219"/>
    <x v="2"/>
    <x v="187"/>
    <d v="2011-11-13T00:00:00"/>
    <s v="Standard Class"/>
    <s v="BF-11215"/>
    <s v="Benjamin Farhat"/>
    <x v="2"/>
    <x v="0"/>
    <x v="20"/>
    <x v="15"/>
    <n v="10035"/>
    <x v="3"/>
    <x v="267"/>
    <x v="0"/>
    <x v="5"/>
    <x v="954"/>
    <x v="5311"/>
    <n v="9"/>
    <n v="0"/>
    <n v="21.477600000000002"/>
  </r>
  <r>
    <n v="8139"/>
    <s v="CA-2013-102561"/>
    <x v="0"/>
    <x v="427"/>
    <d v="2013-07-23T00:00:00"/>
    <s v="Standard Class"/>
    <s v="NK-18490"/>
    <s v="Neil Knudson"/>
    <x v="2"/>
    <x v="0"/>
    <x v="10"/>
    <x v="9"/>
    <n v="19140"/>
    <x v="3"/>
    <x v="824"/>
    <x v="1"/>
    <x v="6"/>
    <x v="812"/>
    <x v="2437"/>
    <n v="8"/>
    <n v="0.2"/>
    <n v="1.2671999999999994"/>
  </r>
  <r>
    <n v="8140"/>
    <s v="CA-2013-102561"/>
    <x v="0"/>
    <x v="427"/>
    <d v="2013-07-23T00:00:00"/>
    <s v="Standard Class"/>
    <s v="NK-18490"/>
    <s v="Neil Knudson"/>
    <x v="2"/>
    <x v="0"/>
    <x v="10"/>
    <x v="9"/>
    <n v="19140"/>
    <x v="3"/>
    <x v="841"/>
    <x v="1"/>
    <x v="4"/>
    <x v="827"/>
    <x v="5312"/>
    <n v="10"/>
    <n v="0.2"/>
    <n v="24.856999999999999"/>
  </r>
  <r>
    <n v="8141"/>
    <s v="CA-2013-102561"/>
    <x v="0"/>
    <x v="427"/>
    <d v="2013-07-23T00:00:00"/>
    <s v="Standard Class"/>
    <s v="NK-18490"/>
    <s v="Neil Knudson"/>
    <x v="2"/>
    <x v="0"/>
    <x v="10"/>
    <x v="9"/>
    <n v="19140"/>
    <x v="3"/>
    <x v="609"/>
    <x v="1"/>
    <x v="10"/>
    <x v="604"/>
    <x v="282"/>
    <n v="4"/>
    <n v="0.2"/>
    <n v="6.7048000000000005"/>
  </r>
  <r>
    <n v="8142"/>
    <s v="CA-2013-100993"/>
    <x v="0"/>
    <x v="473"/>
    <d v="2013-02-10T00:00:00"/>
    <s v="Standard Class"/>
    <s v="AZ-10750"/>
    <s v="Annie Zypern"/>
    <x v="0"/>
    <x v="0"/>
    <x v="70"/>
    <x v="1"/>
    <n v="92037"/>
    <x v="1"/>
    <x v="607"/>
    <x v="1"/>
    <x v="2"/>
    <x v="602"/>
    <x v="1674"/>
    <n v="3"/>
    <n v="0"/>
    <n v="7.2176999999999998"/>
  </r>
  <r>
    <n v="8143"/>
    <s v="CA-2013-100993"/>
    <x v="0"/>
    <x v="473"/>
    <d v="2013-02-10T00:00:00"/>
    <s v="Standard Class"/>
    <s v="AZ-10750"/>
    <s v="Annie Zypern"/>
    <x v="0"/>
    <x v="0"/>
    <x v="70"/>
    <x v="1"/>
    <n v="92037"/>
    <x v="1"/>
    <x v="821"/>
    <x v="1"/>
    <x v="4"/>
    <x v="809"/>
    <x v="4702"/>
    <n v="3"/>
    <n v="0"/>
    <n v="50.365800000000007"/>
  </r>
  <r>
    <n v="8144"/>
    <s v="CA-2013-100993"/>
    <x v="0"/>
    <x v="473"/>
    <d v="2013-02-10T00:00:00"/>
    <s v="Standard Class"/>
    <s v="AZ-10750"/>
    <s v="Annie Zypern"/>
    <x v="0"/>
    <x v="0"/>
    <x v="70"/>
    <x v="1"/>
    <n v="92037"/>
    <x v="1"/>
    <x v="616"/>
    <x v="0"/>
    <x v="3"/>
    <x v="611"/>
    <x v="5313"/>
    <n v="4"/>
    <n v="0.2"/>
    <n v="6.9715999999999951"/>
  </r>
  <r>
    <n v="8145"/>
    <s v="CA-2013-100993"/>
    <x v="0"/>
    <x v="473"/>
    <d v="2013-02-10T00:00:00"/>
    <s v="Standard Class"/>
    <s v="AZ-10750"/>
    <s v="Annie Zypern"/>
    <x v="0"/>
    <x v="0"/>
    <x v="70"/>
    <x v="1"/>
    <n v="92037"/>
    <x v="1"/>
    <x v="140"/>
    <x v="2"/>
    <x v="7"/>
    <x v="140"/>
    <x v="4101"/>
    <n v="4"/>
    <n v="0.2"/>
    <n v="-31.993600000000029"/>
  </r>
  <r>
    <n v="8146"/>
    <s v="US-2011-112949"/>
    <x v="2"/>
    <x v="886"/>
    <d v="2011-06-27T00:00:00"/>
    <s v="Standard Class"/>
    <s v="Co-12640"/>
    <s v="Corey-Lock"/>
    <x v="0"/>
    <x v="0"/>
    <x v="408"/>
    <x v="26"/>
    <n v="73505"/>
    <x v="2"/>
    <x v="1152"/>
    <x v="1"/>
    <x v="9"/>
    <x v="1131"/>
    <x v="5314"/>
    <n v="6"/>
    <n v="0"/>
    <n v="155.72699999999998"/>
  </r>
  <r>
    <n v="8147"/>
    <s v="US-2011-112949"/>
    <x v="2"/>
    <x v="886"/>
    <d v="2011-06-27T00:00:00"/>
    <s v="Standard Class"/>
    <s v="Co-12640"/>
    <s v="Corey-Lock"/>
    <x v="0"/>
    <x v="0"/>
    <x v="408"/>
    <x v="26"/>
    <n v="73505"/>
    <x v="2"/>
    <x v="1273"/>
    <x v="1"/>
    <x v="6"/>
    <x v="1249"/>
    <x v="2872"/>
    <n v="2"/>
    <n v="0"/>
    <n v="1.6896"/>
  </r>
  <r>
    <n v="8148"/>
    <s v="US-2014-146822"/>
    <x v="3"/>
    <x v="255"/>
    <d v="2014-06-15T00:00:00"/>
    <s v="Standard Class"/>
    <s v="AG-10675"/>
    <s v="Anna Gayman"/>
    <x v="0"/>
    <x v="0"/>
    <x v="127"/>
    <x v="17"/>
    <n v="24153"/>
    <x v="0"/>
    <x v="33"/>
    <x v="1"/>
    <x v="10"/>
    <x v="33"/>
    <x v="338"/>
    <n v="4"/>
    <n v="0"/>
    <n v="23.086399999999998"/>
  </r>
  <r>
    <n v="8149"/>
    <s v="US-2013-131058"/>
    <x v="0"/>
    <x v="797"/>
    <d v="2014-01-01T00:00:00"/>
    <s v="Standard Class"/>
    <s v="EM-14140"/>
    <s v="Eugene Moren"/>
    <x v="2"/>
    <x v="0"/>
    <x v="157"/>
    <x v="1"/>
    <n v="92704"/>
    <x v="1"/>
    <x v="745"/>
    <x v="1"/>
    <x v="2"/>
    <x v="736"/>
    <x v="171"/>
    <n v="7"/>
    <n v="0"/>
    <n v="9.8783999999999992"/>
  </r>
  <r>
    <n v="8150"/>
    <s v="CA-2011-167997"/>
    <x v="2"/>
    <x v="755"/>
    <d v="2011-01-30T00:00:00"/>
    <s v="First Class"/>
    <s v="CA-11965"/>
    <s v="Carol Adams"/>
    <x v="1"/>
    <x v="0"/>
    <x v="503"/>
    <x v="44"/>
    <n v="57701"/>
    <x v="2"/>
    <x v="951"/>
    <x v="1"/>
    <x v="8"/>
    <x v="935"/>
    <x v="3893"/>
    <n v="2"/>
    <n v="0"/>
    <n v="5.0195999999999996"/>
  </r>
  <r>
    <n v="8151"/>
    <s v="CA-2011-167997"/>
    <x v="2"/>
    <x v="755"/>
    <d v="2011-01-30T00:00:00"/>
    <s v="First Class"/>
    <s v="CA-11965"/>
    <s v="Carol Adams"/>
    <x v="1"/>
    <x v="0"/>
    <x v="503"/>
    <x v="44"/>
    <n v="57701"/>
    <x v="2"/>
    <x v="631"/>
    <x v="0"/>
    <x v="0"/>
    <x v="625"/>
    <x v="1741"/>
    <n v="2"/>
    <n v="0"/>
    <n v="39.748800000000003"/>
  </r>
  <r>
    <n v="8152"/>
    <s v="CA-2014-140151"/>
    <x v="3"/>
    <x v="721"/>
    <d v="2014-03-26T00:00:00"/>
    <s v="First Class"/>
    <s v="RB-19360"/>
    <s v="Raymond Buch"/>
    <x v="0"/>
    <x v="0"/>
    <x v="4"/>
    <x v="4"/>
    <n v="98115"/>
    <x v="1"/>
    <x v="720"/>
    <x v="1"/>
    <x v="4"/>
    <x v="712"/>
    <x v="4663"/>
    <n v="2"/>
    <n v="0"/>
    <n v="4.8719999999999999"/>
  </r>
  <r>
    <n v="8153"/>
    <s v="CA-2014-140151"/>
    <x v="3"/>
    <x v="721"/>
    <d v="2014-03-26T00:00:00"/>
    <s v="First Class"/>
    <s v="RB-19360"/>
    <s v="Raymond Buch"/>
    <x v="0"/>
    <x v="0"/>
    <x v="4"/>
    <x v="4"/>
    <n v="98115"/>
    <x v="1"/>
    <x v="481"/>
    <x v="1"/>
    <x v="10"/>
    <x v="477"/>
    <x v="130"/>
    <n v="3"/>
    <n v="0"/>
    <n v="9.6191999999999993"/>
  </r>
  <r>
    <n v="8154"/>
    <s v="CA-2014-140151"/>
    <x v="3"/>
    <x v="721"/>
    <d v="2014-03-26T00:00:00"/>
    <s v="First Class"/>
    <s v="RB-19360"/>
    <s v="Raymond Buch"/>
    <x v="0"/>
    <x v="0"/>
    <x v="4"/>
    <x v="4"/>
    <n v="98115"/>
    <x v="1"/>
    <x v="1388"/>
    <x v="2"/>
    <x v="16"/>
    <x v="1365"/>
    <x v="5315"/>
    <n v="4"/>
    <n v="0"/>
    <n v="6719.9807999999994"/>
  </r>
  <r>
    <n v="8155"/>
    <s v="US-2014-143770"/>
    <x v="3"/>
    <x v="177"/>
    <d v="2014-03-25T00:00:00"/>
    <s v="Standard Class"/>
    <s v="RD-19720"/>
    <s v="Roger Demir"/>
    <x v="0"/>
    <x v="0"/>
    <x v="209"/>
    <x v="29"/>
    <n v="6457"/>
    <x v="3"/>
    <x v="1200"/>
    <x v="2"/>
    <x v="11"/>
    <x v="1176"/>
    <x v="1685"/>
    <n v="2"/>
    <n v="0"/>
    <n v="38.080000000000013"/>
  </r>
  <r>
    <n v="8156"/>
    <s v="US-2014-143770"/>
    <x v="3"/>
    <x v="177"/>
    <d v="2014-03-25T00:00:00"/>
    <s v="Standard Class"/>
    <s v="RD-19720"/>
    <s v="Roger Demir"/>
    <x v="0"/>
    <x v="0"/>
    <x v="209"/>
    <x v="29"/>
    <n v="6457"/>
    <x v="3"/>
    <x v="1030"/>
    <x v="1"/>
    <x v="10"/>
    <x v="1012"/>
    <x v="1168"/>
    <n v="2"/>
    <n v="0"/>
    <n v="27.881999999999998"/>
  </r>
  <r>
    <n v="8157"/>
    <s v="CA-2013-131296"/>
    <x v="0"/>
    <x v="964"/>
    <d v="2013-10-10T00:00:00"/>
    <s v="Standard Class"/>
    <s v="MS-17830"/>
    <s v="Melanie Seite"/>
    <x v="0"/>
    <x v="0"/>
    <x v="248"/>
    <x v="39"/>
    <n v="21215"/>
    <x v="3"/>
    <x v="975"/>
    <x v="0"/>
    <x v="3"/>
    <x v="960"/>
    <x v="5316"/>
    <n v="2"/>
    <n v="0.3"/>
    <n v="-23.93719999999999"/>
  </r>
  <r>
    <n v="8158"/>
    <s v="CA-2013-103464"/>
    <x v="0"/>
    <x v="741"/>
    <d v="2013-11-23T00:00:00"/>
    <s v="Standard Class"/>
    <s v="PG-18820"/>
    <s v="Patrick Gardner"/>
    <x v="0"/>
    <x v="0"/>
    <x v="70"/>
    <x v="1"/>
    <n v="92105"/>
    <x v="1"/>
    <x v="1200"/>
    <x v="2"/>
    <x v="11"/>
    <x v="1176"/>
    <x v="2027"/>
    <n v="5"/>
    <n v="0"/>
    <n v="95.200000000000031"/>
  </r>
  <r>
    <n v="8159"/>
    <s v="CA-2014-136238"/>
    <x v="3"/>
    <x v="377"/>
    <d v="2015-01-02T00:00:00"/>
    <s v="Standard Class"/>
    <s v="KB-16240"/>
    <s v="Karen Bern"/>
    <x v="1"/>
    <x v="0"/>
    <x v="372"/>
    <x v="5"/>
    <n v="79762"/>
    <x v="2"/>
    <x v="1283"/>
    <x v="1"/>
    <x v="10"/>
    <x v="1259"/>
    <x v="2975"/>
    <n v="3"/>
    <n v="0.2"/>
    <n v="5.6111999999999993"/>
  </r>
  <r>
    <n v="8160"/>
    <s v="CA-2013-120803"/>
    <x v="0"/>
    <x v="1185"/>
    <d v="2013-03-14T00:00:00"/>
    <s v="Standard Class"/>
    <s v="RB-19465"/>
    <s v="Rick Bensley"/>
    <x v="2"/>
    <x v="0"/>
    <x v="451"/>
    <x v="29"/>
    <n v="6460"/>
    <x v="3"/>
    <x v="240"/>
    <x v="2"/>
    <x v="11"/>
    <x v="238"/>
    <x v="5240"/>
    <n v="5"/>
    <n v="0"/>
    <n v="87.890000000000015"/>
  </r>
  <r>
    <n v="8161"/>
    <s v="CA-2013-134138"/>
    <x v="0"/>
    <x v="595"/>
    <d v="2013-02-20T00:00:00"/>
    <s v="Standard Class"/>
    <s v="JD-15790"/>
    <s v="John Dryer"/>
    <x v="0"/>
    <x v="0"/>
    <x v="78"/>
    <x v="30"/>
    <n v="7109"/>
    <x v="3"/>
    <x v="1756"/>
    <x v="0"/>
    <x v="1"/>
    <x v="1737"/>
    <x v="5317"/>
    <n v="2"/>
    <n v="0"/>
    <n v="36.473600000000005"/>
  </r>
  <r>
    <n v="8162"/>
    <s v="CA-2012-120915"/>
    <x v="1"/>
    <x v="694"/>
    <d v="2012-10-03T00:00:00"/>
    <s v="Second Class"/>
    <s v="JJ-15445"/>
    <s v="Jennifer Jackson"/>
    <x v="0"/>
    <x v="0"/>
    <x v="20"/>
    <x v="15"/>
    <n v="10035"/>
    <x v="3"/>
    <x v="414"/>
    <x v="1"/>
    <x v="9"/>
    <x v="409"/>
    <x v="5318"/>
    <n v="6"/>
    <n v="0"/>
    <n v="76.315200000000004"/>
  </r>
  <r>
    <n v="8163"/>
    <s v="CA-2012-120915"/>
    <x v="1"/>
    <x v="694"/>
    <d v="2012-10-03T00:00:00"/>
    <s v="Second Class"/>
    <s v="JJ-15445"/>
    <s v="Jennifer Jackson"/>
    <x v="0"/>
    <x v="0"/>
    <x v="20"/>
    <x v="15"/>
    <n v="10035"/>
    <x v="3"/>
    <x v="348"/>
    <x v="2"/>
    <x v="7"/>
    <x v="344"/>
    <x v="673"/>
    <n v="2"/>
    <n v="0"/>
    <n v="89.314199999999971"/>
  </r>
  <r>
    <n v="8164"/>
    <s v="CA-2012-168207"/>
    <x v="1"/>
    <x v="121"/>
    <d v="2012-11-06T00:00:00"/>
    <s v="Standard Class"/>
    <s v="LT-17110"/>
    <s v="Liz Thompson"/>
    <x v="0"/>
    <x v="0"/>
    <x v="70"/>
    <x v="1"/>
    <n v="92105"/>
    <x v="1"/>
    <x v="1372"/>
    <x v="0"/>
    <x v="5"/>
    <x v="1348"/>
    <x v="5319"/>
    <n v="6"/>
    <n v="0"/>
    <n v="33.935999999999993"/>
  </r>
  <r>
    <n v="8165"/>
    <s v="CA-2012-168207"/>
    <x v="1"/>
    <x v="121"/>
    <d v="2012-11-06T00:00:00"/>
    <s v="Standard Class"/>
    <s v="LT-17110"/>
    <s v="Liz Thompson"/>
    <x v="0"/>
    <x v="0"/>
    <x v="70"/>
    <x v="1"/>
    <n v="92105"/>
    <x v="1"/>
    <x v="301"/>
    <x v="1"/>
    <x v="8"/>
    <x v="298"/>
    <x v="3668"/>
    <n v="7"/>
    <n v="0.2"/>
    <n v="41.120799999999988"/>
  </r>
  <r>
    <n v="8166"/>
    <s v="CA-2012-168207"/>
    <x v="1"/>
    <x v="121"/>
    <d v="2012-11-06T00:00:00"/>
    <s v="Standard Class"/>
    <s v="LT-17110"/>
    <s v="Liz Thompson"/>
    <x v="0"/>
    <x v="0"/>
    <x v="70"/>
    <x v="1"/>
    <n v="92105"/>
    <x v="1"/>
    <x v="591"/>
    <x v="1"/>
    <x v="8"/>
    <x v="586"/>
    <x v="1655"/>
    <n v="3"/>
    <n v="0.2"/>
    <n v="4.1832000000000003"/>
  </r>
  <r>
    <n v="8167"/>
    <s v="CA-2012-168207"/>
    <x v="1"/>
    <x v="121"/>
    <d v="2012-11-06T00:00:00"/>
    <s v="Standard Class"/>
    <s v="LT-17110"/>
    <s v="Liz Thompson"/>
    <x v="0"/>
    <x v="0"/>
    <x v="70"/>
    <x v="1"/>
    <n v="92105"/>
    <x v="1"/>
    <x v="1373"/>
    <x v="0"/>
    <x v="0"/>
    <x v="1349"/>
    <x v="5320"/>
    <n v="3"/>
    <n v="0.15"/>
    <n v="-30.147000000000048"/>
  </r>
  <r>
    <n v="8168"/>
    <s v="CA-2013-144148"/>
    <x v="0"/>
    <x v="995"/>
    <d v="2013-08-06T00:00:00"/>
    <s v="Standard Class"/>
    <s v="AH-10690"/>
    <s v="Anna Häberlin"/>
    <x v="1"/>
    <x v="0"/>
    <x v="8"/>
    <x v="1"/>
    <n v="94122"/>
    <x v="1"/>
    <x v="584"/>
    <x v="0"/>
    <x v="3"/>
    <x v="579"/>
    <x v="5321"/>
    <n v="7"/>
    <n v="0.2"/>
    <n v="-32.367300000000085"/>
  </r>
  <r>
    <n v="8169"/>
    <s v="CA-2014-107174"/>
    <x v="3"/>
    <x v="44"/>
    <d v="2014-11-14T00:00:00"/>
    <s v="Standard Class"/>
    <s v="AB-10060"/>
    <s v="Adam Bellavance"/>
    <x v="2"/>
    <x v="0"/>
    <x v="4"/>
    <x v="4"/>
    <n v="98105"/>
    <x v="1"/>
    <x v="309"/>
    <x v="0"/>
    <x v="3"/>
    <x v="306"/>
    <x v="5322"/>
    <n v="7"/>
    <n v="0"/>
    <n v="366.63479999999993"/>
  </r>
  <r>
    <n v="8170"/>
    <s v="CA-2014-107174"/>
    <x v="3"/>
    <x v="44"/>
    <d v="2014-11-14T00:00:00"/>
    <s v="Standard Class"/>
    <s v="AB-10060"/>
    <s v="Adam Bellavance"/>
    <x v="2"/>
    <x v="0"/>
    <x v="4"/>
    <x v="4"/>
    <n v="98105"/>
    <x v="1"/>
    <x v="299"/>
    <x v="0"/>
    <x v="1"/>
    <x v="296"/>
    <x v="4920"/>
    <n v="2"/>
    <n v="0.2"/>
    <n v="-73.054800000000071"/>
  </r>
  <r>
    <n v="8171"/>
    <s v="CA-2014-107174"/>
    <x v="3"/>
    <x v="44"/>
    <d v="2014-11-14T00:00:00"/>
    <s v="Standard Class"/>
    <s v="AB-10060"/>
    <s v="Adam Bellavance"/>
    <x v="2"/>
    <x v="0"/>
    <x v="4"/>
    <x v="4"/>
    <n v="98105"/>
    <x v="1"/>
    <x v="477"/>
    <x v="2"/>
    <x v="11"/>
    <x v="473"/>
    <x v="5323"/>
    <n v="3"/>
    <n v="0"/>
    <n v="32.687999999999988"/>
  </r>
  <r>
    <n v="8172"/>
    <s v="CA-2013-146150"/>
    <x v="0"/>
    <x v="1173"/>
    <d v="2013-02-19T00:00:00"/>
    <s v="Standard Class"/>
    <s v="FM-14380"/>
    <s v="Fred McMath"/>
    <x v="0"/>
    <x v="0"/>
    <x v="25"/>
    <x v="35"/>
    <n v="39212"/>
    <x v="0"/>
    <x v="978"/>
    <x v="1"/>
    <x v="6"/>
    <x v="962"/>
    <x v="5324"/>
    <n v="7"/>
    <n v="0"/>
    <n v="68.686800000000005"/>
  </r>
  <r>
    <n v="8173"/>
    <s v="CA-2011-114125"/>
    <x v="2"/>
    <x v="868"/>
    <d v="2011-07-13T00:00:00"/>
    <s v="Standard Class"/>
    <s v="GH-14410"/>
    <s v="Gary Hansen"/>
    <x v="2"/>
    <x v="0"/>
    <x v="1"/>
    <x v="1"/>
    <n v="90049"/>
    <x v="1"/>
    <x v="1363"/>
    <x v="1"/>
    <x v="2"/>
    <x v="1340"/>
    <x v="709"/>
    <n v="1"/>
    <n v="0"/>
    <n v="1.4112"/>
  </r>
  <r>
    <n v="8174"/>
    <s v="CA-2011-114125"/>
    <x v="2"/>
    <x v="868"/>
    <d v="2011-07-13T00:00:00"/>
    <s v="Standard Class"/>
    <s v="GH-14410"/>
    <s v="Gary Hansen"/>
    <x v="2"/>
    <x v="0"/>
    <x v="1"/>
    <x v="1"/>
    <n v="90049"/>
    <x v="1"/>
    <x v="44"/>
    <x v="1"/>
    <x v="8"/>
    <x v="44"/>
    <x v="4299"/>
    <n v="6"/>
    <n v="0.2"/>
    <n v="14.142599999999996"/>
  </r>
  <r>
    <n v="8175"/>
    <s v="CA-2011-114125"/>
    <x v="2"/>
    <x v="868"/>
    <d v="2011-07-13T00:00:00"/>
    <s v="Standard Class"/>
    <s v="GH-14410"/>
    <s v="Gary Hansen"/>
    <x v="2"/>
    <x v="0"/>
    <x v="1"/>
    <x v="1"/>
    <n v="90049"/>
    <x v="1"/>
    <x v="1198"/>
    <x v="1"/>
    <x v="4"/>
    <x v="1174"/>
    <x v="100"/>
    <n v="4"/>
    <n v="0"/>
    <n v="4.066399999999998"/>
  </r>
  <r>
    <n v="8176"/>
    <s v="CA-2013-114944"/>
    <x v="0"/>
    <x v="806"/>
    <d v="2013-02-04T00:00:00"/>
    <s v="Standard Class"/>
    <s v="HE-14800"/>
    <s v="Harold Engle"/>
    <x v="1"/>
    <x v="0"/>
    <x v="22"/>
    <x v="10"/>
    <n v="60623"/>
    <x v="2"/>
    <x v="62"/>
    <x v="1"/>
    <x v="10"/>
    <x v="62"/>
    <x v="4415"/>
    <n v="4"/>
    <n v="0.2"/>
    <n v="52.822799999999987"/>
  </r>
  <r>
    <n v="8177"/>
    <s v="CA-2013-135965"/>
    <x v="0"/>
    <x v="897"/>
    <d v="2013-09-26T00:00:00"/>
    <s v="First Class"/>
    <s v="SZ-20035"/>
    <s v="Sam Zeldin"/>
    <x v="2"/>
    <x v="0"/>
    <x v="20"/>
    <x v="15"/>
    <n v="10035"/>
    <x v="3"/>
    <x v="80"/>
    <x v="1"/>
    <x v="4"/>
    <x v="80"/>
    <x v="5325"/>
    <n v="6"/>
    <n v="0"/>
    <n v="37.218599999999995"/>
  </r>
  <r>
    <n v="8178"/>
    <s v="CA-2014-149699"/>
    <x v="3"/>
    <x v="66"/>
    <d v="2014-12-25T00:00:00"/>
    <s v="First Class"/>
    <s v="CM-12115"/>
    <s v="Chad McGuire"/>
    <x v="0"/>
    <x v="0"/>
    <x v="1"/>
    <x v="1"/>
    <n v="90008"/>
    <x v="1"/>
    <x v="1523"/>
    <x v="2"/>
    <x v="11"/>
    <x v="1501"/>
    <x v="5326"/>
    <n v="5"/>
    <n v="0"/>
    <n v="142.48499999999993"/>
  </r>
  <r>
    <n v="8179"/>
    <s v="CA-2013-166429"/>
    <x v="0"/>
    <x v="476"/>
    <d v="2013-09-09T00:00:00"/>
    <s v="Standard Class"/>
    <s v="TG-21310"/>
    <s v="Toby Gnade"/>
    <x v="0"/>
    <x v="0"/>
    <x v="96"/>
    <x v="4"/>
    <n v="98198"/>
    <x v="1"/>
    <x v="615"/>
    <x v="2"/>
    <x v="16"/>
    <x v="610"/>
    <x v="3157"/>
    <n v="2"/>
    <n v="0"/>
    <n v="449.99099999999999"/>
  </r>
  <r>
    <n v="8180"/>
    <s v="CA-2012-112767"/>
    <x v="1"/>
    <x v="991"/>
    <d v="2012-08-06T00:00:00"/>
    <s v="Standard Class"/>
    <s v="DK-12985"/>
    <s v="Darren Koutras"/>
    <x v="0"/>
    <x v="0"/>
    <x v="24"/>
    <x v="21"/>
    <n v="97477"/>
    <x v="1"/>
    <x v="1582"/>
    <x v="0"/>
    <x v="3"/>
    <x v="1564"/>
    <x v="5327"/>
    <n v="4"/>
    <n v="0.5"/>
    <n v="-188.7"/>
  </r>
  <r>
    <n v="8181"/>
    <s v="CA-2012-119879"/>
    <x v="1"/>
    <x v="82"/>
    <d v="2012-11-25T00:00:00"/>
    <s v="Standard Class"/>
    <s v="SS-20410"/>
    <s v="Shahid Shariari"/>
    <x v="0"/>
    <x v="0"/>
    <x v="10"/>
    <x v="9"/>
    <n v="19120"/>
    <x v="3"/>
    <x v="971"/>
    <x v="0"/>
    <x v="3"/>
    <x v="956"/>
    <x v="5328"/>
    <n v="8"/>
    <n v="0.4"/>
    <n v="-480.20320000000027"/>
  </r>
  <r>
    <n v="8182"/>
    <s v="CA-2012-119879"/>
    <x v="1"/>
    <x v="82"/>
    <d v="2012-11-25T00:00:00"/>
    <s v="Standard Class"/>
    <s v="SS-20410"/>
    <s v="Shahid Shariari"/>
    <x v="0"/>
    <x v="0"/>
    <x v="10"/>
    <x v="9"/>
    <n v="19120"/>
    <x v="3"/>
    <x v="687"/>
    <x v="2"/>
    <x v="7"/>
    <x v="680"/>
    <x v="5329"/>
    <n v="5"/>
    <n v="0.4"/>
    <n v="-24.043499999999995"/>
  </r>
  <r>
    <n v="8183"/>
    <s v="CA-2014-155642"/>
    <x v="3"/>
    <x v="796"/>
    <d v="2014-05-23T00:00:00"/>
    <s v="Standard Class"/>
    <s v="BM-11575"/>
    <s v="Brendan Murry"/>
    <x v="1"/>
    <x v="0"/>
    <x v="22"/>
    <x v="10"/>
    <n v="60653"/>
    <x v="2"/>
    <x v="1155"/>
    <x v="0"/>
    <x v="5"/>
    <x v="1134"/>
    <x v="1832"/>
    <n v="3"/>
    <n v="0.6"/>
    <n v="-10.173599999999997"/>
  </r>
  <r>
    <n v="8184"/>
    <s v="CA-2014-155642"/>
    <x v="3"/>
    <x v="796"/>
    <d v="2014-05-23T00:00:00"/>
    <s v="Standard Class"/>
    <s v="BM-11575"/>
    <s v="Brendan Murry"/>
    <x v="1"/>
    <x v="0"/>
    <x v="22"/>
    <x v="10"/>
    <n v="60653"/>
    <x v="2"/>
    <x v="283"/>
    <x v="0"/>
    <x v="5"/>
    <x v="280"/>
    <x v="5330"/>
    <n v="1"/>
    <n v="0.6"/>
    <n v="-0.99329999999999963"/>
  </r>
  <r>
    <n v="8185"/>
    <s v="US-2014-101721"/>
    <x v="3"/>
    <x v="283"/>
    <d v="2014-07-28T00:00:00"/>
    <s v="Standard Class"/>
    <s v="MY-17380"/>
    <s v="Maribeth Yedwab"/>
    <x v="1"/>
    <x v="0"/>
    <x v="22"/>
    <x v="10"/>
    <n v="60623"/>
    <x v="2"/>
    <x v="954"/>
    <x v="1"/>
    <x v="10"/>
    <x v="938"/>
    <x v="930"/>
    <n v="3"/>
    <n v="0.2"/>
    <n v="20.576399999999996"/>
  </r>
  <r>
    <n v="8186"/>
    <s v="CA-2012-136728"/>
    <x v="1"/>
    <x v="1023"/>
    <d v="2012-09-17T00:00:00"/>
    <s v="Second Class"/>
    <s v="AG-10900"/>
    <s v="Arthur Gainer"/>
    <x v="0"/>
    <x v="0"/>
    <x v="22"/>
    <x v="10"/>
    <n v="60623"/>
    <x v="2"/>
    <x v="1170"/>
    <x v="1"/>
    <x v="12"/>
    <x v="33"/>
    <x v="1635"/>
    <n v="1"/>
    <n v="0.2"/>
    <n v="2.9339999999999997"/>
  </r>
  <r>
    <n v="8187"/>
    <s v="CA-2012-136728"/>
    <x v="1"/>
    <x v="1023"/>
    <d v="2012-09-17T00:00:00"/>
    <s v="Second Class"/>
    <s v="AG-10900"/>
    <s v="Arthur Gainer"/>
    <x v="0"/>
    <x v="0"/>
    <x v="22"/>
    <x v="10"/>
    <n v="60623"/>
    <x v="2"/>
    <x v="163"/>
    <x v="0"/>
    <x v="1"/>
    <x v="162"/>
    <x v="5331"/>
    <n v="4"/>
    <n v="0.3"/>
    <n v="-12.147999999999996"/>
  </r>
  <r>
    <n v="8188"/>
    <s v="CA-2013-127194"/>
    <x v="0"/>
    <x v="107"/>
    <d v="2013-12-17T00:00:00"/>
    <s v="Standard Class"/>
    <s v="BW-11110"/>
    <s v="Bart Watters"/>
    <x v="1"/>
    <x v="0"/>
    <x v="20"/>
    <x v="15"/>
    <n v="10024"/>
    <x v="3"/>
    <x v="161"/>
    <x v="1"/>
    <x v="10"/>
    <x v="160"/>
    <x v="2159"/>
    <n v="9"/>
    <n v="0"/>
    <n v="29.525400000000001"/>
  </r>
  <r>
    <n v="8189"/>
    <s v="CA-2012-140375"/>
    <x v="1"/>
    <x v="653"/>
    <d v="2012-10-05T00:00:00"/>
    <s v="Second Class"/>
    <s v="SG-20470"/>
    <s v="Sheri Gordon"/>
    <x v="0"/>
    <x v="0"/>
    <x v="196"/>
    <x v="39"/>
    <n v="20852"/>
    <x v="3"/>
    <x v="680"/>
    <x v="1"/>
    <x v="10"/>
    <x v="674"/>
    <x v="541"/>
    <n v="3"/>
    <n v="0"/>
    <n v="9.3312000000000008"/>
  </r>
  <r>
    <n v="8190"/>
    <s v="CA-2012-140375"/>
    <x v="1"/>
    <x v="653"/>
    <d v="2012-10-05T00:00:00"/>
    <s v="Second Class"/>
    <s v="SG-20470"/>
    <s v="Sheri Gordon"/>
    <x v="0"/>
    <x v="0"/>
    <x v="196"/>
    <x v="39"/>
    <n v="20852"/>
    <x v="3"/>
    <x v="777"/>
    <x v="1"/>
    <x v="8"/>
    <x v="768"/>
    <x v="1576"/>
    <n v="1"/>
    <n v="0"/>
    <n v="3.6162000000000001"/>
  </r>
  <r>
    <n v="8191"/>
    <s v="US-2014-155866"/>
    <x v="3"/>
    <x v="701"/>
    <d v="2014-11-22T00:00:00"/>
    <s v="Standard Class"/>
    <s v="CC-12370"/>
    <s v="Christopher Conant"/>
    <x v="0"/>
    <x v="0"/>
    <x v="20"/>
    <x v="15"/>
    <n v="10011"/>
    <x v="3"/>
    <x v="832"/>
    <x v="1"/>
    <x v="10"/>
    <x v="819"/>
    <x v="789"/>
    <n v="6"/>
    <n v="0"/>
    <n v="18.662400000000002"/>
  </r>
  <r>
    <n v="8192"/>
    <s v="US-2014-155866"/>
    <x v="3"/>
    <x v="701"/>
    <d v="2014-11-22T00:00:00"/>
    <s v="Standard Class"/>
    <s v="CC-12370"/>
    <s v="Christopher Conant"/>
    <x v="0"/>
    <x v="0"/>
    <x v="20"/>
    <x v="15"/>
    <n v="10011"/>
    <x v="3"/>
    <x v="267"/>
    <x v="0"/>
    <x v="5"/>
    <x v="264"/>
    <x v="5093"/>
    <n v="4"/>
    <n v="0"/>
    <n v="76.9816"/>
  </r>
  <r>
    <n v="8193"/>
    <s v="CA-2012-141327"/>
    <x v="1"/>
    <x v="672"/>
    <d v="2012-12-03T00:00:00"/>
    <s v="First Class"/>
    <s v="LR-16915"/>
    <s v="Lena Radford"/>
    <x v="0"/>
    <x v="0"/>
    <x v="28"/>
    <x v="3"/>
    <n v="27707"/>
    <x v="0"/>
    <x v="614"/>
    <x v="1"/>
    <x v="8"/>
    <x v="609"/>
    <x v="5332"/>
    <n v="7"/>
    <n v="0.7"/>
    <n v="-4.2336000000000009"/>
  </r>
  <r>
    <n v="8194"/>
    <s v="CA-2012-141327"/>
    <x v="1"/>
    <x v="672"/>
    <d v="2012-12-03T00:00:00"/>
    <s v="First Class"/>
    <s v="LR-16915"/>
    <s v="Lena Radford"/>
    <x v="0"/>
    <x v="0"/>
    <x v="28"/>
    <x v="3"/>
    <n v="27707"/>
    <x v="0"/>
    <x v="1360"/>
    <x v="1"/>
    <x v="9"/>
    <x v="1337"/>
    <x v="2066"/>
    <n v="3"/>
    <n v="0.2"/>
    <n v="9.8351999999999933"/>
  </r>
  <r>
    <n v="8195"/>
    <s v="CA-2012-141327"/>
    <x v="1"/>
    <x v="672"/>
    <d v="2012-12-03T00:00:00"/>
    <s v="First Class"/>
    <s v="LR-16915"/>
    <s v="Lena Radford"/>
    <x v="0"/>
    <x v="0"/>
    <x v="28"/>
    <x v="3"/>
    <n v="27707"/>
    <x v="0"/>
    <x v="220"/>
    <x v="0"/>
    <x v="5"/>
    <x v="219"/>
    <x v="5333"/>
    <n v="2"/>
    <n v="0.2"/>
    <n v="25.180800000000005"/>
  </r>
  <r>
    <n v="8196"/>
    <s v="CA-2012-136700"/>
    <x v="1"/>
    <x v="401"/>
    <d v="2012-12-11T00:00:00"/>
    <s v="Second Class"/>
    <s v="DB-13120"/>
    <s v="David Bremer"/>
    <x v="1"/>
    <x v="0"/>
    <x v="443"/>
    <x v="1"/>
    <n v="93101"/>
    <x v="1"/>
    <x v="1056"/>
    <x v="1"/>
    <x v="10"/>
    <x v="1036"/>
    <x v="2482"/>
    <n v="2"/>
    <n v="0"/>
    <n v="4.3904000000000005"/>
  </r>
  <r>
    <n v="8197"/>
    <s v="CA-2014-102736"/>
    <x v="3"/>
    <x v="528"/>
    <d v="2014-09-10T00:00:00"/>
    <s v="Standard Class"/>
    <s v="LP-17095"/>
    <s v="Liz Preis"/>
    <x v="0"/>
    <x v="0"/>
    <x v="289"/>
    <x v="18"/>
    <n v="37918"/>
    <x v="0"/>
    <x v="1130"/>
    <x v="2"/>
    <x v="11"/>
    <x v="1109"/>
    <x v="2879"/>
    <n v="4"/>
    <n v="0.2"/>
    <n v="-1.119600000000009"/>
  </r>
  <r>
    <n v="8198"/>
    <s v="CA-2014-102736"/>
    <x v="3"/>
    <x v="528"/>
    <d v="2014-09-10T00:00:00"/>
    <s v="Standard Class"/>
    <s v="LP-17095"/>
    <s v="Liz Preis"/>
    <x v="0"/>
    <x v="0"/>
    <x v="289"/>
    <x v="18"/>
    <n v="37918"/>
    <x v="0"/>
    <x v="646"/>
    <x v="1"/>
    <x v="6"/>
    <x v="640"/>
    <x v="1002"/>
    <n v="5"/>
    <n v="0.2"/>
    <n v="7.1960000000000015"/>
  </r>
  <r>
    <n v="8199"/>
    <s v="CA-2014-102736"/>
    <x v="3"/>
    <x v="528"/>
    <d v="2014-09-10T00:00:00"/>
    <s v="Standard Class"/>
    <s v="LP-17095"/>
    <s v="Liz Preis"/>
    <x v="0"/>
    <x v="0"/>
    <x v="289"/>
    <x v="18"/>
    <n v="37918"/>
    <x v="0"/>
    <x v="585"/>
    <x v="1"/>
    <x v="10"/>
    <x v="580"/>
    <x v="12"/>
    <n v="3"/>
    <n v="0.2"/>
    <n v="5.4432"/>
  </r>
  <r>
    <n v="8200"/>
    <s v="CA-2014-125269"/>
    <x v="3"/>
    <x v="558"/>
    <d v="2014-05-01T00:00:00"/>
    <s v="Standard Class"/>
    <s v="AF-10870"/>
    <s v="Art Ferguson"/>
    <x v="0"/>
    <x v="0"/>
    <x v="22"/>
    <x v="10"/>
    <n v="60610"/>
    <x v="2"/>
    <x v="1124"/>
    <x v="1"/>
    <x v="8"/>
    <x v="1103"/>
    <x v="5334"/>
    <n v="5"/>
    <n v="0.8"/>
    <n v="-18.252500000000001"/>
  </r>
  <r>
    <n v="8201"/>
    <s v="CA-2014-125269"/>
    <x v="3"/>
    <x v="558"/>
    <d v="2014-05-01T00:00:00"/>
    <s v="Standard Class"/>
    <s v="AF-10870"/>
    <s v="Art Ferguson"/>
    <x v="0"/>
    <x v="0"/>
    <x v="22"/>
    <x v="10"/>
    <n v="60610"/>
    <x v="2"/>
    <x v="72"/>
    <x v="1"/>
    <x v="4"/>
    <x v="72"/>
    <x v="74"/>
    <n v="1"/>
    <n v="0.2"/>
    <n v="-18.196000000000002"/>
  </r>
  <r>
    <n v="8202"/>
    <s v="CA-2012-114811"/>
    <x v="1"/>
    <x v="627"/>
    <d v="2012-11-08T00:00:00"/>
    <s v="Same Day"/>
    <s v="KD-16495"/>
    <s v="Keith Dawkins"/>
    <x v="1"/>
    <x v="0"/>
    <x v="20"/>
    <x v="15"/>
    <n v="10024"/>
    <x v="3"/>
    <x v="1678"/>
    <x v="1"/>
    <x v="4"/>
    <x v="1657"/>
    <x v="5335"/>
    <n v="5"/>
    <n v="0"/>
    <n v="16.787500000000001"/>
  </r>
  <r>
    <n v="8203"/>
    <s v="CA-2012-114811"/>
    <x v="1"/>
    <x v="627"/>
    <d v="2012-11-08T00:00:00"/>
    <s v="Same Day"/>
    <s v="KD-16495"/>
    <s v="Keith Dawkins"/>
    <x v="1"/>
    <x v="0"/>
    <x v="20"/>
    <x v="15"/>
    <n v="10024"/>
    <x v="3"/>
    <x v="903"/>
    <x v="2"/>
    <x v="7"/>
    <x v="886"/>
    <x v="5336"/>
    <n v="2"/>
    <n v="0"/>
    <n v="142.9948"/>
  </r>
  <r>
    <n v="8204"/>
    <s v="CA-2012-114811"/>
    <x v="1"/>
    <x v="627"/>
    <d v="2012-11-08T00:00:00"/>
    <s v="Same Day"/>
    <s v="KD-16495"/>
    <s v="Keith Dawkins"/>
    <x v="1"/>
    <x v="0"/>
    <x v="20"/>
    <x v="15"/>
    <n v="10024"/>
    <x v="3"/>
    <x v="1800"/>
    <x v="0"/>
    <x v="5"/>
    <x v="1781"/>
    <x v="5337"/>
    <n v="3"/>
    <n v="0"/>
    <n v="4.7279999999999998"/>
  </r>
  <r>
    <n v="8205"/>
    <s v="CA-2012-114811"/>
    <x v="1"/>
    <x v="627"/>
    <d v="2012-11-08T00:00:00"/>
    <s v="Same Day"/>
    <s v="KD-16495"/>
    <s v="Keith Dawkins"/>
    <x v="1"/>
    <x v="0"/>
    <x v="20"/>
    <x v="15"/>
    <n v="10024"/>
    <x v="3"/>
    <x v="1715"/>
    <x v="2"/>
    <x v="15"/>
    <x v="1693"/>
    <x v="5338"/>
    <n v="4"/>
    <n v="0"/>
    <n v="2229.0239999999999"/>
  </r>
  <r>
    <n v="8206"/>
    <s v="CA-2012-114811"/>
    <x v="1"/>
    <x v="627"/>
    <d v="2012-11-08T00:00:00"/>
    <s v="Same Day"/>
    <s v="KD-16495"/>
    <s v="Keith Dawkins"/>
    <x v="1"/>
    <x v="0"/>
    <x v="20"/>
    <x v="15"/>
    <n v="10024"/>
    <x v="3"/>
    <x v="623"/>
    <x v="0"/>
    <x v="1"/>
    <x v="617"/>
    <x v="5339"/>
    <n v="2"/>
    <n v="0.1"/>
    <n v="115.5528"/>
  </r>
  <r>
    <n v="8207"/>
    <s v="CA-2012-122266"/>
    <x v="1"/>
    <x v="33"/>
    <d v="2012-04-30T00:00:00"/>
    <s v="Standard Class"/>
    <s v="SA-20830"/>
    <s v="Sue Ann Reed"/>
    <x v="0"/>
    <x v="0"/>
    <x v="399"/>
    <x v="2"/>
    <n v="32114"/>
    <x v="0"/>
    <x v="3"/>
    <x v="0"/>
    <x v="3"/>
    <x v="3"/>
    <x v="5340"/>
    <n v="1"/>
    <n v="0.45"/>
    <n v="-76.606200000000001"/>
  </r>
  <r>
    <n v="8208"/>
    <s v="CA-2012-122266"/>
    <x v="1"/>
    <x v="33"/>
    <d v="2012-04-30T00:00:00"/>
    <s v="Standard Class"/>
    <s v="SA-20830"/>
    <s v="Sue Ann Reed"/>
    <x v="0"/>
    <x v="0"/>
    <x v="399"/>
    <x v="2"/>
    <n v="32114"/>
    <x v="0"/>
    <x v="346"/>
    <x v="1"/>
    <x v="6"/>
    <x v="342"/>
    <x v="370"/>
    <n v="1"/>
    <n v="0.2"/>
    <n v="0.42639999999999978"/>
  </r>
  <r>
    <n v="8209"/>
    <s v="CA-2012-141565"/>
    <x v="1"/>
    <x v="1181"/>
    <d v="2012-09-24T00:00:00"/>
    <s v="Standard Class"/>
    <s v="BG-11035"/>
    <s v="Barry Gonzalez"/>
    <x v="0"/>
    <x v="0"/>
    <x v="316"/>
    <x v="18"/>
    <n v="37211"/>
    <x v="0"/>
    <x v="692"/>
    <x v="1"/>
    <x v="8"/>
    <x v="685"/>
    <x v="5341"/>
    <n v="6"/>
    <n v="0.7"/>
    <n v="-913.17599999999993"/>
  </r>
  <r>
    <n v="8210"/>
    <s v="CA-2012-141565"/>
    <x v="1"/>
    <x v="1181"/>
    <d v="2012-09-24T00:00:00"/>
    <s v="Standard Class"/>
    <s v="BG-11035"/>
    <s v="Barry Gonzalez"/>
    <x v="0"/>
    <x v="0"/>
    <x v="316"/>
    <x v="18"/>
    <n v="37211"/>
    <x v="0"/>
    <x v="196"/>
    <x v="1"/>
    <x v="4"/>
    <x v="195"/>
    <x v="5342"/>
    <n v="4"/>
    <n v="0.2"/>
    <n v="-58.873600000000025"/>
  </r>
  <r>
    <n v="8211"/>
    <s v="CA-2014-128769"/>
    <x v="3"/>
    <x v="210"/>
    <d v="2014-09-13T00:00:00"/>
    <s v="Standard Class"/>
    <s v="DM-12955"/>
    <s v="Dario Medina"/>
    <x v="1"/>
    <x v="0"/>
    <x v="316"/>
    <x v="18"/>
    <n v="37211"/>
    <x v="0"/>
    <x v="473"/>
    <x v="1"/>
    <x v="9"/>
    <x v="469"/>
    <x v="2424"/>
    <n v="2"/>
    <n v="0.2"/>
    <n v="7.1372000000000035"/>
  </r>
  <r>
    <n v="8212"/>
    <s v="CA-2013-116337"/>
    <x v="0"/>
    <x v="77"/>
    <d v="2013-11-13T00:00:00"/>
    <s v="Standard Class"/>
    <s v="MC-17845"/>
    <s v="Michael Chen"/>
    <x v="0"/>
    <x v="0"/>
    <x v="61"/>
    <x v="5"/>
    <n v="75220"/>
    <x v="2"/>
    <x v="1834"/>
    <x v="0"/>
    <x v="5"/>
    <x v="1813"/>
    <x v="5343"/>
    <n v="5"/>
    <n v="0.6"/>
    <n v="-17.783999999999992"/>
  </r>
  <r>
    <n v="8213"/>
    <s v="CA-2013-116337"/>
    <x v="0"/>
    <x v="77"/>
    <d v="2013-11-13T00:00:00"/>
    <s v="Standard Class"/>
    <s v="MC-17845"/>
    <s v="Michael Chen"/>
    <x v="0"/>
    <x v="0"/>
    <x v="61"/>
    <x v="5"/>
    <n v="75220"/>
    <x v="2"/>
    <x v="533"/>
    <x v="1"/>
    <x v="4"/>
    <x v="528"/>
    <x v="5344"/>
    <n v="3"/>
    <n v="0.2"/>
    <n v="19.630499999999998"/>
  </r>
  <r>
    <n v="8214"/>
    <s v="CA-2012-120845"/>
    <x v="1"/>
    <x v="12"/>
    <d v="2012-10-02T00:00:00"/>
    <s v="Standard Class"/>
    <s v="ML-17395"/>
    <s v="Marina Lichtenstein"/>
    <x v="1"/>
    <x v="0"/>
    <x v="87"/>
    <x v="18"/>
    <n v="37130"/>
    <x v="0"/>
    <x v="1085"/>
    <x v="1"/>
    <x v="8"/>
    <x v="1066"/>
    <x v="5345"/>
    <n v="4"/>
    <n v="0.7"/>
    <n v="-4.6463999999999981"/>
  </r>
  <r>
    <n v="8215"/>
    <s v="CA-2012-120845"/>
    <x v="1"/>
    <x v="12"/>
    <d v="2012-10-02T00:00:00"/>
    <s v="Standard Class"/>
    <s v="ML-17395"/>
    <s v="Marina Lichtenstein"/>
    <x v="1"/>
    <x v="0"/>
    <x v="87"/>
    <x v="18"/>
    <n v="37130"/>
    <x v="0"/>
    <x v="1402"/>
    <x v="1"/>
    <x v="10"/>
    <x v="1380"/>
    <x v="3755"/>
    <n v="1"/>
    <n v="0.2"/>
    <n v="3.7989999999999995"/>
  </r>
  <r>
    <n v="8216"/>
    <s v="CA-2012-120845"/>
    <x v="1"/>
    <x v="12"/>
    <d v="2012-10-02T00:00:00"/>
    <s v="Standard Class"/>
    <s v="ML-17395"/>
    <s v="Marina Lichtenstein"/>
    <x v="1"/>
    <x v="0"/>
    <x v="87"/>
    <x v="18"/>
    <n v="37130"/>
    <x v="0"/>
    <x v="1263"/>
    <x v="1"/>
    <x v="8"/>
    <x v="1238"/>
    <x v="5346"/>
    <n v="1"/>
    <n v="0.7"/>
    <n v="-1.8106"/>
  </r>
  <r>
    <n v="8217"/>
    <s v="CA-2012-120845"/>
    <x v="1"/>
    <x v="12"/>
    <d v="2012-10-02T00:00:00"/>
    <s v="Standard Class"/>
    <s v="ML-17395"/>
    <s v="Marina Lichtenstein"/>
    <x v="1"/>
    <x v="0"/>
    <x v="87"/>
    <x v="18"/>
    <n v="37130"/>
    <x v="0"/>
    <x v="304"/>
    <x v="1"/>
    <x v="8"/>
    <x v="301"/>
    <x v="5347"/>
    <n v="2"/>
    <n v="0.7"/>
    <n v="-2.2847999999999997"/>
  </r>
  <r>
    <n v="8218"/>
    <s v="CA-2011-120775"/>
    <x v="2"/>
    <x v="462"/>
    <d v="2011-10-07T00:00:00"/>
    <s v="Standard Class"/>
    <s v="RD-19930"/>
    <s v="Russell D'Ascenzo"/>
    <x v="0"/>
    <x v="0"/>
    <x v="61"/>
    <x v="5"/>
    <n v="75217"/>
    <x v="2"/>
    <x v="1088"/>
    <x v="1"/>
    <x v="13"/>
    <x v="1069"/>
    <x v="1456"/>
    <n v="3"/>
    <n v="0.2"/>
    <n v="0.86879999999999979"/>
  </r>
  <r>
    <n v="8219"/>
    <s v="CA-2011-120775"/>
    <x v="2"/>
    <x v="462"/>
    <d v="2011-10-07T00:00:00"/>
    <s v="Standard Class"/>
    <s v="RD-19930"/>
    <s v="Russell D'Ascenzo"/>
    <x v="0"/>
    <x v="0"/>
    <x v="61"/>
    <x v="5"/>
    <n v="75217"/>
    <x v="2"/>
    <x v="1092"/>
    <x v="0"/>
    <x v="5"/>
    <x v="1073"/>
    <x v="5348"/>
    <n v="3"/>
    <n v="0.6"/>
    <n v="-19.065600000000007"/>
  </r>
  <r>
    <n v="8220"/>
    <s v="CA-2011-120775"/>
    <x v="2"/>
    <x v="462"/>
    <d v="2011-10-07T00:00:00"/>
    <s v="Standard Class"/>
    <s v="RD-19930"/>
    <s v="Russell D'Ascenzo"/>
    <x v="0"/>
    <x v="0"/>
    <x v="61"/>
    <x v="5"/>
    <n v="75217"/>
    <x v="2"/>
    <x v="641"/>
    <x v="1"/>
    <x v="2"/>
    <x v="635"/>
    <x v="1268"/>
    <n v="2"/>
    <n v="0.2"/>
    <n v="1.7247999999999997"/>
  </r>
  <r>
    <n v="8221"/>
    <s v="CA-2011-120775"/>
    <x v="2"/>
    <x v="462"/>
    <d v="2011-10-07T00:00:00"/>
    <s v="Standard Class"/>
    <s v="RD-19930"/>
    <s v="Russell D'Ascenzo"/>
    <x v="0"/>
    <x v="0"/>
    <x v="61"/>
    <x v="5"/>
    <n v="75217"/>
    <x v="2"/>
    <x v="98"/>
    <x v="1"/>
    <x v="8"/>
    <x v="98"/>
    <x v="99"/>
    <n v="3"/>
    <n v="0.8"/>
    <n v="-3.0396000000000001"/>
  </r>
  <r>
    <n v="8222"/>
    <s v="CA-2011-120775"/>
    <x v="2"/>
    <x v="462"/>
    <d v="2011-10-07T00:00:00"/>
    <s v="Standard Class"/>
    <s v="RD-19930"/>
    <s v="Russell D'Ascenzo"/>
    <x v="0"/>
    <x v="0"/>
    <x v="61"/>
    <x v="5"/>
    <n v="75217"/>
    <x v="2"/>
    <x v="1835"/>
    <x v="1"/>
    <x v="13"/>
    <x v="1814"/>
    <x v="5349"/>
    <n v="4"/>
    <n v="0.2"/>
    <n v="-3.7680000000000002"/>
  </r>
  <r>
    <n v="8223"/>
    <s v="CA-2011-152905"/>
    <x v="2"/>
    <x v="1087"/>
    <d v="2011-02-25T00:00:00"/>
    <s v="Standard Class"/>
    <s v="AB-10015"/>
    <s v="Aaron Bergman"/>
    <x v="0"/>
    <x v="0"/>
    <x v="81"/>
    <x v="5"/>
    <n v="76017"/>
    <x v="2"/>
    <x v="1555"/>
    <x v="1"/>
    <x v="4"/>
    <x v="1534"/>
    <x v="1438"/>
    <n v="2"/>
    <n v="0.2"/>
    <n v="-2.5248000000000022"/>
  </r>
  <r>
    <n v="8224"/>
    <s v="CA-2013-104633"/>
    <x v="0"/>
    <x v="1"/>
    <d v="2013-06-17T00:00:00"/>
    <s v="Standard Class"/>
    <s v="EA-14035"/>
    <s v="Erin Ashbrook"/>
    <x v="1"/>
    <x v="0"/>
    <x v="45"/>
    <x v="1"/>
    <n v="91104"/>
    <x v="1"/>
    <x v="1174"/>
    <x v="1"/>
    <x v="10"/>
    <x v="1151"/>
    <x v="790"/>
    <n v="6"/>
    <n v="0"/>
    <n v="83.645999999999987"/>
  </r>
  <r>
    <n v="8225"/>
    <s v="CA-2013-104633"/>
    <x v="0"/>
    <x v="1"/>
    <d v="2013-06-17T00:00:00"/>
    <s v="Standard Class"/>
    <s v="EA-14035"/>
    <s v="Erin Ashbrook"/>
    <x v="1"/>
    <x v="0"/>
    <x v="45"/>
    <x v="1"/>
    <n v="91104"/>
    <x v="1"/>
    <x v="1434"/>
    <x v="1"/>
    <x v="10"/>
    <x v="1413"/>
    <x v="91"/>
    <n v="2"/>
    <n v="0"/>
    <n v="6.2208000000000006"/>
  </r>
  <r>
    <n v="8226"/>
    <s v="CA-2014-104136"/>
    <x v="3"/>
    <x v="752"/>
    <d v="2014-11-05T00:00:00"/>
    <s v="Second Class"/>
    <s v="SF-20065"/>
    <s v="Sandra Flanagan"/>
    <x v="0"/>
    <x v="0"/>
    <x v="231"/>
    <x v="31"/>
    <n v="2149"/>
    <x v="3"/>
    <x v="274"/>
    <x v="1"/>
    <x v="10"/>
    <x v="271"/>
    <x v="2408"/>
    <n v="10"/>
    <n v="0"/>
    <n v="91.055999999999983"/>
  </r>
  <r>
    <n v="8227"/>
    <s v="CA-2014-104136"/>
    <x v="3"/>
    <x v="752"/>
    <d v="2014-11-05T00:00:00"/>
    <s v="Second Class"/>
    <s v="SF-20065"/>
    <s v="Sandra Flanagan"/>
    <x v="0"/>
    <x v="0"/>
    <x v="231"/>
    <x v="31"/>
    <n v="2149"/>
    <x v="3"/>
    <x v="1522"/>
    <x v="1"/>
    <x v="10"/>
    <x v="1500"/>
    <x v="1018"/>
    <n v="1"/>
    <n v="0"/>
    <n v="20.085100000000001"/>
  </r>
  <r>
    <n v="8228"/>
    <s v="CA-2013-123050"/>
    <x v="0"/>
    <x v="958"/>
    <d v="2013-04-09T00:00:00"/>
    <s v="Second Class"/>
    <s v="BC-11125"/>
    <s v="Becky Castell"/>
    <x v="2"/>
    <x v="0"/>
    <x v="21"/>
    <x v="15"/>
    <n v="12180"/>
    <x v="3"/>
    <x v="479"/>
    <x v="0"/>
    <x v="5"/>
    <x v="475"/>
    <x v="5350"/>
    <n v="2"/>
    <n v="0"/>
    <n v="7.4376000000000033"/>
  </r>
  <r>
    <n v="8229"/>
    <s v="CA-2013-123050"/>
    <x v="0"/>
    <x v="958"/>
    <d v="2013-04-09T00:00:00"/>
    <s v="Second Class"/>
    <s v="BC-11125"/>
    <s v="Becky Castell"/>
    <x v="2"/>
    <x v="0"/>
    <x v="21"/>
    <x v="15"/>
    <n v="12180"/>
    <x v="3"/>
    <x v="170"/>
    <x v="1"/>
    <x v="4"/>
    <x v="169"/>
    <x v="5351"/>
    <n v="2"/>
    <n v="0"/>
    <n v="8.0652000000000008"/>
  </r>
  <r>
    <n v="8230"/>
    <s v="CA-2013-123050"/>
    <x v="0"/>
    <x v="958"/>
    <d v="2013-04-09T00:00:00"/>
    <s v="Second Class"/>
    <s v="BC-11125"/>
    <s v="Becky Castell"/>
    <x v="2"/>
    <x v="0"/>
    <x v="21"/>
    <x v="15"/>
    <n v="12180"/>
    <x v="3"/>
    <x v="1016"/>
    <x v="2"/>
    <x v="11"/>
    <x v="998"/>
    <x v="1324"/>
    <n v="3"/>
    <n v="0"/>
    <n v="37.787400000000005"/>
  </r>
  <r>
    <n v="8231"/>
    <s v="CA-2013-162355"/>
    <x v="0"/>
    <x v="1186"/>
    <d v="2013-07-03T00:00:00"/>
    <s v="Second Class"/>
    <s v="PF-19165"/>
    <s v="Philip Fox"/>
    <x v="0"/>
    <x v="0"/>
    <x v="406"/>
    <x v="32"/>
    <n v="30328"/>
    <x v="0"/>
    <x v="369"/>
    <x v="1"/>
    <x v="6"/>
    <x v="365"/>
    <x v="878"/>
    <n v="3"/>
    <n v="0"/>
    <n v="9.7118999999999982"/>
  </r>
  <r>
    <n v="8232"/>
    <s v="CA-2013-162355"/>
    <x v="0"/>
    <x v="1186"/>
    <d v="2013-07-03T00:00:00"/>
    <s v="Second Class"/>
    <s v="PF-19165"/>
    <s v="Philip Fox"/>
    <x v="0"/>
    <x v="0"/>
    <x v="406"/>
    <x v="32"/>
    <n v="30328"/>
    <x v="0"/>
    <x v="199"/>
    <x v="0"/>
    <x v="0"/>
    <x v="198"/>
    <x v="5352"/>
    <n v="7"/>
    <n v="0"/>
    <n v="291.37779999999987"/>
  </r>
  <r>
    <n v="8233"/>
    <s v="CA-2011-158225"/>
    <x v="2"/>
    <x v="358"/>
    <d v="2011-09-28T00:00:00"/>
    <s v="Standard Class"/>
    <s v="SE-20110"/>
    <s v="Sanjit Engle"/>
    <x v="0"/>
    <x v="0"/>
    <x v="49"/>
    <x v="1"/>
    <n v="95123"/>
    <x v="1"/>
    <x v="298"/>
    <x v="1"/>
    <x v="4"/>
    <x v="295"/>
    <x v="3382"/>
    <n v="5"/>
    <n v="0"/>
    <n v="42.362499999999997"/>
  </r>
  <r>
    <n v="8234"/>
    <s v="CA-2011-158225"/>
    <x v="2"/>
    <x v="358"/>
    <d v="2011-09-28T00:00:00"/>
    <s v="Standard Class"/>
    <s v="SE-20110"/>
    <s v="Sanjit Engle"/>
    <x v="0"/>
    <x v="0"/>
    <x v="49"/>
    <x v="1"/>
    <n v="95123"/>
    <x v="1"/>
    <x v="1512"/>
    <x v="1"/>
    <x v="4"/>
    <x v="1490"/>
    <x v="1390"/>
    <n v="2"/>
    <n v="0"/>
    <n v="0.40679999999999694"/>
  </r>
  <r>
    <n v="8235"/>
    <s v="CA-2014-102204"/>
    <x v="3"/>
    <x v="927"/>
    <d v="2014-05-07T00:00:00"/>
    <s v="Standard Class"/>
    <s v="CJ-12010"/>
    <s v="Caroline Jumper"/>
    <x v="0"/>
    <x v="0"/>
    <x v="108"/>
    <x v="2"/>
    <n v="32216"/>
    <x v="0"/>
    <x v="1698"/>
    <x v="1"/>
    <x v="14"/>
    <x v="1677"/>
    <x v="5353"/>
    <n v="2"/>
    <n v="0.2"/>
    <n v="0.4159999999999997"/>
  </r>
  <r>
    <n v="8236"/>
    <s v="CA-2014-102204"/>
    <x v="3"/>
    <x v="927"/>
    <d v="2014-05-07T00:00:00"/>
    <s v="Standard Class"/>
    <s v="CJ-12010"/>
    <s v="Caroline Jumper"/>
    <x v="0"/>
    <x v="0"/>
    <x v="108"/>
    <x v="2"/>
    <n v="32216"/>
    <x v="0"/>
    <x v="411"/>
    <x v="0"/>
    <x v="3"/>
    <x v="406"/>
    <x v="5354"/>
    <n v="4"/>
    <n v="0.45"/>
    <n v="-458.14679999999998"/>
  </r>
  <r>
    <n v="8237"/>
    <s v="CA-2014-102204"/>
    <x v="3"/>
    <x v="927"/>
    <d v="2014-05-07T00:00:00"/>
    <s v="Standard Class"/>
    <s v="CJ-12010"/>
    <s v="Caroline Jumper"/>
    <x v="0"/>
    <x v="0"/>
    <x v="108"/>
    <x v="2"/>
    <n v="32216"/>
    <x v="0"/>
    <x v="483"/>
    <x v="0"/>
    <x v="1"/>
    <x v="478"/>
    <x v="5355"/>
    <n v="5"/>
    <n v="0.2"/>
    <n v="0"/>
  </r>
  <r>
    <n v="8238"/>
    <s v="CA-2014-103065"/>
    <x v="3"/>
    <x v="179"/>
    <d v="2014-10-21T00:00:00"/>
    <s v="Same Day"/>
    <s v="PT-19090"/>
    <s v="Pete Takahito"/>
    <x v="0"/>
    <x v="0"/>
    <x v="108"/>
    <x v="2"/>
    <n v="32216"/>
    <x v="0"/>
    <x v="383"/>
    <x v="1"/>
    <x v="4"/>
    <x v="379"/>
    <x v="411"/>
    <n v="2"/>
    <n v="0.2"/>
    <n v="-0.7748000000000006"/>
  </r>
  <r>
    <n v="8239"/>
    <s v="CA-2014-103065"/>
    <x v="3"/>
    <x v="179"/>
    <d v="2014-10-21T00:00:00"/>
    <s v="Same Day"/>
    <s v="PT-19090"/>
    <s v="Pete Takahito"/>
    <x v="0"/>
    <x v="0"/>
    <x v="108"/>
    <x v="2"/>
    <n v="32216"/>
    <x v="0"/>
    <x v="1305"/>
    <x v="1"/>
    <x v="10"/>
    <x v="1281"/>
    <x v="1407"/>
    <n v="1"/>
    <n v="0.2"/>
    <n v="2.5019999999999998"/>
  </r>
  <r>
    <n v="8240"/>
    <s v="CA-2014-103065"/>
    <x v="3"/>
    <x v="179"/>
    <d v="2014-10-21T00:00:00"/>
    <s v="Same Day"/>
    <s v="PT-19090"/>
    <s v="Pete Takahito"/>
    <x v="0"/>
    <x v="0"/>
    <x v="108"/>
    <x v="2"/>
    <n v="32216"/>
    <x v="0"/>
    <x v="1061"/>
    <x v="1"/>
    <x v="6"/>
    <x v="1041"/>
    <x v="3079"/>
    <n v="2"/>
    <n v="0.2"/>
    <n v="1.1119999999999999"/>
  </r>
  <r>
    <n v="8241"/>
    <s v="CA-2014-103065"/>
    <x v="3"/>
    <x v="179"/>
    <d v="2014-10-21T00:00:00"/>
    <s v="Same Day"/>
    <s v="PT-19090"/>
    <s v="Pete Takahito"/>
    <x v="0"/>
    <x v="0"/>
    <x v="108"/>
    <x v="2"/>
    <n v="32216"/>
    <x v="0"/>
    <x v="1649"/>
    <x v="0"/>
    <x v="5"/>
    <x v="1629"/>
    <x v="5356"/>
    <n v="4"/>
    <n v="0.2"/>
    <n v="6.0411999999999964"/>
  </r>
  <r>
    <n v="8242"/>
    <s v="CA-2011-109855"/>
    <x v="2"/>
    <x v="416"/>
    <d v="2011-09-05T00:00:00"/>
    <s v="Standard Class"/>
    <s v="LH-16900"/>
    <s v="Lena Hernandez"/>
    <x v="0"/>
    <x v="0"/>
    <x v="20"/>
    <x v="15"/>
    <n v="10009"/>
    <x v="3"/>
    <x v="708"/>
    <x v="1"/>
    <x v="8"/>
    <x v="700"/>
    <x v="5357"/>
    <n v="2"/>
    <n v="0.2"/>
    <n v="8.3103999999999996"/>
  </r>
  <r>
    <n v="8243"/>
    <s v="CA-2011-109855"/>
    <x v="2"/>
    <x v="416"/>
    <d v="2011-09-05T00:00:00"/>
    <s v="Standard Class"/>
    <s v="LH-16900"/>
    <s v="Lena Hernandez"/>
    <x v="0"/>
    <x v="0"/>
    <x v="20"/>
    <x v="15"/>
    <n v="10009"/>
    <x v="3"/>
    <x v="1200"/>
    <x v="2"/>
    <x v="11"/>
    <x v="1176"/>
    <x v="5358"/>
    <n v="3"/>
    <n v="0"/>
    <n v="57.120000000000019"/>
  </r>
  <r>
    <n v="8244"/>
    <s v="CA-2011-109897"/>
    <x v="2"/>
    <x v="1132"/>
    <d v="2011-08-16T00:00:00"/>
    <s v="Standard Class"/>
    <s v="BW-11200"/>
    <s v="Ben Wallace"/>
    <x v="0"/>
    <x v="0"/>
    <x v="8"/>
    <x v="1"/>
    <n v="94122"/>
    <x v="1"/>
    <x v="1419"/>
    <x v="2"/>
    <x v="7"/>
    <x v="1398"/>
    <x v="5359"/>
    <n v="8"/>
    <n v="0.2"/>
    <n v="50.396000000000015"/>
  </r>
  <r>
    <n v="8245"/>
    <s v="CA-2011-109897"/>
    <x v="2"/>
    <x v="1132"/>
    <d v="2011-08-16T00:00:00"/>
    <s v="Standard Class"/>
    <s v="BW-11200"/>
    <s v="Ben Wallace"/>
    <x v="0"/>
    <x v="0"/>
    <x v="8"/>
    <x v="1"/>
    <n v="94122"/>
    <x v="1"/>
    <x v="1146"/>
    <x v="0"/>
    <x v="5"/>
    <x v="1125"/>
    <x v="5360"/>
    <n v="3"/>
    <n v="0"/>
    <n v="31.612800000000004"/>
  </r>
  <r>
    <n v="8246"/>
    <s v="US-2011-143581"/>
    <x v="2"/>
    <x v="710"/>
    <d v="2011-08-23T00:00:00"/>
    <s v="Standard Class"/>
    <s v="BS-11365"/>
    <s v="Bill Shonely"/>
    <x v="1"/>
    <x v="0"/>
    <x v="38"/>
    <x v="32"/>
    <n v="31907"/>
    <x v="0"/>
    <x v="156"/>
    <x v="1"/>
    <x v="4"/>
    <x v="155"/>
    <x v="3216"/>
    <n v="3"/>
    <n v="0"/>
    <n v="10.347300000000004"/>
  </r>
  <r>
    <n v="8247"/>
    <s v="CA-2012-129217"/>
    <x v="1"/>
    <x v="1187"/>
    <d v="2012-05-10T00:00:00"/>
    <s v="Same Day"/>
    <s v="DP-13390"/>
    <s v="Dennis Pardue"/>
    <x v="2"/>
    <x v="0"/>
    <x v="34"/>
    <x v="10"/>
    <n v="60505"/>
    <x v="2"/>
    <x v="554"/>
    <x v="1"/>
    <x v="9"/>
    <x v="548"/>
    <x v="5361"/>
    <n v="5"/>
    <n v="0.8"/>
    <n v="-191.619"/>
  </r>
  <r>
    <n v="8248"/>
    <s v="CA-2012-129217"/>
    <x v="1"/>
    <x v="1187"/>
    <d v="2012-05-10T00:00:00"/>
    <s v="Same Day"/>
    <s v="DP-13390"/>
    <s v="Dennis Pardue"/>
    <x v="2"/>
    <x v="0"/>
    <x v="34"/>
    <x v="10"/>
    <n v="60505"/>
    <x v="2"/>
    <x v="1243"/>
    <x v="1"/>
    <x v="6"/>
    <x v="1217"/>
    <x v="2862"/>
    <n v="2"/>
    <n v="0.2"/>
    <n v="3.6784000000000017"/>
  </r>
  <r>
    <n v="8249"/>
    <s v="CA-2013-133816"/>
    <x v="0"/>
    <x v="1120"/>
    <d v="2013-05-14T00:00:00"/>
    <s v="Second Class"/>
    <s v="CS-12400"/>
    <s v="Christopher Schild"/>
    <x v="2"/>
    <x v="0"/>
    <x v="10"/>
    <x v="9"/>
    <n v="19134"/>
    <x v="3"/>
    <x v="647"/>
    <x v="2"/>
    <x v="7"/>
    <x v="641"/>
    <x v="5362"/>
    <n v="2"/>
    <n v="0.4"/>
    <n v="-123.9980000000001"/>
  </r>
  <r>
    <n v="8250"/>
    <s v="CA-2012-140221"/>
    <x v="1"/>
    <x v="616"/>
    <d v="2012-03-09T00:00:00"/>
    <s v="Second Class"/>
    <s v="MS-17365"/>
    <s v="Maribeth Schnelling"/>
    <x v="0"/>
    <x v="0"/>
    <x v="22"/>
    <x v="10"/>
    <n v="60653"/>
    <x v="2"/>
    <x v="912"/>
    <x v="1"/>
    <x v="8"/>
    <x v="895"/>
    <x v="5363"/>
    <n v="2"/>
    <n v="0.8"/>
    <n v="-16.818000000000005"/>
  </r>
  <r>
    <n v="8251"/>
    <s v="CA-2012-140221"/>
    <x v="1"/>
    <x v="616"/>
    <d v="2012-03-09T00:00:00"/>
    <s v="Second Class"/>
    <s v="MS-17365"/>
    <s v="Maribeth Schnelling"/>
    <x v="0"/>
    <x v="0"/>
    <x v="22"/>
    <x v="10"/>
    <n v="60653"/>
    <x v="2"/>
    <x v="325"/>
    <x v="0"/>
    <x v="5"/>
    <x v="322"/>
    <x v="5364"/>
    <n v="2"/>
    <n v="0.6"/>
    <n v="-1.8847999999999994"/>
  </r>
  <r>
    <n v="8252"/>
    <s v="CA-2012-140221"/>
    <x v="1"/>
    <x v="616"/>
    <d v="2012-03-09T00:00:00"/>
    <s v="Second Class"/>
    <s v="MS-17365"/>
    <s v="Maribeth Schnelling"/>
    <x v="0"/>
    <x v="0"/>
    <x v="22"/>
    <x v="10"/>
    <n v="60653"/>
    <x v="2"/>
    <x v="1107"/>
    <x v="1"/>
    <x v="9"/>
    <x v="1087"/>
    <x v="5365"/>
    <n v="5"/>
    <n v="0.8"/>
    <n v="-470.548"/>
  </r>
  <r>
    <n v="8253"/>
    <s v="CA-2012-140221"/>
    <x v="1"/>
    <x v="616"/>
    <d v="2012-03-09T00:00:00"/>
    <s v="Second Class"/>
    <s v="MS-17365"/>
    <s v="Maribeth Schnelling"/>
    <x v="0"/>
    <x v="0"/>
    <x v="22"/>
    <x v="10"/>
    <n v="60653"/>
    <x v="2"/>
    <x v="117"/>
    <x v="1"/>
    <x v="4"/>
    <x v="117"/>
    <x v="1556"/>
    <n v="2"/>
    <n v="0.2"/>
    <n v="6.0416000000000025"/>
  </r>
  <r>
    <n v="8254"/>
    <s v="CA-2014-152310"/>
    <x v="3"/>
    <x v="801"/>
    <d v="2014-08-20T00:00:00"/>
    <s v="Standard Class"/>
    <s v="DK-12895"/>
    <s v="Dana Kaydos"/>
    <x v="0"/>
    <x v="0"/>
    <x v="4"/>
    <x v="4"/>
    <n v="98103"/>
    <x v="1"/>
    <x v="1327"/>
    <x v="2"/>
    <x v="16"/>
    <x v="1304"/>
    <x v="5366"/>
    <n v="1"/>
    <n v="0"/>
    <n v="89.996999999999986"/>
  </r>
  <r>
    <n v="8255"/>
    <s v="CA-2014-152310"/>
    <x v="3"/>
    <x v="801"/>
    <d v="2014-08-20T00:00:00"/>
    <s v="Standard Class"/>
    <s v="DK-12895"/>
    <s v="Dana Kaydos"/>
    <x v="0"/>
    <x v="0"/>
    <x v="4"/>
    <x v="4"/>
    <n v="98103"/>
    <x v="1"/>
    <x v="1684"/>
    <x v="1"/>
    <x v="10"/>
    <x v="1663"/>
    <x v="2250"/>
    <n v="4"/>
    <n v="0"/>
    <n v="92.236799999999988"/>
  </r>
  <r>
    <n v="8256"/>
    <s v="CA-2014-152310"/>
    <x v="3"/>
    <x v="801"/>
    <d v="2014-08-20T00:00:00"/>
    <s v="Standard Class"/>
    <s v="DK-12895"/>
    <s v="Dana Kaydos"/>
    <x v="0"/>
    <x v="0"/>
    <x v="4"/>
    <x v="4"/>
    <n v="98103"/>
    <x v="1"/>
    <x v="529"/>
    <x v="2"/>
    <x v="7"/>
    <x v="524"/>
    <x v="5367"/>
    <n v="8"/>
    <n v="0.2"/>
    <n v="27.295199999999973"/>
  </r>
  <r>
    <n v="8257"/>
    <s v="CA-2014-152310"/>
    <x v="3"/>
    <x v="801"/>
    <d v="2014-08-20T00:00:00"/>
    <s v="Standard Class"/>
    <s v="DK-12895"/>
    <s v="Dana Kaydos"/>
    <x v="0"/>
    <x v="0"/>
    <x v="4"/>
    <x v="4"/>
    <n v="98103"/>
    <x v="1"/>
    <x v="230"/>
    <x v="1"/>
    <x v="4"/>
    <x v="445"/>
    <x v="485"/>
    <n v="3"/>
    <n v="0"/>
    <n v="11.684999999999999"/>
  </r>
  <r>
    <n v="8258"/>
    <s v="CA-2014-152310"/>
    <x v="3"/>
    <x v="801"/>
    <d v="2014-08-20T00:00:00"/>
    <s v="Standard Class"/>
    <s v="DK-12895"/>
    <s v="Dana Kaydos"/>
    <x v="0"/>
    <x v="0"/>
    <x v="4"/>
    <x v="4"/>
    <n v="98103"/>
    <x v="1"/>
    <x v="1481"/>
    <x v="2"/>
    <x v="11"/>
    <x v="1459"/>
    <x v="5368"/>
    <n v="5"/>
    <n v="0"/>
    <n v="12.246500000000005"/>
  </r>
  <r>
    <n v="8259"/>
    <s v="CA-2014-152310"/>
    <x v="3"/>
    <x v="801"/>
    <d v="2014-08-20T00:00:00"/>
    <s v="Standard Class"/>
    <s v="DK-12895"/>
    <s v="Dana Kaydos"/>
    <x v="0"/>
    <x v="0"/>
    <x v="4"/>
    <x v="4"/>
    <n v="98103"/>
    <x v="1"/>
    <x v="1786"/>
    <x v="1"/>
    <x v="8"/>
    <x v="1767"/>
    <x v="997"/>
    <n v="6"/>
    <n v="0.2"/>
    <n v="37.763999999999996"/>
  </r>
  <r>
    <n v="8260"/>
    <s v="CA-2013-118101"/>
    <x v="0"/>
    <x v="190"/>
    <d v="2013-06-27T00:00:00"/>
    <s v="Same Day"/>
    <s v="SN-20560"/>
    <s v="Skye Norling"/>
    <x v="2"/>
    <x v="0"/>
    <x v="43"/>
    <x v="12"/>
    <n v="48066"/>
    <x v="2"/>
    <x v="447"/>
    <x v="1"/>
    <x v="10"/>
    <x v="442"/>
    <x v="1542"/>
    <n v="9"/>
    <n v="0"/>
    <n v="180.76590000000002"/>
  </r>
  <r>
    <n v="8261"/>
    <s v="CA-2013-118101"/>
    <x v="0"/>
    <x v="190"/>
    <d v="2013-06-27T00:00:00"/>
    <s v="Same Day"/>
    <s v="SN-20560"/>
    <s v="Skye Norling"/>
    <x v="2"/>
    <x v="0"/>
    <x v="43"/>
    <x v="12"/>
    <n v="48066"/>
    <x v="2"/>
    <x v="385"/>
    <x v="1"/>
    <x v="8"/>
    <x v="381"/>
    <x v="5369"/>
    <n v="1"/>
    <n v="0"/>
    <n v="3.7693999999999992"/>
  </r>
  <r>
    <n v="8262"/>
    <s v="CA-2013-118101"/>
    <x v="0"/>
    <x v="190"/>
    <d v="2013-06-27T00:00:00"/>
    <s v="Same Day"/>
    <s v="SN-20560"/>
    <s v="Skye Norling"/>
    <x v="2"/>
    <x v="0"/>
    <x v="43"/>
    <x v="12"/>
    <n v="48066"/>
    <x v="2"/>
    <x v="1354"/>
    <x v="1"/>
    <x v="4"/>
    <x v="1331"/>
    <x v="5370"/>
    <n v="4"/>
    <n v="0"/>
    <n v="44.470399999999998"/>
  </r>
  <r>
    <n v="8263"/>
    <s v="CA-2013-100307"/>
    <x v="0"/>
    <x v="272"/>
    <d v="2013-12-20T00:00:00"/>
    <s v="Standard Class"/>
    <s v="TC-21475"/>
    <s v="Tony Chapman"/>
    <x v="2"/>
    <x v="0"/>
    <x v="115"/>
    <x v="36"/>
    <n v="72701"/>
    <x v="0"/>
    <x v="353"/>
    <x v="1"/>
    <x v="10"/>
    <x v="349"/>
    <x v="541"/>
    <n v="3"/>
    <n v="0"/>
    <n v="9.3312000000000008"/>
  </r>
  <r>
    <n v="8264"/>
    <s v="CA-2012-138457"/>
    <x v="1"/>
    <x v="1023"/>
    <d v="2012-09-17T00:00:00"/>
    <s v="Standard Class"/>
    <s v="AM-10705"/>
    <s v="Anne McFarland"/>
    <x v="0"/>
    <x v="0"/>
    <x v="108"/>
    <x v="3"/>
    <n v="28540"/>
    <x v="0"/>
    <x v="634"/>
    <x v="1"/>
    <x v="8"/>
    <x v="628"/>
    <x v="3702"/>
    <n v="4"/>
    <n v="0.7"/>
    <n v="-10.037199999999999"/>
  </r>
  <r>
    <n v="8265"/>
    <s v="CA-2011-131800"/>
    <x v="2"/>
    <x v="125"/>
    <d v="2012-01-04T00:00:00"/>
    <s v="Standard Class"/>
    <s v="AJ-10960"/>
    <s v="Astrea Jones"/>
    <x v="0"/>
    <x v="0"/>
    <x v="20"/>
    <x v="15"/>
    <n v="10035"/>
    <x v="3"/>
    <x v="1836"/>
    <x v="1"/>
    <x v="9"/>
    <x v="1815"/>
    <x v="1546"/>
    <n v="3"/>
    <n v="0"/>
    <n v="30.734999999999992"/>
  </r>
  <r>
    <n v="8266"/>
    <s v="CA-2011-131800"/>
    <x v="2"/>
    <x v="125"/>
    <d v="2012-01-04T00:00:00"/>
    <s v="Standard Class"/>
    <s v="AJ-10960"/>
    <s v="Astrea Jones"/>
    <x v="0"/>
    <x v="0"/>
    <x v="20"/>
    <x v="15"/>
    <n v="10035"/>
    <x v="3"/>
    <x v="858"/>
    <x v="1"/>
    <x v="8"/>
    <x v="844"/>
    <x v="5371"/>
    <n v="7"/>
    <n v="0.2"/>
    <n v="12.8499"/>
  </r>
  <r>
    <n v="8267"/>
    <s v="CA-2011-118304"/>
    <x v="2"/>
    <x v="333"/>
    <d v="2011-05-04T00:00:00"/>
    <s v="Standard Class"/>
    <s v="KH-16360"/>
    <s v="Katherine Hughes"/>
    <x v="0"/>
    <x v="0"/>
    <x v="18"/>
    <x v="13"/>
    <n v="19901"/>
    <x v="3"/>
    <x v="433"/>
    <x v="2"/>
    <x v="7"/>
    <x v="428"/>
    <x v="1024"/>
    <n v="2"/>
    <n v="0"/>
    <n v="5.1948000000000008"/>
  </r>
  <r>
    <n v="8268"/>
    <s v="CA-2014-121790"/>
    <x v="3"/>
    <x v="289"/>
    <d v="2014-02-07T00:00:00"/>
    <s v="Standard Class"/>
    <s v="LP-17095"/>
    <s v="Liz Preis"/>
    <x v="0"/>
    <x v="0"/>
    <x v="34"/>
    <x v="10"/>
    <n v="60505"/>
    <x v="2"/>
    <x v="1582"/>
    <x v="0"/>
    <x v="3"/>
    <x v="1564"/>
    <x v="5372"/>
    <n v="1"/>
    <n v="0.5"/>
    <n v="-47.174999999999997"/>
  </r>
  <r>
    <n v="8269"/>
    <s v="CA-2014-121790"/>
    <x v="3"/>
    <x v="289"/>
    <d v="2014-02-07T00:00:00"/>
    <s v="Standard Class"/>
    <s v="LP-17095"/>
    <s v="Liz Preis"/>
    <x v="0"/>
    <x v="0"/>
    <x v="34"/>
    <x v="10"/>
    <n v="60505"/>
    <x v="2"/>
    <x v="558"/>
    <x v="1"/>
    <x v="14"/>
    <x v="552"/>
    <x v="2511"/>
    <n v="4"/>
    <n v="0.2"/>
    <n v="2.7719999999999994"/>
  </r>
  <r>
    <n v="8270"/>
    <s v="CA-2014-121790"/>
    <x v="3"/>
    <x v="289"/>
    <d v="2014-02-07T00:00:00"/>
    <s v="Standard Class"/>
    <s v="LP-17095"/>
    <s v="Liz Preis"/>
    <x v="0"/>
    <x v="0"/>
    <x v="34"/>
    <x v="10"/>
    <n v="60505"/>
    <x v="2"/>
    <x v="1718"/>
    <x v="2"/>
    <x v="7"/>
    <x v="1696"/>
    <x v="5373"/>
    <n v="4"/>
    <n v="0.2"/>
    <n v="250.39599999999984"/>
  </r>
  <r>
    <n v="8271"/>
    <s v="CA-2014-121790"/>
    <x v="3"/>
    <x v="289"/>
    <d v="2014-02-07T00:00:00"/>
    <s v="Standard Class"/>
    <s v="LP-17095"/>
    <s v="Liz Preis"/>
    <x v="0"/>
    <x v="0"/>
    <x v="34"/>
    <x v="10"/>
    <n v="60505"/>
    <x v="2"/>
    <x v="241"/>
    <x v="1"/>
    <x v="6"/>
    <x v="239"/>
    <x v="564"/>
    <n v="2"/>
    <n v="0.2"/>
    <n v="3.1535999999999995"/>
  </r>
  <r>
    <n v="8272"/>
    <s v="CA-2013-169670"/>
    <x v="0"/>
    <x v="591"/>
    <d v="2014-01-01T00:00:00"/>
    <s v="Standard Class"/>
    <s v="JE-15715"/>
    <s v="Joe Elijah"/>
    <x v="0"/>
    <x v="0"/>
    <x v="20"/>
    <x v="15"/>
    <n v="10009"/>
    <x v="3"/>
    <x v="406"/>
    <x v="0"/>
    <x v="1"/>
    <x v="402"/>
    <x v="5374"/>
    <n v="8"/>
    <n v="0.1"/>
    <n v="313.26239999999967"/>
  </r>
  <r>
    <n v="8273"/>
    <s v="CA-2013-139549"/>
    <x v="0"/>
    <x v="201"/>
    <d v="2013-10-26T00:00:00"/>
    <s v="Standard Class"/>
    <s v="MY-18295"/>
    <s v="Muhammed Yedwab"/>
    <x v="1"/>
    <x v="0"/>
    <x v="485"/>
    <x v="1"/>
    <n v="92020"/>
    <x v="1"/>
    <x v="1708"/>
    <x v="0"/>
    <x v="1"/>
    <x v="1688"/>
    <x v="2388"/>
    <n v="4"/>
    <n v="0.2"/>
    <n v="4.8391999999999911"/>
  </r>
  <r>
    <n v="8274"/>
    <s v="CA-2012-104059"/>
    <x v="1"/>
    <x v="385"/>
    <d v="2012-06-15T00:00:00"/>
    <s v="Second Class"/>
    <s v="FC-14245"/>
    <s v="Frank Carlisle"/>
    <x v="2"/>
    <x v="0"/>
    <x v="24"/>
    <x v="24"/>
    <n v="45503"/>
    <x v="3"/>
    <x v="1005"/>
    <x v="1"/>
    <x v="6"/>
    <x v="988"/>
    <x v="1321"/>
    <n v="1"/>
    <n v="0.2"/>
    <n v="0.29960000000000009"/>
  </r>
  <r>
    <n v="8275"/>
    <s v="CA-2014-164112"/>
    <x v="3"/>
    <x v="160"/>
    <d v="2014-07-05T00:00:00"/>
    <s v="Standard Class"/>
    <s v="ND-18460"/>
    <s v="Neil Ducich"/>
    <x v="1"/>
    <x v="0"/>
    <x v="145"/>
    <x v="15"/>
    <n v="10550"/>
    <x v="3"/>
    <x v="1449"/>
    <x v="1"/>
    <x v="4"/>
    <x v="1427"/>
    <x v="2969"/>
    <n v="7"/>
    <n v="0"/>
    <n v="282.20920000000001"/>
  </r>
  <r>
    <n v="8276"/>
    <s v="CA-2012-143882"/>
    <x v="1"/>
    <x v="153"/>
    <d v="2012-06-30T00:00:00"/>
    <s v="Standard Class"/>
    <s v="DB-13360"/>
    <s v="Dennis Bolton"/>
    <x v="2"/>
    <x v="0"/>
    <x v="80"/>
    <x v="24"/>
    <n v="44107"/>
    <x v="3"/>
    <x v="99"/>
    <x v="1"/>
    <x v="10"/>
    <x v="99"/>
    <x v="5375"/>
    <n v="9"/>
    <n v="0.2"/>
    <n v="15.607799999999999"/>
  </r>
  <r>
    <n v="8277"/>
    <s v="US-2013-139262"/>
    <x v="0"/>
    <x v="823"/>
    <d v="2013-02-25T00:00:00"/>
    <s v="Standard Class"/>
    <s v="LC-16960"/>
    <s v="Lindsay Castell"/>
    <x v="2"/>
    <x v="0"/>
    <x v="67"/>
    <x v="2"/>
    <n v="33614"/>
    <x v="0"/>
    <x v="807"/>
    <x v="1"/>
    <x v="8"/>
    <x v="797"/>
    <x v="5233"/>
    <n v="3"/>
    <n v="0.7"/>
    <n v="-2.758799999999999"/>
  </r>
  <r>
    <n v="8278"/>
    <s v="US-2013-139262"/>
    <x v="0"/>
    <x v="823"/>
    <d v="2013-02-25T00:00:00"/>
    <s v="Standard Class"/>
    <s v="LC-16960"/>
    <s v="Lindsay Castell"/>
    <x v="2"/>
    <x v="0"/>
    <x v="67"/>
    <x v="2"/>
    <n v="33614"/>
    <x v="0"/>
    <x v="920"/>
    <x v="1"/>
    <x v="8"/>
    <x v="903"/>
    <x v="5376"/>
    <n v="2"/>
    <n v="0.7"/>
    <n v="-26.726000000000006"/>
  </r>
  <r>
    <n v="8279"/>
    <s v="US-2013-139262"/>
    <x v="0"/>
    <x v="823"/>
    <d v="2013-02-25T00:00:00"/>
    <s v="Standard Class"/>
    <s v="LC-16960"/>
    <s v="Lindsay Castell"/>
    <x v="2"/>
    <x v="0"/>
    <x v="67"/>
    <x v="2"/>
    <n v="33614"/>
    <x v="0"/>
    <x v="734"/>
    <x v="1"/>
    <x v="4"/>
    <x v="726"/>
    <x v="5377"/>
    <n v="3"/>
    <n v="0.2"/>
    <n v="32.434200000000004"/>
  </r>
  <r>
    <n v="8280"/>
    <s v="CA-2014-146192"/>
    <x v="3"/>
    <x v="300"/>
    <d v="2014-04-27T00:00:00"/>
    <s v="Standard Class"/>
    <s v="BD-11725"/>
    <s v="Bruce Degenhardt"/>
    <x v="0"/>
    <x v="0"/>
    <x v="38"/>
    <x v="32"/>
    <n v="31907"/>
    <x v="0"/>
    <x v="906"/>
    <x v="1"/>
    <x v="4"/>
    <x v="889"/>
    <x v="5378"/>
    <n v="3"/>
    <n v="0"/>
    <n v="87.757800000000003"/>
  </r>
  <r>
    <n v="8281"/>
    <s v="CA-2014-134810"/>
    <x v="3"/>
    <x v="1188"/>
    <d v="2014-05-11T00:00:00"/>
    <s v="First Class"/>
    <s v="MC-17605"/>
    <s v="Matt Connell"/>
    <x v="1"/>
    <x v="0"/>
    <x v="108"/>
    <x v="3"/>
    <n v="28540"/>
    <x v="0"/>
    <x v="113"/>
    <x v="1"/>
    <x v="12"/>
    <x v="113"/>
    <x v="5379"/>
    <n v="3"/>
    <n v="0.2"/>
    <n v="22.015799999999999"/>
  </r>
  <r>
    <n v="8282"/>
    <s v="CA-2014-134810"/>
    <x v="3"/>
    <x v="1188"/>
    <d v="2014-05-11T00:00:00"/>
    <s v="First Class"/>
    <s v="MC-17605"/>
    <s v="Matt Connell"/>
    <x v="1"/>
    <x v="0"/>
    <x v="108"/>
    <x v="3"/>
    <n v="28540"/>
    <x v="0"/>
    <x v="866"/>
    <x v="0"/>
    <x v="1"/>
    <x v="851"/>
    <x v="724"/>
    <n v="3"/>
    <n v="0.2"/>
    <n v="25.874999999999972"/>
  </r>
  <r>
    <n v="8283"/>
    <s v="CA-2012-154284"/>
    <x v="1"/>
    <x v="379"/>
    <d v="2012-12-26T00:00:00"/>
    <s v="Second Class"/>
    <s v="SZ-20035"/>
    <s v="Sam Zeldin"/>
    <x v="2"/>
    <x v="0"/>
    <x v="490"/>
    <x v="10"/>
    <n v="60174"/>
    <x v="2"/>
    <x v="846"/>
    <x v="2"/>
    <x v="15"/>
    <x v="832"/>
    <x v="5380"/>
    <n v="2"/>
    <n v="0.3"/>
    <n v="137.26399999999995"/>
  </r>
  <r>
    <n v="8284"/>
    <s v="CA-2012-154284"/>
    <x v="1"/>
    <x v="379"/>
    <d v="2012-12-26T00:00:00"/>
    <s v="Second Class"/>
    <s v="SZ-20035"/>
    <s v="Sam Zeldin"/>
    <x v="2"/>
    <x v="0"/>
    <x v="490"/>
    <x v="10"/>
    <n v="60174"/>
    <x v="2"/>
    <x v="726"/>
    <x v="1"/>
    <x v="6"/>
    <x v="718"/>
    <x v="3497"/>
    <n v="2"/>
    <n v="0.2"/>
    <n v="14.227200000000003"/>
  </r>
  <r>
    <n v="8285"/>
    <s v="CA-2012-154284"/>
    <x v="1"/>
    <x v="379"/>
    <d v="2012-12-26T00:00:00"/>
    <s v="Second Class"/>
    <s v="SZ-20035"/>
    <s v="Sam Zeldin"/>
    <x v="2"/>
    <x v="0"/>
    <x v="490"/>
    <x v="10"/>
    <n v="60174"/>
    <x v="2"/>
    <x v="769"/>
    <x v="2"/>
    <x v="11"/>
    <x v="761"/>
    <x v="5381"/>
    <n v="8"/>
    <n v="0.2"/>
    <n v="135.45599999999996"/>
  </r>
  <r>
    <n v="8286"/>
    <s v="CA-2012-154284"/>
    <x v="1"/>
    <x v="379"/>
    <d v="2012-12-26T00:00:00"/>
    <s v="Second Class"/>
    <s v="SZ-20035"/>
    <s v="Sam Zeldin"/>
    <x v="2"/>
    <x v="0"/>
    <x v="490"/>
    <x v="10"/>
    <n v="60174"/>
    <x v="2"/>
    <x v="484"/>
    <x v="0"/>
    <x v="5"/>
    <x v="479"/>
    <x v="5382"/>
    <n v="3"/>
    <n v="0.6"/>
    <n v="-33.641399999999997"/>
  </r>
  <r>
    <n v="8287"/>
    <s v="CA-2011-156244"/>
    <x v="2"/>
    <x v="1132"/>
    <d v="2011-08-16T00:00:00"/>
    <s v="Standard Class"/>
    <s v="DH-13675"/>
    <s v="Duane Huffman"/>
    <x v="2"/>
    <x v="0"/>
    <x v="100"/>
    <x v="2"/>
    <n v="33180"/>
    <x v="0"/>
    <x v="1798"/>
    <x v="1"/>
    <x v="10"/>
    <x v="1779"/>
    <x v="277"/>
    <n v="6"/>
    <n v="0.2"/>
    <n v="10.8864"/>
  </r>
  <r>
    <n v="8288"/>
    <s v="CA-2011-156244"/>
    <x v="2"/>
    <x v="1132"/>
    <d v="2011-08-16T00:00:00"/>
    <s v="Standard Class"/>
    <s v="DH-13675"/>
    <s v="Duane Huffman"/>
    <x v="2"/>
    <x v="0"/>
    <x v="100"/>
    <x v="2"/>
    <n v="33180"/>
    <x v="0"/>
    <x v="369"/>
    <x v="1"/>
    <x v="6"/>
    <x v="365"/>
    <x v="1914"/>
    <n v="5"/>
    <n v="0.2"/>
    <n v="4.196499999999995"/>
  </r>
  <r>
    <n v="8289"/>
    <s v="CA-2011-156244"/>
    <x v="2"/>
    <x v="1132"/>
    <d v="2011-08-16T00:00:00"/>
    <s v="Standard Class"/>
    <s v="DH-13675"/>
    <s v="Duane Huffman"/>
    <x v="2"/>
    <x v="0"/>
    <x v="100"/>
    <x v="2"/>
    <n v="33180"/>
    <x v="0"/>
    <x v="721"/>
    <x v="2"/>
    <x v="11"/>
    <x v="713"/>
    <x v="2030"/>
    <n v="7"/>
    <n v="0.2"/>
    <n v="41.718599999999995"/>
  </r>
  <r>
    <n v="8290"/>
    <s v="CA-2011-156244"/>
    <x v="2"/>
    <x v="1132"/>
    <d v="2011-08-16T00:00:00"/>
    <s v="Standard Class"/>
    <s v="DH-13675"/>
    <s v="Duane Huffman"/>
    <x v="2"/>
    <x v="0"/>
    <x v="100"/>
    <x v="2"/>
    <n v="33180"/>
    <x v="0"/>
    <x v="1324"/>
    <x v="1"/>
    <x v="9"/>
    <x v="1302"/>
    <x v="5383"/>
    <n v="6"/>
    <n v="0.2"/>
    <n v="15.843599999999995"/>
  </r>
  <r>
    <n v="8291"/>
    <s v="CA-2011-156244"/>
    <x v="2"/>
    <x v="1132"/>
    <d v="2011-08-16T00:00:00"/>
    <s v="Standard Class"/>
    <s v="DH-13675"/>
    <s v="Duane Huffman"/>
    <x v="2"/>
    <x v="0"/>
    <x v="100"/>
    <x v="2"/>
    <n v="33180"/>
    <x v="0"/>
    <x v="1567"/>
    <x v="1"/>
    <x v="14"/>
    <x v="1549"/>
    <x v="4839"/>
    <n v="2"/>
    <n v="0.2"/>
    <n v="-1.0410000000000006"/>
  </r>
  <r>
    <n v="8292"/>
    <s v="CA-2011-156244"/>
    <x v="2"/>
    <x v="1132"/>
    <d v="2011-08-16T00:00:00"/>
    <s v="Standard Class"/>
    <s v="DH-13675"/>
    <s v="Duane Huffman"/>
    <x v="2"/>
    <x v="0"/>
    <x v="100"/>
    <x v="2"/>
    <n v="33180"/>
    <x v="0"/>
    <x v="1139"/>
    <x v="1"/>
    <x v="2"/>
    <x v="1118"/>
    <x v="5384"/>
    <n v="1"/>
    <n v="0.2"/>
    <n v="0.99629999999999996"/>
  </r>
  <r>
    <n v="8293"/>
    <s v="CA-2012-106362"/>
    <x v="1"/>
    <x v="555"/>
    <d v="2012-12-15T00:00:00"/>
    <s v="Standard Class"/>
    <s v="LC-16885"/>
    <s v="Lena Creighton"/>
    <x v="0"/>
    <x v="0"/>
    <x v="21"/>
    <x v="24"/>
    <n v="45373"/>
    <x v="3"/>
    <x v="1426"/>
    <x v="1"/>
    <x v="8"/>
    <x v="1405"/>
    <x v="2293"/>
    <n v="3"/>
    <n v="0.7"/>
    <n v="-7.5767999999999986"/>
  </r>
  <r>
    <n v="8294"/>
    <s v="US-2014-168802"/>
    <x v="3"/>
    <x v="132"/>
    <d v="2014-11-08T00:00:00"/>
    <s v="Standard Class"/>
    <s v="JO-15145"/>
    <s v="Jack O'Briant"/>
    <x v="1"/>
    <x v="0"/>
    <x v="4"/>
    <x v="4"/>
    <n v="98103"/>
    <x v="1"/>
    <x v="1212"/>
    <x v="1"/>
    <x v="8"/>
    <x v="1188"/>
    <x v="5385"/>
    <n v="4"/>
    <n v="0.2"/>
    <n v="5.9695999999999998"/>
  </r>
  <r>
    <n v="8295"/>
    <s v="US-2014-146906"/>
    <x v="3"/>
    <x v="677"/>
    <d v="2014-03-18T00:00:00"/>
    <s v="Standard Class"/>
    <s v="MT-17815"/>
    <s v="Meg Tillman"/>
    <x v="0"/>
    <x v="0"/>
    <x v="20"/>
    <x v="15"/>
    <n v="10011"/>
    <x v="3"/>
    <x v="1187"/>
    <x v="2"/>
    <x v="7"/>
    <x v="1164"/>
    <x v="1657"/>
    <n v="2"/>
    <n v="0"/>
    <n v="74.974999999999994"/>
  </r>
  <r>
    <n v="8296"/>
    <s v="CA-2013-166380"/>
    <x v="0"/>
    <x v="198"/>
    <d v="2013-06-04T00:00:00"/>
    <s v="Standard Class"/>
    <s v="EB-13750"/>
    <s v="Edward Becker"/>
    <x v="1"/>
    <x v="0"/>
    <x v="81"/>
    <x v="17"/>
    <n v="22204"/>
    <x v="0"/>
    <x v="111"/>
    <x v="1"/>
    <x v="12"/>
    <x v="111"/>
    <x v="5386"/>
    <n v="9"/>
    <n v="0"/>
    <n v="12.744"/>
  </r>
  <r>
    <n v="8297"/>
    <s v="CA-2013-166380"/>
    <x v="0"/>
    <x v="198"/>
    <d v="2013-06-04T00:00:00"/>
    <s v="Standard Class"/>
    <s v="EB-13750"/>
    <s v="Edward Becker"/>
    <x v="1"/>
    <x v="0"/>
    <x v="81"/>
    <x v="17"/>
    <n v="22204"/>
    <x v="0"/>
    <x v="201"/>
    <x v="2"/>
    <x v="11"/>
    <x v="200"/>
    <x v="5387"/>
    <n v="2"/>
    <n v="0"/>
    <n v="26.875200000000007"/>
  </r>
  <r>
    <n v="8298"/>
    <s v="US-2012-158911"/>
    <x v="1"/>
    <x v="761"/>
    <d v="2012-07-11T00:00:00"/>
    <s v="Standard Class"/>
    <s v="RS-19765"/>
    <s v="Roland Schwarz"/>
    <x v="1"/>
    <x v="0"/>
    <x v="35"/>
    <x v="3"/>
    <n v="28205"/>
    <x v="0"/>
    <x v="1392"/>
    <x v="0"/>
    <x v="5"/>
    <x v="1369"/>
    <x v="1268"/>
    <n v="2"/>
    <n v="0.2"/>
    <n v="0.73919999999999941"/>
  </r>
  <r>
    <n v="8299"/>
    <s v="US-2012-158911"/>
    <x v="1"/>
    <x v="761"/>
    <d v="2012-07-11T00:00:00"/>
    <s v="Standard Class"/>
    <s v="RS-19765"/>
    <s v="Roland Schwarz"/>
    <x v="1"/>
    <x v="0"/>
    <x v="35"/>
    <x v="3"/>
    <n v="28205"/>
    <x v="0"/>
    <x v="607"/>
    <x v="1"/>
    <x v="2"/>
    <x v="602"/>
    <x v="696"/>
    <n v="3"/>
    <n v="0.2"/>
    <n v="4.2716999999999992"/>
  </r>
  <r>
    <n v="8300"/>
    <s v="US-2011-103338"/>
    <x v="2"/>
    <x v="518"/>
    <d v="2011-03-15T00:00:00"/>
    <s v="Standard Class"/>
    <s v="RB-19435"/>
    <s v="Richard Bierner"/>
    <x v="0"/>
    <x v="0"/>
    <x v="43"/>
    <x v="1"/>
    <n v="95661"/>
    <x v="1"/>
    <x v="1596"/>
    <x v="1"/>
    <x v="6"/>
    <x v="1579"/>
    <x v="3373"/>
    <n v="3"/>
    <n v="0"/>
    <n v="2.0747999999999998"/>
  </r>
  <r>
    <n v="8301"/>
    <s v="CA-2012-109169"/>
    <x v="1"/>
    <x v="704"/>
    <d v="2012-04-24T00:00:00"/>
    <s v="Standard Class"/>
    <s v="OT-18730"/>
    <s v="Olvera Toch"/>
    <x v="0"/>
    <x v="0"/>
    <x v="66"/>
    <x v="12"/>
    <n v="48234"/>
    <x v="2"/>
    <x v="231"/>
    <x v="1"/>
    <x v="12"/>
    <x v="229"/>
    <x v="2171"/>
    <n v="2"/>
    <n v="0"/>
    <n v="81.432000000000002"/>
  </r>
  <r>
    <n v="8302"/>
    <s v="US-2014-167318"/>
    <x v="3"/>
    <x v="1189"/>
    <d v="2014-08-02T00:00:00"/>
    <s v="Standard Class"/>
    <s v="GZ-14545"/>
    <s v="George Zrebassa"/>
    <x v="1"/>
    <x v="0"/>
    <x v="1"/>
    <x v="1"/>
    <n v="90036"/>
    <x v="1"/>
    <x v="1738"/>
    <x v="2"/>
    <x v="11"/>
    <x v="1718"/>
    <x v="3939"/>
    <n v="5"/>
    <n v="0"/>
    <n v="659.98"/>
  </r>
  <r>
    <n v="8303"/>
    <s v="US-2014-167318"/>
    <x v="3"/>
    <x v="1189"/>
    <d v="2014-08-02T00:00:00"/>
    <s v="Standard Class"/>
    <s v="GZ-14545"/>
    <s v="George Zrebassa"/>
    <x v="1"/>
    <x v="0"/>
    <x v="1"/>
    <x v="1"/>
    <n v="90036"/>
    <x v="1"/>
    <x v="662"/>
    <x v="0"/>
    <x v="1"/>
    <x v="656"/>
    <x v="1599"/>
    <n v="3"/>
    <n v="0.2"/>
    <n v="45.293999999999954"/>
  </r>
  <r>
    <n v="8304"/>
    <s v="US-2011-120313"/>
    <x v="2"/>
    <x v="656"/>
    <d v="2011-11-02T00:00:00"/>
    <s v="Second Class"/>
    <s v="NL-18310"/>
    <s v="Nancy Lomonaco"/>
    <x v="2"/>
    <x v="0"/>
    <x v="8"/>
    <x v="1"/>
    <n v="94110"/>
    <x v="1"/>
    <x v="521"/>
    <x v="2"/>
    <x v="7"/>
    <x v="516"/>
    <x v="89"/>
    <n v="2"/>
    <n v="0.2"/>
    <n v="8.2781999999999982"/>
  </r>
  <r>
    <n v="8305"/>
    <s v="CA-2014-135419"/>
    <x v="3"/>
    <x v="132"/>
    <d v="2014-11-10T00:00:00"/>
    <s v="Standard Class"/>
    <s v="BG-11740"/>
    <s v="Bruce Geld"/>
    <x v="0"/>
    <x v="0"/>
    <x v="329"/>
    <x v="1"/>
    <n v="93309"/>
    <x v="1"/>
    <x v="1746"/>
    <x v="0"/>
    <x v="3"/>
    <x v="1727"/>
    <x v="5388"/>
    <n v="4"/>
    <n v="0.2"/>
    <n v="36.477600000000024"/>
  </r>
  <r>
    <n v="8306"/>
    <s v="CA-2013-128671"/>
    <x v="0"/>
    <x v="1190"/>
    <d v="2013-08-17T00:00:00"/>
    <s v="Standard Class"/>
    <s v="MT-18070"/>
    <s v="Michelle Tran"/>
    <x v="2"/>
    <x v="0"/>
    <x v="251"/>
    <x v="26"/>
    <n v="74133"/>
    <x v="2"/>
    <x v="680"/>
    <x v="1"/>
    <x v="10"/>
    <x v="674"/>
    <x v="56"/>
    <n v="5"/>
    <n v="0"/>
    <n v="15.552000000000001"/>
  </r>
  <r>
    <n v="8307"/>
    <s v="CA-2013-128671"/>
    <x v="0"/>
    <x v="1190"/>
    <d v="2013-08-17T00:00:00"/>
    <s v="Standard Class"/>
    <s v="MT-18070"/>
    <s v="Michelle Tran"/>
    <x v="2"/>
    <x v="0"/>
    <x v="251"/>
    <x v="26"/>
    <n v="74133"/>
    <x v="2"/>
    <x v="570"/>
    <x v="1"/>
    <x v="8"/>
    <x v="565"/>
    <x v="1085"/>
    <n v="7"/>
    <n v="0"/>
    <n v="19.255600000000001"/>
  </r>
  <r>
    <n v="8308"/>
    <s v="CA-2013-128671"/>
    <x v="0"/>
    <x v="1190"/>
    <d v="2013-08-17T00:00:00"/>
    <s v="Standard Class"/>
    <s v="MT-18070"/>
    <s v="Michelle Tran"/>
    <x v="2"/>
    <x v="0"/>
    <x v="251"/>
    <x v="26"/>
    <n v="74133"/>
    <x v="2"/>
    <x v="1561"/>
    <x v="1"/>
    <x v="8"/>
    <x v="1542"/>
    <x v="4231"/>
    <n v="2"/>
    <n v="0"/>
    <n v="35.677599999999998"/>
  </r>
  <r>
    <n v="8309"/>
    <s v="CA-2013-149335"/>
    <x v="0"/>
    <x v="197"/>
    <d v="2013-07-26T00:00:00"/>
    <s v="Same Day"/>
    <s v="BC-11125"/>
    <s v="Becky Castell"/>
    <x v="2"/>
    <x v="0"/>
    <x v="8"/>
    <x v="1"/>
    <n v="94122"/>
    <x v="1"/>
    <x v="1024"/>
    <x v="1"/>
    <x v="6"/>
    <x v="1006"/>
    <x v="5389"/>
    <n v="9"/>
    <n v="0"/>
    <n v="11.151"/>
  </r>
  <r>
    <n v="8310"/>
    <s v="CA-2011-168312"/>
    <x v="2"/>
    <x v="72"/>
    <d v="2011-03-07T00:00:00"/>
    <s v="Standard Class"/>
    <s v="GW-14605"/>
    <s v="Giulietta Weimer"/>
    <x v="0"/>
    <x v="0"/>
    <x v="12"/>
    <x v="5"/>
    <n v="77036"/>
    <x v="2"/>
    <x v="1277"/>
    <x v="1"/>
    <x v="4"/>
    <x v="1253"/>
    <x v="5390"/>
    <n v="3"/>
    <n v="0.2"/>
    <n v="8.5844999999999914"/>
  </r>
  <r>
    <n v="8311"/>
    <s v="CA-2011-168312"/>
    <x v="2"/>
    <x v="72"/>
    <d v="2011-03-07T00:00:00"/>
    <s v="Standard Class"/>
    <s v="GW-14605"/>
    <s v="Giulietta Weimer"/>
    <x v="0"/>
    <x v="0"/>
    <x v="12"/>
    <x v="5"/>
    <n v="77036"/>
    <x v="2"/>
    <x v="1294"/>
    <x v="0"/>
    <x v="3"/>
    <x v="1271"/>
    <x v="5391"/>
    <n v="3"/>
    <n v="0.3"/>
    <n v="-43.029600000000045"/>
  </r>
  <r>
    <n v="8312"/>
    <s v="US-2014-105935"/>
    <x v="3"/>
    <x v="795"/>
    <d v="2014-02-01T00:00:00"/>
    <s v="Standard Class"/>
    <s v="BD-11500"/>
    <s v="Bradley Drucker"/>
    <x v="0"/>
    <x v="0"/>
    <x v="38"/>
    <x v="32"/>
    <n v="31907"/>
    <x v="0"/>
    <x v="116"/>
    <x v="0"/>
    <x v="5"/>
    <x v="116"/>
    <x v="5392"/>
    <n v="4"/>
    <n v="0"/>
    <n v="24.460799999999999"/>
  </r>
  <r>
    <n v="8313"/>
    <s v="US-2014-105935"/>
    <x v="3"/>
    <x v="795"/>
    <d v="2014-02-01T00:00:00"/>
    <s v="Standard Class"/>
    <s v="BD-11500"/>
    <s v="Bradley Drucker"/>
    <x v="0"/>
    <x v="0"/>
    <x v="38"/>
    <x v="32"/>
    <n v="31907"/>
    <x v="0"/>
    <x v="1461"/>
    <x v="2"/>
    <x v="7"/>
    <x v="1438"/>
    <x v="5393"/>
    <n v="7"/>
    <n v="0"/>
    <n v="764.38180000000011"/>
  </r>
  <r>
    <n v="8314"/>
    <s v="CA-2011-161508"/>
    <x v="2"/>
    <x v="136"/>
    <d v="2011-07-16T00:00:00"/>
    <s v="Standard Class"/>
    <s v="PV-18985"/>
    <s v="Paul Van Hugh"/>
    <x v="2"/>
    <x v="0"/>
    <x v="425"/>
    <x v="5"/>
    <n v="77573"/>
    <x v="2"/>
    <x v="856"/>
    <x v="0"/>
    <x v="1"/>
    <x v="841"/>
    <x v="5394"/>
    <n v="3"/>
    <n v="0.3"/>
    <n v="-14.638799999999947"/>
  </r>
  <r>
    <n v="8315"/>
    <s v="CA-2011-161508"/>
    <x v="2"/>
    <x v="136"/>
    <d v="2011-07-16T00:00:00"/>
    <s v="Standard Class"/>
    <s v="PV-18985"/>
    <s v="Paul Van Hugh"/>
    <x v="2"/>
    <x v="0"/>
    <x v="425"/>
    <x v="5"/>
    <n v="77573"/>
    <x v="2"/>
    <x v="845"/>
    <x v="1"/>
    <x v="13"/>
    <x v="831"/>
    <x v="4273"/>
    <n v="2"/>
    <n v="0.2"/>
    <n v="0.56679999999999997"/>
  </r>
  <r>
    <n v="8316"/>
    <s v="CA-2011-161508"/>
    <x v="2"/>
    <x v="136"/>
    <d v="2011-07-16T00:00:00"/>
    <s v="Standard Class"/>
    <s v="PV-18985"/>
    <s v="Paul Van Hugh"/>
    <x v="2"/>
    <x v="0"/>
    <x v="425"/>
    <x v="5"/>
    <n v="77573"/>
    <x v="2"/>
    <x v="703"/>
    <x v="1"/>
    <x v="6"/>
    <x v="696"/>
    <x v="2715"/>
    <n v="7"/>
    <n v="0.2"/>
    <n v="3.9003999999999985"/>
  </r>
  <r>
    <n v="8317"/>
    <s v="CA-2011-161508"/>
    <x v="2"/>
    <x v="136"/>
    <d v="2011-07-16T00:00:00"/>
    <s v="Standard Class"/>
    <s v="PV-18985"/>
    <s v="Paul Van Hugh"/>
    <x v="2"/>
    <x v="0"/>
    <x v="425"/>
    <x v="5"/>
    <n v="77573"/>
    <x v="2"/>
    <x v="128"/>
    <x v="1"/>
    <x v="10"/>
    <x v="128"/>
    <x v="2975"/>
    <n v="3"/>
    <n v="0.2"/>
    <n v="5.6111999999999993"/>
  </r>
  <r>
    <n v="8318"/>
    <s v="CA-2014-130904"/>
    <x v="3"/>
    <x v="645"/>
    <d v="2014-04-17T00:00:00"/>
    <s v="Standard Class"/>
    <s v="HM-14980"/>
    <s v="Henry MacAllister"/>
    <x v="0"/>
    <x v="0"/>
    <x v="140"/>
    <x v="3"/>
    <n v="27217"/>
    <x v="0"/>
    <x v="909"/>
    <x v="1"/>
    <x v="6"/>
    <x v="892"/>
    <x v="5395"/>
    <n v="1"/>
    <n v="0.2"/>
    <n v="0.15329999999999994"/>
  </r>
  <r>
    <n v="8319"/>
    <s v="CA-2014-130904"/>
    <x v="3"/>
    <x v="645"/>
    <d v="2014-04-17T00:00:00"/>
    <s v="Standard Class"/>
    <s v="HM-14980"/>
    <s v="Henry MacAllister"/>
    <x v="0"/>
    <x v="0"/>
    <x v="140"/>
    <x v="3"/>
    <n v="27217"/>
    <x v="0"/>
    <x v="1210"/>
    <x v="1"/>
    <x v="6"/>
    <x v="1186"/>
    <x v="5396"/>
    <n v="8"/>
    <n v="0.2"/>
    <n v="2.3615999999999966"/>
  </r>
  <r>
    <n v="8320"/>
    <s v="CA-2014-133620"/>
    <x v="3"/>
    <x v="38"/>
    <d v="2014-11-19T00:00:00"/>
    <s v="Standard Class"/>
    <s v="EM-14065"/>
    <s v="Erin Mull"/>
    <x v="0"/>
    <x v="0"/>
    <x v="20"/>
    <x v="15"/>
    <n v="10009"/>
    <x v="3"/>
    <x v="602"/>
    <x v="1"/>
    <x v="4"/>
    <x v="597"/>
    <x v="1082"/>
    <n v="1"/>
    <n v="0"/>
    <n v="3.3629999999999995"/>
  </r>
  <r>
    <n v="8321"/>
    <s v="CA-2012-142937"/>
    <x v="1"/>
    <x v="901"/>
    <d v="2012-12-06T00:00:00"/>
    <s v="First Class"/>
    <s v="SF-20065"/>
    <s v="Sandra Flanagan"/>
    <x v="0"/>
    <x v="0"/>
    <x v="61"/>
    <x v="5"/>
    <n v="75220"/>
    <x v="2"/>
    <x v="1473"/>
    <x v="1"/>
    <x v="6"/>
    <x v="1451"/>
    <x v="3816"/>
    <n v="2"/>
    <n v="0.2"/>
    <n v="4.5040000000000031"/>
  </r>
  <r>
    <n v="8322"/>
    <s v="US-2013-149790"/>
    <x v="0"/>
    <x v="182"/>
    <d v="2013-10-02T00:00:00"/>
    <s v="Standard Class"/>
    <s v="SC-20380"/>
    <s v="Shahid Collister"/>
    <x v="0"/>
    <x v="0"/>
    <x v="12"/>
    <x v="5"/>
    <n v="77095"/>
    <x v="2"/>
    <x v="920"/>
    <x v="1"/>
    <x v="8"/>
    <x v="1749"/>
    <x v="5397"/>
    <n v="2"/>
    <n v="0.8"/>
    <n v="-24.998400000000011"/>
  </r>
  <r>
    <n v="8323"/>
    <s v="CA-2013-130778"/>
    <x v="0"/>
    <x v="258"/>
    <d v="2013-11-26T00:00:00"/>
    <s v="Standard Class"/>
    <s v="ND-18370"/>
    <s v="Natalie DeCherney"/>
    <x v="0"/>
    <x v="0"/>
    <x v="85"/>
    <x v="15"/>
    <n v="11561"/>
    <x v="3"/>
    <x v="1518"/>
    <x v="1"/>
    <x v="9"/>
    <x v="1496"/>
    <x v="4622"/>
    <n v="2"/>
    <n v="0"/>
    <n v="2.2724000000000002"/>
  </r>
  <r>
    <n v="8324"/>
    <s v="CA-2013-130778"/>
    <x v="0"/>
    <x v="258"/>
    <d v="2013-11-26T00:00:00"/>
    <s v="Standard Class"/>
    <s v="ND-18370"/>
    <s v="Natalie DeCherney"/>
    <x v="0"/>
    <x v="0"/>
    <x v="85"/>
    <x v="15"/>
    <n v="11561"/>
    <x v="3"/>
    <x v="422"/>
    <x v="1"/>
    <x v="10"/>
    <x v="417"/>
    <x v="915"/>
    <n v="5"/>
    <n v="0"/>
    <n v="20.584999999999994"/>
  </r>
  <r>
    <n v="8325"/>
    <s v="CA-2014-144456"/>
    <x v="3"/>
    <x v="565"/>
    <d v="2014-09-10T00:00:00"/>
    <s v="First Class"/>
    <s v="FC-14245"/>
    <s v="Frank Carlisle"/>
    <x v="2"/>
    <x v="0"/>
    <x v="146"/>
    <x v="2"/>
    <n v="33012"/>
    <x v="0"/>
    <x v="421"/>
    <x v="1"/>
    <x v="4"/>
    <x v="416"/>
    <x v="3058"/>
    <n v="5"/>
    <n v="0.2"/>
    <n v="5.3970000000000073"/>
  </r>
  <r>
    <n v="8326"/>
    <s v="CA-2014-144456"/>
    <x v="3"/>
    <x v="565"/>
    <d v="2014-09-10T00:00:00"/>
    <s v="First Class"/>
    <s v="FC-14245"/>
    <s v="Frank Carlisle"/>
    <x v="2"/>
    <x v="0"/>
    <x v="146"/>
    <x v="2"/>
    <n v="33012"/>
    <x v="0"/>
    <x v="984"/>
    <x v="2"/>
    <x v="7"/>
    <x v="968"/>
    <x v="3180"/>
    <n v="3"/>
    <n v="0.2"/>
    <n v="13.857900000000008"/>
  </r>
  <r>
    <n v="8327"/>
    <s v="CA-2014-103478"/>
    <x v="3"/>
    <x v="246"/>
    <d v="2014-07-25T00:00:00"/>
    <s v="Second Class"/>
    <s v="KL-16555"/>
    <s v="Kelly Lampkin"/>
    <x v="1"/>
    <x v="0"/>
    <x v="34"/>
    <x v="10"/>
    <n v="60505"/>
    <x v="2"/>
    <x v="175"/>
    <x v="1"/>
    <x v="8"/>
    <x v="174"/>
    <x v="5398"/>
    <n v="4"/>
    <n v="0.8"/>
    <n v="-4.5824000000000016"/>
  </r>
  <r>
    <n v="8328"/>
    <s v="CA-2014-103478"/>
    <x v="3"/>
    <x v="246"/>
    <d v="2014-07-25T00:00:00"/>
    <s v="Second Class"/>
    <s v="KL-16555"/>
    <s v="Kelly Lampkin"/>
    <x v="1"/>
    <x v="0"/>
    <x v="34"/>
    <x v="10"/>
    <n v="60505"/>
    <x v="2"/>
    <x v="1080"/>
    <x v="1"/>
    <x v="8"/>
    <x v="1061"/>
    <x v="5399"/>
    <n v="7"/>
    <n v="0.8"/>
    <n v="-164.83600000000007"/>
  </r>
  <r>
    <n v="8329"/>
    <s v="CA-2014-118577"/>
    <x v="3"/>
    <x v="833"/>
    <d v="2014-10-12T00:00:00"/>
    <s v="Standard Class"/>
    <s v="XP-21865"/>
    <s v="Xylona Preis"/>
    <x v="0"/>
    <x v="0"/>
    <x v="78"/>
    <x v="30"/>
    <n v="7109"/>
    <x v="3"/>
    <x v="1052"/>
    <x v="1"/>
    <x v="10"/>
    <x v="1032"/>
    <x v="140"/>
    <n v="3"/>
    <n v="0"/>
    <n v="68.975999999999999"/>
  </r>
  <r>
    <n v="8330"/>
    <s v="CA-2014-118577"/>
    <x v="3"/>
    <x v="833"/>
    <d v="2014-10-12T00:00:00"/>
    <s v="Standard Class"/>
    <s v="XP-21865"/>
    <s v="Xylona Preis"/>
    <x v="0"/>
    <x v="0"/>
    <x v="78"/>
    <x v="30"/>
    <n v="7109"/>
    <x v="3"/>
    <x v="974"/>
    <x v="1"/>
    <x v="10"/>
    <x v="959"/>
    <x v="90"/>
    <n v="1"/>
    <n v="0"/>
    <n v="3.1104000000000003"/>
  </r>
  <r>
    <n v="8331"/>
    <s v="CA-2014-113572"/>
    <x v="3"/>
    <x v="659"/>
    <d v="2014-11-12T00:00:00"/>
    <s v="Standard Class"/>
    <s v="FP-14320"/>
    <s v="Frank Preis"/>
    <x v="0"/>
    <x v="0"/>
    <x v="20"/>
    <x v="15"/>
    <n v="10024"/>
    <x v="3"/>
    <x v="1837"/>
    <x v="2"/>
    <x v="11"/>
    <x v="1816"/>
    <x v="2317"/>
    <n v="4"/>
    <n v="0"/>
    <n v="2.5215999999999994"/>
  </r>
  <r>
    <n v="8332"/>
    <s v="CA-2013-153269"/>
    <x v="0"/>
    <x v="1185"/>
    <d v="2013-03-13T00:00:00"/>
    <s v="First Class"/>
    <s v="PS-18760"/>
    <s v="Pamela Stobb"/>
    <x v="0"/>
    <x v="0"/>
    <x v="504"/>
    <x v="31"/>
    <n v="1810"/>
    <x v="3"/>
    <x v="602"/>
    <x v="1"/>
    <x v="4"/>
    <x v="597"/>
    <x v="1082"/>
    <n v="1"/>
    <n v="0"/>
    <n v="3.3629999999999995"/>
  </r>
  <r>
    <n v="8333"/>
    <s v="CA-2013-153269"/>
    <x v="0"/>
    <x v="1185"/>
    <d v="2013-03-13T00:00:00"/>
    <s v="First Class"/>
    <s v="PS-18760"/>
    <s v="Pamela Stobb"/>
    <x v="0"/>
    <x v="0"/>
    <x v="504"/>
    <x v="31"/>
    <n v="1810"/>
    <x v="3"/>
    <x v="474"/>
    <x v="0"/>
    <x v="1"/>
    <x v="470"/>
    <x v="1383"/>
    <n v="5"/>
    <n v="0"/>
    <n v="88.725000000000023"/>
  </r>
  <r>
    <n v="8334"/>
    <s v="CA-2013-153269"/>
    <x v="0"/>
    <x v="1185"/>
    <d v="2013-03-13T00:00:00"/>
    <s v="First Class"/>
    <s v="PS-18760"/>
    <s v="Pamela Stobb"/>
    <x v="0"/>
    <x v="0"/>
    <x v="504"/>
    <x v="31"/>
    <n v="1810"/>
    <x v="3"/>
    <x v="1776"/>
    <x v="1"/>
    <x v="10"/>
    <x v="1757"/>
    <x v="1465"/>
    <n v="3"/>
    <n v="0"/>
    <n v="8.7906000000000013"/>
  </r>
  <r>
    <n v="8335"/>
    <s v="CA-2013-153269"/>
    <x v="0"/>
    <x v="1185"/>
    <d v="2013-03-13T00:00:00"/>
    <s v="First Class"/>
    <s v="PS-18760"/>
    <s v="Pamela Stobb"/>
    <x v="0"/>
    <x v="0"/>
    <x v="504"/>
    <x v="31"/>
    <n v="1810"/>
    <x v="3"/>
    <x v="569"/>
    <x v="1"/>
    <x v="8"/>
    <x v="910"/>
    <x v="5400"/>
    <n v="4"/>
    <n v="0"/>
    <n v="23.309999999999995"/>
  </r>
  <r>
    <n v="8336"/>
    <s v="CA-2014-161655"/>
    <x v="3"/>
    <x v="726"/>
    <d v="2014-05-19T00:00:00"/>
    <s v="Second Class"/>
    <s v="CW-11905"/>
    <s v="Carl Weiss"/>
    <x v="2"/>
    <x v="0"/>
    <x v="46"/>
    <x v="13"/>
    <n v="19711"/>
    <x v="3"/>
    <x v="1197"/>
    <x v="1"/>
    <x v="8"/>
    <x v="1173"/>
    <x v="5401"/>
    <n v="9"/>
    <n v="0"/>
    <n v="149.76"/>
  </r>
  <r>
    <n v="8337"/>
    <s v="CA-2013-101469"/>
    <x v="0"/>
    <x v="415"/>
    <d v="2013-07-09T00:00:00"/>
    <s v="Standard Class"/>
    <s v="KH-16360"/>
    <s v="Katherine Hughes"/>
    <x v="0"/>
    <x v="0"/>
    <x v="81"/>
    <x v="17"/>
    <n v="22204"/>
    <x v="0"/>
    <x v="1838"/>
    <x v="1"/>
    <x v="6"/>
    <x v="1817"/>
    <x v="5402"/>
    <n v="2"/>
    <n v="0"/>
    <n v="3.157"/>
  </r>
  <r>
    <n v="8338"/>
    <s v="CA-2011-153087"/>
    <x v="2"/>
    <x v="422"/>
    <d v="2012-01-03T00:00:00"/>
    <s v="Standard Class"/>
    <s v="TC-20980"/>
    <s v="Tamara Chand"/>
    <x v="1"/>
    <x v="0"/>
    <x v="27"/>
    <x v="19"/>
    <n v="35601"/>
    <x v="0"/>
    <x v="1813"/>
    <x v="1"/>
    <x v="10"/>
    <x v="1794"/>
    <x v="100"/>
    <n v="4"/>
    <n v="0"/>
    <n v="11.720800000000001"/>
  </r>
  <r>
    <n v="8339"/>
    <s v="CA-2011-153087"/>
    <x v="2"/>
    <x v="422"/>
    <d v="2012-01-03T00:00:00"/>
    <s v="Standard Class"/>
    <s v="TC-20980"/>
    <s v="Tamara Chand"/>
    <x v="1"/>
    <x v="0"/>
    <x v="27"/>
    <x v="19"/>
    <n v="35601"/>
    <x v="0"/>
    <x v="769"/>
    <x v="2"/>
    <x v="11"/>
    <x v="761"/>
    <x v="5403"/>
    <n v="5"/>
    <n v="0"/>
    <n v="184.26"/>
  </r>
  <r>
    <n v="8340"/>
    <s v="CA-2014-135076"/>
    <x v="3"/>
    <x v="669"/>
    <d v="2014-04-18T00:00:00"/>
    <s v="Standard Class"/>
    <s v="YS-21880"/>
    <s v="Yana Sorensen"/>
    <x v="1"/>
    <x v="0"/>
    <x v="86"/>
    <x v="1"/>
    <n v="92345"/>
    <x v="1"/>
    <x v="1209"/>
    <x v="0"/>
    <x v="1"/>
    <x v="1185"/>
    <x v="5404"/>
    <n v="6"/>
    <n v="0.2"/>
    <n v="-38.211600000000033"/>
  </r>
  <r>
    <n v="8341"/>
    <s v="CA-2011-161634"/>
    <x v="2"/>
    <x v="687"/>
    <d v="2011-11-20T00:00:00"/>
    <s v="Standard Class"/>
    <s v="CC-12220"/>
    <s v="Chris Cortes"/>
    <x v="0"/>
    <x v="0"/>
    <x v="269"/>
    <x v="17"/>
    <n v="23320"/>
    <x v="0"/>
    <x v="1009"/>
    <x v="1"/>
    <x v="10"/>
    <x v="992"/>
    <x v="56"/>
    <n v="5"/>
    <n v="0"/>
    <n v="15.552000000000001"/>
  </r>
  <r>
    <n v="8342"/>
    <s v="CA-2014-141481"/>
    <x v="3"/>
    <x v="532"/>
    <d v="2014-06-15T00:00:00"/>
    <s v="First Class"/>
    <s v="ZD-21925"/>
    <s v="Zuschuss Donatelli"/>
    <x v="0"/>
    <x v="0"/>
    <x v="1"/>
    <x v="1"/>
    <n v="90036"/>
    <x v="1"/>
    <x v="564"/>
    <x v="1"/>
    <x v="9"/>
    <x v="559"/>
    <x v="639"/>
    <n v="3"/>
    <n v="0"/>
    <n v="16.588799999999999"/>
  </r>
  <r>
    <n v="8343"/>
    <s v="CA-2013-132549"/>
    <x v="0"/>
    <x v="881"/>
    <d v="2013-12-01T00:00:00"/>
    <s v="Standard Class"/>
    <s v="JK-15370"/>
    <s v="Jay Kimmel"/>
    <x v="0"/>
    <x v="0"/>
    <x v="114"/>
    <x v="19"/>
    <n v="35810"/>
    <x v="0"/>
    <x v="470"/>
    <x v="1"/>
    <x v="4"/>
    <x v="466"/>
    <x v="5405"/>
    <n v="7"/>
    <n v="0"/>
    <n v="19.807200000000002"/>
  </r>
  <r>
    <n v="8344"/>
    <s v="US-2011-155544"/>
    <x v="2"/>
    <x v="90"/>
    <d v="2011-03-25T00:00:00"/>
    <s v="Standard Class"/>
    <s v="GM-14440"/>
    <s v="Gary McGarr"/>
    <x v="0"/>
    <x v="0"/>
    <x v="289"/>
    <x v="18"/>
    <n v="37918"/>
    <x v="0"/>
    <x v="198"/>
    <x v="1"/>
    <x v="2"/>
    <x v="197"/>
    <x v="5406"/>
    <n v="5"/>
    <n v="0.2"/>
    <n v="22.199999999999996"/>
  </r>
  <r>
    <n v="8345"/>
    <s v="US-2011-155544"/>
    <x v="2"/>
    <x v="90"/>
    <d v="2011-03-25T00:00:00"/>
    <s v="Standard Class"/>
    <s v="GM-14440"/>
    <s v="Gary McGarr"/>
    <x v="0"/>
    <x v="0"/>
    <x v="289"/>
    <x v="18"/>
    <n v="37918"/>
    <x v="0"/>
    <x v="1001"/>
    <x v="0"/>
    <x v="5"/>
    <x v="984"/>
    <x v="2427"/>
    <n v="3"/>
    <n v="0.2"/>
    <n v="6.5903999999999989"/>
  </r>
  <r>
    <n v="8346"/>
    <s v="US-2011-155544"/>
    <x v="2"/>
    <x v="90"/>
    <d v="2011-03-25T00:00:00"/>
    <s v="Standard Class"/>
    <s v="GM-14440"/>
    <s v="Gary McGarr"/>
    <x v="0"/>
    <x v="0"/>
    <x v="289"/>
    <x v="18"/>
    <n v="37918"/>
    <x v="0"/>
    <x v="1455"/>
    <x v="0"/>
    <x v="1"/>
    <x v="1432"/>
    <x v="5407"/>
    <n v="3"/>
    <n v="0.2"/>
    <n v="-10.918799999999983"/>
  </r>
  <r>
    <n v="8347"/>
    <s v="US-2012-115238"/>
    <x v="1"/>
    <x v="28"/>
    <d v="2012-05-04T00:00:00"/>
    <s v="Standard Class"/>
    <s v="JW-15220"/>
    <s v="Jane Waco"/>
    <x v="1"/>
    <x v="0"/>
    <x v="104"/>
    <x v="31"/>
    <n v="1841"/>
    <x v="3"/>
    <x v="191"/>
    <x v="0"/>
    <x v="5"/>
    <x v="190"/>
    <x v="815"/>
    <n v="5"/>
    <n v="0"/>
    <n v="13.188000000000002"/>
  </r>
  <r>
    <n v="8348"/>
    <s v="US-2012-115238"/>
    <x v="1"/>
    <x v="28"/>
    <d v="2012-05-04T00:00:00"/>
    <s v="Standard Class"/>
    <s v="JW-15220"/>
    <s v="Jane Waco"/>
    <x v="1"/>
    <x v="0"/>
    <x v="104"/>
    <x v="31"/>
    <n v="1841"/>
    <x v="3"/>
    <x v="1462"/>
    <x v="0"/>
    <x v="5"/>
    <x v="1439"/>
    <x v="5408"/>
    <n v="1"/>
    <n v="0"/>
    <n v="3.7920000000000007"/>
  </r>
  <r>
    <n v="8349"/>
    <s v="US-2012-115238"/>
    <x v="1"/>
    <x v="28"/>
    <d v="2012-05-04T00:00:00"/>
    <s v="Standard Class"/>
    <s v="JW-15220"/>
    <s v="Jane Waco"/>
    <x v="1"/>
    <x v="0"/>
    <x v="104"/>
    <x v="31"/>
    <n v="1841"/>
    <x v="3"/>
    <x v="1020"/>
    <x v="2"/>
    <x v="7"/>
    <x v="1002"/>
    <x v="5409"/>
    <n v="10"/>
    <n v="0"/>
    <n v="58.66"/>
  </r>
  <r>
    <n v="8350"/>
    <s v="US-2012-115238"/>
    <x v="1"/>
    <x v="28"/>
    <d v="2012-05-04T00:00:00"/>
    <s v="Standard Class"/>
    <s v="JW-15220"/>
    <s v="Jane Waco"/>
    <x v="1"/>
    <x v="0"/>
    <x v="104"/>
    <x v="31"/>
    <n v="1841"/>
    <x v="3"/>
    <x v="1721"/>
    <x v="0"/>
    <x v="5"/>
    <x v="1699"/>
    <x v="5410"/>
    <n v="5"/>
    <n v="0"/>
    <n v="10.449000000000002"/>
  </r>
  <r>
    <n v="8351"/>
    <s v="US-2012-115238"/>
    <x v="1"/>
    <x v="28"/>
    <d v="2012-05-04T00:00:00"/>
    <s v="Standard Class"/>
    <s v="JW-15220"/>
    <s v="Jane Waco"/>
    <x v="1"/>
    <x v="0"/>
    <x v="104"/>
    <x v="31"/>
    <n v="1841"/>
    <x v="3"/>
    <x v="1076"/>
    <x v="1"/>
    <x v="10"/>
    <x v="1057"/>
    <x v="90"/>
    <n v="1"/>
    <n v="0"/>
    <n v="3.1104000000000003"/>
  </r>
  <r>
    <n v="8352"/>
    <s v="CA-2014-132199"/>
    <x v="3"/>
    <x v="898"/>
    <d v="2014-05-09T00:00:00"/>
    <s v="Standard Class"/>
    <s v="BO-11350"/>
    <s v="Bill Overfelt"/>
    <x v="1"/>
    <x v="0"/>
    <x v="10"/>
    <x v="9"/>
    <n v="19134"/>
    <x v="3"/>
    <x v="1757"/>
    <x v="0"/>
    <x v="5"/>
    <x v="1738"/>
    <x v="5411"/>
    <n v="2"/>
    <n v="0.2"/>
    <n v="7.3008000000000006"/>
  </r>
  <r>
    <n v="8353"/>
    <s v="CA-2014-132199"/>
    <x v="3"/>
    <x v="898"/>
    <d v="2014-05-09T00:00:00"/>
    <s v="Standard Class"/>
    <s v="BO-11350"/>
    <s v="Bill Overfelt"/>
    <x v="1"/>
    <x v="0"/>
    <x v="10"/>
    <x v="9"/>
    <n v="19134"/>
    <x v="3"/>
    <x v="715"/>
    <x v="1"/>
    <x v="8"/>
    <x v="707"/>
    <x v="5412"/>
    <n v="4"/>
    <n v="0.7"/>
    <n v="-17.591999999999992"/>
  </r>
  <r>
    <n v="8354"/>
    <s v="CA-2014-132199"/>
    <x v="3"/>
    <x v="898"/>
    <d v="2014-05-09T00:00:00"/>
    <s v="Standard Class"/>
    <s v="BO-11350"/>
    <s v="Bill Overfelt"/>
    <x v="1"/>
    <x v="0"/>
    <x v="10"/>
    <x v="9"/>
    <n v="19134"/>
    <x v="3"/>
    <x v="209"/>
    <x v="0"/>
    <x v="3"/>
    <x v="208"/>
    <x v="5413"/>
    <n v="5"/>
    <n v="0.4"/>
    <n v="-112.041"/>
  </r>
  <r>
    <n v="8355"/>
    <s v="CA-2014-132199"/>
    <x v="3"/>
    <x v="898"/>
    <d v="2014-05-09T00:00:00"/>
    <s v="Standard Class"/>
    <s v="BO-11350"/>
    <s v="Bill Overfelt"/>
    <x v="1"/>
    <x v="0"/>
    <x v="10"/>
    <x v="9"/>
    <n v="19134"/>
    <x v="3"/>
    <x v="1160"/>
    <x v="1"/>
    <x v="8"/>
    <x v="1138"/>
    <x v="4159"/>
    <n v="5"/>
    <n v="0.7"/>
    <n v="-44.94"/>
  </r>
  <r>
    <n v="8356"/>
    <s v="CA-2014-132199"/>
    <x v="3"/>
    <x v="898"/>
    <d v="2014-05-09T00:00:00"/>
    <s v="Standard Class"/>
    <s v="BO-11350"/>
    <s v="Bill Overfelt"/>
    <x v="1"/>
    <x v="0"/>
    <x v="10"/>
    <x v="9"/>
    <n v="19134"/>
    <x v="3"/>
    <x v="659"/>
    <x v="1"/>
    <x v="13"/>
    <x v="653"/>
    <x v="3905"/>
    <n v="2"/>
    <n v="0.2"/>
    <n v="2.8"/>
  </r>
  <r>
    <n v="8357"/>
    <s v="CA-2013-163174"/>
    <x v="0"/>
    <x v="370"/>
    <d v="2013-08-31T00:00:00"/>
    <s v="Standard Class"/>
    <s v="XP-21865"/>
    <s v="Xylona Preis"/>
    <x v="0"/>
    <x v="0"/>
    <x v="417"/>
    <x v="32"/>
    <n v="30605"/>
    <x v="0"/>
    <x v="1292"/>
    <x v="0"/>
    <x v="5"/>
    <x v="1269"/>
    <x v="4702"/>
    <n v="3"/>
    <n v="0"/>
    <n v="41.038800000000002"/>
  </r>
  <r>
    <n v="8358"/>
    <s v="CA-2011-110555"/>
    <x v="2"/>
    <x v="909"/>
    <d v="2011-04-18T00:00:00"/>
    <s v="Standard Class"/>
    <s v="MM-18055"/>
    <s v="Michelle Moray"/>
    <x v="0"/>
    <x v="0"/>
    <x v="120"/>
    <x v="37"/>
    <n v="59405"/>
    <x v="1"/>
    <x v="253"/>
    <x v="1"/>
    <x v="4"/>
    <x v="251"/>
    <x v="5414"/>
    <n v="7"/>
    <n v="0"/>
    <n v="24.382400000000001"/>
  </r>
  <r>
    <n v="8359"/>
    <s v="CA-2011-110555"/>
    <x v="2"/>
    <x v="909"/>
    <d v="2011-04-18T00:00:00"/>
    <s v="Standard Class"/>
    <s v="MM-18055"/>
    <s v="Michelle Moray"/>
    <x v="0"/>
    <x v="0"/>
    <x v="120"/>
    <x v="37"/>
    <n v="59405"/>
    <x v="1"/>
    <x v="506"/>
    <x v="2"/>
    <x v="7"/>
    <x v="501"/>
    <x v="554"/>
    <n v="2"/>
    <n v="0.2"/>
    <n v="9.2386000000000053"/>
  </r>
  <r>
    <n v="8360"/>
    <s v="CA-2011-110555"/>
    <x v="2"/>
    <x v="909"/>
    <d v="2011-04-18T00:00:00"/>
    <s v="Standard Class"/>
    <s v="MM-18055"/>
    <s v="Michelle Moray"/>
    <x v="0"/>
    <x v="0"/>
    <x v="120"/>
    <x v="37"/>
    <n v="59405"/>
    <x v="1"/>
    <x v="1519"/>
    <x v="2"/>
    <x v="11"/>
    <x v="1497"/>
    <x v="5415"/>
    <n v="6"/>
    <n v="0"/>
    <n v="91.32480000000001"/>
  </r>
  <r>
    <n v="8361"/>
    <s v="CA-2014-147207"/>
    <x v="3"/>
    <x v="460"/>
    <d v="2014-01-05T00:00:00"/>
    <s v="Second Class"/>
    <s v="TS-21655"/>
    <s v="Trudy Schmidt"/>
    <x v="0"/>
    <x v="0"/>
    <x v="236"/>
    <x v="5"/>
    <n v="79907"/>
    <x v="2"/>
    <x v="1041"/>
    <x v="1"/>
    <x v="6"/>
    <x v="1021"/>
    <x v="4142"/>
    <n v="2"/>
    <n v="0.2"/>
    <n v="3.9679999999999964"/>
  </r>
  <r>
    <n v="8362"/>
    <s v="CA-2014-147207"/>
    <x v="3"/>
    <x v="460"/>
    <d v="2014-01-05T00:00:00"/>
    <s v="Second Class"/>
    <s v="TS-21655"/>
    <s v="Trudy Schmidt"/>
    <x v="0"/>
    <x v="0"/>
    <x v="236"/>
    <x v="5"/>
    <n v="79907"/>
    <x v="2"/>
    <x v="1825"/>
    <x v="1"/>
    <x v="9"/>
    <x v="1804"/>
    <x v="5416"/>
    <n v="2"/>
    <n v="0.8"/>
    <n v="-13.580000000000002"/>
  </r>
  <r>
    <n v="8363"/>
    <s v="CA-2014-147207"/>
    <x v="3"/>
    <x v="460"/>
    <d v="2014-01-05T00:00:00"/>
    <s v="Second Class"/>
    <s v="TS-21655"/>
    <s v="Trudy Schmidt"/>
    <x v="0"/>
    <x v="0"/>
    <x v="236"/>
    <x v="5"/>
    <n v="79907"/>
    <x v="2"/>
    <x v="971"/>
    <x v="0"/>
    <x v="3"/>
    <x v="956"/>
    <x v="3341"/>
    <n v="5"/>
    <n v="0.3"/>
    <n v="-169.63700000000009"/>
  </r>
  <r>
    <n v="8364"/>
    <s v="CA-2014-147207"/>
    <x v="3"/>
    <x v="460"/>
    <d v="2014-01-05T00:00:00"/>
    <s v="Second Class"/>
    <s v="TS-21655"/>
    <s v="Trudy Schmidt"/>
    <x v="0"/>
    <x v="0"/>
    <x v="236"/>
    <x v="5"/>
    <n v="79907"/>
    <x v="2"/>
    <x v="1449"/>
    <x v="1"/>
    <x v="4"/>
    <x v="1427"/>
    <x v="5417"/>
    <n v="3"/>
    <n v="0.2"/>
    <n v="27.910800000000009"/>
  </r>
  <r>
    <n v="8365"/>
    <s v="CA-2014-137631"/>
    <x v="3"/>
    <x v="1045"/>
    <d v="2014-05-03T00:00:00"/>
    <s v="Standard Class"/>
    <s v="JL-15235"/>
    <s v="Janet Lee"/>
    <x v="0"/>
    <x v="0"/>
    <x v="505"/>
    <x v="2"/>
    <n v="34741"/>
    <x v="0"/>
    <x v="1147"/>
    <x v="2"/>
    <x v="7"/>
    <x v="1126"/>
    <x v="5418"/>
    <n v="2"/>
    <n v="0.2"/>
    <n v="84.598199999999878"/>
  </r>
  <r>
    <n v="8366"/>
    <s v="CA-2014-157273"/>
    <x v="3"/>
    <x v="289"/>
    <d v="2014-02-03T00:00:00"/>
    <s v="First Class"/>
    <s v="SZ-20035"/>
    <s v="Sam Zeldin"/>
    <x v="2"/>
    <x v="0"/>
    <x v="4"/>
    <x v="4"/>
    <n v="98105"/>
    <x v="1"/>
    <x v="7"/>
    <x v="2"/>
    <x v="7"/>
    <x v="7"/>
    <x v="5419"/>
    <n v="4"/>
    <n v="0.2"/>
    <n v="60.476800000000026"/>
  </r>
  <r>
    <n v="8367"/>
    <s v="CA-2011-109918"/>
    <x v="2"/>
    <x v="557"/>
    <d v="2011-09-12T00:00:00"/>
    <s v="Second Class"/>
    <s v="LR-17035"/>
    <s v="Lisa Ryan"/>
    <x v="1"/>
    <x v="0"/>
    <x v="68"/>
    <x v="1"/>
    <n v="95051"/>
    <x v="1"/>
    <x v="1839"/>
    <x v="1"/>
    <x v="14"/>
    <x v="1818"/>
    <x v="4083"/>
    <n v="4"/>
    <n v="0"/>
    <n v="7.3872"/>
  </r>
  <r>
    <n v="8368"/>
    <s v="CA-2011-109918"/>
    <x v="2"/>
    <x v="557"/>
    <d v="2011-09-12T00:00:00"/>
    <s v="Second Class"/>
    <s v="LR-17035"/>
    <s v="Lisa Ryan"/>
    <x v="1"/>
    <x v="0"/>
    <x v="68"/>
    <x v="1"/>
    <n v="95051"/>
    <x v="1"/>
    <x v="1536"/>
    <x v="1"/>
    <x v="10"/>
    <x v="1515"/>
    <x v="5420"/>
    <n v="2"/>
    <n v="0"/>
    <n v="9.663199999999998"/>
  </r>
  <r>
    <n v="8369"/>
    <s v="CA-2011-109918"/>
    <x v="2"/>
    <x v="557"/>
    <d v="2011-09-12T00:00:00"/>
    <s v="Second Class"/>
    <s v="LR-17035"/>
    <s v="Lisa Ryan"/>
    <x v="1"/>
    <x v="0"/>
    <x v="68"/>
    <x v="1"/>
    <n v="95051"/>
    <x v="1"/>
    <x v="1786"/>
    <x v="1"/>
    <x v="8"/>
    <x v="1767"/>
    <x v="2067"/>
    <n v="5"/>
    <n v="0.2"/>
    <n v="31.47"/>
  </r>
  <r>
    <n v="8370"/>
    <s v="CA-2013-118745"/>
    <x v="0"/>
    <x v="725"/>
    <d v="2013-06-17T00:00:00"/>
    <s v="Standard Class"/>
    <s v="SV-20365"/>
    <s v="Seth Vernon"/>
    <x v="0"/>
    <x v="0"/>
    <x v="1"/>
    <x v="1"/>
    <n v="90049"/>
    <x v="1"/>
    <x v="215"/>
    <x v="0"/>
    <x v="3"/>
    <x v="214"/>
    <x v="3458"/>
    <n v="3"/>
    <n v="0.2"/>
    <n v="33.851700000000051"/>
  </r>
  <r>
    <n v="8371"/>
    <s v="CA-2013-163972"/>
    <x v="0"/>
    <x v="508"/>
    <d v="2013-10-22T00:00:00"/>
    <s v="Standard Class"/>
    <s v="MG-17890"/>
    <s v="Michael Granlund"/>
    <x v="2"/>
    <x v="0"/>
    <x v="201"/>
    <x v="1"/>
    <n v="93727"/>
    <x v="1"/>
    <x v="1638"/>
    <x v="0"/>
    <x v="0"/>
    <x v="1619"/>
    <x v="2497"/>
    <n v="2"/>
    <n v="0.15"/>
    <n v="21.293999999999993"/>
  </r>
  <r>
    <n v="8372"/>
    <s v="CA-2011-165393"/>
    <x v="2"/>
    <x v="422"/>
    <d v="2011-12-30T00:00:00"/>
    <s v="First Class"/>
    <s v="NC-18415"/>
    <s v="Nathan Cano"/>
    <x v="0"/>
    <x v="0"/>
    <x v="5"/>
    <x v="5"/>
    <n v="76106"/>
    <x v="2"/>
    <x v="444"/>
    <x v="1"/>
    <x v="8"/>
    <x v="439"/>
    <x v="5421"/>
    <n v="1"/>
    <n v="0.8"/>
    <n v="-8.472800000000003"/>
  </r>
  <r>
    <n v="8373"/>
    <s v="CA-2013-113726"/>
    <x v="0"/>
    <x v="390"/>
    <d v="2013-12-02T00:00:00"/>
    <s v="Standard Class"/>
    <s v="SC-20680"/>
    <s v="Steve Carroll"/>
    <x v="2"/>
    <x v="0"/>
    <x v="4"/>
    <x v="4"/>
    <n v="98105"/>
    <x v="1"/>
    <x v="905"/>
    <x v="0"/>
    <x v="5"/>
    <x v="888"/>
    <x v="4465"/>
    <n v="3"/>
    <n v="0"/>
    <n v="33.726600000000005"/>
  </r>
  <r>
    <n v="8374"/>
    <s v="CA-2013-152940"/>
    <x v="0"/>
    <x v="338"/>
    <d v="2013-11-14T00:00:00"/>
    <s v="First Class"/>
    <s v="RO-19780"/>
    <s v="Rose O'Brian"/>
    <x v="0"/>
    <x v="0"/>
    <x v="8"/>
    <x v="1"/>
    <n v="94110"/>
    <x v="1"/>
    <x v="1069"/>
    <x v="1"/>
    <x v="4"/>
    <x v="1049"/>
    <x v="5422"/>
    <n v="1"/>
    <n v="0"/>
    <n v="4.4610000000000021"/>
  </r>
  <r>
    <n v="8375"/>
    <s v="CA-2012-158701"/>
    <x v="1"/>
    <x v="956"/>
    <d v="2012-01-10T00:00:00"/>
    <s v="Standard Class"/>
    <s v="JL-15175"/>
    <s v="James Lanier"/>
    <x v="2"/>
    <x v="0"/>
    <x v="8"/>
    <x v="1"/>
    <n v="94110"/>
    <x v="1"/>
    <x v="937"/>
    <x v="1"/>
    <x v="9"/>
    <x v="921"/>
    <x v="5423"/>
    <n v="6"/>
    <n v="0"/>
    <n v="23.587200000000003"/>
  </r>
  <r>
    <n v="8376"/>
    <s v="CA-2012-158701"/>
    <x v="1"/>
    <x v="956"/>
    <d v="2012-01-10T00:00:00"/>
    <s v="Standard Class"/>
    <s v="JL-15175"/>
    <s v="James Lanier"/>
    <x v="2"/>
    <x v="0"/>
    <x v="8"/>
    <x v="1"/>
    <n v="94110"/>
    <x v="1"/>
    <x v="673"/>
    <x v="1"/>
    <x v="8"/>
    <x v="667"/>
    <x v="5424"/>
    <n v="6"/>
    <n v="0.2"/>
    <n v="17.549999999999994"/>
  </r>
  <r>
    <n v="8377"/>
    <s v="CA-2014-156272"/>
    <x v="3"/>
    <x v="708"/>
    <d v="2014-03-28T00:00:00"/>
    <s v="Standard Class"/>
    <s v="PW-19030"/>
    <s v="Pauline Webber"/>
    <x v="1"/>
    <x v="0"/>
    <x v="330"/>
    <x v="2"/>
    <n v="33068"/>
    <x v="0"/>
    <x v="1429"/>
    <x v="1"/>
    <x v="9"/>
    <x v="1408"/>
    <x v="5425"/>
    <n v="1"/>
    <n v="0.2"/>
    <n v="8.0479999999999983"/>
  </r>
  <r>
    <n v="8378"/>
    <s v="CA-2012-162964"/>
    <x v="1"/>
    <x v="768"/>
    <d v="2012-11-18T00:00:00"/>
    <s v="Standard Class"/>
    <s v="MF-18250"/>
    <s v="Monica Federle"/>
    <x v="1"/>
    <x v="0"/>
    <x v="12"/>
    <x v="5"/>
    <n v="77095"/>
    <x v="2"/>
    <x v="871"/>
    <x v="1"/>
    <x v="4"/>
    <x v="856"/>
    <x v="1466"/>
    <n v="1"/>
    <n v="0.2"/>
    <n v="-14.576399999999996"/>
  </r>
  <r>
    <n v="8379"/>
    <s v="CA-2012-162964"/>
    <x v="1"/>
    <x v="768"/>
    <d v="2012-11-18T00:00:00"/>
    <s v="Standard Class"/>
    <s v="MF-18250"/>
    <s v="Monica Federle"/>
    <x v="1"/>
    <x v="0"/>
    <x v="12"/>
    <x v="5"/>
    <n v="77095"/>
    <x v="2"/>
    <x v="219"/>
    <x v="1"/>
    <x v="10"/>
    <x v="218"/>
    <x v="12"/>
    <n v="3"/>
    <n v="0.2"/>
    <n v="5.6375999999999999"/>
  </r>
  <r>
    <n v="8380"/>
    <s v="CA-2012-162964"/>
    <x v="1"/>
    <x v="768"/>
    <d v="2012-11-18T00:00:00"/>
    <s v="Standard Class"/>
    <s v="MF-18250"/>
    <s v="Monica Federle"/>
    <x v="1"/>
    <x v="0"/>
    <x v="12"/>
    <x v="5"/>
    <n v="77095"/>
    <x v="2"/>
    <x v="889"/>
    <x v="1"/>
    <x v="12"/>
    <x v="873"/>
    <x v="5426"/>
    <n v="7"/>
    <n v="0.2"/>
    <n v="69.964999999999975"/>
  </r>
  <r>
    <n v="8381"/>
    <s v="CA-2011-103527"/>
    <x v="2"/>
    <x v="340"/>
    <d v="2011-09-14T00:00:00"/>
    <s v="Second Class"/>
    <s v="CC-12220"/>
    <s v="Chris Cortes"/>
    <x v="0"/>
    <x v="0"/>
    <x v="22"/>
    <x v="10"/>
    <n v="60653"/>
    <x v="2"/>
    <x v="702"/>
    <x v="1"/>
    <x v="10"/>
    <x v="695"/>
    <x v="3023"/>
    <n v="3"/>
    <n v="0.2"/>
    <n v="3.4049999999999994"/>
  </r>
  <r>
    <n v="8382"/>
    <s v="CA-2013-134544"/>
    <x v="0"/>
    <x v="716"/>
    <d v="2013-03-20T00:00:00"/>
    <s v="Second Class"/>
    <s v="AC-10660"/>
    <s v="Anna Chung"/>
    <x v="0"/>
    <x v="0"/>
    <x v="8"/>
    <x v="1"/>
    <n v="94109"/>
    <x v="1"/>
    <x v="509"/>
    <x v="2"/>
    <x v="7"/>
    <x v="504"/>
    <x v="560"/>
    <n v="2"/>
    <n v="0.2"/>
    <n v="-20.136200000000006"/>
  </r>
  <r>
    <n v="8383"/>
    <s v="CA-2013-163048"/>
    <x v="0"/>
    <x v="597"/>
    <d v="2013-02-15T00:00:00"/>
    <s v="Standard Class"/>
    <s v="MH-17440"/>
    <s v="Mark Haberlin"/>
    <x v="1"/>
    <x v="0"/>
    <x v="12"/>
    <x v="5"/>
    <n v="77036"/>
    <x v="2"/>
    <x v="866"/>
    <x v="0"/>
    <x v="1"/>
    <x v="851"/>
    <x v="5427"/>
    <n v="4"/>
    <n v="0.3"/>
    <n v="0"/>
  </r>
  <r>
    <n v="8384"/>
    <s v="CA-2013-145135"/>
    <x v="0"/>
    <x v="491"/>
    <d v="2013-11-29T00:00:00"/>
    <s v="First Class"/>
    <s v="CD-12790"/>
    <s v="Cynthia Delaney"/>
    <x v="2"/>
    <x v="0"/>
    <x v="506"/>
    <x v="29"/>
    <n v="6484"/>
    <x v="3"/>
    <x v="808"/>
    <x v="2"/>
    <x v="11"/>
    <x v="798"/>
    <x v="1543"/>
    <n v="3"/>
    <n v="0"/>
    <n v="14.992499999999996"/>
  </r>
  <r>
    <n v="8385"/>
    <s v="CA-2013-145135"/>
    <x v="0"/>
    <x v="491"/>
    <d v="2013-11-29T00:00:00"/>
    <s v="First Class"/>
    <s v="CD-12790"/>
    <s v="Cynthia Delaney"/>
    <x v="2"/>
    <x v="0"/>
    <x v="506"/>
    <x v="29"/>
    <n v="6484"/>
    <x v="3"/>
    <x v="1283"/>
    <x v="1"/>
    <x v="10"/>
    <x v="1259"/>
    <x v="522"/>
    <n v="2"/>
    <n v="0"/>
    <n v="6.4127999999999998"/>
  </r>
  <r>
    <n v="8386"/>
    <s v="CA-2014-137582"/>
    <x v="3"/>
    <x v="507"/>
    <d v="2014-09-09T00:00:00"/>
    <s v="Standard Class"/>
    <s v="CV-12805"/>
    <s v="Cynthia Voltz"/>
    <x v="1"/>
    <x v="0"/>
    <x v="182"/>
    <x v="1"/>
    <n v="94601"/>
    <x v="1"/>
    <x v="1181"/>
    <x v="1"/>
    <x v="8"/>
    <x v="1158"/>
    <x v="929"/>
    <n v="3"/>
    <n v="0.2"/>
    <n v="4.1327999999999996"/>
  </r>
  <r>
    <n v="8387"/>
    <s v="CA-2012-149601"/>
    <x v="1"/>
    <x v="71"/>
    <d v="2012-06-03T00:00:00"/>
    <s v="Standard Class"/>
    <s v="TB-21625"/>
    <s v="Trudy Brown"/>
    <x v="0"/>
    <x v="0"/>
    <x v="91"/>
    <x v="29"/>
    <n v="6040"/>
    <x v="3"/>
    <x v="720"/>
    <x v="1"/>
    <x v="4"/>
    <x v="712"/>
    <x v="5428"/>
    <n v="1"/>
    <n v="0"/>
    <n v="2.4359999999999999"/>
  </r>
  <r>
    <n v="8388"/>
    <s v="CA-2012-149601"/>
    <x v="1"/>
    <x v="71"/>
    <d v="2012-06-03T00:00:00"/>
    <s v="Standard Class"/>
    <s v="TB-21625"/>
    <s v="Trudy Brown"/>
    <x v="0"/>
    <x v="0"/>
    <x v="91"/>
    <x v="29"/>
    <n v="6040"/>
    <x v="3"/>
    <x v="177"/>
    <x v="1"/>
    <x v="4"/>
    <x v="176"/>
    <x v="3477"/>
    <n v="5"/>
    <n v="0"/>
    <n v="21.714000000000002"/>
  </r>
  <r>
    <n v="8389"/>
    <s v="CA-2011-139423"/>
    <x v="2"/>
    <x v="301"/>
    <d v="2011-11-05T00:00:00"/>
    <s v="Standard Class"/>
    <s v="DG-13300"/>
    <s v="Deirdre Greer"/>
    <x v="1"/>
    <x v="0"/>
    <x v="334"/>
    <x v="30"/>
    <n v="7050"/>
    <x v="3"/>
    <x v="513"/>
    <x v="1"/>
    <x v="9"/>
    <x v="508"/>
    <x v="566"/>
    <n v="2"/>
    <n v="0"/>
    <n v="22.074799999999996"/>
  </r>
  <r>
    <n v="8390"/>
    <s v="CA-2013-102596"/>
    <x v="0"/>
    <x v="797"/>
    <d v="2013-12-31T00:00:00"/>
    <s v="First Class"/>
    <s v="RD-19810"/>
    <s v="Ross DeVincentis"/>
    <x v="2"/>
    <x v="0"/>
    <x v="59"/>
    <x v="24"/>
    <n v="44312"/>
    <x v="3"/>
    <x v="110"/>
    <x v="1"/>
    <x v="13"/>
    <x v="110"/>
    <x v="5429"/>
    <n v="6"/>
    <n v="0.2"/>
    <n v="6.2291999999999996"/>
  </r>
  <r>
    <n v="8391"/>
    <s v="CA-2014-153227"/>
    <x v="3"/>
    <x v="769"/>
    <d v="2014-12-07T00:00:00"/>
    <s v="First Class"/>
    <s v="CS-12250"/>
    <s v="Chris Selesnick"/>
    <x v="1"/>
    <x v="0"/>
    <x v="1"/>
    <x v="1"/>
    <n v="90032"/>
    <x v="1"/>
    <x v="1017"/>
    <x v="1"/>
    <x v="10"/>
    <x v="999"/>
    <x v="2722"/>
    <n v="2"/>
    <n v="0"/>
    <n v="5.7623999999999995"/>
  </r>
  <r>
    <n v="8392"/>
    <s v="CA-2014-110625"/>
    <x v="3"/>
    <x v="331"/>
    <d v="2014-12-31T00:00:00"/>
    <s v="Standard Class"/>
    <s v="JB-16045"/>
    <s v="Julia Barnett"/>
    <x v="2"/>
    <x v="0"/>
    <x v="507"/>
    <x v="29"/>
    <n v="6810"/>
    <x v="3"/>
    <x v="1001"/>
    <x v="0"/>
    <x v="5"/>
    <x v="984"/>
    <x v="1302"/>
    <n v="2"/>
    <n v="0"/>
    <n v="9.8856000000000002"/>
  </r>
  <r>
    <n v="8393"/>
    <s v="CA-2013-142594"/>
    <x v="0"/>
    <x v="49"/>
    <d v="2013-12-07T00:00:00"/>
    <s v="Second Class"/>
    <s v="EJ-14155"/>
    <s v="Eva Jacobs"/>
    <x v="0"/>
    <x v="0"/>
    <x v="47"/>
    <x v="31"/>
    <n v="2038"/>
    <x v="3"/>
    <x v="1676"/>
    <x v="2"/>
    <x v="7"/>
    <x v="1655"/>
    <x v="4856"/>
    <n v="3"/>
    <n v="0"/>
    <n v="35.864399999999996"/>
  </r>
  <r>
    <n v="8394"/>
    <s v="CA-2013-142594"/>
    <x v="0"/>
    <x v="49"/>
    <d v="2013-12-07T00:00:00"/>
    <s v="Second Class"/>
    <s v="EJ-14155"/>
    <s v="Eva Jacobs"/>
    <x v="0"/>
    <x v="0"/>
    <x v="47"/>
    <x v="31"/>
    <n v="2038"/>
    <x v="3"/>
    <x v="1380"/>
    <x v="0"/>
    <x v="5"/>
    <x v="1356"/>
    <x v="4818"/>
    <n v="5"/>
    <n v="0"/>
    <n v="48.906000000000006"/>
  </r>
  <r>
    <n v="8395"/>
    <s v="CA-2013-142594"/>
    <x v="0"/>
    <x v="49"/>
    <d v="2013-12-07T00:00:00"/>
    <s v="Second Class"/>
    <s v="EJ-14155"/>
    <s v="Eva Jacobs"/>
    <x v="0"/>
    <x v="0"/>
    <x v="47"/>
    <x v="31"/>
    <n v="2038"/>
    <x v="3"/>
    <x v="227"/>
    <x v="1"/>
    <x v="9"/>
    <x v="225"/>
    <x v="3352"/>
    <n v="3"/>
    <n v="0"/>
    <n v="297.64349999999996"/>
  </r>
  <r>
    <n v="8396"/>
    <s v="CA-2013-142594"/>
    <x v="0"/>
    <x v="49"/>
    <d v="2013-12-07T00:00:00"/>
    <s v="Second Class"/>
    <s v="EJ-14155"/>
    <s v="Eva Jacobs"/>
    <x v="0"/>
    <x v="0"/>
    <x v="47"/>
    <x v="31"/>
    <n v="2038"/>
    <x v="3"/>
    <x v="616"/>
    <x v="0"/>
    <x v="3"/>
    <x v="611"/>
    <x v="5430"/>
    <n v="3"/>
    <n v="0.3"/>
    <n v="-47.058300000000003"/>
  </r>
  <r>
    <n v="8397"/>
    <s v="CA-2011-152254"/>
    <x v="2"/>
    <x v="479"/>
    <d v="2011-06-30T00:00:00"/>
    <s v="Same Day"/>
    <s v="BD-11620"/>
    <s v="Brian DeCherney"/>
    <x v="0"/>
    <x v="0"/>
    <x v="40"/>
    <x v="3"/>
    <n v="28403"/>
    <x v="0"/>
    <x v="162"/>
    <x v="1"/>
    <x v="10"/>
    <x v="161"/>
    <x v="5431"/>
    <n v="7"/>
    <n v="0.2"/>
    <n v="108.74079999999998"/>
  </r>
  <r>
    <n v="8398"/>
    <s v="US-2011-120236"/>
    <x v="2"/>
    <x v="1010"/>
    <d v="2011-09-04T00:00:00"/>
    <s v="First Class"/>
    <s v="MR-17545"/>
    <s v="Mathew Reese"/>
    <x v="2"/>
    <x v="0"/>
    <x v="12"/>
    <x v="5"/>
    <n v="77095"/>
    <x v="2"/>
    <x v="1736"/>
    <x v="1"/>
    <x v="8"/>
    <x v="1716"/>
    <x v="5432"/>
    <n v="5"/>
    <n v="0.8"/>
    <n v="-11.52"/>
  </r>
  <r>
    <n v="8399"/>
    <s v="CA-2014-120061"/>
    <x v="3"/>
    <x v="808"/>
    <d v="2014-11-08T00:00:00"/>
    <s v="Second Class"/>
    <s v="SR-20425"/>
    <s v="Sharelle Roach"/>
    <x v="2"/>
    <x v="0"/>
    <x v="24"/>
    <x v="24"/>
    <n v="45503"/>
    <x v="3"/>
    <x v="913"/>
    <x v="0"/>
    <x v="1"/>
    <x v="896"/>
    <x v="1177"/>
    <n v="2"/>
    <n v="0.3"/>
    <n v="-35.513599999999997"/>
  </r>
  <r>
    <n v="8400"/>
    <s v="CA-2012-133837"/>
    <x v="1"/>
    <x v="657"/>
    <d v="2012-04-18T00:00:00"/>
    <s v="Standard Class"/>
    <s v="TH-21100"/>
    <s v="Thea Hendricks"/>
    <x v="0"/>
    <x v="0"/>
    <x v="220"/>
    <x v="16"/>
    <n v="85301"/>
    <x v="1"/>
    <x v="1031"/>
    <x v="1"/>
    <x v="4"/>
    <x v="1013"/>
    <x v="1356"/>
    <n v="1"/>
    <n v="0.2"/>
    <n v="0.80579999999999963"/>
  </r>
  <r>
    <n v="8401"/>
    <s v="CA-2012-110814"/>
    <x v="1"/>
    <x v="901"/>
    <d v="2012-12-09T00:00:00"/>
    <s v="Second Class"/>
    <s v="BD-11635"/>
    <s v="Brian Derr"/>
    <x v="0"/>
    <x v="0"/>
    <x v="20"/>
    <x v="15"/>
    <n v="10009"/>
    <x v="3"/>
    <x v="920"/>
    <x v="1"/>
    <x v="8"/>
    <x v="903"/>
    <x v="2656"/>
    <n v="5"/>
    <n v="0.2"/>
    <n v="78.434999999999988"/>
  </r>
  <r>
    <n v="8402"/>
    <s v="CA-2012-110814"/>
    <x v="1"/>
    <x v="901"/>
    <d v="2012-12-09T00:00:00"/>
    <s v="Second Class"/>
    <s v="BD-11635"/>
    <s v="Brian Derr"/>
    <x v="0"/>
    <x v="0"/>
    <x v="20"/>
    <x v="15"/>
    <n v="10009"/>
    <x v="3"/>
    <x v="1534"/>
    <x v="0"/>
    <x v="1"/>
    <x v="1513"/>
    <x v="5433"/>
    <n v="3"/>
    <n v="0.1"/>
    <n v="12.805799999999994"/>
  </r>
  <r>
    <n v="8403"/>
    <s v="CA-2012-110814"/>
    <x v="1"/>
    <x v="901"/>
    <d v="2012-12-09T00:00:00"/>
    <s v="Second Class"/>
    <s v="BD-11635"/>
    <s v="Brian Derr"/>
    <x v="0"/>
    <x v="0"/>
    <x v="20"/>
    <x v="15"/>
    <n v="10009"/>
    <x v="3"/>
    <x v="752"/>
    <x v="1"/>
    <x v="10"/>
    <x v="743"/>
    <x v="5434"/>
    <n v="2"/>
    <n v="0"/>
    <n v="11.113199999999999"/>
  </r>
  <r>
    <n v="8404"/>
    <s v="CA-2013-154067"/>
    <x v="0"/>
    <x v="854"/>
    <d v="2013-02-07T00:00:00"/>
    <s v="Standard Class"/>
    <s v="SM-20950"/>
    <s v="Suzanne McNair"/>
    <x v="1"/>
    <x v="0"/>
    <x v="1"/>
    <x v="1"/>
    <n v="90036"/>
    <x v="1"/>
    <x v="145"/>
    <x v="1"/>
    <x v="10"/>
    <x v="145"/>
    <x v="151"/>
    <n v="4"/>
    <n v="0"/>
    <n v="48.539199999999994"/>
  </r>
  <r>
    <n v="8405"/>
    <s v="CA-2014-140480"/>
    <x v="3"/>
    <x v="141"/>
    <d v="2014-07-13T00:00:00"/>
    <s v="Standard Class"/>
    <s v="HE-14800"/>
    <s v="Harold Engle"/>
    <x v="1"/>
    <x v="0"/>
    <x v="46"/>
    <x v="13"/>
    <n v="19711"/>
    <x v="3"/>
    <x v="1478"/>
    <x v="0"/>
    <x v="5"/>
    <x v="1456"/>
    <x v="202"/>
    <n v="4"/>
    <n v="0"/>
    <n v="5.8743999999999943"/>
  </r>
  <r>
    <n v="8406"/>
    <s v="CA-2014-140480"/>
    <x v="3"/>
    <x v="141"/>
    <d v="2014-07-13T00:00:00"/>
    <s v="Standard Class"/>
    <s v="HE-14800"/>
    <s v="Harold Engle"/>
    <x v="1"/>
    <x v="0"/>
    <x v="46"/>
    <x v="13"/>
    <n v="19711"/>
    <x v="3"/>
    <x v="721"/>
    <x v="2"/>
    <x v="11"/>
    <x v="713"/>
    <x v="5435"/>
    <n v="5"/>
    <n v="0"/>
    <n v="58.179000000000002"/>
  </r>
  <r>
    <n v="8407"/>
    <s v="CA-2014-140480"/>
    <x v="3"/>
    <x v="141"/>
    <d v="2014-07-13T00:00:00"/>
    <s v="Standard Class"/>
    <s v="HE-14800"/>
    <s v="Harold Engle"/>
    <x v="1"/>
    <x v="0"/>
    <x v="46"/>
    <x v="13"/>
    <n v="19711"/>
    <x v="3"/>
    <x v="1801"/>
    <x v="0"/>
    <x v="5"/>
    <x v="1782"/>
    <x v="372"/>
    <n v="2"/>
    <n v="0"/>
    <n v="9.1953999999999994"/>
  </r>
  <r>
    <n v="8408"/>
    <s v="CA-2014-140480"/>
    <x v="3"/>
    <x v="141"/>
    <d v="2014-07-13T00:00:00"/>
    <s v="Standard Class"/>
    <s v="HE-14800"/>
    <s v="Harold Engle"/>
    <x v="1"/>
    <x v="0"/>
    <x v="46"/>
    <x v="13"/>
    <n v="19711"/>
    <x v="3"/>
    <x v="1024"/>
    <x v="1"/>
    <x v="6"/>
    <x v="1006"/>
    <x v="1316"/>
    <n v="7"/>
    <n v="0"/>
    <n v="8.6729999999999983"/>
  </r>
  <r>
    <n v="8409"/>
    <s v="CA-2014-140480"/>
    <x v="3"/>
    <x v="141"/>
    <d v="2014-07-13T00:00:00"/>
    <s v="Standard Class"/>
    <s v="HE-14800"/>
    <s v="Harold Engle"/>
    <x v="1"/>
    <x v="0"/>
    <x v="46"/>
    <x v="13"/>
    <n v="19711"/>
    <x v="3"/>
    <x v="1753"/>
    <x v="1"/>
    <x v="6"/>
    <x v="1734"/>
    <x v="5368"/>
    <n v="5"/>
    <n v="0"/>
    <n v="45.487000000000002"/>
  </r>
  <r>
    <n v="8410"/>
    <s v="CA-2012-134082"/>
    <x v="1"/>
    <x v="555"/>
    <d v="2012-12-17T00:00:00"/>
    <s v="Standard Class"/>
    <s v="JK-15640"/>
    <s v="Jim Kriz"/>
    <x v="2"/>
    <x v="0"/>
    <x v="272"/>
    <x v="1"/>
    <n v="92404"/>
    <x v="1"/>
    <x v="655"/>
    <x v="1"/>
    <x v="8"/>
    <x v="649"/>
    <x v="5436"/>
    <n v="4"/>
    <n v="0.2"/>
    <n v="38.684799999999996"/>
  </r>
  <r>
    <n v="8411"/>
    <s v="CA-2013-130820"/>
    <x v="0"/>
    <x v="625"/>
    <d v="2013-11-16T00:00:00"/>
    <s v="Same Day"/>
    <s v="ON-18715"/>
    <s v="Odella Nelson"/>
    <x v="1"/>
    <x v="0"/>
    <x v="140"/>
    <x v="3"/>
    <n v="27217"/>
    <x v="0"/>
    <x v="114"/>
    <x v="0"/>
    <x v="3"/>
    <x v="114"/>
    <x v="5437"/>
    <n v="4"/>
    <n v="0.4"/>
    <n v="-199.50760000000008"/>
  </r>
  <r>
    <n v="8412"/>
    <s v="CA-2013-159765"/>
    <x v="0"/>
    <x v="195"/>
    <d v="2013-05-13T00:00:00"/>
    <s v="Second Class"/>
    <s v="TH-21100"/>
    <s v="Thea Hendricks"/>
    <x v="0"/>
    <x v="0"/>
    <x v="127"/>
    <x v="17"/>
    <n v="24153"/>
    <x v="0"/>
    <x v="181"/>
    <x v="1"/>
    <x v="6"/>
    <x v="180"/>
    <x v="5438"/>
    <n v="7"/>
    <n v="0"/>
    <n v="9.1937999999999978"/>
  </r>
  <r>
    <n v="8413"/>
    <s v="CA-2014-132290"/>
    <x v="3"/>
    <x v="434"/>
    <d v="2014-03-15T00:00:00"/>
    <s v="Standard Class"/>
    <s v="MD-17350"/>
    <s v="Maribeth Dona"/>
    <x v="0"/>
    <x v="0"/>
    <x v="61"/>
    <x v="5"/>
    <n v="75217"/>
    <x v="2"/>
    <x v="601"/>
    <x v="0"/>
    <x v="3"/>
    <x v="596"/>
    <x v="5439"/>
    <n v="4"/>
    <n v="0.3"/>
    <n v="-173.34719999999999"/>
  </r>
  <r>
    <n v="8414"/>
    <s v="CA-2013-147109"/>
    <x v="0"/>
    <x v="907"/>
    <d v="2013-12-22T00:00:00"/>
    <s v="Standard Class"/>
    <s v="AH-10075"/>
    <s v="Adam Hart"/>
    <x v="1"/>
    <x v="0"/>
    <x v="81"/>
    <x v="5"/>
    <n v="76017"/>
    <x v="2"/>
    <x v="1193"/>
    <x v="1"/>
    <x v="10"/>
    <x v="1169"/>
    <x v="5440"/>
    <n v="10"/>
    <n v="0.2"/>
    <n v="18.143999999999998"/>
  </r>
  <r>
    <n v="8415"/>
    <s v="CA-2013-147109"/>
    <x v="0"/>
    <x v="907"/>
    <d v="2013-12-22T00:00:00"/>
    <s v="Standard Class"/>
    <s v="AH-10075"/>
    <s v="Adam Hart"/>
    <x v="1"/>
    <x v="0"/>
    <x v="81"/>
    <x v="5"/>
    <n v="76017"/>
    <x v="2"/>
    <x v="1615"/>
    <x v="2"/>
    <x v="11"/>
    <x v="1597"/>
    <x v="5441"/>
    <n v="3"/>
    <n v="0.2"/>
    <n v="-6.2100000000000151"/>
  </r>
  <r>
    <n v="8416"/>
    <s v="CA-2014-107265"/>
    <x v="3"/>
    <x v="1191"/>
    <d v="2014-04-13T00:00:00"/>
    <s v="Standard Class"/>
    <s v="ML-17755"/>
    <s v="Max Ludwig"/>
    <x v="2"/>
    <x v="0"/>
    <x v="292"/>
    <x v="23"/>
    <n v="52302"/>
    <x v="2"/>
    <x v="258"/>
    <x v="1"/>
    <x v="10"/>
    <x v="33"/>
    <x v="1938"/>
    <n v="3"/>
    <n v="0"/>
    <n v="49.970399999999991"/>
  </r>
  <r>
    <n v="8417"/>
    <s v="CA-2014-118199"/>
    <x v="3"/>
    <x v="1188"/>
    <d v="2014-05-12T00:00:00"/>
    <s v="First Class"/>
    <s v="LB-16795"/>
    <s v="Laurel Beltran"/>
    <x v="2"/>
    <x v="0"/>
    <x v="4"/>
    <x v="4"/>
    <n v="98105"/>
    <x v="1"/>
    <x v="805"/>
    <x v="1"/>
    <x v="8"/>
    <x v="795"/>
    <x v="5442"/>
    <n v="5"/>
    <n v="0.2"/>
    <n v="46.224999999999987"/>
  </r>
  <r>
    <n v="8418"/>
    <s v="CA-2014-118199"/>
    <x v="3"/>
    <x v="1188"/>
    <d v="2014-05-12T00:00:00"/>
    <s v="First Class"/>
    <s v="LB-16795"/>
    <s v="Laurel Beltran"/>
    <x v="2"/>
    <x v="0"/>
    <x v="4"/>
    <x v="4"/>
    <n v="98105"/>
    <x v="1"/>
    <x v="54"/>
    <x v="1"/>
    <x v="4"/>
    <x v="54"/>
    <x v="1464"/>
    <n v="3"/>
    <n v="0"/>
    <n v="26.069999999999993"/>
  </r>
  <r>
    <n v="8419"/>
    <s v="CA-2014-118199"/>
    <x v="3"/>
    <x v="1188"/>
    <d v="2014-05-12T00:00:00"/>
    <s v="First Class"/>
    <s v="LB-16795"/>
    <s v="Laurel Beltran"/>
    <x v="2"/>
    <x v="0"/>
    <x v="4"/>
    <x v="4"/>
    <n v="98105"/>
    <x v="1"/>
    <x v="738"/>
    <x v="0"/>
    <x v="3"/>
    <x v="730"/>
    <x v="5443"/>
    <n v="1"/>
    <n v="0"/>
    <n v="63.106999999999999"/>
  </r>
  <r>
    <n v="8420"/>
    <s v="CA-2014-118199"/>
    <x v="3"/>
    <x v="1188"/>
    <d v="2014-05-12T00:00:00"/>
    <s v="First Class"/>
    <s v="LB-16795"/>
    <s v="Laurel Beltran"/>
    <x v="2"/>
    <x v="0"/>
    <x v="4"/>
    <x v="4"/>
    <n v="98105"/>
    <x v="1"/>
    <x v="1764"/>
    <x v="1"/>
    <x v="4"/>
    <x v="1744"/>
    <x v="5224"/>
    <n v="4"/>
    <n v="0"/>
    <n v="2.6783999999999963"/>
  </r>
  <r>
    <n v="8421"/>
    <s v="CA-2014-118199"/>
    <x v="3"/>
    <x v="1188"/>
    <d v="2014-05-12T00:00:00"/>
    <s v="First Class"/>
    <s v="LB-16795"/>
    <s v="Laurel Beltran"/>
    <x v="2"/>
    <x v="0"/>
    <x v="4"/>
    <x v="4"/>
    <n v="98105"/>
    <x v="1"/>
    <x v="1336"/>
    <x v="2"/>
    <x v="11"/>
    <x v="1312"/>
    <x v="1664"/>
    <n v="2"/>
    <n v="0"/>
    <n v="87.991200000000006"/>
  </r>
  <r>
    <n v="8422"/>
    <s v="CA-2014-150091"/>
    <x v="3"/>
    <x v="386"/>
    <d v="2014-10-17T00:00:00"/>
    <s v="Standard Class"/>
    <s v="NP-18670"/>
    <s v="Nora Paige"/>
    <x v="0"/>
    <x v="0"/>
    <x v="80"/>
    <x v="30"/>
    <n v="8701"/>
    <x v="3"/>
    <x v="46"/>
    <x v="2"/>
    <x v="11"/>
    <x v="46"/>
    <x v="47"/>
    <n v="3"/>
    <n v="0"/>
    <n v="4.9500000000000011"/>
  </r>
  <r>
    <n v="8423"/>
    <s v="CA-2014-150091"/>
    <x v="3"/>
    <x v="386"/>
    <d v="2014-10-17T00:00:00"/>
    <s v="Standard Class"/>
    <s v="NP-18670"/>
    <s v="Nora Paige"/>
    <x v="0"/>
    <x v="0"/>
    <x v="80"/>
    <x v="30"/>
    <n v="8701"/>
    <x v="3"/>
    <x v="110"/>
    <x v="1"/>
    <x v="13"/>
    <x v="110"/>
    <x v="1511"/>
    <n v="5"/>
    <n v="0"/>
    <n v="8.7710000000000008"/>
  </r>
  <r>
    <n v="8424"/>
    <s v="CA-2014-150091"/>
    <x v="3"/>
    <x v="386"/>
    <d v="2014-10-17T00:00:00"/>
    <s v="Standard Class"/>
    <s v="NP-18670"/>
    <s v="Nora Paige"/>
    <x v="0"/>
    <x v="0"/>
    <x v="80"/>
    <x v="30"/>
    <n v="8701"/>
    <x v="3"/>
    <x v="1653"/>
    <x v="0"/>
    <x v="5"/>
    <x v="1633"/>
    <x v="586"/>
    <n v="2"/>
    <n v="0"/>
    <n v="17.406400000000001"/>
  </r>
  <r>
    <n v="8425"/>
    <s v="CA-2014-150091"/>
    <x v="3"/>
    <x v="386"/>
    <d v="2014-10-17T00:00:00"/>
    <s v="Standard Class"/>
    <s v="NP-18670"/>
    <s v="Nora Paige"/>
    <x v="0"/>
    <x v="0"/>
    <x v="80"/>
    <x v="30"/>
    <n v="8701"/>
    <x v="3"/>
    <x v="1398"/>
    <x v="0"/>
    <x v="0"/>
    <x v="1376"/>
    <x v="5444"/>
    <n v="5"/>
    <n v="0"/>
    <n v="129.29399999999987"/>
  </r>
  <r>
    <n v="8426"/>
    <s v="CA-2013-137652"/>
    <x v="0"/>
    <x v="770"/>
    <d v="2013-08-31T00:00:00"/>
    <s v="First Class"/>
    <s v="EB-13750"/>
    <s v="Edward Becker"/>
    <x v="1"/>
    <x v="0"/>
    <x v="74"/>
    <x v="24"/>
    <n v="45231"/>
    <x v="3"/>
    <x v="1736"/>
    <x v="1"/>
    <x v="8"/>
    <x v="1716"/>
    <x v="5445"/>
    <n v="8"/>
    <n v="0.7"/>
    <n v="-12.287999999999997"/>
  </r>
  <r>
    <n v="8427"/>
    <s v="CA-2012-128356"/>
    <x v="1"/>
    <x v="653"/>
    <d v="2012-10-07T00:00:00"/>
    <s v="Standard Class"/>
    <s v="RP-19390"/>
    <s v="Resi Pölking"/>
    <x v="0"/>
    <x v="0"/>
    <x v="377"/>
    <x v="22"/>
    <n v="80229"/>
    <x v="1"/>
    <x v="1839"/>
    <x v="1"/>
    <x v="14"/>
    <x v="1818"/>
    <x v="5446"/>
    <n v="2"/>
    <n v="0.2"/>
    <n v="0.95759999999999978"/>
  </r>
  <r>
    <n v="8428"/>
    <s v="CA-2014-167017"/>
    <x v="3"/>
    <x v="51"/>
    <d v="2014-11-26T00:00:00"/>
    <s v="First Class"/>
    <s v="DC-12850"/>
    <s v="Dan Campbell"/>
    <x v="0"/>
    <x v="0"/>
    <x v="43"/>
    <x v="12"/>
    <n v="48066"/>
    <x v="2"/>
    <x v="482"/>
    <x v="1"/>
    <x v="14"/>
    <x v="33"/>
    <x v="1009"/>
    <n v="2"/>
    <n v="0"/>
    <n v="0.17439999999999944"/>
  </r>
  <r>
    <n v="8429"/>
    <s v="US-2014-132220"/>
    <x v="3"/>
    <x v="105"/>
    <d v="2014-11-17T00:00:00"/>
    <s v="Standard Class"/>
    <s v="DJ-13510"/>
    <s v="Don Jones"/>
    <x v="1"/>
    <x v="0"/>
    <x v="228"/>
    <x v="16"/>
    <n v="85281"/>
    <x v="1"/>
    <x v="1421"/>
    <x v="2"/>
    <x v="11"/>
    <x v="1400"/>
    <x v="5447"/>
    <n v="6"/>
    <n v="0.2"/>
    <n v="-10.911600000000007"/>
  </r>
  <r>
    <n v="8430"/>
    <s v="CA-2013-118129"/>
    <x v="0"/>
    <x v="1054"/>
    <d v="2013-12-22T00:00:00"/>
    <s v="Second Class"/>
    <s v="CL-12565"/>
    <s v="Clay Ludtke"/>
    <x v="0"/>
    <x v="0"/>
    <x v="265"/>
    <x v="9"/>
    <n v="19601"/>
    <x v="3"/>
    <x v="1597"/>
    <x v="0"/>
    <x v="5"/>
    <x v="1580"/>
    <x v="5448"/>
    <n v="5"/>
    <n v="0.2"/>
    <n v="-30.392000000000024"/>
  </r>
  <r>
    <n v="8431"/>
    <s v="US-2011-113124"/>
    <x v="2"/>
    <x v="809"/>
    <d v="2011-04-05T00:00:00"/>
    <s v="Standard Class"/>
    <s v="NC-18340"/>
    <s v="Nat Carroll"/>
    <x v="0"/>
    <x v="0"/>
    <x v="339"/>
    <x v="11"/>
    <n v="55124"/>
    <x v="2"/>
    <x v="557"/>
    <x v="1"/>
    <x v="4"/>
    <x v="551"/>
    <x v="2396"/>
    <n v="2"/>
    <n v="0"/>
    <n v="6.4649999999999892"/>
  </r>
  <r>
    <n v="8432"/>
    <s v="CA-2014-155621"/>
    <x v="3"/>
    <x v="1183"/>
    <d v="2014-11-14T00:00:00"/>
    <s v="Standard Class"/>
    <s v="KN-16450"/>
    <s v="Kean Nguyen"/>
    <x v="1"/>
    <x v="0"/>
    <x v="248"/>
    <x v="39"/>
    <n v="21215"/>
    <x v="3"/>
    <x v="905"/>
    <x v="0"/>
    <x v="5"/>
    <x v="888"/>
    <x v="5449"/>
    <n v="10"/>
    <n v="0"/>
    <n v="112.422"/>
  </r>
  <r>
    <n v="8433"/>
    <s v="US-2011-127635"/>
    <x v="2"/>
    <x v="80"/>
    <d v="2011-09-18T00:00:00"/>
    <s v="Second Class"/>
    <s v="SC-20260"/>
    <s v="Scott Cohen"/>
    <x v="1"/>
    <x v="0"/>
    <x v="331"/>
    <x v="5"/>
    <n v="78415"/>
    <x v="2"/>
    <x v="969"/>
    <x v="1"/>
    <x v="13"/>
    <x v="953"/>
    <x v="192"/>
    <n v="4"/>
    <n v="0.2"/>
    <n v="-1.3607999999999998"/>
  </r>
  <r>
    <n v="8434"/>
    <s v="US-2011-127635"/>
    <x v="2"/>
    <x v="80"/>
    <d v="2011-09-18T00:00:00"/>
    <s v="Second Class"/>
    <s v="SC-20260"/>
    <s v="Scott Cohen"/>
    <x v="1"/>
    <x v="0"/>
    <x v="331"/>
    <x v="5"/>
    <n v="78415"/>
    <x v="2"/>
    <x v="1532"/>
    <x v="1"/>
    <x v="10"/>
    <x v="1511"/>
    <x v="1312"/>
    <n v="2"/>
    <n v="0.2"/>
    <n v="2.1399999999999992"/>
  </r>
  <r>
    <n v="8435"/>
    <s v="US-2011-127635"/>
    <x v="2"/>
    <x v="80"/>
    <d v="2011-09-18T00:00:00"/>
    <s v="Second Class"/>
    <s v="SC-20260"/>
    <s v="Scott Cohen"/>
    <x v="1"/>
    <x v="0"/>
    <x v="331"/>
    <x v="5"/>
    <n v="78415"/>
    <x v="2"/>
    <x v="1467"/>
    <x v="0"/>
    <x v="5"/>
    <x v="1445"/>
    <x v="745"/>
    <n v="5"/>
    <n v="0.6"/>
    <n v="-6.7230000000000008"/>
  </r>
  <r>
    <n v="8436"/>
    <s v="US-2011-127635"/>
    <x v="2"/>
    <x v="80"/>
    <d v="2011-09-18T00:00:00"/>
    <s v="Second Class"/>
    <s v="SC-20260"/>
    <s v="Scott Cohen"/>
    <x v="1"/>
    <x v="0"/>
    <x v="331"/>
    <x v="5"/>
    <n v="78415"/>
    <x v="2"/>
    <x v="94"/>
    <x v="1"/>
    <x v="8"/>
    <x v="94"/>
    <x v="5450"/>
    <n v="2"/>
    <n v="0.8"/>
    <n v="-13.683199999999999"/>
  </r>
  <r>
    <n v="8437"/>
    <s v="CA-2012-151470"/>
    <x v="1"/>
    <x v="1181"/>
    <d v="2012-09-26T00:00:00"/>
    <s v="Standard Class"/>
    <s v="AM-10705"/>
    <s v="Anne McFarland"/>
    <x v="0"/>
    <x v="0"/>
    <x v="98"/>
    <x v="33"/>
    <n v="89115"/>
    <x v="1"/>
    <x v="1499"/>
    <x v="1"/>
    <x v="8"/>
    <x v="1478"/>
    <x v="682"/>
    <n v="11"/>
    <n v="0.2"/>
    <n v="16.524199999999997"/>
  </r>
  <r>
    <n v="8438"/>
    <s v="CA-2012-112823"/>
    <x v="1"/>
    <x v="895"/>
    <d v="2012-12-16T00:00:00"/>
    <s v="Standard Class"/>
    <s v="RA-19945"/>
    <s v="Ryan Akin"/>
    <x v="0"/>
    <x v="0"/>
    <x v="138"/>
    <x v="24"/>
    <n v="44105"/>
    <x v="3"/>
    <x v="1365"/>
    <x v="2"/>
    <x v="11"/>
    <x v="1342"/>
    <x v="2116"/>
    <n v="2"/>
    <n v="0.2"/>
    <n v="4.4603999999999999"/>
  </r>
  <r>
    <n v="8439"/>
    <s v="CA-2011-108861"/>
    <x v="2"/>
    <x v="1061"/>
    <d v="2011-06-01T00:00:00"/>
    <s v="Standard Class"/>
    <s v="MM-17260"/>
    <s v="Magdelene Morse"/>
    <x v="0"/>
    <x v="0"/>
    <x v="4"/>
    <x v="4"/>
    <n v="98105"/>
    <x v="1"/>
    <x v="1636"/>
    <x v="1"/>
    <x v="8"/>
    <x v="1617"/>
    <x v="5451"/>
    <n v="4"/>
    <n v="0.2"/>
    <n v="51.359999999999992"/>
  </r>
  <r>
    <n v="8440"/>
    <s v="CA-2014-114370"/>
    <x v="3"/>
    <x v="1192"/>
    <d v="2014-03-18T00:00:00"/>
    <s v="Second Class"/>
    <s v="BN-11470"/>
    <s v="Brad Norvell"/>
    <x v="1"/>
    <x v="0"/>
    <x v="22"/>
    <x v="10"/>
    <n v="60623"/>
    <x v="2"/>
    <x v="1670"/>
    <x v="2"/>
    <x v="7"/>
    <x v="1649"/>
    <x v="5021"/>
    <n v="2"/>
    <n v="0.2"/>
    <n v="4.9615999999999989"/>
  </r>
  <r>
    <n v="8441"/>
    <s v="CA-2013-158302"/>
    <x v="0"/>
    <x v="16"/>
    <d v="2013-12-13T00:00:00"/>
    <s v="Second Class"/>
    <s v="JB-16045"/>
    <s v="Julia Barnett"/>
    <x v="2"/>
    <x v="0"/>
    <x v="38"/>
    <x v="24"/>
    <n v="43229"/>
    <x v="3"/>
    <x v="249"/>
    <x v="1"/>
    <x v="10"/>
    <x v="247"/>
    <x v="5452"/>
    <n v="3"/>
    <n v="0.2"/>
    <n v="3.4397999999999995"/>
  </r>
  <r>
    <n v="8442"/>
    <s v="CA-2014-145779"/>
    <x v="3"/>
    <x v="636"/>
    <d v="2014-05-11T00:00:00"/>
    <s v="Standard Class"/>
    <s v="DB-13615"/>
    <s v="Doug Bickford"/>
    <x v="0"/>
    <x v="0"/>
    <x v="93"/>
    <x v="16"/>
    <n v="85705"/>
    <x v="1"/>
    <x v="145"/>
    <x v="1"/>
    <x v="10"/>
    <x v="145"/>
    <x v="5453"/>
    <n v="4"/>
    <n v="0.2"/>
    <n v="27.435199999999995"/>
  </r>
  <r>
    <n v="8443"/>
    <s v="US-2013-155173"/>
    <x v="0"/>
    <x v="1193"/>
    <d v="2013-03-11T00:00:00"/>
    <s v="Standard Class"/>
    <s v="JB-16045"/>
    <s v="Julia Barnett"/>
    <x v="2"/>
    <x v="0"/>
    <x v="10"/>
    <x v="9"/>
    <n v="19120"/>
    <x v="3"/>
    <x v="907"/>
    <x v="2"/>
    <x v="7"/>
    <x v="890"/>
    <x v="5454"/>
    <n v="2"/>
    <n v="0.4"/>
    <n v="-71.990000000000009"/>
  </r>
  <r>
    <n v="8444"/>
    <s v="US-2013-155173"/>
    <x v="0"/>
    <x v="1193"/>
    <d v="2013-03-11T00:00:00"/>
    <s v="Standard Class"/>
    <s v="JB-16045"/>
    <s v="Julia Barnett"/>
    <x v="2"/>
    <x v="0"/>
    <x v="10"/>
    <x v="9"/>
    <n v="19120"/>
    <x v="3"/>
    <x v="1282"/>
    <x v="1"/>
    <x v="8"/>
    <x v="1258"/>
    <x v="5455"/>
    <n v="1"/>
    <n v="0.7"/>
    <n v="-1.4981999999999998"/>
  </r>
  <r>
    <n v="8445"/>
    <s v="US-2013-155173"/>
    <x v="0"/>
    <x v="1193"/>
    <d v="2013-03-11T00:00:00"/>
    <s v="Standard Class"/>
    <s v="JB-16045"/>
    <s v="Julia Barnett"/>
    <x v="2"/>
    <x v="0"/>
    <x v="10"/>
    <x v="9"/>
    <n v="19120"/>
    <x v="3"/>
    <x v="529"/>
    <x v="2"/>
    <x v="7"/>
    <x v="524"/>
    <x v="5456"/>
    <n v="3"/>
    <n v="0.4"/>
    <n v="-12.510300000000008"/>
  </r>
  <r>
    <n v="8446"/>
    <s v="CA-2014-125451"/>
    <x v="3"/>
    <x v="436"/>
    <d v="2014-10-25T00:00:00"/>
    <s v="First Class"/>
    <s v="AH-10075"/>
    <s v="Adam Hart"/>
    <x v="1"/>
    <x v="0"/>
    <x v="395"/>
    <x v="34"/>
    <n v="2920"/>
    <x v="3"/>
    <x v="977"/>
    <x v="0"/>
    <x v="3"/>
    <x v="824"/>
    <x v="5457"/>
    <n v="4"/>
    <n v="0.3"/>
    <n v="-13.756799999999984"/>
  </r>
  <r>
    <n v="8447"/>
    <s v="CA-2014-125451"/>
    <x v="3"/>
    <x v="436"/>
    <d v="2014-10-25T00:00:00"/>
    <s v="First Class"/>
    <s v="AH-10075"/>
    <s v="Adam Hart"/>
    <x v="1"/>
    <x v="0"/>
    <x v="395"/>
    <x v="34"/>
    <n v="2920"/>
    <x v="3"/>
    <x v="1457"/>
    <x v="0"/>
    <x v="5"/>
    <x v="1434"/>
    <x v="768"/>
    <n v="4"/>
    <n v="0"/>
    <n v="14.700000000000003"/>
  </r>
  <r>
    <n v="8448"/>
    <s v="CA-2014-125451"/>
    <x v="3"/>
    <x v="436"/>
    <d v="2014-10-25T00:00:00"/>
    <s v="First Class"/>
    <s v="AH-10075"/>
    <s v="Adam Hart"/>
    <x v="1"/>
    <x v="0"/>
    <x v="395"/>
    <x v="34"/>
    <n v="2920"/>
    <x v="3"/>
    <x v="1805"/>
    <x v="0"/>
    <x v="5"/>
    <x v="1786"/>
    <x v="5258"/>
    <n v="2"/>
    <n v="0"/>
    <n v="50.563199999999995"/>
  </r>
  <r>
    <n v="8449"/>
    <s v="CA-2014-125451"/>
    <x v="3"/>
    <x v="436"/>
    <d v="2014-10-25T00:00:00"/>
    <s v="First Class"/>
    <s v="AH-10075"/>
    <s v="Adam Hart"/>
    <x v="1"/>
    <x v="0"/>
    <x v="395"/>
    <x v="34"/>
    <n v="2920"/>
    <x v="3"/>
    <x v="335"/>
    <x v="0"/>
    <x v="3"/>
    <x v="331"/>
    <x v="3109"/>
    <n v="3"/>
    <n v="0.3"/>
    <n v="-127.57919999999996"/>
  </r>
  <r>
    <n v="8450"/>
    <s v="CA-2014-125451"/>
    <x v="3"/>
    <x v="436"/>
    <d v="2014-10-25T00:00:00"/>
    <s v="First Class"/>
    <s v="AH-10075"/>
    <s v="Adam Hart"/>
    <x v="1"/>
    <x v="0"/>
    <x v="395"/>
    <x v="34"/>
    <n v="2920"/>
    <x v="3"/>
    <x v="362"/>
    <x v="1"/>
    <x v="10"/>
    <x v="357"/>
    <x v="5458"/>
    <n v="8"/>
    <n v="0"/>
    <n v="21.285599999999999"/>
  </r>
  <r>
    <n v="8451"/>
    <s v="CA-2014-125451"/>
    <x v="3"/>
    <x v="436"/>
    <d v="2014-10-25T00:00:00"/>
    <s v="First Class"/>
    <s v="AH-10075"/>
    <s v="Adam Hart"/>
    <x v="1"/>
    <x v="0"/>
    <x v="395"/>
    <x v="34"/>
    <n v="2920"/>
    <x v="3"/>
    <x v="1108"/>
    <x v="1"/>
    <x v="9"/>
    <x v="1088"/>
    <x v="5459"/>
    <n v="1"/>
    <n v="0"/>
    <n v="0.66599999999999993"/>
  </r>
  <r>
    <n v="8452"/>
    <s v="CA-2011-131387"/>
    <x v="2"/>
    <x v="582"/>
    <d v="2011-04-30T00:00:00"/>
    <s v="First Class"/>
    <s v="AI-10855"/>
    <s v="Arianne Irving"/>
    <x v="0"/>
    <x v="0"/>
    <x v="8"/>
    <x v="1"/>
    <n v="94122"/>
    <x v="1"/>
    <x v="1461"/>
    <x v="2"/>
    <x v="7"/>
    <x v="1438"/>
    <x v="5460"/>
    <n v="5"/>
    <n v="0.2"/>
    <n v="125.99700000000007"/>
  </r>
  <r>
    <n v="8453"/>
    <s v="CA-2013-125087"/>
    <x v="0"/>
    <x v="724"/>
    <d v="2013-04-24T00:00:00"/>
    <s v="Standard Class"/>
    <s v="TH-21115"/>
    <s v="Thea Hudgings"/>
    <x v="1"/>
    <x v="0"/>
    <x v="12"/>
    <x v="5"/>
    <n v="77070"/>
    <x v="2"/>
    <x v="812"/>
    <x v="0"/>
    <x v="1"/>
    <x v="801"/>
    <x v="5209"/>
    <n v="4"/>
    <n v="0.3"/>
    <n v="-93.472400000000022"/>
  </r>
  <r>
    <n v="8454"/>
    <s v="CA-2013-125087"/>
    <x v="0"/>
    <x v="724"/>
    <d v="2013-04-24T00:00:00"/>
    <s v="Standard Class"/>
    <s v="TH-21115"/>
    <s v="Thea Hudgings"/>
    <x v="1"/>
    <x v="0"/>
    <x v="12"/>
    <x v="5"/>
    <n v="77070"/>
    <x v="2"/>
    <x v="486"/>
    <x v="1"/>
    <x v="4"/>
    <x v="481"/>
    <x v="5461"/>
    <n v="3"/>
    <n v="0.2"/>
    <n v="77.746800000000007"/>
  </r>
  <r>
    <n v="8455"/>
    <s v="CA-2013-125087"/>
    <x v="0"/>
    <x v="724"/>
    <d v="2013-04-24T00:00:00"/>
    <s v="Standard Class"/>
    <s v="TH-21115"/>
    <s v="Thea Hudgings"/>
    <x v="1"/>
    <x v="0"/>
    <x v="12"/>
    <x v="5"/>
    <n v="77070"/>
    <x v="2"/>
    <x v="1268"/>
    <x v="0"/>
    <x v="5"/>
    <x v="1243"/>
    <x v="1984"/>
    <n v="5"/>
    <n v="0.6"/>
    <n v="-67.137"/>
  </r>
  <r>
    <n v="8456"/>
    <s v="CA-2013-154081"/>
    <x v="0"/>
    <x v="730"/>
    <d v="2013-05-30T00:00:00"/>
    <s v="Standard Class"/>
    <s v="JE-15610"/>
    <s v="Jim Epp"/>
    <x v="1"/>
    <x v="0"/>
    <x v="1"/>
    <x v="1"/>
    <n v="90049"/>
    <x v="1"/>
    <x v="192"/>
    <x v="2"/>
    <x v="7"/>
    <x v="191"/>
    <x v="2705"/>
    <n v="2"/>
    <n v="0.2"/>
    <n v="22.238400000000013"/>
  </r>
  <r>
    <n v="8457"/>
    <s v="US-2014-118556"/>
    <x v="3"/>
    <x v="39"/>
    <d v="2014-06-03T00:00:00"/>
    <s v="Second Class"/>
    <s v="TH-21235"/>
    <s v="Tiffany House"/>
    <x v="1"/>
    <x v="0"/>
    <x v="22"/>
    <x v="10"/>
    <n v="60653"/>
    <x v="2"/>
    <x v="64"/>
    <x v="0"/>
    <x v="1"/>
    <x v="124"/>
    <x v="5462"/>
    <n v="3"/>
    <n v="0.3"/>
    <n v="-29.007299999999994"/>
  </r>
  <r>
    <n v="8458"/>
    <s v="US-2014-118556"/>
    <x v="3"/>
    <x v="39"/>
    <d v="2014-06-03T00:00:00"/>
    <s v="Second Class"/>
    <s v="TH-21235"/>
    <s v="Tiffany House"/>
    <x v="1"/>
    <x v="0"/>
    <x v="22"/>
    <x v="10"/>
    <n v="60653"/>
    <x v="2"/>
    <x v="990"/>
    <x v="1"/>
    <x v="8"/>
    <x v="302"/>
    <x v="3019"/>
    <n v="3"/>
    <n v="0.8"/>
    <n v="-6.2370000000000019"/>
  </r>
  <r>
    <n v="8459"/>
    <s v="CA-2011-126200"/>
    <x v="2"/>
    <x v="55"/>
    <d v="2011-08-29T00:00:00"/>
    <s v="Standard Class"/>
    <s v="JE-15715"/>
    <s v="Joe Elijah"/>
    <x v="0"/>
    <x v="0"/>
    <x v="12"/>
    <x v="5"/>
    <n v="77070"/>
    <x v="2"/>
    <x v="1160"/>
    <x v="1"/>
    <x v="8"/>
    <x v="1138"/>
    <x v="5463"/>
    <n v="3"/>
    <n v="0.8"/>
    <n v="-39.804000000000002"/>
  </r>
  <r>
    <n v="8460"/>
    <s v="CA-2011-126200"/>
    <x v="2"/>
    <x v="55"/>
    <d v="2011-08-29T00:00:00"/>
    <s v="Standard Class"/>
    <s v="JE-15715"/>
    <s v="Joe Elijah"/>
    <x v="0"/>
    <x v="0"/>
    <x v="12"/>
    <x v="5"/>
    <n v="77070"/>
    <x v="2"/>
    <x v="340"/>
    <x v="1"/>
    <x v="8"/>
    <x v="336"/>
    <x v="5464"/>
    <n v="3"/>
    <n v="0.8"/>
    <n v="-19.814400000000003"/>
  </r>
  <r>
    <n v="8461"/>
    <s v="CA-2011-146500"/>
    <x v="2"/>
    <x v="1194"/>
    <d v="2011-09-04T00:00:00"/>
    <s v="Standard Class"/>
    <s v="AT-10735"/>
    <s v="Annie Thurman"/>
    <x v="0"/>
    <x v="0"/>
    <x v="39"/>
    <x v="29"/>
    <n v="6010"/>
    <x v="3"/>
    <x v="881"/>
    <x v="1"/>
    <x v="8"/>
    <x v="866"/>
    <x v="3276"/>
    <n v="5"/>
    <n v="0"/>
    <n v="11.890999999999998"/>
  </r>
  <r>
    <n v="8462"/>
    <s v="CA-2011-146500"/>
    <x v="2"/>
    <x v="1194"/>
    <d v="2011-09-04T00:00:00"/>
    <s v="Standard Class"/>
    <s v="AT-10735"/>
    <s v="Annie Thurman"/>
    <x v="0"/>
    <x v="0"/>
    <x v="39"/>
    <x v="29"/>
    <n v="6010"/>
    <x v="3"/>
    <x v="911"/>
    <x v="1"/>
    <x v="4"/>
    <x v="894"/>
    <x v="1449"/>
    <n v="3"/>
    <n v="0"/>
    <n v="9.5940000000000012"/>
  </r>
  <r>
    <n v="8463"/>
    <s v="CA-2012-169537"/>
    <x v="1"/>
    <x v="37"/>
    <d v="2012-09-07T00:00:00"/>
    <s v="Second Class"/>
    <s v="JH-15820"/>
    <s v="John Huston"/>
    <x v="0"/>
    <x v="0"/>
    <x v="450"/>
    <x v="12"/>
    <n v="49423"/>
    <x v="2"/>
    <x v="1550"/>
    <x v="1"/>
    <x v="2"/>
    <x v="1529"/>
    <x v="5465"/>
    <n v="2"/>
    <n v="0"/>
    <n v="3.5999999999999996"/>
  </r>
  <r>
    <n v="8464"/>
    <s v="CA-2011-100881"/>
    <x v="2"/>
    <x v="1176"/>
    <d v="2011-04-01T00:00:00"/>
    <s v="Standard Class"/>
    <s v="DR-12940"/>
    <s v="Daniel Raglin"/>
    <x v="2"/>
    <x v="0"/>
    <x v="305"/>
    <x v="27"/>
    <n v="87105"/>
    <x v="1"/>
    <x v="172"/>
    <x v="2"/>
    <x v="7"/>
    <x v="171"/>
    <x v="214"/>
    <n v="3"/>
    <n v="0.2"/>
    <n v="22.678200000000018"/>
  </r>
  <r>
    <n v="8465"/>
    <s v="CA-2012-144043"/>
    <x v="1"/>
    <x v="1187"/>
    <d v="2012-05-15T00:00:00"/>
    <s v="Standard Class"/>
    <s v="AB-10165"/>
    <s v="Alan Barnes"/>
    <x v="0"/>
    <x v="0"/>
    <x v="103"/>
    <x v="22"/>
    <n v="80027"/>
    <x v="1"/>
    <x v="1207"/>
    <x v="2"/>
    <x v="11"/>
    <x v="1183"/>
    <x v="3854"/>
    <n v="4"/>
    <n v="0.2"/>
    <n v="-2.9180000000000028"/>
  </r>
  <r>
    <n v="8466"/>
    <s v="CA-2012-116512"/>
    <x v="1"/>
    <x v="265"/>
    <d v="2012-04-14T00:00:00"/>
    <s v="Standard Class"/>
    <s v="MC-18100"/>
    <s v="Mick Crebagga"/>
    <x v="0"/>
    <x v="0"/>
    <x v="20"/>
    <x v="15"/>
    <n v="10024"/>
    <x v="3"/>
    <x v="1198"/>
    <x v="1"/>
    <x v="4"/>
    <x v="1174"/>
    <x v="1465"/>
    <n v="3"/>
    <n v="0"/>
    <n v="3.0497999999999985"/>
  </r>
  <r>
    <n v="8467"/>
    <s v="CA-2012-101000"/>
    <x v="1"/>
    <x v="265"/>
    <d v="2012-04-14T00:00:00"/>
    <s v="Standard Class"/>
    <s v="IG-15085"/>
    <s v="Ivan Gibson"/>
    <x v="0"/>
    <x v="0"/>
    <x v="165"/>
    <x v="29"/>
    <n v="6360"/>
    <x v="3"/>
    <x v="532"/>
    <x v="1"/>
    <x v="9"/>
    <x v="527"/>
    <x v="5466"/>
    <n v="3"/>
    <n v="0"/>
    <n v="144.3546"/>
  </r>
  <r>
    <n v="8468"/>
    <s v="CA-2013-168557"/>
    <x v="0"/>
    <x v="251"/>
    <d v="2013-09-24T00:00:00"/>
    <s v="Standard Class"/>
    <s v="FH-14275"/>
    <s v="Frank Hawley"/>
    <x v="1"/>
    <x v="0"/>
    <x v="8"/>
    <x v="1"/>
    <n v="94122"/>
    <x v="1"/>
    <x v="78"/>
    <x v="1"/>
    <x v="8"/>
    <x v="78"/>
    <x v="436"/>
    <n v="2"/>
    <n v="0.2"/>
    <n v="3.1247999999999996"/>
  </r>
  <r>
    <n v="8469"/>
    <s v="US-2013-164196"/>
    <x v="0"/>
    <x v="583"/>
    <d v="2013-11-18T00:00:00"/>
    <s v="Standard Class"/>
    <s v="AS-10285"/>
    <s v="Alejandro Savely"/>
    <x v="1"/>
    <x v="0"/>
    <x v="338"/>
    <x v="14"/>
    <n v="46060"/>
    <x v="2"/>
    <x v="1299"/>
    <x v="0"/>
    <x v="3"/>
    <x v="1275"/>
    <x v="5467"/>
    <n v="6"/>
    <n v="0"/>
    <n v="241.1046"/>
  </r>
  <r>
    <n v="8470"/>
    <s v="US-2014-132031"/>
    <x v="3"/>
    <x v="756"/>
    <d v="2014-04-28T00:00:00"/>
    <s v="Standard Class"/>
    <s v="PN-18775"/>
    <s v="Parhena Norris"/>
    <x v="2"/>
    <x v="0"/>
    <x v="300"/>
    <x v="18"/>
    <n v="37042"/>
    <x v="0"/>
    <x v="366"/>
    <x v="0"/>
    <x v="0"/>
    <x v="362"/>
    <x v="2388"/>
    <n v="4"/>
    <n v="0.2"/>
    <n v="-14.51760000000003"/>
  </r>
  <r>
    <n v="8471"/>
    <s v="US-2014-132031"/>
    <x v="3"/>
    <x v="756"/>
    <d v="2014-04-28T00:00:00"/>
    <s v="Standard Class"/>
    <s v="PN-18775"/>
    <s v="Parhena Norris"/>
    <x v="2"/>
    <x v="0"/>
    <x v="300"/>
    <x v="18"/>
    <n v="37042"/>
    <x v="0"/>
    <x v="721"/>
    <x v="2"/>
    <x v="11"/>
    <x v="713"/>
    <x v="5468"/>
    <n v="2"/>
    <n v="0.2"/>
    <n v="11.919599999999999"/>
  </r>
  <r>
    <n v="8472"/>
    <s v="US-2014-132031"/>
    <x v="3"/>
    <x v="756"/>
    <d v="2014-04-28T00:00:00"/>
    <s v="Standard Class"/>
    <s v="PN-18775"/>
    <s v="Parhena Norris"/>
    <x v="2"/>
    <x v="0"/>
    <x v="300"/>
    <x v="18"/>
    <n v="37042"/>
    <x v="0"/>
    <x v="1525"/>
    <x v="0"/>
    <x v="5"/>
    <x v="1503"/>
    <x v="2540"/>
    <n v="3"/>
    <n v="0.2"/>
    <n v="-11.692800000000005"/>
  </r>
  <r>
    <n v="8473"/>
    <s v="US-2014-132031"/>
    <x v="3"/>
    <x v="756"/>
    <d v="2014-04-28T00:00:00"/>
    <s v="Standard Class"/>
    <s v="PN-18775"/>
    <s v="Parhena Norris"/>
    <x v="2"/>
    <x v="0"/>
    <x v="300"/>
    <x v="18"/>
    <n v="37042"/>
    <x v="0"/>
    <x v="1345"/>
    <x v="1"/>
    <x v="2"/>
    <x v="1321"/>
    <x v="3500"/>
    <n v="1"/>
    <n v="0.2"/>
    <n v="1.0499999999999998"/>
  </r>
  <r>
    <n v="8474"/>
    <s v="CA-2012-169733"/>
    <x v="1"/>
    <x v="420"/>
    <d v="2012-10-26T00:00:00"/>
    <s v="Second Class"/>
    <s v="GM-14500"/>
    <s v="Gene McClure"/>
    <x v="0"/>
    <x v="0"/>
    <x v="389"/>
    <x v="2"/>
    <n v="33021"/>
    <x v="0"/>
    <x v="253"/>
    <x v="1"/>
    <x v="4"/>
    <x v="251"/>
    <x v="5469"/>
    <n v="1"/>
    <n v="0.2"/>
    <n v="0.99520000000000008"/>
  </r>
  <r>
    <n v="8475"/>
    <s v="CA-2014-169404"/>
    <x v="3"/>
    <x v="359"/>
    <d v="2014-04-15T00:00:00"/>
    <s v="Standard Class"/>
    <s v="NC-18625"/>
    <s v="Noah Childs"/>
    <x v="1"/>
    <x v="0"/>
    <x v="283"/>
    <x v="9"/>
    <n v="17403"/>
    <x v="3"/>
    <x v="351"/>
    <x v="1"/>
    <x v="8"/>
    <x v="347"/>
    <x v="5470"/>
    <n v="4"/>
    <n v="0.7"/>
    <n v="-29.053600000000003"/>
  </r>
  <r>
    <n v="8476"/>
    <s v="CA-2014-169404"/>
    <x v="3"/>
    <x v="359"/>
    <d v="2014-04-15T00:00:00"/>
    <s v="Standard Class"/>
    <s v="NC-18625"/>
    <s v="Noah Childs"/>
    <x v="1"/>
    <x v="0"/>
    <x v="283"/>
    <x v="9"/>
    <n v="17403"/>
    <x v="3"/>
    <x v="1522"/>
    <x v="1"/>
    <x v="10"/>
    <x v="1500"/>
    <x v="4975"/>
    <n v="2"/>
    <n v="0.2"/>
    <n v="23.7742"/>
  </r>
  <r>
    <n v="8477"/>
    <s v="CA-2014-134880"/>
    <x v="3"/>
    <x v="855"/>
    <d v="2014-11-02T00:00:00"/>
    <s v="Standard Class"/>
    <s v="TW-21025"/>
    <s v="Tamara Willingham"/>
    <x v="2"/>
    <x v="0"/>
    <x v="123"/>
    <x v="16"/>
    <n v="85204"/>
    <x v="1"/>
    <x v="1558"/>
    <x v="1"/>
    <x v="10"/>
    <x v="1538"/>
    <x v="2542"/>
    <n v="1"/>
    <n v="0.2"/>
    <n v="16.234200000000001"/>
  </r>
  <r>
    <n v="8478"/>
    <s v="CA-2012-145758"/>
    <x v="1"/>
    <x v="628"/>
    <d v="2012-10-30T00:00:00"/>
    <s v="Same Day"/>
    <s v="BF-11020"/>
    <s v="Barry Französisch"/>
    <x v="1"/>
    <x v="0"/>
    <x v="20"/>
    <x v="15"/>
    <n v="10024"/>
    <x v="3"/>
    <x v="1840"/>
    <x v="2"/>
    <x v="15"/>
    <x v="1819"/>
    <x v="5471"/>
    <n v="4"/>
    <n v="0"/>
    <n v="269.30799999999999"/>
  </r>
  <r>
    <n v="8479"/>
    <s v="CA-2014-158736"/>
    <x v="3"/>
    <x v="404"/>
    <d v="2014-12-25T00:00:00"/>
    <s v="Standard Class"/>
    <s v="TT-21460"/>
    <s v="Tonja Turnell"/>
    <x v="2"/>
    <x v="0"/>
    <x v="8"/>
    <x v="1"/>
    <n v="94110"/>
    <x v="1"/>
    <x v="671"/>
    <x v="1"/>
    <x v="6"/>
    <x v="665"/>
    <x v="1784"/>
    <n v="2"/>
    <n v="0"/>
    <n v="1.6703999999999999"/>
  </r>
  <r>
    <n v="8480"/>
    <s v="US-2013-119270"/>
    <x v="0"/>
    <x v="299"/>
    <d v="2013-03-17T00:00:00"/>
    <s v="Standard Class"/>
    <s v="SW-20245"/>
    <s v="Scot Wooten"/>
    <x v="0"/>
    <x v="0"/>
    <x v="1"/>
    <x v="1"/>
    <n v="90036"/>
    <x v="1"/>
    <x v="1633"/>
    <x v="1"/>
    <x v="10"/>
    <x v="1614"/>
    <x v="1024"/>
    <n v="2"/>
    <n v="0"/>
    <n v="8.9909999999999997"/>
  </r>
  <r>
    <n v="8481"/>
    <s v="CA-2011-109890"/>
    <x v="2"/>
    <x v="609"/>
    <d v="2011-07-27T00:00:00"/>
    <s v="Standard Class"/>
    <s v="PG-18820"/>
    <s v="Patrick Gardner"/>
    <x v="0"/>
    <x v="0"/>
    <x v="155"/>
    <x v="8"/>
    <n v="68104"/>
    <x v="2"/>
    <x v="1763"/>
    <x v="2"/>
    <x v="7"/>
    <x v="1743"/>
    <x v="5472"/>
    <n v="2"/>
    <n v="0"/>
    <n v="10.074400000000001"/>
  </r>
  <r>
    <n v="8482"/>
    <s v="CA-2013-138583"/>
    <x v="0"/>
    <x v="1012"/>
    <d v="2013-05-29T00:00:00"/>
    <s v="Standard Class"/>
    <s v="DP-13390"/>
    <s v="Dennis Pardue"/>
    <x v="2"/>
    <x v="0"/>
    <x v="10"/>
    <x v="9"/>
    <n v="19120"/>
    <x v="3"/>
    <x v="924"/>
    <x v="1"/>
    <x v="6"/>
    <x v="907"/>
    <x v="4008"/>
    <n v="3"/>
    <n v="0.2"/>
    <n v="3.3311999999999999"/>
  </r>
  <r>
    <n v="8483"/>
    <s v="US-2014-118535"/>
    <x v="3"/>
    <x v="512"/>
    <d v="2014-02-16T00:00:00"/>
    <s v="Standard Class"/>
    <s v="DJ-13510"/>
    <s v="Don Jones"/>
    <x v="1"/>
    <x v="0"/>
    <x v="20"/>
    <x v="15"/>
    <n v="10024"/>
    <x v="3"/>
    <x v="488"/>
    <x v="1"/>
    <x v="2"/>
    <x v="483"/>
    <x v="346"/>
    <n v="2"/>
    <n v="0"/>
    <n v="9.9359999999999999"/>
  </r>
  <r>
    <n v="8484"/>
    <s v="CA-2013-126284"/>
    <x v="0"/>
    <x v="873"/>
    <d v="2013-09-25T00:00:00"/>
    <s v="Standard Class"/>
    <s v="EN-13780"/>
    <s v="Edward Nazzal"/>
    <x v="0"/>
    <x v="0"/>
    <x v="354"/>
    <x v="12"/>
    <n v="49505"/>
    <x v="2"/>
    <x v="1595"/>
    <x v="1"/>
    <x v="8"/>
    <x v="1578"/>
    <x v="4162"/>
    <n v="5"/>
    <n v="0"/>
    <n v="41.012999999999991"/>
  </r>
  <r>
    <n v="8485"/>
    <s v="CA-2014-142391"/>
    <x v="3"/>
    <x v="241"/>
    <d v="2014-09-25T00:00:00"/>
    <s v="Same Day"/>
    <s v="PB-19150"/>
    <s v="Philip Brown"/>
    <x v="0"/>
    <x v="0"/>
    <x v="4"/>
    <x v="4"/>
    <n v="98115"/>
    <x v="1"/>
    <x v="561"/>
    <x v="0"/>
    <x v="5"/>
    <x v="555"/>
    <x v="5473"/>
    <n v="10"/>
    <n v="0"/>
    <n v="71.927999999999997"/>
  </r>
  <r>
    <n v="8486"/>
    <s v="CA-2014-124716"/>
    <x v="3"/>
    <x v="996"/>
    <d v="2014-04-01T00:00:00"/>
    <s v="Standard Class"/>
    <s v="BD-11560"/>
    <s v="Brendan Dodson"/>
    <x v="2"/>
    <x v="0"/>
    <x v="201"/>
    <x v="1"/>
    <n v="93727"/>
    <x v="1"/>
    <x v="1264"/>
    <x v="1"/>
    <x v="10"/>
    <x v="1239"/>
    <x v="1846"/>
    <n v="2"/>
    <n v="0"/>
    <n v="21.012799999999999"/>
  </r>
  <r>
    <n v="8487"/>
    <s v="CA-2014-124716"/>
    <x v="3"/>
    <x v="996"/>
    <d v="2014-04-01T00:00:00"/>
    <s v="Standard Class"/>
    <s v="BD-11560"/>
    <s v="Brendan Dodson"/>
    <x v="2"/>
    <x v="0"/>
    <x v="201"/>
    <x v="1"/>
    <n v="93727"/>
    <x v="1"/>
    <x v="162"/>
    <x v="1"/>
    <x v="10"/>
    <x v="161"/>
    <x v="168"/>
    <n v="2"/>
    <n v="0"/>
    <n v="53.260799999999996"/>
  </r>
  <r>
    <n v="8488"/>
    <s v="CA-2014-124716"/>
    <x v="3"/>
    <x v="996"/>
    <d v="2014-04-01T00:00:00"/>
    <s v="Standard Class"/>
    <s v="BD-11560"/>
    <s v="Brendan Dodson"/>
    <x v="2"/>
    <x v="0"/>
    <x v="201"/>
    <x v="1"/>
    <n v="93727"/>
    <x v="1"/>
    <x v="1741"/>
    <x v="1"/>
    <x v="10"/>
    <x v="1721"/>
    <x v="5474"/>
    <n v="3"/>
    <n v="0"/>
    <n v="5.97"/>
  </r>
  <r>
    <n v="8489"/>
    <s v="CA-2013-158841"/>
    <x v="0"/>
    <x v="1056"/>
    <d v="2013-02-04T00:00:00"/>
    <s v="Second Class"/>
    <s v="SE-20110"/>
    <s v="Sanjit Engle"/>
    <x v="0"/>
    <x v="0"/>
    <x v="81"/>
    <x v="17"/>
    <n v="22204"/>
    <x v="0"/>
    <x v="1629"/>
    <x v="2"/>
    <x v="15"/>
    <x v="1610"/>
    <x v="5475"/>
    <n v="5"/>
    <n v="0"/>
    <n v="2799.9839999999995"/>
  </r>
  <r>
    <n v="8490"/>
    <s v="CA-2013-158841"/>
    <x v="0"/>
    <x v="1056"/>
    <d v="2013-02-04T00:00:00"/>
    <s v="Second Class"/>
    <s v="SE-20110"/>
    <s v="Sanjit Engle"/>
    <x v="0"/>
    <x v="0"/>
    <x v="81"/>
    <x v="17"/>
    <n v="22204"/>
    <x v="0"/>
    <x v="248"/>
    <x v="1"/>
    <x v="8"/>
    <x v="246"/>
    <x v="3441"/>
    <n v="8"/>
    <n v="0"/>
    <n v="18.2"/>
  </r>
  <r>
    <n v="8491"/>
    <s v="CA-2013-158841"/>
    <x v="0"/>
    <x v="1056"/>
    <d v="2013-02-04T00:00:00"/>
    <s v="Second Class"/>
    <s v="SE-20110"/>
    <s v="Sanjit Engle"/>
    <x v="0"/>
    <x v="0"/>
    <x v="81"/>
    <x v="17"/>
    <n v="22204"/>
    <x v="0"/>
    <x v="1565"/>
    <x v="0"/>
    <x v="5"/>
    <x v="1547"/>
    <x v="5476"/>
    <n v="7"/>
    <n v="0"/>
    <n v="7.1021999999999998"/>
  </r>
  <r>
    <n v="8492"/>
    <s v="CA-2014-106824"/>
    <x v="3"/>
    <x v="437"/>
    <d v="2014-07-12T00:00:00"/>
    <s v="Standard Class"/>
    <s v="AT-10735"/>
    <s v="Annie Thurman"/>
    <x v="0"/>
    <x v="0"/>
    <x v="1"/>
    <x v="1"/>
    <n v="90049"/>
    <x v="1"/>
    <x v="1079"/>
    <x v="1"/>
    <x v="13"/>
    <x v="1060"/>
    <x v="4095"/>
    <n v="3"/>
    <n v="0"/>
    <n v="0.11880000000000024"/>
  </r>
  <r>
    <n v="8493"/>
    <s v="CA-2012-109190"/>
    <x v="1"/>
    <x v="924"/>
    <d v="2012-10-28T00:00:00"/>
    <s v="Standard Class"/>
    <s v="CC-12685"/>
    <s v="Craig Carroll"/>
    <x v="0"/>
    <x v="0"/>
    <x v="270"/>
    <x v="5"/>
    <n v="79424"/>
    <x v="2"/>
    <x v="1587"/>
    <x v="1"/>
    <x v="10"/>
    <x v="1569"/>
    <x v="5477"/>
    <n v="8"/>
    <n v="0.2"/>
    <n v="20.4984"/>
  </r>
  <r>
    <n v="8494"/>
    <s v="CA-2012-109190"/>
    <x v="1"/>
    <x v="924"/>
    <d v="2012-10-28T00:00:00"/>
    <s v="Standard Class"/>
    <s v="CC-12685"/>
    <s v="Craig Carroll"/>
    <x v="0"/>
    <x v="0"/>
    <x v="270"/>
    <x v="5"/>
    <n v="79424"/>
    <x v="2"/>
    <x v="1687"/>
    <x v="2"/>
    <x v="16"/>
    <x v="1666"/>
    <x v="5478"/>
    <n v="3"/>
    <n v="0.2"/>
    <n v="161.99189999999999"/>
  </r>
  <r>
    <n v="8495"/>
    <s v="CA-2012-109190"/>
    <x v="1"/>
    <x v="924"/>
    <d v="2012-10-28T00:00:00"/>
    <s v="Standard Class"/>
    <s v="CC-12685"/>
    <s v="Craig Carroll"/>
    <x v="0"/>
    <x v="0"/>
    <x v="270"/>
    <x v="5"/>
    <n v="79424"/>
    <x v="2"/>
    <x v="999"/>
    <x v="1"/>
    <x v="8"/>
    <x v="982"/>
    <x v="5479"/>
    <n v="1"/>
    <n v="0.8"/>
    <n v="-10.336000000000002"/>
  </r>
  <r>
    <n v="8496"/>
    <s v="CA-2013-143154"/>
    <x v="0"/>
    <x v="499"/>
    <d v="2013-12-09T00:00:00"/>
    <s v="Standard Class"/>
    <s v="AS-10225"/>
    <s v="Alan Schoenberger"/>
    <x v="1"/>
    <x v="0"/>
    <x v="497"/>
    <x v="22"/>
    <n v="80501"/>
    <x v="1"/>
    <x v="1615"/>
    <x v="2"/>
    <x v="11"/>
    <x v="1597"/>
    <x v="5441"/>
    <n v="3"/>
    <n v="0.2"/>
    <n v="-6.2100000000000151"/>
  </r>
  <r>
    <n v="8497"/>
    <s v="CA-2011-169061"/>
    <x v="2"/>
    <x v="1195"/>
    <d v="2011-03-08T00:00:00"/>
    <s v="Second Class"/>
    <s v="AB-10150"/>
    <s v="Aimee Bixby"/>
    <x v="0"/>
    <x v="0"/>
    <x v="181"/>
    <x v="15"/>
    <n v="10701"/>
    <x v="3"/>
    <x v="397"/>
    <x v="1"/>
    <x v="6"/>
    <x v="393"/>
    <x v="426"/>
    <n v="3"/>
    <n v="0"/>
    <n v="15.475200000000001"/>
  </r>
  <r>
    <n v="8498"/>
    <s v="CA-2011-169061"/>
    <x v="2"/>
    <x v="1195"/>
    <d v="2011-03-08T00:00:00"/>
    <s v="Second Class"/>
    <s v="AB-10150"/>
    <s v="Aimee Bixby"/>
    <x v="0"/>
    <x v="0"/>
    <x v="181"/>
    <x v="15"/>
    <n v="10701"/>
    <x v="3"/>
    <x v="265"/>
    <x v="2"/>
    <x v="11"/>
    <x v="262"/>
    <x v="651"/>
    <n v="3"/>
    <n v="0"/>
    <n v="177.58890000000002"/>
  </r>
  <r>
    <n v="8499"/>
    <s v="CA-2011-169061"/>
    <x v="2"/>
    <x v="1195"/>
    <d v="2011-03-08T00:00:00"/>
    <s v="Second Class"/>
    <s v="AB-10150"/>
    <s v="Aimee Bixby"/>
    <x v="0"/>
    <x v="0"/>
    <x v="181"/>
    <x v="15"/>
    <n v="10701"/>
    <x v="3"/>
    <x v="660"/>
    <x v="1"/>
    <x v="14"/>
    <x v="654"/>
    <x v="5480"/>
    <n v="2"/>
    <n v="0"/>
    <n v="5.399799999999999"/>
  </r>
  <r>
    <n v="8500"/>
    <s v="CA-2011-169061"/>
    <x v="2"/>
    <x v="1195"/>
    <d v="2011-03-08T00:00:00"/>
    <s v="Second Class"/>
    <s v="AB-10150"/>
    <s v="Aimee Bixby"/>
    <x v="0"/>
    <x v="0"/>
    <x v="181"/>
    <x v="15"/>
    <n v="10701"/>
    <x v="3"/>
    <x v="1339"/>
    <x v="1"/>
    <x v="8"/>
    <x v="1315"/>
    <x v="1612"/>
    <n v="6"/>
    <n v="0.2"/>
    <n v="16.750799999999998"/>
  </r>
  <r>
    <n v="8501"/>
    <s v="CA-2011-169061"/>
    <x v="2"/>
    <x v="1195"/>
    <d v="2011-03-08T00:00:00"/>
    <s v="Second Class"/>
    <s v="AB-10150"/>
    <s v="Aimee Bixby"/>
    <x v="0"/>
    <x v="0"/>
    <x v="181"/>
    <x v="15"/>
    <n v="10701"/>
    <x v="3"/>
    <x v="1184"/>
    <x v="1"/>
    <x v="10"/>
    <x v="1161"/>
    <x v="619"/>
    <n v="2"/>
    <n v="0"/>
    <n v="45.975399999999993"/>
  </r>
  <r>
    <n v="8502"/>
    <s v="CA-2012-102316"/>
    <x v="1"/>
    <x v="879"/>
    <d v="2012-03-03T00:00:00"/>
    <s v="Second Class"/>
    <s v="DH-13075"/>
    <s v="Dave Hallsten"/>
    <x v="1"/>
    <x v="0"/>
    <x v="1"/>
    <x v="1"/>
    <n v="90045"/>
    <x v="1"/>
    <x v="433"/>
    <x v="2"/>
    <x v="7"/>
    <x v="428"/>
    <x v="2992"/>
    <n v="2"/>
    <n v="0.2"/>
    <n v="1.1988000000000003"/>
  </r>
  <r>
    <n v="8503"/>
    <s v="CA-2012-102316"/>
    <x v="1"/>
    <x v="879"/>
    <d v="2012-03-03T00:00:00"/>
    <s v="Second Class"/>
    <s v="DH-13075"/>
    <s v="Dave Hallsten"/>
    <x v="1"/>
    <x v="0"/>
    <x v="1"/>
    <x v="1"/>
    <n v="90045"/>
    <x v="1"/>
    <x v="389"/>
    <x v="0"/>
    <x v="1"/>
    <x v="385"/>
    <x v="4236"/>
    <n v="3"/>
    <n v="0.2"/>
    <n v="-20.784600000000012"/>
  </r>
  <r>
    <n v="8504"/>
    <s v="CA-2011-164903"/>
    <x v="2"/>
    <x v="980"/>
    <d v="2011-02-25T00:00:00"/>
    <s v="Standard Class"/>
    <s v="SR-20740"/>
    <s v="Steven Roelle"/>
    <x v="2"/>
    <x v="0"/>
    <x v="1"/>
    <x v="1"/>
    <n v="90049"/>
    <x v="1"/>
    <x v="1541"/>
    <x v="1"/>
    <x v="10"/>
    <x v="1520"/>
    <x v="91"/>
    <n v="2"/>
    <n v="0"/>
    <n v="6.2208000000000006"/>
  </r>
  <r>
    <n v="8505"/>
    <s v="CA-2013-109400"/>
    <x v="0"/>
    <x v="440"/>
    <d v="2013-05-07T00:00:00"/>
    <s v="Standard Class"/>
    <s v="NR-18550"/>
    <s v="Nick Radford"/>
    <x v="0"/>
    <x v="0"/>
    <x v="112"/>
    <x v="5"/>
    <n v="79109"/>
    <x v="2"/>
    <x v="1585"/>
    <x v="0"/>
    <x v="1"/>
    <x v="1567"/>
    <x v="4752"/>
    <n v="4"/>
    <n v="0.3"/>
    <n v="-110.02320000000003"/>
  </r>
  <r>
    <n v="8506"/>
    <s v="CA-2013-130400"/>
    <x v="0"/>
    <x v="387"/>
    <d v="2013-03-13T00:00:00"/>
    <s v="Standard Class"/>
    <s v="SJ-20125"/>
    <s v="Sanjit Jacobs"/>
    <x v="2"/>
    <x v="0"/>
    <x v="61"/>
    <x v="5"/>
    <n v="75217"/>
    <x v="2"/>
    <x v="1181"/>
    <x v="1"/>
    <x v="8"/>
    <x v="1158"/>
    <x v="5481"/>
    <n v="9"/>
    <n v="0.8"/>
    <n v="-14.169600000000003"/>
  </r>
  <r>
    <n v="8507"/>
    <s v="CA-2013-130400"/>
    <x v="0"/>
    <x v="387"/>
    <d v="2013-03-13T00:00:00"/>
    <s v="Standard Class"/>
    <s v="SJ-20125"/>
    <s v="Sanjit Jacobs"/>
    <x v="2"/>
    <x v="0"/>
    <x v="61"/>
    <x v="5"/>
    <n v="75217"/>
    <x v="2"/>
    <x v="60"/>
    <x v="2"/>
    <x v="11"/>
    <x v="60"/>
    <x v="5482"/>
    <n v="5"/>
    <n v="0.2"/>
    <n v="8.3880000000000035"/>
  </r>
  <r>
    <n v="8508"/>
    <s v="CA-2013-130400"/>
    <x v="0"/>
    <x v="387"/>
    <d v="2013-03-13T00:00:00"/>
    <s v="Standard Class"/>
    <s v="SJ-20125"/>
    <s v="Sanjit Jacobs"/>
    <x v="2"/>
    <x v="0"/>
    <x v="61"/>
    <x v="5"/>
    <n v="75217"/>
    <x v="2"/>
    <x v="1697"/>
    <x v="1"/>
    <x v="12"/>
    <x v="1676"/>
    <x v="1770"/>
    <n v="3"/>
    <n v="0.2"/>
    <n v="49.393799999999992"/>
  </r>
  <r>
    <n v="8509"/>
    <s v="CA-2012-135853"/>
    <x v="1"/>
    <x v="555"/>
    <d v="2012-12-14T00:00:00"/>
    <s v="First Class"/>
    <s v="CA-12775"/>
    <s v="Cynthia Arntzen"/>
    <x v="0"/>
    <x v="0"/>
    <x v="66"/>
    <x v="12"/>
    <n v="48205"/>
    <x v="2"/>
    <x v="788"/>
    <x v="2"/>
    <x v="11"/>
    <x v="778"/>
    <x v="5483"/>
    <n v="11"/>
    <n v="0"/>
    <n v="61.330500000000001"/>
  </r>
  <r>
    <n v="8510"/>
    <s v="CA-2012-135853"/>
    <x v="1"/>
    <x v="555"/>
    <d v="2012-12-14T00:00:00"/>
    <s v="First Class"/>
    <s v="CA-12775"/>
    <s v="Cynthia Arntzen"/>
    <x v="0"/>
    <x v="0"/>
    <x v="66"/>
    <x v="12"/>
    <n v="48205"/>
    <x v="2"/>
    <x v="1419"/>
    <x v="2"/>
    <x v="7"/>
    <x v="1398"/>
    <x v="4874"/>
    <n v="1"/>
    <n v="0"/>
    <n v="31.497500000000002"/>
  </r>
  <r>
    <n v="8511"/>
    <s v="CA-2012-135853"/>
    <x v="1"/>
    <x v="555"/>
    <d v="2012-12-14T00:00:00"/>
    <s v="First Class"/>
    <s v="CA-12775"/>
    <s v="Cynthia Arntzen"/>
    <x v="0"/>
    <x v="0"/>
    <x v="66"/>
    <x v="12"/>
    <n v="48205"/>
    <x v="2"/>
    <x v="1023"/>
    <x v="1"/>
    <x v="8"/>
    <x v="1005"/>
    <x v="5484"/>
    <n v="2"/>
    <n v="0"/>
    <n v="10.35"/>
  </r>
  <r>
    <n v="8512"/>
    <s v="CA-2013-103359"/>
    <x v="0"/>
    <x v="596"/>
    <d v="2013-12-27T00:00:00"/>
    <s v="Standard Class"/>
    <s v="LC-16885"/>
    <s v="Lena Creighton"/>
    <x v="0"/>
    <x v="0"/>
    <x v="20"/>
    <x v="15"/>
    <n v="10035"/>
    <x v="3"/>
    <x v="1399"/>
    <x v="1"/>
    <x v="8"/>
    <x v="1377"/>
    <x v="2212"/>
    <n v="2"/>
    <n v="0.2"/>
    <n v="8.9543999999999997"/>
  </r>
  <r>
    <n v="8513"/>
    <s v="CA-2013-144645"/>
    <x v="0"/>
    <x v="1056"/>
    <d v="2013-02-08T00:00:00"/>
    <s v="Standard Class"/>
    <s v="NS-18640"/>
    <s v="Noel Staavos"/>
    <x v="1"/>
    <x v="0"/>
    <x v="12"/>
    <x v="5"/>
    <n v="77041"/>
    <x v="2"/>
    <x v="737"/>
    <x v="0"/>
    <x v="5"/>
    <x v="729"/>
    <x v="5485"/>
    <n v="2"/>
    <n v="0.6"/>
    <n v="-77.473200000000006"/>
  </r>
  <r>
    <n v="8514"/>
    <s v="CA-2014-141614"/>
    <x v="3"/>
    <x v="929"/>
    <d v="2014-06-10T00:00:00"/>
    <s v="Standard Class"/>
    <s v="NS-18640"/>
    <s v="Noel Staavos"/>
    <x v="1"/>
    <x v="0"/>
    <x v="333"/>
    <x v="2"/>
    <n v="32839"/>
    <x v="0"/>
    <x v="1290"/>
    <x v="1"/>
    <x v="10"/>
    <x v="1267"/>
    <x v="561"/>
    <n v="4"/>
    <n v="0.2"/>
    <n v="7.2576000000000001"/>
  </r>
  <r>
    <n v="8515"/>
    <s v="CA-2012-122168"/>
    <x v="1"/>
    <x v="291"/>
    <d v="2012-08-26T00:00:00"/>
    <s v="Standard Class"/>
    <s v="HG-14965"/>
    <s v="Henry Goldwyn"/>
    <x v="1"/>
    <x v="0"/>
    <x v="159"/>
    <x v="0"/>
    <n v="41042"/>
    <x v="0"/>
    <x v="241"/>
    <x v="1"/>
    <x v="6"/>
    <x v="239"/>
    <x v="255"/>
    <n v="3"/>
    <n v="0"/>
    <n v="8.2343999999999991"/>
  </r>
  <r>
    <n v="8516"/>
    <s v="CA-2012-122168"/>
    <x v="1"/>
    <x v="291"/>
    <d v="2012-08-26T00:00:00"/>
    <s v="Standard Class"/>
    <s v="HG-14965"/>
    <s v="Henry Goldwyn"/>
    <x v="1"/>
    <x v="0"/>
    <x v="159"/>
    <x v="0"/>
    <n v="41042"/>
    <x v="0"/>
    <x v="79"/>
    <x v="1"/>
    <x v="6"/>
    <x v="79"/>
    <x v="5486"/>
    <n v="12"/>
    <n v="0"/>
    <n v="10.0128"/>
  </r>
  <r>
    <n v="8517"/>
    <s v="CA-2013-132899"/>
    <x v="0"/>
    <x v="281"/>
    <d v="2013-04-12T00:00:00"/>
    <s v="Standard Class"/>
    <s v="SF-20200"/>
    <s v="Sarah Foster"/>
    <x v="0"/>
    <x v="0"/>
    <x v="20"/>
    <x v="15"/>
    <n v="10009"/>
    <x v="3"/>
    <x v="6"/>
    <x v="1"/>
    <x v="6"/>
    <x v="6"/>
    <x v="1034"/>
    <n v="2"/>
    <n v="0"/>
    <n v="0.98280000000000012"/>
  </r>
  <r>
    <n v="8518"/>
    <s v="CA-2014-149720"/>
    <x v="3"/>
    <x v="400"/>
    <d v="2014-06-08T00:00:00"/>
    <s v="Second Class"/>
    <s v="EM-14065"/>
    <s v="Erin Mull"/>
    <x v="0"/>
    <x v="0"/>
    <x v="326"/>
    <x v="5"/>
    <n v="75034"/>
    <x v="2"/>
    <x v="1308"/>
    <x v="0"/>
    <x v="5"/>
    <x v="1284"/>
    <x v="5487"/>
    <n v="6"/>
    <n v="0.6"/>
    <n v="-17.443199999999997"/>
  </r>
  <r>
    <n v="8519"/>
    <s v="CA-2014-118003"/>
    <x v="3"/>
    <x v="769"/>
    <d v="2014-12-11T00:00:00"/>
    <s v="Standard Class"/>
    <s v="DO-13645"/>
    <s v="Doug O'Connell"/>
    <x v="0"/>
    <x v="0"/>
    <x v="267"/>
    <x v="30"/>
    <n v="7501"/>
    <x v="3"/>
    <x v="1823"/>
    <x v="0"/>
    <x v="5"/>
    <x v="1802"/>
    <x v="2441"/>
    <n v="1"/>
    <n v="0"/>
    <n v="1.5587999999999997"/>
  </r>
  <r>
    <n v="8520"/>
    <s v="CA-2014-118003"/>
    <x v="3"/>
    <x v="769"/>
    <d v="2014-12-11T00:00:00"/>
    <s v="Standard Class"/>
    <s v="DO-13645"/>
    <s v="Doug O'Connell"/>
    <x v="0"/>
    <x v="0"/>
    <x v="267"/>
    <x v="30"/>
    <n v="7501"/>
    <x v="3"/>
    <x v="163"/>
    <x v="0"/>
    <x v="1"/>
    <x v="162"/>
    <x v="5488"/>
    <n v="3"/>
    <n v="0"/>
    <n v="45.555000000000007"/>
  </r>
  <r>
    <n v="8521"/>
    <s v="CA-2014-118003"/>
    <x v="3"/>
    <x v="769"/>
    <d v="2014-12-11T00:00:00"/>
    <s v="Standard Class"/>
    <s v="DO-13645"/>
    <s v="Doug O'Connell"/>
    <x v="0"/>
    <x v="0"/>
    <x v="267"/>
    <x v="30"/>
    <n v="7501"/>
    <x v="3"/>
    <x v="211"/>
    <x v="0"/>
    <x v="1"/>
    <x v="210"/>
    <x v="3367"/>
    <n v="3"/>
    <n v="0"/>
    <n v="18.176399999999973"/>
  </r>
  <r>
    <n v="8522"/>
    <s v="CA-2013-141887"/>
    <x v="0"/>
    <x v="383"/>
    <d v="2013-01-15T00:00:00"/>
    <s v="Standard Class"/>
    <s v="MP-17470"/>
    <s v="Mark Packer"/>
    <x v="2"/>
    <x v="0"/>
    <x v="38"/>
    <x v="24"/>
    <n v="43229"/>
    <x v="3"/>
    <x v="875"/>
    <x v="0"/>
    <x v="5"/>
    <x v="860"/>
    <x v="5489"/>
    <n v="14"/>
    <n v="0.2"/>
    <n v="8.9361999999999959"/>
  </r>
  <r>
    <n v="8523"/>
    <s v="US-2013-160206"/>
    <x v="0"/>
    <x v="178"/>
    <d v="2013-04-08T00:00:00"/>
    <s v="Standard Class"/>
    <s v="MY-18295"/>
    <s v="Muhammed Yedwab"/>
    <x v="1"/>
    <x v="0"/>
    <x v="158"/>
    <x v="6"/>
    <n v="53209"/>
    <x v="2"/>
    <x v="780"/>
    <x v="2"/>
    <x v="7"/>
    <x v="771"/>
    <x v="2441"/>
    <n v="1"/>
    <n v="0"/>
    <n v="0.25980000000000025"/>
  </r>
  <r>
    <n v="8524"/>
    <s v="CA-2014-133074"/>
    <x v="3"/>
    <x v="296"/>
    <d v="2014-09-26T00:00:00"/>
    <s v="Standard Class"/>
    <s v="DB-13615"/>
    <s v="Doug Bickford"/>
    <x v="0"/>
    <x v="0"/>
    <x v="8"/>
    <x v="1"/>
    <n v="94109"/>
    <x v="1"/>
    <x v="226"/>
    <x v="1"/>
    <x v="10"/>
    <x v="224"/>
    <x v="5490"/>
    <n v="7"/>
    <n v="0"/>
    <n v="27.93"/>
  </r>
  <r>
    <n v="8525"/>
    <s v="CA-2014-161172"/>
    <x v="3"/>
    <x v="633"/>
    <d v="2014-03-17T00:00:00"/>
    <s v="Same Day"/>
    <s v="SP-20920"/>
    <s v="Susan Pistek"/>
    <x v="0"/>
    <x v="0"/>
    <x v="38"/>
    <x v="24"/>
    <n v="43229"/>
    <x v="3"/>
    <x v="995"/>
    <x v="2"/>
    <x v="7"/>
    <x v="978"/>
    <x v="5491"/>
    <n v="2"/>
    <n v="0.4"/>
    <n v="-7.3960000000000043"/>
  </r>
  <r>
    <n v="8526"/>
    <s v="CA-2014-161172"/>
    <x v="3"/>
    <x v="633"/>
    <d v="2014-03-17T00:00:00"/>
    <s v="Same Day"/>
    <s v="SP-20920"/>
    <s v="Susan Pistek"/>
    <x v="0"/>
    <x v="0"/>
    <x v="38"/>
    <x v="24"/>
    <n v="43229"/>
    <x v="3"/>
    <x v="1680"/>
    <x v="0"/>
    <x v="5"/>
    <x v="1659"/>
    <x v="5492"/>
    <n v="6"/>
    <n v="0.2"/>
    <n v="7.6895999999999933"/>
  </r>
  <r>
    <n v="8527"/>
    <s v="CA-2014-161172"/>
    <x v="3"/>
    <x v="633"/>
    <d v="2014-03-17T00:00:00"/>
    <s v="Same Day"/>
    <s v="SP-20920"/>
    <s v="Susan Pistek"/>
    <x v="0"/>
    <x v="0"/>
    <x v="38"/>
    <x v="24"/>
    <n v="43229"/>
    <x v="3"/>
    <x v="68"/>
    <x v="1"/>
    <x v="8"/>
    <x v="68"/>
    <x v="5493"/>
    <n v="3"/>
    <n v="0.7"/>
    <n v="-3.4619999999999997"/>
  </r>
  <r>
    <n v="8528"/>
    <s v="CA-2014-161172"/>
    <x v="3"/>
    <x v="633"/>
    <d v="2014-03-17T00:00:00"/>
    <s v="Same Day"/>
    <s v="SP-20920"/>
    <s v="Susan Pistek"/>
    <x v="0"/>
    <x v="0"/>
    <x v="38"/>
    <x v="24"/>
    <n v="43229"/>
    <x v="3"/>
    <x v="409"/>
    <x v="2"/>
    <x v="11"/>
    <x v="404"/>
    <x v="1305"/>
    <n v="2"/>
    <n v="0.2"/>
    <n v="43.995600000000003"/>
  </r>
  <r>
    <n v="8529"/>
    <s v="CA-2014-161172"/>
    <x v="3"/>
    <x v="633"/>
    <d v="2014-03-17T00:00:00"/>
    <s v="Same Day"/>
    <s v="SP-20920"/>
    <s v="Susan Pistek"/>
    <x v="0"/>
    <x v="0"/>
    <x v="38"/>
    <x v="24"/>
    <n v="43229"/>
    <x v="3"/>
    <x v="298"/>
    <x v="1"/>
    <x v="4"/>
    <x v="295"/>
    <x v="316"/>
    <n v="2"/>
    <n v="0.2"/>
    <n v="3.3889999999999993"/>
  </r>
  <r>
    <n v="8530"/>
    <s v="CA-2014-137624"/>
    <x v="3"/>
    <x v="468"/>
    <d v="2014-11-18T00:00:00"/>
    <s v="Standard Class"/>
    <s v="ME-17320"/>
    <s v="Maria Etezadi"/>
    <x v="2"/>
    <x v="0"/>
    <x v="1"/>
    <x v="1"/>
    <n v="90008"/>
    <x v="1"/>
    <x v="1318"/>
    <x v="0"/>
    <x v="1"/>
    <x v="1295"/>
    <x v="5494"/>
    <n v="2"/>
    <n v="0.2"/>
    <n v="-36.213599999999985"/>
  </r>
  <r>
    <n v="8531"/>
    <s v="CA-2013-156748"/>
    <x v="0"/>
    <x v="885"/>
    <d v="2013-12-07T00:00:00"/>
    <s v="Standard Class"/>
    <s v="BS-11755"/>
    <s v="Bruce Stewart"/>
    <x v="0"/>
    <x v="0"/>
    <x v="66"/>
    <x v="12"/>
    <n v="48227"/>
    <x v="2"/>
    <x v="1305"/>
    <x v="1"/>
    <x v="10"/>
    <x v="1281"/>
    <x v="1735"/>
    <n v="4"/>
    <n v="0"/>
    <n v="16.68"/>
  </r>
  <r>
    <n v="8532"/>
    <s v="CA-2013-156748"/>
    <x v="0"/>
    <x v="885"/>
    <d v="2013-12-07T00:00:00"/>
    <s v="Standard Class"/>
    <s v="BS-11755"/>
    <s v="Bruce Stewart"/>
    <x v="0"/>
    <x v="0"/>
    <x v="66"/>
    <x v="12"/>
    <n v="48227"/>
    <x v="2"/>
    <x v="320"/>
    <x v="1"/>
    <x v="10"/>
    <x v="317"/>
    <x v="1288"/>
    <n v="2"/>
    <n v="0"/>
    <n v="6.3295999999999992"/>
  </r>
  <r>
    <n v="8533"/>
    <s v="CA-2013-156748"/>
    <x v="0"/>
    <x v="885"/>
    <d v="2013-12-07T00:00:00"/>
    <s v="Standard Class"/>
    <s v="BS-11755"/>
    <s v="Bruce Stewart"/>
    <x v="0"/>
    <x v="0"/>
    <x v="66"/>
    <x v="12"/>
    <n v="48227"/>
    <x v="2"/>
    <x v="1043"/>
    <x v="1"/>
    <x v="4"/>
    <x v="1023"/>
    <x v="5495"/>
    <n v="7"/>
    <n v="0"/>
    <n v="24.842999999999947"/>
  </r>
  <r>
    <n v="8534"/>
    <s v="CA-2013-156748"/>
    <x v="0"/>
    <x v="885"/>
    <d v="2013-12-07T00:00:00"/>
    <s v="Standard Class"/>
    <s v="BS-11755"/>
    <s v="Bruce Stewart"/>
    <x v="0"/>
    <x v="0"/>
    <x v="66"/>
    <x v="12"/>
    <n v="48227"/>
    <x v="2"/>
    <x v="70"/>
    <x v="0"/>
    <x v="1"/>
    <x v="70"/>
    <x v="1948"/>
    <n v="3"/>
    <n v="0"/>
    <n v="35.097300000000004"/>
  </r>
  <r>
    <n v="8535"/>
    <s v="CA-2012-169677"/>
    <x v="1"/>
    <x v="1004"/>
    <d v="2012-01-15T00:00:00"/>
    <s v="Second Class"/>
    <s v="KS-16300"/>
    <s v="Karen Seio"/>
    <x v="1"/>
    <x v="0"/>
    <x v="38"/>
    <x v="32"/>
    <n v="31907"/>
    <x v="0"/>
    <x v="607"/>
    <x v="1"/>
    <x v="2"/>
    <x v="602"/>
    <x v="765"/>
    <n v="2"/>
    <n v="0"/>
    <n v="4.8117999999999999"/>
  </r>
  <r>
    <n v="8536"/>
    <s v="US-2011-163146"/>
    <x v="2"/>
    <x v="1174"/>
    <d v="2011-05-20T00:00:00"/>
    <s v="Standard Class"/>
    <s v="CC-12475"/>
    <s v="Cindy Chapman"/>
    <x v="0"/>
    <x v="0"/>
    <x v="8"/>
    <x v="1"/>
    <n v="94122"/>
    <x v="1"/>
    <x v="1202"/>
    <x v="2"/>
    <x v="11"/>
    <x v="1178"/>
    <x v="5496"/>
    <n v="3"/>
    <n v="0"/>
    <n v="3.3840000000000003"/>
  </r>
  <r>
    <n v="8537"/>
    <s v="CA-2012-157343"/>
    <x v="1"/>
    <x v="722"/>
    <d v="2012-06-11T00:00:00"/>
    <s v="Standard Class"/>
    <s v="HD-14785"/>
    <s v="Harold Dahlen"/>
    <x v="2"/>
    <x v="0"/>
    <x v="10"/>
    <x v="9"/>
    <n v="19143"/>
    <x v="3"/>
    <x v="785"/>
    <x v="1"/>
    <x v="8"/>
    <x v="776"/>
    <x v="4654"/>
    <n v="4"/>
    <n v="0.7"/>
    <n v="-12.207999999999995"/>
  </r>
  <r>
    <n v="8538"/>
    <s v="CA-2012-157343"/>
    <x v="1"/>
    <x v="722"/>
    <d v="2012-06-11T00:00:00"/>
    <s v="Standard Class"/>
    <s v="HD-14785"/>
    <s v="Harold Dahlen"/>
    <x v="2"/>
    <x v="0"/>
    <x v="10"/>
    <x v="9"/>
    <n v="19143"/>
    <x v="3"/>
    <x v="1553"/>
    <x v="1"/>
    <x v="10"/>
    <x v="1532"/>
    <x v="233"/>
    <n v="5"/>
    <n v="0.2"/>
    <n v="9.0719999999999992"/>
  </r>
  <r>
    <n v="8539"/>
    <s v="CA-2012-157343"/>
    <x v="1"/>
    <x v="722"/>
    <d v="2012-06-11T00:00:00"/>
    <s v="Standard Class"/>
    <s v="HD-14785"/>
    <s v="Harold Dahlen"/>
    <x v="2"/>
    <x v="0"/>
    <x v="10"/>
    <x v="9"/>
    <n v="19143"/>
    <x v="3"/>
    <x v="1412"/>
    <x v="1"/>
    <x v="6"/>
    <x v="1390"/>
    <x v="2245"/>
    <n v="3"/>
    <n v="0.2"/>
    <n v="1.0019999999999993"/>
  </r>
  <r>
    <n v="8540"/>
    <s v="CA-2014-147354"/>
    <x v="3"/>
    <x v="631"/>
    <d v="2014-03-14T00:00:00"/>
    <s v="Standard Class"/>
    <s v="KB-16315"/>
    <s v="Karl Braun"/>
    <x v="0"/>
    <x v="0"/>
    <x v="1"/>
    <x v="1"/>
    <n v="90008"/>
    <x v="1"/>
    <x v="1327"/>
    <x v="2"/>
    <x v="16"/>
    <x v="1304"/>
    <x v="2006"/>
    <n v="2"/>
    <n v="0.2"/>
    <n v="59.997999999999962"/>
  </r>
  <r>
    <n v="8541"/>
    <s v="CA-2014-147354"/>
    <x v="3"/>
    <x v="631"/>
    <d v="2014-03-14T00:00:00"/>
    <s v="Standard Class"/>
    <s v="KB-16315"/>
    <s v="Karl Braun"/>
    <x v="0"/>
    <x v="0"/>
    <x v="1"/>
    <x v="1"/>
    <n v="90008"/>
    <x v="1"/>
    <x v="8"/>
    <x v="1"/>
    <x v="8"/>
    <x v="8"/>
    <x v="117"/>
    <n v="5"/>
    <n v="0.2"/>
    <n v="9.6374999999999993"/>
  </r>
  <r>
    <n v="8542"/>
    <s v="CA-2012-157287"/>
    <x v="1"/>
    <x v="937"/>
    <d v="2012-12-23T00:00:00"/>
    <s v="First Class"/>
    <s v="HR-14830"/>
    <s v="Harold Ryan"/>
    <x v="1"/>
    <x v="0"/>
    <x v="10"/>
    <x v="9"/>
    <n v="19140"/>
    <x v="3"/>
    <x v="1222"/>
    <x v="1"/>
    <x v="4"/>
    <x v="1197"/>
    <x v="3295"/>
    <n v="2"/>
    <n v="0.2"/>
    <n v="1.6783999999999981"/>
  </r>
  <r>
    <n v="8543"/>
    <s v="CA-2012-157287"/>
    <x v="1"/>
    <x v="937"/>
    <d v="2012-12-23T00:00:00"/>
    <s v="First Class"/>
    <s v="HR-14830"/>
    <s v="Harold Ryan"/>
    <x v="1"/>
    <x v="0"/>
    <x v="10"/>
    <x v="9"/>
    <n v="19140"/>
    <x v="3"/>
    <x v="866"/>
    <x v="0"/>
    <x v="1"/>
    <x v="851"/>
    <x v="5497"/>
    <n v="7"/>
    <n v="0.3"/>
    <n v="0"/>
  </r>
  <r>
    <n v="8544"/>
    <s v="CA-2011-137575"/>
    <x v="2"/>
    <x v="908"/>
    <d v="2011-08-11T00:00:00"/>
    <s v="Standard Class"/>
    <s v="TB-21625"/>
    <s v="Trudy Brown"/>
    <x v="0"/>
    <x v="0"/>
    <x v="20"/>
    <x v="15"/>
    <n v="10035"/>
    <x v="3"/>
    <x v="409"/>
    <x v="2"/>
    <x v="11"/>
    <x v="404"/>
    <x v="1664"/>
    <n v="2"/>
    <n v="0"/>
    <n v="83.991600000000005"/>
  </r>
  <r>
    <n v="8545"/>
    <s v="CA-2013-119074"/>
    <x v="0"/>
    <x v="1196"/>
    <d v="2013-04-01T00:00:00"/>
    <s v="Standard Class"/>
    <s v="DS-13180"/>
    <s v="David Smith"/>
    <x v="1"/>
    <x v="0"/>
    <x v="38"/>
    <x v="32"/>
    <n v="31907"/>
    <x v="0"/>
    <x v="1653"/>
    <x v="0"/>
    <x v="5"/>
    <x v="1633"/>
    <x v="4895"/>
    <n v="1"/>
    <n v="0"/>
    <n v="8.7032000000000007"/>
  </r>
  <r>
    <n v="8546"/>
    <s v="CA-2013-119074"/>
    <x v="0"/>
    <x v="1196"/>
    <d v="2013-04-01T00:00:00"/>
    <s v="Standard Class"/>
    <s v="DS-13180"/>
    <s v="David Smith"/>
    <x v="1"/>
    <x v="0"/>
    <x v="38"/>
    <x v="32"/>
    <n v="31907"/>
    <x v="0"/>
    <x v="1611"/>
    <x v="0"/>
    <x v="5"/>
    <x v="1593"/>
    <x v="3089"/>
    <n v="4"/>
    <n v="0"/>
    <n v="11.177600000000002"/>
  </r>
  <r>
    <n v="8547"/>
    <s v="CA-2013-119074"/>
    <x v="0"/>
    <x v="1196"/>
    <d v="2013-04-01T00:00:00"/>
    <s v="Standard Class"/>
    <s v="DS-13180"/>
    <s v="David Smith"/>
    <x v="1"/>
    <x v="0"/>
    <x v="38"/>
    <x v="32"/>
    <n v="31907"/>
    <x v="0"/>
    <x v="1526"/>
    <x v="1"/>
    <x v="8"/>
    <x v="1504"/>
    <x v="2942"/>
    <n v="2"/>
    <n v="0"/>
    <n v="15.944599999999998"/>
  </r>
  <r>
    <n v="8548"/>
    <s v="CA-2012-149566"/>
    <x v="1"/>
    <x v="901"/>
    <d v="2012-12-10T00:00:00"/>
    <s v="Standard Class"/>
    <s v="GB-14530"/>
    <s v="George Bell"/>
    <x v="1"/>
    <x v="0"/>
    <x v="1"/>
    <x v="1"/>
    <n v="90049"/>
    <x v="1"/>
    <x v="197"/>
    <x v="2"/>
    <x v="11"/>
    <x v="196"/>
    <x v="3926"/>
    <n v="3"/>
    <n v="0"/>
    <n v="17.549999999999997"/>
  </r>
  <r>
    <n v="8549"/>
    <s v="CA-2012-149566"/>
    <x v="1"/>
    <x v="901"/>
    <d v="2012-12-10T00:00:00"/>
    <s v="Standard Class"/>
    <s v="GB-14530"/>
    <s v="George Bell"/>
    <x v="1"/>
    <x v="0"/>
    <x v="1"/>
    <x v="1"/>
    <n v="90049"/>
    <x v="1"/>
    <x v="816"/>
    <x v="1"/>
    <x v="2"/>
    <x v="804"/>
    <x v="2380"/>
    <n v="4"/>
    <n v="0"/>
    <n v="6.048"/>
  </r>
  <r>
    <n v="8550"/>
    <s v="CA-2012-126186"/>
    <x v="1"/>
    <x v="861"/>
    <d v="2012-09-12T00:00:00"/>
    <s v="First Class"/>
    <s v="GB-14530"/>
    <s v="George Bell"/>
    <x v="1"/>
    <x v="0"/>
    <x v="34"/>
    <x v="22"/>
    <n v="80013"/>
    <x v="1"/>
    <x v="442"/>
    <x v="0"/>
    <x v="5"/>
    <x v="437"/>
    <x v="4443"/>
    <n v="4"/>
    <n v="0.2"/>
    <n v="4.0039999999999978"/>
  </r>
  <r>
    <n v="8551"/>
    <s v="CA-2012-121132"/>
    <x v="1"/>
    <x v="789"/>
    <d v="2012-07-24T00:00:00"/>
    <s v="Standard Class"/>
    <s v="VB-21745"/>
    <s v="Victoria Brennan"/>
    <x v="1"/>
    <x v="0"/>
    <x v="12"/>
    <x v="5"/>
    <n v="77041"/>
    <x v="2"/>
    <x v="1796"/>
    <x v="1"/>
    <x v="2"/>
    <x v="1777"/>
    <x v="303"/>
    <n v="3"/>
    <n v="0.2"/>
    <n v="2.0358000000000001"/>
  </r>
  <r>
    <n v="8552"/>
    <s v="CA-2012-121132"/>
    <x v="1"/>
    <x v="789"/>
    <d v="2012-07-24T00:00:00"/>
    <s v="Standard Class"/>
    <s v="VB-21745"/>
    <s v="Victoria Brennan"/>
    <x v="1"/>
    <x v="0"/>
    <x v="12"/>
    <x v="5"/>
    <n v="77041"/>
    <x v="2"/>
    <x v="485"/>
    <x v="1"/>
    <x v="13"/>
    <x v="480"/>
    <x v="5498"/>
    <n v="4"/>
    <n v="0.2"/>
    <n v="3.4276000000000004"/>
  </r>
  <r>
    <n v="8553"/>
    <s v="CA-2011-140473"/>
    <x v="2"/>
    <x v="992"/>
    <d v="2011-06-03T00:00:00"/>
    <s v="Standard Class"/>
    <s v="MC-17425"/>
    <s v="Mark Cousins"/>
    <x v="1"/>
    <x v="0"/>
    <x v="22"/>
    <x v="10"/>
    <n v="60623"/>
    <x v="2"/>
    <x v="851"/>
    <x v="2"/>
    <x v="16"/>
    <x v="836"/>
    <x v="5499"/>
    <n v="3"/>
    <n v="0.2"/>
    <n v="134.99549999999999"/>
  </r>
  <r>
    <n v="8554"/>
    <s v="US-2014-102904"/>
    <x v="3"/>
    <x v="38"/>
    <d v="2014-11-21T00:00:00"/>
    <s v="Standard Class"/>
    <s v="CB-12025"/>
    <s v="Cassandra Brandow"/>
    <x v="0"/>
    <x v="0"/>
    <x v="27"/>
    <x v="19"/>
    <n v="35601"/>
    <x v="0"/>
    <x v="701"/>
    <x v="2"/>
    <x v="11"/>
    <x v="694"/>
    <x v="5500"/>
    <n v="8"/>
    <n v="0"/>
    <n v="23.99199999999999"/>
  </r>
  <r>
    <n v="8555"/>
    <s v="CA-2013-102092"/>
    <x v="0"/>
    <x v="10"/>
    <d v="2013-12-12T00:00:00"/>
    <s v="First Class"/>
    <s v="PM-18940"/>
    <s v="Paul MacIntyre"/>
    <x v="0"/>
    <x v="0"/>
    <x v="24"/>
    <x v="17"/>
    <n v="22153"/>
    <x v="0"/>
    <x v="1000"/>
    <x v="0"/>
    <x v="3"/>
    <x v="983"/>
    <x v="2993"/>
    <n v="7"/>
    <n v="0"/>
    <n v="158.52899999999994"/>
  </r>
  <r>
    <n v="8556"/>
    <s v="CA-2012-117884"/>
    <x v="1"/>
    <x v="204"/>
    <d v="2012-03-22T00:00:00"/>
    <s v="Same Day"/>
    <s v="DC-13285"/>
    <s v="Debra Catini"/>
    <x v="0"/>
    <x v="0"/>
    <x v="369"/>
    <x v="2"/>
    <n v="33317"/>
    <x v="0"/>
    <x v="428"/>
    <x v="2"/>
    <x v="11"/>
    <x v="423"/>
    <x v="3020"/>
    <n v="7"/>
    <n v="0.2"/>
    <n v="89.588799999999992"/>
  </r>
  <r>
    <n v="8557"/>
    <s v="CA-2012-117884"/>
    <x v="1"/>
    <x v="204"/>
    <d v="2012-03-22T00:00:00"/>
    <s v="Same Day"/>
    <s v="DC-13285"/>
    <s v="Debra Catini"/>
    <x v="0"/>
    <x v="0"/>
    <x v="369"/>
    <x v="2"/>
    <n v="33317"/>
    <x v="0"/>
    <x v="1751"/>
    <x v="1"/>
    <x v="4"/>
    <x v="1732"/>
    <x v="5501"/>
    <n v="9"/>
    <n v="0.2"/>
    <n v="-33.841799999999999"/>
  </r>
  <r>
    <n v="8558"/>
    <s v="CA-2013-132829"/>
    <x v="0"/>
    <x v="443"/>
    <d v="2013-12-27T00:00:00"/>
    <s v="Second Class"/>
    <s v="LA-16780"/>
    <s v="Laura Armstrong"/>
    <x v="1"/>
    <x v="0"/>
    <x v="12"/>
    <x v="5"/>
    <n v="77041"/>
    <x v="2"/>
    <x v="867"/>
    <x v="2"/>
    <x v="7"/>
    <x v="852"/>
    <x v="1384"/>
    <n v="3"/>
    <n v="0.2"/>
    <n v="39.687899999999985"/>
  </r>
  <r>
    <n v="8559"/>
    <s v="CA-2013-132829"/>
    <x v="0"/>
    <x v="443"/>
    <d v="2013-12-27T00:00:00"/>
    <s v="Second Class"/>
    <s v="LA-16780"/>
    <s v="Laura Armstrong"/>
    <x v="1"/>
    <x v="0"/>
    <x v="12"/>
    <x v="5"/>
    <n v="77041"/>
    <x v="2"/>
    <x v="1621"/>
    <x v="1"/>
    <x v="2"/>
    <x v="1603"/>
    <x v="1568"/>
    <n v="9"/>
    <n v="0.2"/>
    <n v="14.741999999999997"/>
  </r>
  <r>
    <n v="8560"/>
    <s v="CA-2013-132829"/>
    <x v="0"/>
    <x v="443"/>
    <d v="2013-12-27T00:00:00"/>
    <s v="Second Class"/>
    <s v="LA-16780"/>
    <s v="Laura Armstrong"/>
    <x v="1"/>
    <x v="0"/>
    <x v="12"/>
    <x v="5"/>
    <n v="77041"/>
    <x v="2"/>
    <x v="1191"/>
    <x v="2"/>
    <x v="7"/>
    <x v="1167"/>
    <x v="4246"/>
    <n v="3"/>
    <n v="0.2"/>
    <n v="35.984999999999999"/>
  </r>
  <r>
    <n v="8561"/>
    <s v="CA-2013-132829"/>
    <x v="0"/>
    <x v="443"/>
    <d v="2013-12-27T00:00:00"/>
    <s v="Second Class"/>
    <s v="LA-16780"/>
    <s v="Laura Armstrong"/>
    <x v="1"/>
    <x v="0"/>
    <x v="12"/>
    <x v="5"/>
    <n v="77041"/>
    <x v="2"/>
    <x v="1514"/>
    <x v="2"/>
    <x v="7"/>
    <x v="1492"/>
    <x v="5502"/>
    <n v="3"/>
    <n v="0.2"/>
    <n v="14.836499999999987"/>
  </r>
  <r>
    <n v="8562"/>
    <s v="CA-2013-132829"/>
    <x v="0"/>
    <x v="443"/>
    <d v="2013-12-27T00:00:00"/>
    <s v="Second Class"/>
    <s v="LA-16780"/>
    <s v="Laura Armstrong"/>
    <x v="1"/>
    <x v="0"/>
    <x v="12"/>
    <x v="5"/>
    <n v="77041"/>
    <x v="2"/>
    <x v="396"/>
    <x v="0"/>
    <x v="5"/>
    <x v="392"/>
    <x v="998"/>
    <n v="2"/>
    <n v="0.6"/>
    <n v="-0.75660000000000016"/>
  </r>
  <r>
    <n v="8563"/>
    <s v="CA-2013-123540"/>
    <x v="0"/>
    <x v="1197"/>
    <d v="2013-04-07T00:00:00"/>
    <s v="Second Class"/>
    <s v="DJ-13420"/>
    <s v="Denny Joy"/>
    <x v="1"/>
    <x v="0"/>
    <x v="158"/>
    <x v="6"/>
    <n v="53209"/>
    <x v="2"/>
    <x v="1003"/>
    <x v="0"/>
    <x v="1"/>
    <x v="986"/>
    <x v="5503"/>
    <n v="5"/>
    <n v="0"/>
    <n v="378.274"/>
  </r>
  <r>
    <n v="8564"/>
    <s v="US-2014-108315"/>
    <x v="3"/>
    <x v="504"/>
    <d v="2014-05-05T00:00:00"/>
    <s v="Standard Class"/>
    <s v="MH-18115"/>
    <s v="Mick Hernandez"/>
    <x v="2"/>
    <x v="0"/>
    <x v="508"/>
    <x v="2"/>
    <n v="32771"/>
    <x v="0"/>
    <x v="973"/>
    <x v="1"/>
    <x v="8"/>
    <x v="958"/>
    <x v="5155"/>
    <n v="3"/>
    <n v="0.7"/>
    <n v="-3.5507999999999988"/>
  </r>
  <r>
    <n v="8565"/>
    <s v="US-2014-108315"/>
    <x v="3"/>
    <x v="504"/>
    <d v="2014-05-05T00:00:00"/>
    <s v="Standard Class"/>
    <s v="MH-18115"/>
    <s v="Mick Hernandez"/>
    <x v="2"/>
    <x v="0"/>
    <x v="508"/>
    <x v="2"/>
    <n v="32771"/>
    <x v="0"/>
    <x v="1762"/>
    <x v="0"/>
    <x v="5"/>
    <x v="1742"/>
    <x v="5504"/>
    <n v="6"/>
    <n v="0.2"/>
    <n v="-8.2764000000000379"/>
  </r>
  <r>
    <n v="8566"/>
    <s v="CA-2013-134110"/>
    <x v="0"/>
    <x v="1019"/>
    <d v="2013-11-19T00:00:00"/>
    <s v="First Class"/>
    <s v="BG-11035"/>
    <s v="Barry Gonzalez"/>
    <x v="0"/>
    <x v="0"/>
    <x v="398"/>
    <x v="5"/>
    <n v="75056"/>
    <x v="2"/>
    <x v="1480"/>
    <x v="2"/>
    <x v="7"/>
    <x v="1458"/>
    <x v="5505"/>
    <n v="3"/>
    <n v="0.2"/>
    <n v="6.7175999999999974"/>
  </r>
  <r>
    <n v="8567"/>
    <s v="CA-2013-134110"/>
    <x v="0"/>
    <x v="1019"/>
    <d v="2013-11-19T00:00:00"/>
    <s v="First Class"/>
    <s v="BG-11035"/>
    <s v="Barry Gonzalez"/>
    <x v="0"/>
    <x v="0"/>
    <x v="398"/>
    <x v="5"/>
    <n v="75056"/>
    <x v="2"/>
    <x v="1393"/>
    <x v="1"/>
    <x v="10"/>
    <x v="1370"/>
    <x v="302"/>
    <n v="4"/>
    <n v="0.2"/>
    <n v="5.5215999999999994"/>
  </r>
  <r>
    <n v="8568"/>
    <s v="US-2013-136581"/>
    <x v="0"/>
    <x v="338"/>
    <d v="2013-11-13T00:00:00"/>
    <s v="First Class"/>
    <s v="SV-20365"/>
    <s v="Seth Vernon"/>
    <x v="0"/>
    <x v="0"/>
    <x v="21"/>
    <x v="24"/>
    <n v="45373"/>
    <x v="3"/>
    <x v="1290"/>
    <x v="1"/>
    <x v="10"/>
    <x v="1267"/>
    <x v="277"/>
    <n v="6"/>
    <n v="0.2"/>
    <n v="10.8864"/>
  </r>
  <r>
    <n v="8569"/>
    <s v="CA-2013-162390"/>
    <x v="0"/>
    <x v="409"/>
    <d v="2013-12-13T00:00:00"/>
    <s v="Standard Class"/>
    <s v="DP-13105"/>
    <s v="Dave Poirier"/>
    <x v="1"/>
    <x v="0"/>
    <x v="337"/>
    <x v="15"/>
    <n v="11550"/>
    <x v="3"/>
    <x v="1591"/>
    <x v="1"/>
    <x v="8"/>
    <x v="1574"/>
    <x v="5506"/>
    <n v="7"/>
    <n v="0.2"/>
    <n v="314.84180000000003"/>
  </r>
  <r>
    <n v="8570"/>
    <s v="CA-2013-162390"/>
    <x v="0"/>
    <x v="409"/>
    <d v="2013-12-13T00:00:00"/>
    <s v="Standard Class"/>
    <s v="DP-13105"/>
    <s v="Dave Poirier"/>
    <x v="1"/>
    <x v="0"/>
    <x v="337"/>
    <x v="15"/>
    <n v="11550"/>
    <x v="3"/>
    <x v="94"/>
    <x v="1"/>
    <x v="8"/>
    <x v="94"/>
    <x v="5507"/>
    <n v="13"/>
    <n v="0.2"/>
    <n v="77.823200000000014"/>
  </r>
  <r>
    <n v="8571"/>
    <s v="CA-2013-162390"/>
    <x v="0"/>
    <x v="409"/>
    <d v="2013-12-13T00:00:00"/>
    <s v="Standard Class"/>
    <s v="DP-13105"/>
    <s v="Dave Poirier"/>
    <x v="1"/>
    <x v="0"/>
    <x v="337"/>
    <x v="15"/>
    <n v="11550"/>
    <x v="3"/>
    <x v="851"/>
    <x v="2"/>
    <x v="16"/>
    <x v="836"/>
    <x v="2006"/>
    <n v="2"/>
    <n v="0.2"/>
    <n v="89.996999999999986"/>
  </r>
  <r>
    <n v="8572"/>
    <s v="CA-2013-162222"/>
    <x v="0"/>
    <x v="1015"/>
    <d v="2013-04-04T00:00:00"/>
    <s v="Same Day"/>
    <s v="SR-20740"/>
    <s v="Steven Roelle"/>
    <x v="2"/>
    <x v="0"/>
    <x v="61"/>
    <x v="5"/>
    <n v="75081"/>
    <x v="2"/>
    <x v="1117"/>
    <x v="1"/>
    <x v="10"/>
    <x v="1096"/>
    <x v="1518"/>
    <n v="3"/>
    <n v="0.2"/>
    <n v="3.2099999999999982"/>
  </r>
  <r>
    <n v="8573"/>
    <s v="CA-2011-121629"/>
    <x v="2"/>
    <x v="683"/>
    <d v="2011-12-02T00:00:00"/>
    <s v="Standard Class"/>
    <s v="BT-11680"/>
    <s v="Brian Thompson"/>
    <x v="0"/>
    <x v="0"/>
    <x v="12"/>
    <x v="5"/>
    <n v="77041"/>
    <x v="2"/>
    <x v="1093"/>
    <x v="2"/>
    <x v="15"/>
    <x v="1074"/>
    <x v="5508"/>
    <n v="5"/>
    <n v="0.4"/>
    <n v="-199.7700000000001"/>
  </r>
  <r>
    <n v="8574"/>
    <s v="CA-2012-164623"/>
    <x v="1"/>
    <x v="1182"/>
    <d v="2012-10-22T00:00:00"/>
    <s v="First Class"/>
    <s v="MS-17770"/>
    <s v="Maxwell Schwartz"/>
    <x v="0"/>
    <x v="0"/>
    <x v="20"/>
    <x v="15"/>
    <n v="10035"/>
    <x v="3"/>
    <x v="33"/>
    <x v="1"/>
    <x v="10"/>
    <x v="33"/>
    <x v="335"/>
    <n v="2"/>
    <n v="0"/>
    <n v="11.543199999999999"/>
  </r>
  <r>
    <n v="8575"/>
    <s v="CA-2011-159849"/>
    <x v="2"/>
    <x v="111"/>
    <d v="2011-09-19T00:00:00"/>
    <s v="Same Day"/>
    <s v="JK-15640"/>
    <s v="Jim Kriz"/>
    <x v="2"/>
    <x v="0"/>
    <x v="8"/>
    <x v="1"/>
    <n v="94110"/>
    <x v="1"/>
    <x v="969"/>
    <x v="1"/>
    <x v="13"/>
    <x v="953"/>
    <x v="1995"/>
    <n v="3"/>
    <n v="0"/>
    <n v="0.11340000000000017"/>
  </r>
  <r>
    <n v="8576"/>
    <s v="CA-2014-101273"/>
    <x v="3"/>
    <x v="151"/>
    <d v="2014-08-31T00:00:00"/>
    <s v="Second Class"/>
    <s v="ST-20530"/>
    <s v="Shui Tom"/>
    <x v="0"/>
    <x v="0"/>
    <x v="370"/>
    <x v="2"/>
    <n v="34952"/>
    <x v="0"/>
    <x v="566"/>
    <x v="1"/>
    <x v="9"/>
    <x v="561"/>
    <x v="5509"/>
    <n v="4"/>
    <n v="0.2"/>
    <n v="0.89599999999999991"/>
  </r>
  <r>
    <n v="8577"/>
    <s v="CA-2014-106747"/>
    <x v="3"/>
    <x v="445"/>
    <d v="2014-07-05T00:00:00"/>
    <s v="First Class"/>
    <s v="TS-21505"/>
    <s v="Tony Sayre"/>
    <x v="0"/>
    <x v="0"/>
    <x v="3"/>
    <x v="38"/>
    <n v="3301"/>
    <x v="3"/>
    <x v="743"/>
    <x v="0"/>
    <x v="5"/>
    <x v="734"/>
    <x v="5510"/>
    <n v="1"/>
    <n v="0"/>
    <n v="26.597999999999999"/>
  </r>
  <r>
    <n v="8578"/>
    <s v="CA-2014-146164"/>
    <x v="3"/>
    <x v="66"/>
    <d v="2014-12-27T00:00:00"/>
    <s v="Standard Class"/>
    <s v="CM-12190"/>
    <s v="Charlotte Melton"/>
    <x v="0"/>
    <x v="0"/>
    <x v="30"/>
    <x v="11"/>
    <n v="55901"/>
    <x v="2"/>
    <x v="335"/>
    <x v="0"/>
    <x v="3"/>
    <x v="331"/>
    <x v="5511"/>
    <n v="2"/>
    <n v="0"/>
    <n v="97.203200000000038"/>
  </r>
  <r>
    <n v="8579"/>
    <s v="CA-2014-146164"/>
    <x v="3"/>
    <x v="66"/>
    <d v="2014-12-27T00:00:00"/>
    <s v="Standard Class"/>
    <s v="CM-12190"/>
    <s v="Charlotte Melton"/>
    <x v="0"/>
    <x v="0"/>
    <x v="30"/>
    <x v="11"/>
    <n v="55901"/>
    <x v="2"/>
    <x v="230"/>
    <x v="1"/>
    <x v="4"/>
    <x v="445"/>
    <x v="5512"/>
    <n v="2"/>
    <n v="0"/>
    <n v="7.7899999999999991"/>
  </r>
  <r>
    <n v="8580"/>
    <s v="CA-2013-111605"/>
    <x v="0"/>
    <x v="797"/>
    <d v="2014-01-03T00:00:00"/>
    <s v="Standard Class"/>
    <s v="JW-15955"/>
    <s v="Joni Wasserman"/>
    <x v="0"/>
    <x v="0"/>
    <x v="103"/>
    <x v="0"/>
    <n v="40214"/>
    <x v="0"/>
    <x v="1796"/>
    <x v="1"/>
    <x v="2"/>
    <x v="1777"/>
    <x v="537"/>
    <n v="1"/>
    <n v="0"/>
    <n v="1.2005999999999999"/>
  </r>
  <r>
    <n v="8581"/>
    <s v="CA-2011-130673"/>
    <x v="2"/>
    <x v="671"/>
    <d v="2011-05-22T00:00:00"/>
    <s v="Second Class"/>
    <s v="MC-17590"/>
    <s v="Matt Collister"/>
    <x v="1"/>
    <x v="0"/>
    <x v="509"/>
    <x v="5"/>
    <n v="78666"/>
    <x v="2"/>
    <x v="1781"/>
    <x v="0"/>
    <x v="5"/>
    <x v="1762"/>
    <x v="5513"/>
    <n v="3"/>
    <n v="0.6"/>
    <n v="-5.9408999999999992"/>
  </r>
  <r>
    <n v="8582"/>
    <s v="CA-2011-130673"/>
    <x v="2"/>
    <x v="671"/>
    <d v="2011-05-22T00:00:00"/>
    <s v="Second Class"/>
    <s v="MC-17590"/>
    <s v="Matt Collister"/>
    <x v="1"/>
    <x v="0"/>
    <x v="509"/>
    <x v="5"/>
    <n v="78666"/>
    <x v="2"/>
    <x v="730"/>
    <x v="1"/>
    <x v="10"/>
    <x v="722"/>
    <x v="563"/>
    <n v="2"/>
    <n v="0.2"/>
    <n v="3.6288"/>
  </r>
  <r>
    <n v="8583"/>
    <s v="CA-2011-130673"/>
    <x v="2"/>
    <x v="671"/>
    <d v="2011-05-22T00:00:00"/>
    <s v="Second Class"/>
    <s v="MC-17590"/>
    <s v="Matt Collister"/>
    <x v="1"/>
    <x v="0"/>
    <x v="509"/>
    <x v="5"/>
    <n v="78666"/>
    <x v="2"/>
    <x v="1421"/>
    <x v="2"/>
    <x v="11"/>
    <x v="1400"/>
    <x v="4383"/>
    <n v="2"/>
    <n v="0.2"/>
    <n v="-3.6372000000000027"/>
  </r>
  <r>
    <n v="8584"/>
    <s v="CA-2011-130673"/>
    <x v="2"/>
    <x v="671"/>
    <d v="2011-05-22T00:00:00"/>
    <s v="Second Class"/>
    <s v="MC-17590"/>
    <s v="Matt Collister"/>
    <x v="1"/>
    <x v="0"/>
    <x v="509"/>
    <x v="5"/>
    <n v="78666"/>
    <x v="2"/>
    <x v="1764"/>
    <x v="1"/>
    <x v="4"/>
    <x v="1744"/>
    <x v="5224"/>
    <n v="5"/>
    <n v="0.2"/>
    <n v="-13.392000000000003"/>
  </r>
  <r>
    <n v="8585"/>
    <s v="CA-2011-104808"/>
    <x v="2"/>
    <x v="519"/>
    <d v="2011-02-09T00:00:00"/>
    <s v="Second Class"/>
    <s v="MH-17440"/>
    <s v="Mark Haberlin"/>
    <x v="1"/>
    <x v="0"/>
    <x v="194"/>
    <x v="1"/>
    <n v="92025"/>
    <x v="1"/>
    <x v="828"/>
    <x v="1"/>
    <x v="8"/>
    <x v="816"/>
    <x v="3075"/>
    <n v="2"/>
    <n v="0.2"/>
    <n v="6.0367999999999986"/>
  </r>
  <r>
    <n v="8586"/>
    <s v="US-2014-132927"/>
    <x v="3"/>
    <x v="34"/>
    <d v="2014-12-16T00:00:00"/>
    <s v="Standard Class"/>
    <s v="RD-19720"/>
    <s v="Roger Demir"/>
    <x v="0"/>
    <x v="0"/>
    <x v="10"/>
    <x v="9"/>
    <n v="19134"/>
    <x v="3"/>
    <x v="1085"/>
    <x v="1"/>
    <x v="8"/>
    <x v="1066"/>
    <x v="2227"/>
    <n v="7"/>
    <n v="0.7"/>
    <n v="-8.1311999999999998"/>
  </r>
  <r>
    <n v="8587"/>
    <s v="CA-2014-162012"/>
    <x v="3"/>
    <x v="497"/>
    <d v="2014-07-19T00:00:00"/>
    <s v="Standard Class"/>
    <s v="KB-16240"/>
    <s v="Karen Bern"/>
    <x v="1"/>
    <x v="0"/>
    <x v="1"/>
    <x v="1"/>
    <n v="90049"/>
    <x v="1"/>
    <x v="217"/>
    <x v="2"/>
    <x v="11"/>
    <x v="216"/>
    <x v="2694"/>
    <n v="5"/>
    <n v="0"/>
    <n v="244.61549999999988"/>
  </r>
  <r>
    <n v="8588"/>
    <s v="CA-2014-162012"/>
    <x v="3"/>
    <x v="497"/>
    <d v="2014-07-19T00:00:00"/>
    <s v="Standard Class"/>
    <s v="KB-16240"/>
    <s v="Karen Bern"/>
    <x v="1"/>
    <x v="0"/>
    <x v="1"/>
    <x v="1"/>
    <n v="90049"/>
    <x v="1"/>
    <x v="731"/>
    <x v="1"/>
    <x v="9"/>
    <x v="723"/>
    <x v="4660"/>
    <n v="5"/>
    <n v="0"/>
    <n v="43.705999999999996"/>
  </r>
  <r>
    <n v="8589"/>
    <s v="CA-2012-138492"/>
    <x v="1"/>
    <x v="1060"/>
    <d v="2012-05-22T00:00:00"/>
    <s v="Standard Class"/>
    <s v="FC-14335"/>
    <s v="Fred Chung"/>
    <x v="1"/>
    <x v="0"/>
    <x v="10"/>
    <x v="9"/>
    <n v="19140"/>
    <x v="3"/>
    <x v="571"/>
    <x v="1"/>
    <x v="4"/>
    <x v="566"/>
    <x v="3518"/>
    <n v="2"/>
    <n v="0.2"/>
    <n v="-10.393600000000001"/>
  </r>
  <r>
    <n v="8590"/>
    <s v="CA-2014-145338"/>
    <x v="3"/>
    <x v="926"/>
    <d v="2014-02-02T00:00:00"/>
    <s v="First Class"/>
    <s v="BD-11770"/>
    <s v="Bryan Davis"/>
    <x v="0"/>
    <x v="0"/>
    <x v="10"/>
    <x v="9"/>
    <n v="19120"/>
    <x v="3"/>
    <x v="79"/>
    <x v="1"/>
    <x v="6"/>
    <x v="79"/>
    <x v="411"/>
    <n v="2"/>
    <n v="0.2"/>
    <n v="0.47680000000000011"/>
  </r>
  <r>
    <n v="8591"/>
    <s v="CA-2014-126676"/>
    <x v="3"/>
    <x v="365"/>
    <d v="2014-10-02T00:00:00"/>
    <s v="First Class"/>
    <s v="FH-14365"/>
    <s v="Fred Hopkins"/>
    <x v="1"/>
    <x v="0"/>
    <x v="337"/>
    <x v="15"/>
    <n v="11550"/>
    <x v="3"/>
    <x v="1510"/>
    <x v="1"/>
    <x v="12"/>
    <x v="1488"/>
    <x v="3373"/>
    <n v="3"/>
    <n v="0"/>
    <n v="3.9102000000000006"/>
  </r>
  <r>
    <n v="8592"/>
    <s v="CA-2014-101700"/>
    <x v="3"/>
    <x v="756"/>
    <d v="2014-04-27T00:00:00"/>
    <s v="First Class"/>
    <s v="SO-20335"/>
    <s v="Sean O'Donnell"/>
    <x v="0"/>
    <x v="0"/>
    <x v="510"/>
    <x v="22"/>
    <n v="80634"/>
    <x v="1"/>
    <x v="1040"/>
    <x v="1"/>
    <x v="12"/>
    <x v="33"/>
    <x v="4061"/>
    <n v="2"/>
    <n v="0.2"/>
    <n v="7.008"/>
  </r>
  <r>
    <n v="8593"/>
    <s v="CA-2014-101700"/>
    <x v="3"/>
    <x v="756"/>
    <d v="2014-04-27T00:00:00"/>
    <s v="First Class"/>
    <s v="SO-20335"/>
    <s v="Sean O'Donnell"/>
    <x v="0"/>
    <x v="0"/>
    <x v="510"/>
    <x v="22"/>
    <n v="80634"/>
    <x v="1"/>
    <x v="1721"/>
    <x v="0"/>
    <x v="5"/>
    <x v="1699"/>
    <x v="5514"/>
    <n v="3"/>
    <n v="0.2"/>
    <n v="3.3534000000000006"/>
  </r>
  <r>
    <n v="8594"/>
    <s v="CA-2014-159667"/>
    <x v="3"/>
    <x v="45"/>
    <d v="2014-11-14T00:00:00"/>
    <s v="Standard Class"/>
    <s v="PM-19135"/>
    <s v="Peter McVee"/>
    <x v="2"/>
    <x v="0"/>
    <x v="108"/>
    <x v="2"/>
    <n v="32216"/>
    <x v="0"/>
    <x v="428"/>
    <x v="2"/>
    <x v="11"/>
    <x v="423"/>
    <x v="1837"/>
    <n v="3"/>
    <n v="0.2"/>
    <n v="38.395199999999988"/>
  </r>
  <r>
    <n v="8595"/>
    <s v="CA-2014-159667"/>
    <x v="3"/>
    <x v="45"/>
    <d v="2014-11-14T00:00:00"/>
    <s v="Standard Class"/>
    <s v="PM-19135"/>
    <s v="Peter McVee"/>
    <x v="2"/>
    <x v="0"/>
    <x v="108"/>
    <x v="2"/>
    <n v="32216"/>
    <x v="0"/>
    <x v="1807"/>
    <x v="2"/>
    <x v="7"/>
    <x v="1788"/>
    <x v="5515"/>
    <n v="4"/>
    <n v="0.2"/>
    <n v="31.197999999999993"/>
  </r>
  <r>
    <n v="8596"/>
    <s v="CA-2011-111934"/>
    <x v="2"/>
    <x v="952"/>
    <d v="2011-05-07T00:00:00"/>
    <s v="First Class"/>
    <s v="GD-14590"/>
    <s v="Giulietta Dortch"/>
    <x v="1"/>
    <x v="0"/>
    <x v="81"/>
    <x v="17"/>
    <n v="22204"/>
    <x v="0"/>
    <x v="990"/>
    <x v="1"/>
    <x v="8"/>
    <x v="302"/>
    <x v="5516"/>
    <n v="2"/>
    <n v="0"/>
    <n v="5.3460000000000001"/>
  </r>
  <r>
    <n v="8597"/>
    <s v="CA-2011-111934"/>
    <x v="2"/>
    <x v="952"/>
    <d v="2011-05-07T00:00:00"/>
    <s v="First Class"/>
    <s v="GD-14590"/>
    <s v="Giulietta Dortch"/>
    <x v="1"/>
    <x v="0"/>
    <x v="81"/>
    <x v="17"/>
    <n v="22204"/>
    <x v="0"/>
    <x v="258"/>
    <x v="1"/>
    <x v="10"/>
    <x v="33"/>
    <x v="131"/>
    <n v="1"/>
    <n v="0"/>
    <n v="16.656799999999997"/>
  </r>
  <r>
    <n v="8598"/>
    <s v="US-2013-117387"/>
    <x v="0"/>
    <x v="189"/>
    <d v="2013-11-01T00:00:00"/>
    <s v="Standard Class"/>
    <s v="PA-19060"/>
    <s v="Pete Armstrong"/>
    <x v="2"/>
    <x v="0"/>
    <x v="8"/>
    <x v="1"/>
    <n v="94122"/>
    <x v="1"/>
    <x v="1786"/>
    <x v="1"/>
    <x v="8"/>
    <x v="1767"/>
    <x v="1743"/>
    <n v="4"/>
    <n v="0.2"/>
    <n v="25.175999999999998"/>
  </r>
  <r>
    <n v="8599"/>
    <s v="CA-2011-141110"/>
    <x v="2"/>
    <x v="35"/>
    <d v="2011-12-01T00:00:00"/>
    <s v="Standard Class"/>
    <s v="LS-17200"/>
    <s v="Luke Schmidt"/>
    <x v="1"/>
    <x v="0"/>
    <x v="201"/>
    <x v="1"/>
    <n v="93727"/>
    <x v="1"/>
    <x v="751"/>
    <x v="1"/>
    <x v="8"/>
    <x v="742"/>
    <x v="5517"/>
    <n v="3"/>
    <n v="0.2"/>
    <n v="1.512"/>
  </r>
  <r>
    <n v="8600"/>
    <s v="CA-2011-141110"/>
    <x v="2"/>
    <x v="35"/>
    <d v="2011-12-01T00:00:00"/>
    <s v="Standard Class"/>
    <s v="LS-17200"/>
    <s v="Luke Schmidt"/>
    <x v="1"/>
    <x v="0"/>
    <x v="201"/>
    <x v="1"/>
    <n v="93727"/>
    <x v="1"/>
    <x v="1025"/>
    <x v="1"/>
    <x v="10"/>
    <x v="1007"/>
    <x v="1830"/>
    <n v="3"/>
    <n v="0"/>
    <n v="7.0218000000000007"/>
  </r>
  <r>
    <n v="8601"/>
    <s v="CA-2011-141110"/>
    <x v="2"/>
    <x v="35"/>
    <d v="2011-12-01T00:00:00"/>
    <s v="Standard Class"/>
    <s v="LS-17200"/>
    <s v="Luke Schmidt"/>
    <x v="1"/>
    <x v="0"/>
    <x v="201"/>
    <x v="1"/>
    <n v="93727"/>
    <x v="1"/>
    <x v="1266"/>
    <x v="1"/>
    <x v="9"/>
    <x v="1241"/>
    <x v="5518"/>
    <n v="2"/>
    <n v="0"/>
    <n v="11.351200000000002"/>
  </r>
  <r>
    <n v="8602"/>
    <s v="CA-2011-141110"/>
    <x v="2"/>
    <x v="35"/>
    <d v="2011-12-01T00:00:00"/>
    <s v="Standard Class"/>
    <s v="LS-17200"/>
    <s v="Luke Schmidt"/>
    <x v="1"/>
    <x v="0"/>
    <x v="201"/>
    <x v="1"/>
    <n v="93727"/>
    <x v="1"/>
    <x v="1316"/>
    <x v="1"/>
    <x v="8"/>
    <x v="1293"/>
    <x v="1775"/>
    <n v="1"/>
    <n v="0.2"/>
    <n v="2.5591999999999997"/>
  </r>
  <r>
    <n v="8603"/>
    <s v="US-2011-133949"/>
    <x v="2"/>
    <x v="520"/>
    <d v="2011-12-31T00:00:00"/>
    <s v="Same Day"/>
    <s v="JL-15175"/>
    <s v="James Lanier"/>
    <x v="2"/>
    <x v="0"/>
    <x v="192"/>
    <x v="33"/>
    <n v="89502"/>
    <x v="1"/>
    <x v="1495"/>
    <x v="2"/>
    <x v="7"/>
    <x v="1474"/>
    <x v="5519"/>
    <n v="7"/>
    <n v="0.2"/>
    <n v="59.492999999999952"/>
  </r>
  <r>
    <n v="8604"/>
    <s v="US-2013-116365"/>
    <x v="0"/>
    <x v="835"/>
    <d v="2013-01-08T00:00:00"/>
    <s v="Standard Class"/>
    <s v="CA-12310"/>
    <s v="Christine Abelman"/>
    <x v="1"/>
    <x v="0"/>
    <x v="52"/>
    <x v="5"/>
    <n v="78207"/>
    <x v="2"/>
    <x v="1202"/>
    <x v="2"/>
    <x v="11"/>
    <x v="1178"/>
    <x v="5520"/>
    <n v="2"/>
    <n v="0.2"/>
    <n v="-5.2640000000000002"/>
  </r>
  <r>
    <n v="8605"/>
    <s v="US-2013-116365"/>
    <x v="0"/>
    <x v="835"/>
    <d v="2013-01-08T00:00:00"/>
    <s v="Standard Class"/>
    <s v="CA-12310"/>
    <s v="Christine Abelman"/>
    <x v="1"/>
    <x v="0"/>
    <x v="52"/>
    <x v="5"/>
    <n v="78207"/>
    <x v="2"/>
    <x v="1615"/>
    <x v="2"/>
    <x v="11"/>
    <x v="1597"/>
    <x v="5441"/>
    <n v="3"/>
    <n v="0.2"/>
    <n v="-6.2100000000000151"/>
  </r>
  <r>
    <n v="8606"/>
    <s v="US-2013-116365"/>
    <x v="0"/>
    <x v="835"/>
    <d v="2013-01-08T00:00:00"/>
    <s v="Standard Class"/>
    <s v="CA-12310"/>
    <s v="Christine Abelman"/>
    <x v="1"/>
    <x v="0"/>
    <x v="52"/>
    <x v="5"/>
    <n v="78207"/>
    <x v="2"/>
    <x v="1409"/>
    <x v="2"/>
    <x v="7"/>
    <x v="1387"/>
    <x v="2171"/>
    <n v="5"/>
    <n v="0.2"/>
    <n v="13.571999999999996"/>
  </r>
  <r>
    <n v="8607"/>
    <s v="CA-2014-162936"/>
    <x v="3"/>
    <x v="238"/>
    <d v="2014-08-23T00:00:00"/>
    <s v="Standard Class"/>
    <s v="CM-12160"/>
    <s v="Charles McCrossin"/>
    <x v="0"/>
    <x v="0"/>
    <x v="217"/>
    <x v="31"/>
    <n v="2740"/>
    <x v="3"/>
    <x v="567"/>
    <x v="2"/>
    <x v="11"/>
    <x v="562"/>
    <x v="5521"/>
    <n v="2"/>
    <n v="0"/>
    <n v="7.6493999999999982"/>
  </r>
  <r>
    <n v="8608"/>
    <s v="CA-2011-151946"/>
    <x v="2"/>
    <x v="611"/>
    <d v="2011-06-09T00:00:00"/>
    <s v="Standard Class"/>
    <s v="BT-11440"/>
    <s v="Bobby Trafton"/>
    <x v="0"/>
    <x v="0"/>
    <x v="20"/>
    <x v="15"/>
    <n v="10035"/>
    <x v="3"/>
    <x v="1146"/>
    <x v="0"/>
    <x v="5"/>
    <x v="1125"/>
    <x v="5522"/>
    <n v="2"/>
    <n v="0"/>
    <n v="21.075200000000002"/>
  </r>
  <r>
    <n v="8609"/>
    <s v="CA-2011-151946"/>
    <x v="2"/>
    <x v="611"/>
    <d v="2011-06-09T00:00:00"/>
    <s v="Standard Class"/>
    <s v="BT-11440"/>
    <s v="Bobby Trafton"/>
    <x v="0"/>
    <x v="0"/>
    <x v="20"/>
    <x v="15"/>
    <n v="10035"/>
    <x v="3"/>
    <x v="1034"/>
    <x v="1"/>
    <x v="9"/>
    <x v="1016"/>
    <x v="2560"/>
    <n v="4"/>
    <n v="0"/>
    <n v="4.0456000000000003"/>
  </r>
  <r>
    <n v="8610"/>
    <s v="CA-2011-151946"/>
    <x v="2"/>
    <x v="611"/>
    <d v="2011-06-09T00:00:00"/>
    <s v="Standard Class"/>
    <s v="BT-11440"/>
    <s v="Bobby Trafton"/>
    <x v="0"/>
    <x v="0"/>
    <x v="20"/>
    <x v="15"/>
    <n v="10035"/>
    <x v="3"/>
    <x v="587"/>
    <x v="0"/>
    <x v="0"/>
    <x v="582"/>
    <x v="3832"/>
    <n v="2"/>
    <n v="0.2"/>
    <n v="-44.196000000000026"/>
  </r>
  <r>
    <n v="8611"/>
    <s v="CA-2011-151946"/>
    <x v="2"/>
    <x v="611"/>
    <d v="2011-06-09T00:00:00"/>
    <s v="Standard Class"/>
    <s v="BT-11440"/>
    <s v="Bobby Trafton"/>
    <x v="0"/>
    <x v="0"/>
    <x v="20"/>
    <x v="15"/>
    <n v="10035"/>
    <x v="3"/>
    <x v="770"/>
    <x v="0"/>
    <x v="5"/>
    <x v="762"/>
    <x v="544"/>
    <n v="2"/>
    <n v="0"/>
    <n v="6.7008000000000001"/>
  </r>
  <r>
    <n v="8612"/>
    <s v="CA-2014-123624"/>
    <x v="3"/>
    <x v="38"/>
    <d v="2014-11-18T00:00:00"/>
    <s v="Second Class"/>
    <s v="SE-20110"/>
    <s v="Sanjit Engle"/>
    <x v="0"/>
    <x v="0"/>
    <x v="475"/>
    <x v="1"/>
    <n v="93030"/>
    <x v="1"/>
    <x v="1350"/>
    <x v="2"/>
    <x v="11"/>
    <x v="1327"/>
    <x v="2076"/>
    <n v="5"/>
    <n v="0"/>
    <n v="29.032499999999999"/>
  </r>
  <r>
    <n v="8613"/>
    <s v="CA-2013-146437"/>
    <x v="0"/>
    <x v="1198"/>
    <d v="2013-02-01T00:00:00"/>
    <s v="Second Class"/>
    <s v="HG-14965"/>
    <s v="Henry Goldwyn"/>
    <x v="1"/>
    <x v="0"/>
    <x v="1"/>
    <x v="1"/>
    <n v="90036"/>
    <x v="1"/>
    <x v="397"/>
    <x v="1"/>
    <x v="6"/>
    <x v="393"/>
    <x v="2010"/>
    <n v="2"/>
    <n v="0"/>
    <n v="10.316800000000001"/>
  </r>
  <r>
    <n v="8614"/>
    <s v="CA-2013-138233"/>
    <x v="0"/>
    <x v="1199"/>
    <d v="2013-11-15T00:00:00"/>
    <s v="Standard Class"/>
    <s v="PF-19165"/>
    <s v="Philip Fox"/>
    <x v="0"/>
    <x v="0"/>
    <x v="182"/>
    <x v="1"/>
    <n v="94601"/>
    <x v="1"/>
    <x v="265"/>
    <x v="2"/>
    <x v="11"/>
    <x v="262"/>
    <x v="651"/>
    <n v="3"/>
    <n v="0"/>
    <n v="177.58890000000002"/>
  </r>
  <r>
    <n v="8615"/>
    <s v="CA-2013-165918"/>
    <x v="0"/>
    <x v="545"/>
    <d v="2013-09-15T00:00:00"/>
    <s v="Standard Class"/>
    <s v="BD-11770"/>
    <s v="Bryan Davis"/>
    <x v="0"/>
    <x v="0"/>
    <x v="156"/>
    <x v="4"/>
    <n v="98026"/>
    <x v="1"/>
    <x v="1647"/>
    <x v="1"/>
    <x v="2"/>
    <x v="1627"/>
    <x v="1576"/>
    <n v="2"/>
    <n v="0"/>
    <n v="3.4685999999999999"/>
  </r>
  <r>
    <n v="8616"/>
    <s v="CA-2013-165918"/>
    <x v="0"/>
    <x v="545"/>
    <d v="2013-09-15T00:00:00"/>
    <s v="Standard Class"/>
    <s v="BD-11770"/>
    <s v="Bryan Davis"/>
    <x v="0"/>
    <x v="0"/>
    <x v="156"/>
    <x v="4"/>
    <n v="98026"/>
    <x v="1"/>
    <x v="990"/>
    <x v="1"/>
    <x v="8"/>
    <x v="302"/>
    <x v="5523"/>
    <n v="3"/>
    <n v="0.2"/>
    <n v="4.4550000000000001"/>
  </r>
  <r>
    <n v="8617"/>
    <s v="CA-2013-165918"/>
    <x v="0"/>
    <x v="545"/>
    <d v="2013-09-15T00:00:00"/>
    <s v="Standard Class"/>
    <s v="BD-11770"/>
    <s v="Bryan Davis"/>
    <x v="0"/>
    <x v="0"/>
    <x v="156"/>
    <x v="4"/>
    <n v="98026"/>
    <x v="1"/>
    <x v="839"/>
    <x v="1"/>
    <x v="10"/>
    <x v="825"/>
    <x v="2658"/>
    <n v="2"/>
    <n v="0"/>
    <n v="40.170200000000001"/>
  </r>
  <r>
    <n v="8618"/>
    <s v="CA-2013-165918"/>
    <x v="0"/>
    <x v="545"/>
    <d v="2013-09-15T00:00:00"/>
    <s v="Standard Class"/>
    <s v="BD-11770"/>
    <s v="Bryan Davis"/>
    <x v="0"/>
    <x v="0"/>
    <x v="156"/>
    <x v="4"/>
    <n v="98026"/>
    <x v="1"/>
    <x v="729"/>
    <x v="1"/>
    <x v="8"/>
    <x v="721"/>
    <x v="5524"/>
    <n v="3"/>
    <n v="0.2"/>
    <n v="13.868400000000001"/>
  </r>
  <r>
    <n v="8619"/>
    <s v="CA-2014-117513"/>
    <x v="3"/>
    <x v="448"/>
    <d v="2014-03-09T00:00:00"/>
    <s v="Standard Class"/>
    <s v="BT-11395"/>
    <s v="Bill Tyler"/>
    <x v="1"/>
    <x v="0"/>
    <x v="1"/>
    <x v="1"/>
    <n v="90004"/>
    <x v="1"/>
    <x v="719"/>
    <x v="0"/>
    <x v="3"/>
    <x v="711"/>
    <x v="3860"/>
    <n v="7"/>
    <n v="0.2"/>
    <n v="-14.987700000000061"/>
  </r>
  <r>
    <n v="8620"/>
    <s v="CA-2014-132437"/>
    <x v="3"/>
    <x v="565"/>
    <d v="2014-09-14T00:00:00"/>
    <s v="Second Class"/>
    <s v="EM-14095"/>
    <s v="Eudokia Martin"/>
    <x v="1"/>
    <x v="0"/>
    <x v="20"/>
    <x v="15"/>
    <n v="10024"/>
    <x v="3"/>
    <x v="1569"/>
    <x v="1"/>
    <x v="4"/>
    <x v="1551"/>
    <x v="5525"/>
    <n v="4"/>
    <n v="0"/>
    <n v="16.931200000000004"/>
  </r>
  <r>
    <n v="8621"/>
    <s v="US-2014-119319"/>
    <x v="3"/>
    <x v="44"/>
    <d v="2014-11-10T00:00:00"/>
    <s v="Second Class"/>
    <s v="LC-17050"/>
    <s v="Liz Carlisle"/>
    <x v="0"/>
    <x v="0"/>
    <x v="61"/>
    <x v="5"/>
    <n v="75217"/>
    <x v="2"/>
    <x v="677"/>
    <x v="0"/>
    <x v="5"/>
    <x v="671"/>
    <x v="5526"/>
    <n v="5"/>
    <n v="0.6"/>
    <n v="-19.863999999999997"/>
  </r>
  <r>
    <n v="8622"/>
    <s v="CA-2014-104318"/>
    <x v="3"/>
    <x v="726"/>
    <d v="2014-05-19T00:00:00"/>
    <s v="Standard Class"/>
    <s v="FH-14275"/>
    <s v="Frank Hawley"/>
    <x v="1"/>
    <x v="0"/>
    <x v="47"/>
    <x v="18"/>
    <n v="37064"/>
    <x v="0"/>
    <x v="95"/>
    <x v="1"/>
    <x v="9"/>
    <x v="95"/>
    <x v="5527"/>
    <n v="2"/>
    <n v="0.2"/>
    <n v="2.3363999999999976"/>
  </r>
  <r>
    <n v="8623"/>
    <s v="US-2013-114230"/>
    <x v="0"/>
    <x v="581"/>
    <d v="2013-12-02T00:00:00"/>
    <s v="Standard Class"/>
    <s v="CM-12235"/>
    <s v="Chris McAfee"/>
    <x v="0"/>
    <x v="0"/>
    <x v="42"/>
    <x v="16"/>
    <n v="85023"/>
    <x v="1"/>
    <x v="253"/>
    <x v="1"/>
    <x v="4"/>
    <x v="251"/>
    <x v="5528"/>
    <n v="4"/>
    <n v="0.2"/>
    <n v="3.9808000000000003"/>
  </r>
  <r>
    <n v="8624"/>
    <s v="CA-2012-136147"/>
    <x v="1"/>
    <x v="50"/>
    <d v="2012-11-18T00:00:00"/>
    <s v="Standard Class"/>
    <s v="FM-14380"/>
    <s v="Fred McMath"/>
    <x v="0"/>
    <x v="0"/>
    <x v="100"/>
    <x v="2"/>
    <n v="33178"/>
    <x v="0"/>
    <x v="1080"/>
    <x v="1"/>
    <x v="8"/>
    <x v="1061"/>
    <x v="1444"/>
    <n v="6"/>
    <n v="0.7"/>
    <n v="-100.91999999999999"/>
  </r>
  <r>
    <n v="8625"/>
    <s v="CA-2012-136147"/>
    <x v="1"/>
    <x v="50"/>
    <d v="2012-11-18T00:00:00"/>
    <s v="Standard Class"/>
    <s v="FM-14380"/>
    <s v="Fred McMath"/>
    <x v="0"/>
    <x v="0"/>
    <x v="100"/>
    <x v="2"/>
    <n v="33178"/>
    <x v="0"/>
    <x v="1130"/>
    <x v="2"/>
    <x v="11"/>
    <x v="1109"/>
    <x v="1375"/>
    <n v="5"/>
    <n v="0.2"/>
    <n v="-1.3995000000000104"/>
  </r>
  <r>
    <n v="8626"/>
    <s v="CA-2012-156118"/>
    <x v="1"/>
    <x v="575"/>
    <d v="2012-12-12T00:00:00"/>
    <s v="Standard Class"/>
    <s v="HG-14965"/>
    <s v="Henry Goldwyn"/>
    <x v="1"/>
    <x v="0"/>
    <x v="77"/>
    <x v="22"/>
    <n v="80906"/>
    <x v="1"/>
    <x v="1221"/>
    <x v="1"/>
    <x v="10"/>
    <x v="1196"/>
    <x v="937"/>
    <n v="3"/>
    <n v="0.2"/>
    <n v="5.1011999999999995"/>
  </r>
  <r>
    <n v="8627"/>
    <s v="CA-2012-164084"/>
    <x v="1"/>
    <x v="67"/>
    <d v="2012-09-12T00:00:00"/>
    <s v="Standard Class"/>
    <s v="AG-10525"/>
    <s v="Andy Gerbode"/>
    <x v="1"/>
    <x v="0"/>
    <x v="20"/>
    <x v="15"/>
    <n v="10011"/>
    <x v="3"/>
    <x v="1247"/>
    <x v="1"/>
    <x v="4"/>
    <x v="1222"/>
    <x v="3824"/>
    <n v="3"/>
    <n v="0"/>
    <n v="18.970199999999998"/>
  </r>
  <r>
    <n v="8628"/>
    <s v="CA-2012-164084"/>
    <x v="1"/>
    <x v="67"/>
    <d v="2012-09-12T00:00:00"/>
    <s v="Standard Class"/>
    <s v="AG-10525"/>
    <s v="Andy Gerbode"/>
    <x v="1"/>
    <x v="0"/>
    <x v="20"/>
    <x v="15"/>
    <n v="10011"/>
    <x v="3"/>
    <x v="1542"/>
    <x v="2"/>
    <x v="11"/>
    <x v="1521"/>
    <x v="2597"/>
    <n v="5"/>
    <n v="0"/>
    <n v="16.199999999999992"/>
  </r>
  <r>
    <n v="8629"/>
    <s v="CA-2012-164084"/>
    <x v="1"/>
    <x v="67"/>
    <d v="2012-09-12T00:00:00"/>
    <s v="Standard Class"/>
    <s v="AG-10525"/>
    <s v="Andy Gerbode"/>
    <x v="1"/>
    <x v="0"/>
    <x v="20"/>
    <x v="15"/>
    <n v="10011"/>
    <x v="3"/>
    <x v="536"/>
    <x v="1"/>
    <x v="8"/>
    <x v="531"/>
    <x v="861"/>
    <n v="2"/>
    <n v="0.2"/>
    <n v="2.0573999999999995"/>
  </r>
  <r>
    <n v="8630"/>
    <s v="CA-2012-164084"/>
    <x v="1"/>
    <x v="67"/>
    <d v="2012-09-12T00:00:00"/>
    <s v="Standard Class"/>
    <s v="AG-10525"/>
    <s v="Andy Gerbode"/>
    <x v="1"/>
    <x v="0"/>
    <x v="20"/>
    <x v="15"/>
    <n v="10011"/>
    <x v="3"/>
    <x v="1382"/>
    <x v="0"/>
    <x v="3"/>
    <x v="1358"/>
    <x v="5529"/>
    <n v="2"/>
    <n v="0.4"/>
    <n v="-120.29400000000004"/>
  </r>
  <r>
    <n v="8631"/>
    <s v="CA-2012-164084"/>
    <x v="1"/>
    <x v="67"/>
    <d v="2012-09-12T00:00:00"/>
    <s v="Standard Class"/>
    <s v="AG-10525"/>
    <s v="Andy Gerbode"/>
    <x v="1"/>
    <x v="0"/>
    <x v="20"/>
    <x v="15"/>
    <n v="10011"/>
    <x v="3"/>
    <x v="804"/>
    <x v="1"/>
    <x v="13"/>
    <x v="794"/>
    <x v="5530"/>
    <n v="4"/>
    <n v="0"/>
    <n v="2.3891999999999998"/>
  </r>
  <r>
    <n v="8632"/>
    <s v="CA-2013-107783"/>
    <x v="0"/>
    <x v="1062"/>
    <d v="2013-07-30T00:00:00"/>
    <s v="First Class"/>
    <s v="OT-18730"/>
    <s v="Olvera Toch"/>
    <x v="0"/>
    <x v="0"/>
    <x v="437"/>
    <x v="9"/>
    <n v="18018"/>
    <x v="3"/>
    <x v="631"/>
    <x v="0"/>
    <x v="0"/>
    <x v="625"/>
    <x v="5531"/>
    <n v="5"/>
    <n v="0.5"/>
    <n v="-78.078000000000003"/>
  </r>
  <r>
    <n v="8633"/>
    <s v="CA-2013-107783"/>
    <x v="0"/>
    <x v="1062"/>
    <d v="2013-07-30T00:00:00"/>
    <s v="First Class"/>
    <s v="OT-18730"/>
    <s v="Olvera Toch"/>
    <x v="0"/>
    <x v="0"/>
    <x v="437"/>
    <x v="9"/>
    <n v="18018"/>
    <x v="3"/>
    <x v="692"/>
    <x v="1"/>
    <x v="8"/>
    <x v="685"/>
    <x v="5341"/>
    <n v="6"/>
    <n v="0.7"/>
    <n v="-913.17599999999993"/>
  </r>
  <r>
    <n v="8634"/>
    <s v="CA-2013-107783"/>
    <x v="0"/>
    <x v="1062"/>
    <d v="2013-07-30T00:00:00"/>
    <s v="First Class"/>
    <s v="OT-18730"/>
    <s v="Olvera Toch"/>
    <x v="0"/>
    <x v="0"/>
    <x v="437"/>
    <x v="9"/>
    <n v="18018"/>
    <x v="3"/>
    <x v="1683"/>
    <x v="1"/>
    <x v="9"/>
    <x v="1662"/>
    <x v="5408"/>
    <n v="3"/>
    <n v="0.2"/>
    <n v="0.7110000000000003"/>
  </r>
  <r>
    <n v="8635"/>
    <s v="CA-2014-159793"/>
    <x v="3"/>
    <x v="326"/>
    <d v="2014-08-30T00:00:00"/>
    <s v="Standard Class"/>
    <s v="SV-20365"/>
    <s v="Seth Vernon"/>
    <x v="0"/>
    <x v="0"/>
    <x v="10"/>
    <x v="9"/>
    <n v="19140"/>
    <x v="3"/>
    <x v="0"/>
    <x v="0"/>
    <x v="0"/>
    <x v="0"/>
    <x v="5532"/>
    <n v="2"/>
    <n v="0.5"/>
    <n v="-89.066399999999987"/>
  </r>
  <r>
    <n v="8636"/>
    <s v="CA-2011-160094"/>
    <x v="2"/>
    <x v="1013"/>
    <d v="2011-05-02T00:00:00"/>
    <s v="First Class"/>
    <s v="JM-16195"/>
    <s v="Justin MacKendrick"/>
    <x v="0"/>
    <x v="0"/>
    <x v="103"/>
    <x v="0"/>
    <n v="40214"/>
    <x v="0"/>
    <x v="1753"/>
    <x v="1"/>
    <x v="6"/>
    <x v="1734"/>
    <x v="5368"/>
    <n v="5"/>
    <n v="0"/>
    <n v="45.487000000000002"/>
  </r>
  <r>
    <n v="8637"/>
    <s v="CA-2011-160094"/>
    <x v="2"/>
    <x v="1013"/>
    <d v="2011-05-02T00:00:00"/>
    <s v="First Class"/>
    <s v="JM-16195"/>
    <s v="Justin MacKendrick"/>
    <x v="0"/>
    <x v="0"/>
    <x v="103"/>
    <x v="0"/>
    <n v="40214"/>
    <x v="0"/>
    <x v="546"/>
    <x v="1"/>
    <x v="4"/>
    <x v="541"/>
    <x v="5533"/>
    <n v="5"/>
    <n v="0"/>
    <n v="214.76"/>
  </r>
  <r>
    <n v="8638"/>
    <s v="CA-2014-151281"/>
    <x v="3"/>
    <x v="842"/>
    <d v="2014-05-03T00:00:00"/>
    <s v="Standard Class"/>
    <s v="HM-14980"/>
    <s v="Henry MacAllister"/>
    <x v="0"/>
    <x v="0"/>
    <x v="4"/>
    <x v="4"/>
    <n v="98105"/>
    <x v="1"/>
    <x v="63"/>
    <x v="0"/>
    <x v="5"/>
    <x v="63"/>
    <x v="5534"/>
    <n v="7"/>
    <n v="0"/>
    <n v="39.082400000000007"/>
  </r>
  <r>
    <n v="8639"/>
    <s v="CA-2014-118346"/>
    <x v="3"/>
    <x v="283"/>
    <d v="2014-07-25T00:00:00"/>
    <s v="First Class"/>
    <s v="PO-19180"/>
    <s v="Philisse Overcash"/>
    <x v="2"/>
    <x v="0"/>
    <x v="249"/>
    <x v="6"/>
    <n v="53142"/>
    <x v="2"/>
    <x v="1105"/>
    <x v="2"/>
    <x v="11"/>
    <x v="1085"/>
    <x v="4516"/>
    <n v="5"/>
    <n v="0"/>
    <n v="143.982"/>
  </r>
  <r>
    <n v="8640"/>
    <s v="CA-2011-129819"/>
    <x v="2"/>
    <x v="736"/>
    <d v="2011-12-15T00:00:00"/>
    <s v="Second Class"/>
    <s v="KC-16675"/>
    <s v="Kimberly Carter"/>
    <x v="1"/>
    <x v="0"/>
    <x v="0"/>
    <x v="0"/>
    <n v="42420"/>
    <x v="0"/>
    <x v="925"/>
    <x v="1"/>
    <x v="8"/>
    <x v="908"/>
    <x v="714"/>
    <n v="3"/>
    <n v="0"/>
    <n v="5.8232999999999997"/>
  </r>
  <r>
    <n v="8641"/>
    <s v="US-2014-148551"/>
    <x v="3"/>
    <x v="602"/>
    <d v="2014-01-17T00:00:00"/>
    <s v="Standard Class"/>
    <s v="DB-13120"/>
    <s v="David Bremer"/>
    <x v="1"/>
    <x v="0"/>
    <x v="61"/>
    <x v="5"/>
    <n v="75217"/>
    <x v="2"/>
    <x v="692"/>
    <x v="1"/>
    <x v="8"/>
    <x v="685"/>
    <x v="5535"/>
    <n v="5"/>
    <n v="0.8"/>
    <n v="-1141.47"/>
  </r>
  <r>
    <n v="8642"/>
    <s v="CA-2014-147767"/>
    <x v="3"/>
    <x v="574"/>
    <d v="2014-12-03T00:00:00"/>
    <s v="Same Day"/>
    <s v="SV-20935"/>
    <s v="Susan Vittorini"/>
    <x v="0"/>
    <x v="0"/>
    <x v="97"/>
    <x v="16"/>
    <n v="85345"/>
    <x v="1"/>
    <x v="443"/>
    <x v="1"/>
    <x v="8"/>
    <x v="438"/>
    <x v="5536"/>
    <n v="6"/>
    <n v="0.7"/>
    <n v="-45.239999999999995"/>
  </r>
  <r>
    <n v="8643"/>
    <s v="CA-2012-108259"/>
    <x v="1"/>
    <x v="627"/>
    <d v="2012-11-15T00:00:00"/>
    <s v="Standard Class"/>
    <s v="NS-18640"/>
    <s v="Noel Staavos"/>
    <x v="1"/>
    <x v="0"/>
    <x v="108"/>
    <x v="3"/>
    <n v="28540"/>
    <x v="0"/>
    <x v="294"/>
    <x v="1"/>
    <x v="13"/>
    <x v="291"/>
    <x v="5305"/>
    <n v="11"/>
    <n v="0.2"/>
    <n v="11.814"/>
  </r>
  <r>
    <n v="8644"/>
    <s v="CA-2012-108259"/>
    <x v="1"/>
    <x v="627"/>
    <d v="2012-11-15T00:00:00"/>
    <s v="Standard Class"/>
    <s v="NS-18640"/>
    <s v="Noel Staavos"/>
    <x v="1"/>
    <x v="0"/>
    <x v="108"/>
    <x v="3"/>
    <n v="28540"/>
    <x v="0"/>
    <x v="1621"/>
    <x v="1"/>
    <x v="2"/>
    <x v="1603"/>
    <x v="1325"/>
    <n v="1"/>
    <n v="0.2"/>
    <n v="1.6379999999999997"/>
  </r>
  <r>
    <n v="8645"/>
    <s v="CA-2012-108259"/>
    <x v="1"/>
    <x v="627"/>
    <d v="2012-11-15T00:00:00"/>
    <s v="Standard Class"/>
    <s v="NS-18640"/>
    <s v="Noel Staavos"/>
    <x v="1"/>
    <x v="0"/>
    <x v="108"/>
    <x v="3"/>
    <n v="28540"/>
    <x v="0"/>
    <x v="412"/>
    <x v="1"/>
    <x v="8"/>
    <x v="407"/>
    <x v="5537"/>
    <n v="7"/>
    <n v="0.7"/>
    <n v="-29.244599999999991"/>
  </r>
  <r>
    <n v="8646"/>
    <s v="CA-2012-108259"/>
    <x v="1"/>
    <x v="627"/>
    <d v="2012-11-15T00:00:00"/>
    <s v="Standard Class"/>
    <s v="NS-18640"/>
    <s v="Noel Staavos"/>
    <x v="1"/>
    <x v="0"/>
    <x v="108"/>
    <x v="3"/>
    <n v="28540"/>
    <x v="0"/>
    <x v="325"/>
    <x v="0"/>
    <x v="5"/>
    <x v="322"/>
    <x v="5364"/>
    <n v="1"/>
    <n v="0.2"/>
    <n v="1.4136000000000002"/>
  </r>
  <r>
    <n v="8647"/>
    <s v="CA-2013-113341"/>
    <x v="0"/>
    <x v="881"/>
    <d v="2013-11-30T00:00:00"/>
    <s v="Standard Class"/>
    <s v="MH-17455"/>
    <s v="Mark Hamilton"/>
    <x v="0"/>
    <x v="0"/>
    <x v="1"/>
    <x v="1"/>
    <n v="90032"/>
    <x v="1"/>
    <x v="167"/>
    <x v="0"/>
    <x v="1"/>
    <x v="166"/>
    <x v="4934"/>
    <n v="3"/>
    <n v="0.2"/>
    <n v="19.435200000000009"/>
  </r>
  <r>
    <n v="8648"/>
    <s v="US-2012-131842"/>
    <x v="1"/>
    <x v="901"/>
    <d v="2012-12-08T00:00:00"/>
    <s v="First Class"/>
    <s v="RR-19525"/>
    <s v="Rick Reed"/>
    <x v="1"/>
    <x v="0"/>
    <x v="316"/>
    <x v="18"/>
    <n v="37211"/>
    <x v="0"/>
    <x v="212"/>
    <x v="0"/>
    <x v="1"/>
    <x v="211"/>
    <x v="5538"/>
    <n v="2"/>
    <n v="0.2"/>
    <n v="10.960199999999993"/>
  </r>
  <r>
    <n v="8649"/>
    <s v="CA-2013-164574"/>
    <x v="0"/>
    <x v="875"/>
    <d v="2013-08-04T00:00:00"/>
    <s v="Standard Class"/>
    <s v="RH-19555"/>
    <s v="Ritsa Hightower"/>
    <x v="0"/>
    <x v="0"/>
    <x v="35"/>
    <x v="3"/>
    <n v="28205"/>
    <x v="0"/>
    <x v="718"/>
    <x v="1"/>
    <x v="4"/>
    <x v="710"/>
    <x v="3327"/>
    <n v="5"/>
    <n v="0.2"/>
    <n v="26.428499999999957"/>
  </r>
  <r>
    <n v="8650"/>
    <s v="CA-2013-164574"/>
    <x v="0"/>
    <x v="875"/>
    <d v="2013-08-04T00:00:00"/>
    <s v="Standard Class"/>
    <s v="RH-19555"/>
    <s v="Ritsa Hightower"/>
    <x v="0"/>
    <x v="0"/>
    <x v="35"/>
    <x v="3"/>
    <n v="28205"/>
    <x v="0"/>
    <x v="471"/>
    <x v="1"/>
    <x v="8"/>
    <x v="467"/>
    <x v="5539"/>
    <n v="3"/>
    <n v="0.7"/>
    <n v="-20.090399999999995"/>
  </r>
  <r>
    <n v="8651"/>
    <s v="CA-2011-142769"/>
    <x v="2"/>
    <x v="103"/>
    <d v="2011-09-13T00:00:00"/>
    <s v="Same Day"/>
    <s v="RP-19390"/>
    <s v="Resi Pölking"/>
    <x v="0"/>
    <x v="0"/>
    <x v="4"/>
    <x v="4"/>
    <n v="98103"/>
    <x v="1"/>
    <x v="1705"/>
    <x v="1"/>
    <x v="13"/>
    <x v="1685"/>
    <x v="5540"/>
    <n v="5"/>
    <n v="0"/>
    <n v="2.6789999999999998"/>
  </r>
  <r>
    <n v="8652"/>
    <s v="CA-2011-142769"/>
    <x v="2"/>
    <x v="103"/>
    <d v="2011-09-13T00:00:00"/>
    <s v="Same Day"/>
    <s v="RP-19390"/>
    <s v="Resi Pölking"/>
    <x v="0"/>
    <x v="0"/>
    <x v="4"/>
    <x v="4"/>
    <n v="98103"/>
    <x v="1"/>
    <x v="283"/>
    <x v="0"/>
    <x v="5"/>
    <x v="280"/>
    <x v="5541"/>
    <n v="3"/>
    <n v="0"/>
    <n v="5.5341000000000014"/>
  </r>
  <r>
    <n v="8653"/>
    <s v="CA-2011-142769"/>
    <x v="2"/>
    <x v="103"/>
    <d v="2011-09-13T00:00:00"/>
    <s v="Same Day"/>
    <s v="RP-19390"/>
    <s v="Resi Pölking"/>
    <x v="0"/>
    <x v="0"/>
    <x v="4"/>
    <x v="4"/>
    <n v="98103"/>
    <x v="1"/>
    <x v="503"/>
    <x v="1"/>
    <x v="14"/>
    <x v="498"/>
    <x v="549"/>
    <n v="2"/>
    <n v="0"/>
    <n v="2.1899999999999995"/>
  </r>
  <r>
    <n v="8654"/>
    <s v="CA-2011-142769"/>
    <x v="2"/>
    <x v="103"/>
    <d v="2011-09-13T00:00:00"/>
    <s v="Same Day"/>
    <s v="RP-19390"/>
    <s v="Resi Pölking"/>
    <x v="0"/>
    <x v="0"/>
    <x v="4"/>
    <x v="4"/>
    <n v="98103"/>
    <x v="1"/>
    <x v="590"/>
    <x v="2"/>
    <x v="11"/>
    <x v="585"/>
    <x v="1664"/>
    <n v="2"/>
    <n v="0"/>
    <n v="75.992400000000004"/>
  </r>
  <r>
    <n v="8655"/>
    <s v="CA-2011-142769"/>
    <x v="2"/>
    <x v="103"/>
    <d v="2011-09-13T00:00:00"/>
    <s v="Same Day"/>
    <s v="RP-19390"/>
    <s v="Resi Pölking"/>
    <x v="0"/>
    <x v="0"/>
    <x v="4"/>
    <x v="4"/>
    <n v="98103"/>
    <x v="1"/>
    <x v="1519"/>
    <x v="2"/>
    <x v="11"/>
    <x v="1497"/>
    <x v="5542"/>
    <n v="4"/>
    <n v="0"/>
    <n v="60.883200000000002"/>
  </r>
  <r>
    <n v="8656"/>
    <s v="CA-2011-142769"/>
    <x v="2"/>
    <x v="103"/>
    <d v="2011-09-13T00:00:00"/>
    <s v="Same Day"/>
    <s v="RP-19390"/>
    <s v="Resi Pölking"/>
    <x v="0"/>
    <x v="0"/>
    <x v="4"/>
    <x v="4"/>
    <n v="98103"/>
    <x v="1"/>
    <x v="1013"/>
    <x v="2"/>
    <x v="11"/>
    <x v="996"/>
    <x v="5543"/>
    <n v="2"/>
    <n v="0"/>
    <n v="20.059999999999988"/>
  </r>
  <r>
    <n v="8657"/>
    <s v="CA-2011-142769"/>
    <x v="2"/>
    <x v="103"/>
    <d v="2011-09-13T00:00:00"/>
    <s v="Same Day"/>
    <s v="RP-19390"/>
    <s v="Resi Pölking"/>
    <x v="0"/>
    <x v="0"/>
    <x v="4"/>
    <x v="4"/>
    <n v="98103"/>
    <x v="1"/>
    <x v="1438"/>
    <x v="1"/>
    <x v="10"/>
    <x v="1417"/>
    <x v="1553"/>
    <n v="1"/>
    <n v="0"/>
    <n v="24.47"/>
  </r>
  <r>
    <n v="8658"/>
    <s v="CA-2011-142769"/>
    <x v="2"/>
    <x v="103"/>
    <d v="2011-09-13T00:00:00"/>
    <s v="Same Day"/>
    <s v="RP-19390"/>
    <s v="Resi Pölking"/>
    <x v="0"/>
    <x v="0"/>
    <x v="4"/>
    <x v="4"/>
    <n v="98103"/>
    <x v="1"/>
    <x v="1201"/>
    <x v="1"/>
    <x v="9"/>
    <x v="1177"/>
    <x v="5544"/>
    <n v="2"/>
    <n v="0"/>
    <n v="9.743800000000002"/>
  </r>
  <r>
    <n v="8659"/>
    <s v="CA-2013-168361"/>
    <x v="0"/>
    <x v="1028"/>
    <d v="2013-06-26T00:00:00"/>
    <s v="Standard Class"/>
    <s v="KB-16600"/>
    <s v="Ken Brennan"/>
    <x v="1"/>
    <x v="0"/>
    <x v="22"/>
    <x v="10"/>
    <n v="60623"/>
    <x v="2"/>
    <x v="807"/>
    <x v="1"/>
    <x v="8"/>
    <x v="797"/>
    <x v="5545"/>
    <n v="1"/>
    <n v="0.8"/>
    <n v="-1.3376000000000001"/>
  </r>
  <r>
    <n v="8660"/>
    <s v="CA-2013-153185"/>
    <x v="0"/>
    <x v="323"/>
    <d v="2013-09-09T00:00:00"/>
    <s v="Standard Class"/>
    <s v="MH-17620"/>
    <s v="Matt Hagelstein"/>
    <x v="1"/>
    <x v="0"/>
    <x v="74"/>
    <x v="24"/>
    <n v="45231"/>
    <x v="3"/>
    <x v="1408"/>
    <x v="1"/>
    <x v="10"/>
    <x v="1386"/>
    <x v="2733"/>
    <n v="6"/>
    <n v="0.2"/>
    <n v="11.223000000000001"/>
  </r>
  <r>
    <n v="8661"/>
    <s v="CA-2014-124765"/>
    <x v="3"/>
    <x v="920"/>
    <d v="2014-12-01T00:00:00"/>
    <s v="Standard Class"/>
    <s v="HZ-14950"/>
    <s v="Henia Zydlo"/>
    <x v="0"/>
    <x v="0"/>
    <x v="2"/>
    <x v="2"/>
    <n v="33311"/>
    <x v="0"/>
    <x v="1103"/>
    <x v="0"/>
    <x v="0"/>
    <x v="1083"/>
    <x v="1937"/>
    <n v="5"/>
    <n v="0.2"/>
    <n v="-81.440999999999946"/>
  </r>
  <r>
    <n v="8662"/>
    <s v="CA-2012-131856"/>
    <x v="1"/>
    <x v="793"/>
    <d v="2012-05-17T00:00:00"/>
    <s v="Standard Class"/>
    <s v="JG-15160"/>
    <s v="James Galang"/>
    <x v="0"/>
    <x v="0"/>
    <x v="12"/>
    <x v="5"/>
    <n v="77041"/>
    <x v="2"/>
    <x v="1649"/>
    <x v="0"/>
    <x v="5"/>
    <x v="1629"/>
    <x v="5546"/>
    <n v="4"/>
    <n v="0.6"/>
    <n v="-15.9268"/>
  </r>
  <r>
    <n v="8663"/>
    <s v="CA-2012-131856"/>
    <x v="1"/>
    <x v="793"/>
    <d v="2012-05-17T00:00:00"/>
    <s v="Standard Class"/>
    <s v="JG-15160"/>
    <s v="James Galang"/>
    <x v="0"/>
    <x v="0"/>
    <x v="12"/>
    <x v="5"/>
    <n v="77041"/>
    <x v="2"/>
    <x v="957"/>
    <x v="2"/>
    <x v="7"/>
    <x v="941"/>
    <x v="5547"/>
    <n v="6"/>
    <n v="0.2"/>
    <n v="69.654599999999988"/>
  </r>
  <r>
    <n v="8664"/>
    <s v="CA-2012-131856"/>
    <x v="1"/>
    <x v="793"/>
    <d v="2012-05-17T00:00:00"/>
    <s v="Standard Class"/>
    <s v="JG-15160"/>
    <s v="James Galang"/>
    <x v="0"/>
    <x v="0"/>
    <x v="12"/>
    <x v="5"/>
    <n v="77041"/>
    <x v="2"/>
    <x v="600"/>
    <x v="1"/>
    <x v="10"/>
    <x v="595"/>
    <x v="5548"/>
    <n v="7"/>
    <n v="0.2"/>
    <n v="41.568799999999996"/>
  </r>
  <r>
    <n v="8665"/>
    <s v="CA-2014-126634"/>
    <x v="3"/>
    <x v="983"/>
    <d v="2014-04-02T00:00:00"/>
    <s v="Second Class"/>
    <s v="AB-10165"/>
    <s v="Alan Barnes"/>
    <x v="0"/>
    <x v="0"/>
    <x v="80"/>
    <x v="1"/>
    <n v="90712"/>
    <x v="1"/>
    <x v="1155"/>
    <x v="0"/>
    <x v="5"/>
    <x v="1134"/>
    <x v="5549"/>
    <n v="5"/>
    <n v="0"/>
    <n v="39.564000000000007"/>
  </r>
  <r>
    <n v="8666"/>
    <s v="CA-2013-118500"/>
    <x v="0"/>
    <x v="1019"/>
    <d v="2013-11-19T00:00:00"/>
    <s v="First Class"/>
    <s v="HJ-14875"/>
    <s v="Heather Jas"/>
    <x v="2"/>
    <x v="0"/>
    <x v="8"/>
    <x v="1"/>
    <n v="94122"/>
    <x v="1"/>
    <x v="558"/>
    <x v="1"/>
    <x v="14"/>
    <x v="552"/>
    <x v="5550"/>
    <n v="5"/>
    <n v="0"/>
    <n v="13.365"/>
  </r>
  <r>
    <n v="8667"/>
    <s v="CA-2013-163951"/>
    <x v="0"/>
    <x v="945"/>
    <d v="2014-01-03T00:00:00"/>
    <s v="First Class"/>
    <s v="CJ-11875"/>
    <s v="Carl Jackson"/>
    <x v="1"/>
    <x v="0"/>
    <x v="10"/>
    <x v="9"/>
    <n v="19140"/>
    <x v="3"/>
    <x v="1560"/>
    <x v="1"/>
    <x v="6"/>
    <x v="1541"/>
    <x v="1053"/>
    <n v="5"/>
    <n v="0.2"/>
    <n v="1.6519999999999992"/>
  </r>
  <r>
    <n v="8668"/>
    <s v="CA-2013-149916"/>
    <x v="0"/>
    <x v="596"/>
    <d v="2013-12-25T00:00:00"/>
    <s v="Second Class"/>
    <s v="ED-13885"/>
    <s v="Emily Ducich"/>
    <x v="2"/>
    <x v="0"/>
    <x v="4"/>
    <x v="4"/>
    <n v="98115"/>
    <x v="1"/>
    <x v="153"/>
    <x v="1"/>
    <x v="8"/>
    <x v="152"/>
    <x v="2444"/>
    <n v="4"/>
    <n v="0.2"/>
    <n v="19.375999999999998"/>
  </r>
  <r>
    <n v="8669"/>
    <s v="CA-2013-149916"/>
    <x v="0"/>
    <x v="596"/>
    <d v="2013-12-25T00:00:00"/>
    <s v="Second Class"/>
    <s v="ED-13885"/>
    <s v="Emily Ducich"/>
    <x v="2"/>
    <x v="0"/>
    <x v="4"/>
    <x v="4"/>
    <n v="98115"/>
    <x v="1"/>
    <x v="1703"/>
    <x v="2"/>
    <x v="15"/>
    <x v="1683"/>
    <x v="1057"/>
    <n v="1"/>
    <n v="0.2"/>
    <n v="3.7569999999999992"/>
  </r>
  <r>
    <n v="8670"/>
    <s v="CA-2012-158918"/>
    <x v="1"/>
    <x v="139"/>
    <d v="2012-12-25T00:00:00"/>
    <s v="Second Class"/>
    <s v="AI-10855"/>
    <s v="Arianne Irving"/>
    <x v="0"/>
    <x v="0"/>
    <x v="1"/>
    <x v="1"/>
    <n v="90036"/>
    <x v="1"/>
    <x v="1115"/>
    <x v="1"/>
    <x v="10"/>
    <x v="33"/>
    <x v="860"/>
    <n v="4"/>
    <n v="0"/>
    <n v="7.7039999999999988"/>
  </r>
  <r>
    <n v="8671"/>
    <s v="US-2011-159611"/>
    <x v="2"/>
    <x v="422"/>
    <d v="2012-01-01T00:00:00"/>
    <s v="Second Class"/>
    <s v="KB-16315"/>
    <s v="Karl Braun"/>
    <x v="0"/>
    <x v="0"/>
    <x v="138"/>
    <x v="24"/>
    <n v="44105"/>
    <x v="3"/>
    <x v="1597"/>
    <x v="0"/>
    <x v="5"/>
    <x v="1580"/>
    <x v="5551"/>
    <n v="3"/>
    <n v="0.2"/>
    <n v="-18.23520000000002"/>
  </r>
  <r>
    <n v="8672"/>
    <s v="US-2011-159611"/>
    <x v="2"/>
    <x v="422"/>
    <d v="2012-01-01T00:00:00"/>
    <s v="Second Class"/>
    <s v="KB-16315"/>
    <s v="Karl Braun"/>
    <x v="0"/>
    <x v="0"/>
    <x v="138"/>
    <x v="24"/>
    <n v="44105"/>
    <x v="3"/>
    <x v="235"/>
    <x v="1"/>
    <x v="4"/>
    <x v="233"/>
    <x v="5092"/>
    <n v="2"/>
    <n v="0.2"/>
    <n v="-25.108999999999988"/>
  </r>
  <r>
    <n v="8673"/>
    <s v="CA-2014-163265"/>
    <x v="3"/>
    <x v="911"/>
    <d v="2014-02-22T00:00:00"/>
    <s v="Standard Class"/>
    <s v="JS-16030"/>
    <s v="Joy Smith"/>
    <x v="0"/>
    <x v="0"/>
    <x v="27"/>
    <x v="10"/>
    <n v="62521"/>
    <x v="2"/>
    <x v="271"/>
    <x v="1"/>
    <x v="13"/>
    <x v="268"/>
    <x v="5385"/>
    <n v="2"/>
    <n v="0.2"/>
    <n v="6.1991999999999994"/>
  </r>
  <r>
    <n v="8674"/>
    <s v="CA-2014-163265"/>
    <x v="3"/>
    <x v="911"/>
    <d v="2014-02-22T00:00:00"/>
    <s v="Standard Class"/>
    <s v="JS-16030"/>
    <s v="Joy Smith"/>
    <x v="0"/>
    <x v="0"/>
    <x v="27"/>
    <x v="10"/>
    <n v="62521"/>
    <x v="2"/>
    <x v="120"/>
    <x v="0"/>
    <x v="1"/>
    <x v="120"/>
    <x v="121"/>
    <n v="3"/>
    <n v="0.3"/>
    <n v="-8.5794000000000779"/>
  </r>
  <r>
    <n v="8675"/>
    <s v="CA-2014-163265"/>
    <x v="3"/>
    <x v="911"/>
    <d v="2014-02-22T00:00:00"/>
    <s v="Standard Class"/>
    <s v="JS-16030"/>
    <s v="Joy Smith"/>
    <x v="0"/>
    <x v="0"/>
    <x v="27"/>
    <x v="10"/>
    <n v="62521"/>
    <x v="2"/>
    <x v="193"/>
    <x v="1"/>
    <x v="4"/>
    <x v="192"/>
    <x v="4503"/>
    <n v="3"/>
    <n v="0.2"/>
    <n v="-8.1822000000000052"/>
  </r>
  <r>
    <n v="8676"/>
    <s v="CA-2014-163265"/>
    <x v="3"/>
    <x v="911"/>
    <d v="2014-02-22T00:00:00"/>
    <s v="Standard Class"/>
    <s v="JS-16030"/>
    <s v="Joy Smith"/>
    <x v="0"/>
    <x v="0"/>
    <x v="27"/>
    <x v="10"/>
    <n v="62521"/>
    <x v="2"/>
    <x v="512"/>
    <x v="1"/>
    <x v="6"/>
    <x v="507"/>
    <x v="5552"/>
    <n v="6"/>
    <n v="0.2"/>
    <n v="3.5039999999999996"/>
  </r>
  <r>
    <n v="8677"/>
    <s v="CA-2014-163265"/>
    <x v="3"/>
    <x v="911"/>
    <d v="2014-02-22T00:00:00"/>
    <s v="Standard Class"/>
    <s v="JS-16030"/>
    <s v="Joy Smith"/>
    <x v="0"/>
    <x v="0"/>
    <x v="27"/>
    <x v="10"/>
    <n v="62521"/>
    <x v="2"/>
    <x v="1006"/>
    <x v="0"/>
    <x v="5"/>
    <x v="1372"/>
    <x v="5553"/>
    <n v="1"/>
    <n v="0.6"/>
    <n v="-3.6536999999999988"/>
  </r>
  <r>
    <n v="8678"/>
    <s v="CA-2014-141705"/>
    <x v="3"/>
    <x v="1200"/>
    <d v="2014-10-27T00:00:00"/>
    <s v="First Class"/>
    <s v="PO-18850"/>
    <s v="Patrick O'Brill"/>
    <x v="0"/>
    <x v="0"/>
    <x v="511"/>
    <x v="5"/>
    <n v="76063"/>
    <x v="2"/>
    <x v="1116"/>
    <x v="0"/>
    <x v="3"/>
    <x v="1095"/>
    <x v="5554"/>
    <n v="5"/>
    <n v="0.3"/>
    <n v="-81.306500000000028"/>
  </r>
  <r>
    <n v="8679"/>
    <s v="CA-2013-112739"/>
    <x v="0"/>
    <x v="476"/>
    <d v="2013-09-08T00:00:00"/>
    <s v="Second Class"/>
    <s v="RD-19810"/>
    <s v="Ross DeVincentis"/>
    <x v="2"/>
    <x v="0"/>
    <x v="12"/>
    <x v="5"/>
    <n v="77070"/>
    <x v="2"/>
    <x v="636"/>
    <x v="1"/>
    <x v="8"/>
    <x v="630"/>
    <x v="5555"/>
    <n v="8"/>
    <n v="0.8"/>
    <n v="-13.342400000000001"/>
  </r>
  <r>
    <n v="8680"/>
    <s v="CA-2013-112739"/>
    <x v="0"/>
    <x v="476"/>
    <d v="2013-09-08T00:00:00"/>
    <s v="Second Class"/>
    <s v="RD-19810"/>
    <s v="Ross DeVincentis"/>
    <x v="2"/>
    <x v="0"/>
    <x v="12"/>
    <x v="5"/>
    <n v="77070"/>
    <x v="2"/>
    <x v="685"/>
    <x v="2"/>
    <x v="11"/>
    <x v="678"/>
    <x v="4703"/>
    <n v="5"/>
    <n v="0.2"/>
    <n v="33.906499999999994"/>
  </r>
  <r>
    <n v="8681"/>
    <s v="CA-2013-143805"/>
    <x v="0"/>
    <x v="49"/>
    <d v="2013-12-04T00:00:00"/>
    <s v="Second Class"/>
    <s v="JD-15895"/>
    <s v="Jonathan Doherty"/>
    <x v="1"/>
    <x v="0"/>
    <x v="102"/>
    <x v="17"/>
    <n v="23223"/>
    <x v="0"/>
    <x v="227"/>
    <x v="1"/>
    <x v="9"/>
    <x v="225"/>
    <x v="5556"/>
    <n v="7"/>
    <n v="0"/>
    <n v="694.50149999999985"/>
  </r>
  <r>
    <n v="8682"/>
    <s v="CA-2013-143805"/>
    <x v="0"/>
    <x v="49"/>
    <d v="2013-12-04T00:00:00"/>
    <s v="Second Class"/>
    <s v="JD-15895"/>
    <s v="Jonathan Doherty"/>
    <x v="1"/>
    <x v="0"/>
    <x v="102"/>
    <x v="17"/>
    <n v="23223"/>
    <x v="0"/>
    <x v="597"/>
    <x v="1"/>
    <x v="14"/>
    <x v="592"/>
    <x v="5557"/>
    <n v="5"/>
    <n v="0"/>
    <n v="11.802999999999999"/>
  </r>
  <r>
    <n v="8683"/>
    <s v="CA-2011-133634"/>
    <x v="2"/>
    <x v="1127"/>
    <d v="2011-11-10T00:00:00"/>
    <s v="Standard Class"/>
    <s v="SR-20740"/>
    <s v="Steven Roelle"/>
    <x v="2"/>
    <x v="0"/>
    <x v="81"/>
    <x v="17"/>
    <n v="22204"/>
    <x v="0"/>
    <x v="1365"/>
    <x v="2"/>
    <x v="11"/>
    <x v="1342"/>
    <x v="3706"/>
    <n v="3"/>
    <n v="0"/>
    <n v="16.2486"/>
  </r>
  <r>
    <n v="8684"/>
    <s v="CA-2014-101665"/>
    <x v="3"/>
    <x v="920"/>
    <d v="2014-12-02T00:00:00"/>
    <s v="Standard Class"/>
    <s v="TZ-21580"/>
    <s v="Tracy Zic"/>
    <x v="0"/>
    <x v="0"/>
    <x v="8"/>
    <x v="1"/>
    <n v="94122"/>
    <x v="1"/>
    <x v="679"/>
    <x v="1"/>
    <x v="6"/>
    <x v="673"/>
    <x v="788"/>
    <n v="2"/>
    <n v="0"/>
    <n v="1.3416000000000001"/>
  </r>
  <r>
    <n v="8685"/>
    <s v="CA-2013-155446"/>
    <x v="0"/>
    <x v="186"/>
    <d v="2013-12-24T00:00:00"/>
    <s v="Standard Class"/>
    <s v="TN-21040"/>
    <s v="Tanja Norvell"/>
    <x v="2"/>
    <x v="0"/>
    <x v="70"/>
    <x v="1"/>
    <n v="92024"/>
    <x v="1"/>
    <x v="427"/>
    <x v="2"/>
    <x v="11"/>
    <x v="422"/>
    <x v="5558"/>
    <n v="7"/>
    <n v="0"/>
    <n v="4.4540999999999986"/>
  </r>
  <r>
    <n v="8686"/>
    <s v="CA-2014-137323"/>
    <x v="3"/>
    <x v="237"/>
    <d v="2014-11-19T00:00:00"/>
    <s v="Second Class"/>
    <s v="PW-19030"/>
    <s v="Pauline Webber"/>
    <x v="1"/>
    <x v="0"/>
    <x v="232"/>
    <x v="15"/>
    <n v="13601"/>
    <x v="3"/>
    <x v="1229"/>
    <x v="1"/>
    <x v="4"/>
    <x v="1203"/>
    <x v="5559"/>
    <n v="6"/>
    <n v="0"/>
    <n v="25.053599999999996"/>
  </r>
  <r>
    <n v="8687"/>
    <s v="CA-2013-144015"/>
    <x v="0"/>
    <x v="190"/>
    <d v="2013-06-27T00:00:00"/>
    <s v="Same Day"/>
    <s v="AH-10075"/>
    <s v="Adam Hart"/>
    <x v="1"/>
    <x v="0"/>
    <x v="1"/>
    <x v="1"/>
    <n v="90036"/>
    <x v="1"/>
    <x v="413"/>
    <x v="1"/>
    <x v="14"/>
    <x v="408"/>
    <x v="4540"/>
    <n v="2"/>
    <n v="0"/>
    <n v="11.585999999999984"/>
  </r>
  <r>
    <n v="8688"/>
    <s v="CA-2013-144015"/>
    <x v="0"/>
    <x v="190"/>
    <d v="2013-06-27T00:00:00"/>
    <s v="Same Day"/>
    <s v="AH-10075"/>
    <s v="Adam Hart"/>
    <x v="1"/>
    <x v="0"/>
    <x v="1"/>
    <x v="1"/>
    <n v="90036"/>
    <x v="1"/>
    <x v="294"/>
    <x v="1"/>
    <x v="13"/>
    <x v="291"/>
    <x v="1511"/>
    <n v="5"/>
    <n v="0"/>
    <n v="8.9499999999999993"/>
  </r>
  <r>
    <n v="8689"/>
    <s v="CA-2013-144015"/>
    <x v="0"/>
    <x v="190"/>
    <d v="2013-06-27T00:00:00"/>
    <s v="Same Day"/>
    <s v="AH-10075"/>
    <s v="Adam Hart"/>
    <x v="1"/>
    <x v="0"/>
    <x v="1"/>
    <x v="1"/>
    <n v="90036"/>
    <x v="1"/>
    <x v="910"/>
    <x v="1"/>
    <x v="10"/>
    <x v="893"/>
    <x v="1140"/>
    <n v="2"/>
    <n v="0"/>
    <n v="5.6159999999999997"/>
  </r>
  <r>
    <n v="8690"/>
    <s v="CA-2011-101427"/>
    <x v="2"/>
    <x v="58"/>
    <d v="2011-12-30T00:00:00"/>
    <s v="Standard Class"/>
    <s v="AY-10555"/>
    <s v="Andy Yotov"/>
    <x v="1"/>
    <x v="0"/>
    <x v="10"/>
    <x v="9"/>
    <n v="19140"/>
    <x v="3"/>
    <x v="1216"/>
    <x v="1"/>
    <x v="6"/>
    <x v="1191"/>
    <x v="2245"/>
    <n v="3"/>
    <n v="0.2"/>
    <n v="1.102199999999999"/>
  </r>
  <r>
    <n v="8691"/>
    <s v="CA-2013-136770"/>
    <x v="0"/>
    <x v="1041"/>
    <d v="2013-08-19T00:00:00"/>
    <s v="Standard Class"/>
    <s v="SP-20650"/>
    <s v="Stephanie Phelps"/>
    <x v="1"/>
    <x v="0"/>
    <x v="59"/>
    <x v="24"/>
    <n v="44312"/>
    <x v="3"/>
    <x v="1015"/>
    <x v="2"/>
    <x v="7"/>
    <x v="997"/>
    <x v="4688"/>
    <n v="2"/>
    <n v="0.4"/>
    <n v="-56.310799999999972"/>
  </r>
  <r>
    <n v="8692"/>
    <s v="CA-2013-136770"/>
    <x v="0"/>
    <x v="1041"/>
    <d v="2013-08-19T00:00:00"/>
    <s v="Standard Class"/>
    <s v="SP-20650"/>
    <s v="Stephanie Phelps"/>
    <x v="1"/>
    <x v="0"/>
    <x v="59"/>
    <x v="24"/>
    <n v="44312"/>
    <x v="3"/>
    <x v="638"/>
    <x v="2"/>
    <x v="7"/>
    <x v="752"/>
    <x v="5560"/>
    <n v="2"/>
    <n v="0.4"/>
    <n v="-49.437600000000032"/>
  </r>
  <r>
    <n v="8693"/>
    <s v="CA-2013-136770"/>
    <x v="0"/>
    <x v="1041"/>
    <d v="2013-08-19T00:00:00"/>
    <s v="Standard Class"/>
    <s v="SP-20650"/>
    <s v="Stephanie Phelps"/>
    <x v="1"/>
    <x v="0"/>
    <x v="59"/>
    <x v="24"/>
    <n v="44312"/>
    <x v="3"/>
    <x v="1509"/>
    <x v="2"/>
    <x v="11"/>
    <x v="1487"/>
    <x v="463"/>
    <n v="5"/>
    <n v="0.2"/>
    <n v="48.992999999999995"/>
  </r>
  <r>
    <n v="8694"/>
    <s v="CA-2013-118311"/>
    <x v="0"/>
    <x v="1057"/>
    <d v="2013-10-29T00:00:00"/>
    <s v="Standard Class"/>
    <s v="ED-13885"/>
    <s v="Emily Ducich"/>
    <x v="2"/>
    <x v="0"/>
    <x v="8"/>
    <x v="1"/>
    <n v="94110"/>
    <x v="1"/>
    <x v="293"/>
    <x v="2"/>
    <x v="11"/>
    <x v="290"/>
    <x v="5561"/>
    <n v="5"/>
    <n v="0"/>
    <n v="162"/>
  </r>
  <r>
    <n v="8695"/>
    <s v="US-2011-112795"/>
    <x v="2"/>
    <x v="709"/>
    <d v="2011-08-28T00:00:00"/>
    <s v="Second Class"/>
    <s v="CR-12625"/>
    <s v="Corey Roper"/>
    <x v="2"/>
    <x v="0"/>
    <x v="354"/>
    <x v="12"/>
    <n v="49505"/>
    <x v="2"/>
    <x v="548"/>
    <x v="1"/>
    <x v="10"/>
    <x v="543"/>
    <x v="541"/>
    <n v="3"/>
    <n v="0"/>
    <n v="9.5256000000000007"/>
  </r>
  <r>
    <n v="8696"/>
    <s v="CA-2014-127096"/>
    <x v="3"/>
    <x v="175"/>
    <d v="2014-09-18T00:00:00"/>
    <s v="Second Class"/>
    <s v="CS-12400"/>
    <s v="Christopher Schild"/>
    <x v="2"/>
    <x v="0"/>
    <x v="8"/>
    <x v="1"/>
    <n v="94109"/>
    <x v="1"/>
    <x v="215"/>
    <x v="0"/>
    <x v="3"/>
    <x v="214"/>
    <x v="1216"/>
    <n v="1"/>
    <n v="0.2"/>
    <n v="11.283900000000017"/>
  </r>
  <r>
    <n v="8697"/>
    <s v="CA-2014-119284"/>
    <x v="3"/>
    <x v="140"/>
    <d v="2014-06-21T00:00:00"/>
    <s v="Standard Class"/>
    <s v="TS-21205"/>
    <s v="Thomas Seio"/>
    <x v="1"/>
    <x v="0"/>
    <x v="316"/>
    <x v="18"/>
    <n v="37211"/>
    <x v="0"/>
    <x v="1278"/>
    <x v="2"/>
    <x v="7"/>
    <x v="1254"/>
    <x v="1977"/>
    <n v="3"/>
    <n v="0.2"/>
    <n v="26.997299999999967"/>
  </r>
  <r>
    <n v="8698"/>
    <s v="CA-2014-119284"/>
    <x v="3"/>
    <x v="140"/>
    <d v="2014-06-21T00:00:00"/>
    <s v="Standard Class"/>
    <s v="TS-21205"/>
    <s v="Thomas Seio"/>
    <x v="1"/>
    <x v="0"/>
    <x v="316"/>
    <x v="18"/>
    <n v="37211"/>
    <x v="0"/>
    <x v="221"/>
    <x v="0"/>
    <x v="5"/>
    <x v="33"/>
    <x v="5562"/>
    <n v="4"/>
    <n v="0.2"/>
    <n v="9.3504000000000005"/>
  </r>
  <r>
    <n v="8699"/>
    <s v="CA-2014-119284"/>
    <x v="3"/>
    <x v="140"/>
    <d v="2014-06-21T00:00:00"/>
    <s v="Standard Class"/>
    <s v="TS-21205"/>
    <s v="Thomas Seio"/>
    <x v="1"/>
    <x v="0"/>
    <x v="316"/>
    <x v="18"/>
    <n v="37211"/>
    <x v="0"/>
    <x v="1529"/>
    <x v="0"/>
    <x v="3"/>
    <x v="1507"/>
    <x v="5563"/>
    <n v="2"/>
    <n v="0.4"/>
    <n v="-28.224000000000004"/>
  </r>
  <r>
    <n v="8700"/>
    <s v="CA-2014-119284"/>
    <x v="3"/>
    <x v="140"/>
    <d v="2014-06-21T00:00:00"/>
    <s v="Standard Class"/>
    <s v="TS-21205"/>
    <s v="Thomas Seio"/>
    <x v="1"/>
    <x v="0"/>
    <x v="316"/>
    <x v="18"/>
    <n v="37211"/>
    <x v="0"/>
    <x v="754"/>
    <x v="2"/>
    <x v="7"/>
    <x v="745"/>
    <x v="5564"/>
    <n v="8"/>
    <n v="0.2"/>
    <n v="223.99360000000013"/>
  </r>
  <r>
    <n v="8701"/>
    <s v="CA-2014-119284"/>
    <x v="3"/>
    <x v="140"/>
    <d v="2014-06-21T00:00:00"/>
    <s v="Standard Class"/>
    <s v="TS-21205"/>
    <s v="Thomas Seio"/>
    <x v="1"/>
    <x v="0"/>
    <x v="316"/>
    <x v="18"/>
    <n v="37211"/>
    <x v="0"/>
    <x v="360"/>
    <x v="1"/>
    <x v="9"/>
    <x v="33"/>
    <x v="5565"/>
    <n v="8"/>
    <n v="0.2"/>
    <n v="6.7031999999999954"/>
  </r>
  <r>
    <n v="8702"/>
    <s v="CA-2014-119284"/>
    <x v="3"/>
    <x v="140"/>
    <d v="2014-06-21T00:00:00"/>
    <s v="Standard Class"/>
    <s v="TS-21205"/>
    <s v="Thomas Seio"/>
    <x v="1"/>
    <x v="0"/>
    <x v="316"/>
    <x v="18"/>
    <n v="37211"/>
    <x v="0"/>
    <x v="518"/>
    <x v="1"/>
    <x v="4"/>
    <x v="513"/>
    <x v="573"/>
    <n v="1"/>
    <n v="0.2"/>
    <n v="17.84699999999998"/>
  </r>
  <r>
    <n v="8703"/>
    <s v="CA-2014-119284"/>
    <x v="3"/>
    <x v="140"/>
    <d v="2014-06-21T00:00:00"/>
    <s v="Standard Class"/>
    <s v="TS-21205"/>
    <s v="Thomas Seio"/>
    <x v="1"/>
    <x v="0"/>
    <x v="316"/>
    <x v="18"/>
    <n v="37211"/>
    <x v="0"/>
    <x v="1841"/>
    <x v="1"/>
    <x v="10"/>
    <x v="1820"/>
    <x v="5566"/>
    <n v="5"/>
    <n v="0.2"/>
    <n v="29.691999999999993"/>
  </r>
  <r>
    <n v="8704"/>
    <s v="CA-2012-133494"/>
    <x v="1"/>
    <x v="1201"/>
    <d v="2012-03-05T00:00:00"/>
    <s v="Standard Class"/>
    <s v="RP-19390"/>
    <s v="Resi Pölking"/>
    <x v="0"/>
    <x v="0"/>
    <x v="10"/>
    <x v="9"/>
    <n v="19120"/>
    <x v="3"/>
    <x v="1108"/>
    <x v="1"/>
    <x v="9"/>
    <x v="1088"/>
    <x v="1503"/>
    <n v="2"/>
    <n v="0.2"/>
    <n v="0.44399999999999973"/>
  </r>
  <r>
    <n v="8705"/>
    <s v="CA-2013-111318"/>
    <x v="0"/>
    <x v="310"/>
    <d v="2013-07-27T00:00:00"/>
    <s v="First Class"/>
    <s v="IL-15100"/>
    <s v="Ivan Liston"/>
    <x v="0"/>
    <x v="0"/>
    <x v="12"/>
    <x v="5"/>
    <n v="77041"/>
    <x v="2"/>
    <x v="1763"/>
    <x v="2"/>
    <x v="7"/>
    <x v="1743"/>
    <x v="5567"/>
    <n v="8"/>
    <n v="0.2"/>
    <n v="11.513600000000004"/>
  </r>
  <r>
    <n v="8706"/>
    <s v="US-2011-132745"/>
    <x v="2"/>
    <x v="1202"/>
    <d v="2011-10-05T00:00:00"/>
    <s v="Standard Class"/>
    <s v="NF-18475"/>
    <s v="Neil Französisch"/>
    <x v="2"/>
    <x v="0"/>
    <x v="192"/>
    <x v="33"/>
    <n v="89502"/>
    <x v="1"/>
    <x v="1835"/>
    <x v="1"/>
    <x v="13"/>
    <x v="1814"/>
    <x v="5568"/>
    <n v="1"/>
    <n v="0"/>
    <n v="0"/>
  </r>
  <r>
    <n v="8707"/>
    <s v="CA-2011-146815"/>
    <x v="2"/>
    <x v="78"/>
    <d v="2011-09-13T00:00:00"/>
    <s v="Standard Class"/>
    <s v="PP-18955"/>
    <s v="Paul Prost"/>
    <x v="2"/>
    <x v="0"/>
    <x v="20"/>
    <x v="15"/>
    <n v="10009"/>
    <x v="3"/>
    <x v="992"/>
    <x v="0"/>
    <x v="1"/>
    <x v="975"/>
    <x v="3140"/>
    <n v="2"/>
    <n v="0.1"/>
    <n v="13.437199999999986"/>
  </r>
  <r>
    <n v="8708"/>
    <s v="CA-2011-146815"/>
    <x v="2"/>
    <x v="78"/>
    <d v="2011-09-13T00:00:00"/>
    <s v="Standard Class"/>
    <s v="PP-18955"/>
    <s v="Paul Prost"/>
    <x v="2"/>
    <x v="0"/>
    <x v="20"/>
    <x v="15"/>
    <n v="10009"/>
    <x v="3"/>
    <x v="1273"/>
    <x v="1"/>
    <x v="6"/>
    <x v="1249"/>
    <x v="2872"/>
    <n v="2"/>
    <n v="0"/>
    <n v="1.6896"/>
  </r>
  <r>
    <n v="8709"/>
    <s v="CA-2011-119144"/>
    <x v="2"/>
    <x v="912"/>
    <d v="2011-11-18T00:00:00"/>
    <s v="First Class"/>
    <s v="JD-16150"/>
    <s v="Justin Deggeller"/>
    <x v="1"/>
    <x v="0"/>
    <x v="1"/>
    <x v="1"/>
    <n v="90008"/>
    <x v="1"/>
    <x v="771"/>
    <x v="2"/>
    <x v="7"/>
    <x v="763"/>
    <x v="5569"/>
    <n v="4"/>
    <n v="0.2"/>
    <n v="-17.992799999999999"/>
  </r>
  <r>
    <n v="8710"/>
    <s v="CA-2011-119144"/>
    <x v="2"/>
    <x v="912"/>
    <d v="2011-11-18T00:00:00"/>
    <s v="First Class"/>
    <s v="JD-16150"/>
    <s v="Justin Deggeller"/>
    <x v="1"/>
    <x v="0"/>
    <x v="1"/>
    <x v="1"/>
    <n v="90008"/>
    <x v="1"/>
    <x v="574"/>
    <x v="0"/>
    <x v="0"/>
    <x v="569"/>
    <x v="5570"/>
    <n v="3"/>
    <n v="0.15"/>
    <n v="25.197899999999969"/>
  </r>
  <r>
    <n v="8711"/>
    <s v="CA-2011-119144"/>
    <x v="2"/>
    <x v="912"/>
    <d v="2011-11-18T00:00:00"/>
    <s v="First Class"/>
    <s v="JD-16150"/>
    <s v="Justin Deggeller"/>
    <x v="1"/>
    <x v="0"/>
    <x v="1"/>
    <x v="1"/>
    <n v="90008"/>
    <x v="1"/>
    <x v="156"/>
    <x v="1"/>
    <x v="4"/>
    <x v="155"/>
    <x v="3216"/>
    <n v="3"/>
    <n v="0"/>
    <n v="10.347300000000004"/>
  </r>
  <r>
    <n v="8712"/>
    <s v="CA-2011-105648"/>
    <x v="2"/>
    <x v="223"/>
    <d v="2011-03-07T00:00:00"/>
    <s v="Standard Class"/>
    <s v="EJ-14155"/>
    <s v="Eva Jacobs"/>
    <x v="0"/>
    <x v="0"/>
    <x v="70"/>
    <x v="1"/>
    <n v="92037"/>
    <x v="1"/>
    <x v="971"/>
    <x v="0"/>
    <x v="3"/>
    <x v="956"/>
    <x v="188"/>
    <n v="3"/>
    <n v="0.2"/>
    <n v="-23.488200000000091"/>
  </r>
  <r>
    <n v="8713"/>
    <s v="US-2012-145422"/>
    <x v="1"/>
    <x v="155"/>
    <d v="2012-12-07T00:00:00"/>
    <s v="Standard Class"/>
    <s v="PW-19240"/>
    <s v="Pierre Wener"/>
    <x v="0"/>
    <x v="0"/>
    <x v="8"/>
    <x v="1"/>
    <n v="94110"/>
    <x v="1"/>
    <x v="1248"/>
    <x v="0"/>
    <x v="0"/>
    <x v="1325"/>
    <x v="3754"/>
    <n v="3"/>
    <n v="0.15"/>
    <n v="-29.605799999999981"/>
  </r>
  <r>
    <n v="8714"/>
    <s v="CA-2014-136623"/>
    <x v="3"/>
    <x v="497"/>
    <d v="2014-07-17T00:00:00"/>
    <s v="Standard Class"/>
    <s v="TS-21430"/>
    <s v="Tom Stivers"/>
    <x v="1"/>
    <x v="0"/>
    <x v="70"/>
    <x v="1"/>
    <n v="92105"/>
    <x v="1"/>
    <x v="611"/>
    <x v="2"/>
    <x v="7"/>
    <x v="606"/>
    <x v="5571"/>
    <n v="6"/>
    <n v="0.2"/>
    <n v="5.3963999999999963"/>
  </r>
  <r>
    <n v="8715"/>
    <s v="CA-2014-136623"/>
    <x v="3"/>
    <x v="497"/>
    <d v="2014-07-17T00:00:00"/>
    <s v="Standard Class"/>
    <s v="TS-21430"/>
    <s v="Tom Stivers"/>
    <x v="1"/>
    <x v="0"/>
    <x v="70"/>
    <x v="1"/>
    <n v="92105"/>
    <x v="1"/>
    <x v="985"/>
    <x v="1"/>
    <x v="8"/>
    <x v="969"/>
    <x v="1278"/>
    <n v="5"/>
    <n v="0.2"/>
    <n v="9.3124999999999982"/>
  </r>
  <r>
    <n v="8716"/>
    <s v="CA-2014-121678"/>
    <x v="3"/>
    <x v="673"/>
    <d v="2014-11-21T00:00:00"/>
    <s v="Second Class"/>
    <s v="BM-11650"/>
    <s v="Brian Moss"/>
    <x v="1"/>
    <x v="0"/>
    <x v="512"/>
    <x v="24"/>
    <n v="44035"/>
    <x v="3"/>
    <x v="525"/>
    <x v="1"/>
    <x v="8"/>
    <x v="520"/>
    <x v="5572"/>
    <n v="1"/>
    <n v="0.7"/>
    <n v="-1.3983999999999996"/>
  </r>
  <r>
    <n v="8717"/>
    <s v="CA-2013-120824"/>
    <x v="0"/>
    <x v="1"/>
    <d v="2013-06-17T00:00:00"/>
    <s v="Second Class"/>
    <s v="AW-10930"/>
    <s v="Arthur Wiediger"/>
    <x v="2"/>
    <x v="0"/>
    <x v="12"/>
    <x v="5"/>
    <n v="77070"/>
    <x v="2"/>
    <x v="1429"/>
    <x v="1"/>
    <x v="9"/>
    <x v="1408"/>
    <x v="5573"/>
    <n v="4"/>
    <n v="0.8"/>
    <n v="-160.96"/>
  </r>
  <r>
    <n v="8718"/>
    <s v="CA-2013-120824"/>
    <x v="0"/>
    <x v="1"/>
    <d v="2013-06-17T00:00:00"/>
    <s v="Second Class"/>
    <s v="AW-10930"/>
    <s v="Arthur Wiediger"/>
    <x v="2"/>
    <x v="0"/>
    <x v="12"/>
    <x v="5"/>
    <n v="77070"/>
    <x v="2"/>
    <x v="698"/>
    <x v="0"/>
    <x v="5"/>
    <x v="691"/>
    <x v="1913"/>
    <n v="2"/>
    <n v="0.6"/>
    <n v="-4.5396000000000019"/>
  </r>
  <r>
    <n v="8719"/>
    <s v="CA-2013-120824"/>
    <x v="0"/>
    <x v="1"/>
    <d v="2013-06-17T00:00:00"/>
    <s v="Second Class"/>
    <s v="AW-10930"/>
    <s v="Arthur Wiediger"/>
    <x v="2"/>
    <x v="0"/>
    <x v="12"/>
    <x v="5"/>
    <n v="77070"/>
    <x v="2"/>
    <x v="1273"/>
    <x v="1"/>
    <x v="6"/>
    <x v="1249"/>
    <x v="2437"/>
    <n v="8"/>
    <n v="0.2"/>
    <n v="3.9423999999999997"/>
  </r>
  <r>
    <n v="8720"/>
    <s v="CA-2013-120824"/>
    <x v="0"/>
    <x v="1"/>
    <d v="2013-06-17T00:00:00"/>
    <s v="Second Class"/>
    <s v="AW-10930"/>
    <s v="Arthur Wiediger"/>
    <x v="2"/>
    <x v="0"/>
    <x v="12"/>
    <x v="5"/>
    <n v="77070"/>
    <x v="2"/>
    <x v="1641"/>
    <x v="1"/>
    <x v="10"/>
    <x v="1622"/>
    <x v="12"/>
    <n v="3"/>
    <n v="0.2"/>
    <n v="5.6375999999999999"/>
  </r>
  <r>
    <n v="8721"/>
    <s v="CA-2013-120824"/>
    <x v="0"/>
    <x v="1"/>
    <d v="2013-06-17T00:00:00"/>
    <s v="Second Class"/>
    <s v="AW-10930"/>
    <s v="Arthur Wiediger"/>
    <x v="2"/>
    <x v="0"/>
    <x v="12"/>
    <x v="5"/>
    <n v="77070"/>
    <x v="2"/>
    <x v="1631"/>
    <x v="0"/>
    <x v="1"/>
    <x v="1612"/>
    <x v="5574"/>
    <n v="2"/>
    <n v="0.3"/>
    <n v="-119.23120000000003"/>
  </r>
  <r>
    <n v="8722"/>
    <s v="CA-2013-120824"/>
    <x v="0"/>
    <x v="1"/>
    <d v="2013-06-17T00:00:00"/>
    <s v="Second Class"/>
    <s v="AW-10930"/>
    <s v="Arthur Wiediger"/>
    <x v="2"/>
    <x v="0"/>
    <x v="12"/>
    <x v="5"/>
    <n v="77070"/>
    <x v="2"/>
    <x v="1190"/>
    <x v="1"/>
    <x v="4"/>
    <x v="33"/>
    <x v="5575"/>
    <n v="9"/>
    <n v="0.2"/>
    <n v="6.7535999999999987"/>
  </r>
  <r>
    <n v="8723"/>
    <s v="CA-2013-120824"/>
    <x v="0"/>
    <x v="1"/>
    <d v="2013-06-17T00:00:00"/>
    <s v="Second Class"/>
    <s v="AW-10930"/>
    <s v="Arthur Wiediger"/>
    <x v="2"/>
    <x v="0"/>
    <x v="12"/>
    <x v="5"/>
    <n v="77070"/>
    <x v="2"/>
    <x v="31"/>
    <x v="1"/>
    <x v="8"/>
    <x v="31"/>
    <x v="5576"/>
    <n v="2"/>
    <n v="0.8"/>
    <n v="-2.6670000000000007"/>
  </r>
  <r>
    <n v="8724"/>
    <s v="US-2013-135209"/>
    <x v="0"/>
    <x v="723"/>
    <d v="2014-01-01T00:00:00"/>
    <s v="Second Class"/>
    <s v="MH-17290"/>
    <s v="Marc Harrigan"/>
    <x v="2"/>
    <x v="0"/>
    <x v="100"/>
    <x v="2"/>
    <n v="33178"/>
    <x v="0"/>
    <x v="481"/>
    <x v="1"/>
    <x v="10"/>
    <x v="477"/>
    <x v="5577"/>
    <n v="7"/>
    <n v="0.2"/>
    <n v="13.0928"/>
  </r>
  <r>
    <n v="8725"/>
    <s v="US-2013-135209"/>
    <x v="0"/>
    <x v="723"/>
    <d v="2014-01-01T00:00:00"/>
    <s v="Second Class"/>
    <s v="MH-17290"/>
    <s v="Marc Harrigan"/>
    <x v="2"/>
    <x v="0"/>
    <x v="100"/>
    <x v="2"/>
    <n v="33178"/>
    <x v="0"/>
    <x v="1714"/>
    <x v="1"/>
    <x v="10"/>
    <x v="1692"/>
    <x v="869"/>
    <n v="6"/>
    <n v="0.2"/>
    <n v="8.8704000000000018"/>
  </r>
  <r>
    <n v="8726"/>
    <s v="CA-2014-148145"/>
    <x v="3"/>
    <x v="257"/>
    <d v="2014-03-24T00:00:00"/>
    <s v="Standard Class"/>
    <s v="SW-20275"/>
    <s v="Scott Williamson"/>
    <x v="0"/>
    <x v="0"/>
    <x v="4"/>
    <x v="4"/>
    <n v="98115"/>
    <x v="1"/>
    <x v="684"/>
    <x v="1"/>
    <x v="6"/>
    <x v="677"/>
    <x v="849"/>
    <n v="4"/>
    <n v="0"/>
    <n v="21.251999999999999"/>
  </r>
  <r>
    <n v="8727"/>
    <s v="CA-2012-103870"/>
    <x v="1"/>
    <x v="17"/>
    <d v="2012-12-31T00:00:00"/>
    <s v="Standard Class"/>
    <s v="SP-20860"/>
    <s v="Sung Pak"/>
    <x v="1"/>
    <x v="0"/>
    <x v="87"/>
    <x v="18"/>
    <n v="37130"/>
    <x v="0"/>
    <x v="1837"/>
    <x v="2"/>
    <x v="11"/>
    <x v="1816"/>
    <x v="5578"/>
    <n v="3"/>
    <n v="0.2"/>
    <n v="0.70919999999999961"/>
  </r>
  <r>
    <n v="8728"/>
    <s v="CA-2012-103870"/>
    <x v="1"/>
    <x v="17"/>
    <d v="2012-12-31T00:00:00"/>
    <s v="Standard Class"/>
    <s v="SP-20860"/>
    <s v="Sung Pak"/>
    <x v="1"/>
    <x v="0"/>
    <x v="87"/>
    <x v="18"/>
    <n v="37130"/>
    <x v="0"/>
    <x v="1834"/>
    <x v="0"/>
    <x v="5"/>
    <x v="1813"/>
    <x v="5579"/>
    <n v="3"/>
    <n v="0.2"/>
    <n v="16.005600000000005"/>
  </r>
  <r>
    <n v="8729"/>
    <s v="CA-2012-103870"/>
    <x v="1"/>
    <x v="17"/>
    <d v="2012-12-31T00:00:00"/>
    <s v="Standard Class"/>
    <s v="SP-20860"/>
    <s v="Sung Pak"/>
    <x v="1"/>
    <x v="0"/>
    <x v="87"/>
    <x v="18"/>
    <n v="37130"/>
    <x v="0"/>
    <x v="1632"/>
    <x v="0"/>
    <x v="0"/>
    <x v="1613"/>
    <x v="5580"/>
    <n v="2"/>
    <n v="0.2"/>
    <n v="8.1939999999999955"/>
  </r>
  <r>
    <n v="8730"/>
    <s v="CA-2012-103870"/>
    <x v="1"/>
    <x v="17"/>
    <d v="2012-12-31T00:00:00"/>
    <s v="Standard Class"/>
    <s v="SP-20860"/>
    <s v="Sung Pak"/>
    <x v="1"/>
    <x v="0"/>
    <x v="87"/>
    <x v="18"/>
    <n v="37130"/>
    <x v="0"/>
    <x v="1190"/>
    <x v="1"/>
    <x v="4"/>
    <x v="33"/>
    <x v="2752"/>
    <n v="3"/>
    <n v="0.2"/>
    <n v="2.2511999999999999"/>
  </r>
  <r>
    <n v="8731"/>
    <s v="CA-2012-103870"/>
    <x v="1"/>
    <x v="17"/>
    <d v="2012-12-31T00:00:00"/>
    <s v="Standard Class"/>
    <s v="SP-20860"/>
    <s v="Sung Pak"/>
    <x v="1"/>
    <x v="0"/>
    <x v="87"/>
    <x v="18"/>
    <n v="37130"/>
    <x v="0"/>
    <x v="1421"/>
    <x v="2"/>
    <x v="11"/>
    <x v="1400"/>
    <x v="3145"/>
    <n v="7"/>
    <n v="0.2"/>
    <n v="-12.730200000000011"/>
  </r>
  <r>
    <n v="8732"/>
    <s v="CA-2012-111017"/>
    <x v="1"/>
    <x v="374"/>
    <d v="2012-08-06T00:00:00"/>
    <s v="Standard Class"/>
    <s v="SC-20695"/>
    <s v="Steve Chapman"/>
    <x v="1"/>
    <x v="0"/>
    <x v="285"/>
    <x v="25"/>
    <n v="63116"/>
    <x v="2"/>
    <x v="354"/>
    <x v="1"/>
    <x v="14"/>
    <x v="350"/>
    <x v="5581"/>
    <n v="3"/>
    <n v="0"/>
    <n v="15.776999999999996"/>
  </r>
  <r>
    <n v="8733"/>
    <s v="CA-2014-116988"/>
    <x v="3"/>
    <x v="818"/>
    <d v="2014-06-30T00:00:00"/>
    <s v="Second Class"/>
    <s v="PW-19030"/>
    <s v="Pauline Webber"/>
    <x v="1"/>
    <x v="0"/>
    <x v="4"/>
    <x v="4"/>
    <n v="98105"/>
    <x v="1"/>
    <x v="1465"/>
    <x v="1"/>
    <x v="10"/>
    <x v="1442"/>
    <x v="541"/>
    <n v="3"/>
    <n v="0"/>
    <n v="9.3312000000000008"/>
  </r>
  <r>
    <n v="8734"/>
    <s v="CA-2014-116988"/>
    <x v="3"/>
    <x v="818"/>
    <d v="2014-06-30T00:00:00"/>
    <s v="Second Class"/>
    <s v="PW-19030"/>
    <s v="Pauline Webber"/>
    <x v="1"/>
    <x v="0"/>
    <x v="4"/>
    <x v="4"/>
    <n v="98105"/>
    <x v="1"/>
    <x v="451"/>
    <x v="0"/>
    <x v="5"/>
    <x v="447"/>
    <x v="487"/>
    <n v="3"/>
    <n v="0"/>
    <n v="40.415999999999997"/>
  </r>
  <r>
    <n v="8735"/>
    <s v="CA-2014-116988"/>
    <x v="3"/>
    <x v="818"/>
    <d v="2014-06-30T00:00:00"/>
    <s v="Second Class"/>
    <s v="PW-19030"/>
    <s v="Pauline Webber"/>
    <x v="1"/>
    <x v="0"/>
    <x v="4"/>
    <x v="4"/>
    <n v="98105"/>
    <x v="1"/>
    <x v="217"/>
    <x v="2"/>
    <x v="11"/>
    <x v="216"/>
    <x v="2694"/>
    <n v="5"/>
    <n v="0"/>
    <n v="244.61549999999988"/>
  </r>
  <r>
    <n v="8736"/>
    <s v="US-2011-169390"/>
    <x v="2"/>
    <x v="315"/>
    <d v="2011-02-11T00:00:00"/>
    <s v="Second Class"/>
    <s v="CS-12250"/>
    <s v="Chris Selesnick"/>
    <x v="1"/>
    <x v="0"/>
    <x v="20"/>
    <x v="15"/>
    <n v="10024"/>
    <x v="3"/>
    <x v="720"/>
    <x v="1"/>
    <x v="4"/>
    <x v="712"/>
    <x v="647"/>
    <n v="4"/>
    <n v="0"/>
    <n v="9.7439999999999998"/>
  </r>
  <r>
    <n v="8737"/>
    <s v="CA-2013-168774"/>
    <x v="0"/>
    <x v="913"/>
    <d v="2013-09-10T00:00:00"/>
    <s v="Standard Class"/>
    <s v="RP-19855"/>
    <s v="Roy Phan"/>
    <x v="1"/>
    <x v="0"/>
    <x v="439"/>
    <x v="11"/>
    <n v="55125"/>
    <x v="2"/>
    <x v="518"/>
    <x v="1"/>
    <x v="4"/>
    <x v="513"/>
    <x v="3469"/>
    <n v="3"/>
    <n v="0"/>
    <n v="160.62299999999993"/>
  </r>
  <r>
    <n v="8738"/>
    <s v="CA-2014-161592"/>
    <x v="3"/>
    <x v="1191"/>
    <d v="2014-04-11T00:00:00"/>
    <s v="Standard Class"/>
    <s v="CS-12175"/>
    <s v="Charles Sheldon"/>
    <x v="1"/>
    <x v="0"/>
    <x v="346"/>
    <x v="18"/>
    <n v="37421"/>
    <x v="0"/>
    <x v="806"/>
    <x v="1"/>
    <x v="8"/>
    <x v="796"/>
    <x v="5582"/>
    <n v="5"/>
    <n v="0.7"/>
    <n v="-5.9399999999999977"/>
  </r>
  <r>
    <n v="8739"/>
    <s v="US-2014-131961"/>
    <x v="3"/>
    <x v="166"/>
    <d v="2014-12-12T00:00:00"/>
    <s v="First Class"/>
    <s v="MJ-17740"/>
    <s v="Max Jones"/>
    <x v="0"/>
    <x v="0"/>
    <x v="10"/>
    <x v="9"/>
    <n v="19140"/>
    <x v="3"/>
    <x v="154"/>
    <x v="1"/>
    <x v="6"/>
    <x v="153"/>
    <x v="2153"/>
    <n v="4"/>
    <n v="0.2"/>
    <n v="3.6431999999999998"/>
  </r>
  <r>
    <n v="8740"/>
    <s v="US-2014-131961"/>
    <x v="3"/>
    <x v="166"/>
    <d v="2014-12-12T00:00:00"/>
    <s v="First Class"/>
    <s v="MJ-17740"/>
    <s v="Max Jones"/>
    <x v="0"/>
    <x v="0"/>
    <x v="10"/>
    <x v="9"/>
    <n v="19140"/>
    <x v="3"/>
    <x v="431"/>
    <x v="2"/>
    <x v="7"/>
    <x v="426"/>
    <x v="5583"/>
    <n v="2"/>
    <n v="0.4"/>
    <n v="-20.996999999999993"/>
  </r>
  <r>
    <n v="8741"/>
    <s v="CA-2013-102498"/>
    <x v="0"/>
    <x v="1131"/>
    <d v="2013-07-26T00:00:00"/>
    <s v="First Class"/>
    <s v="JG-15160"/>
    <s v="James Galang"/>
    <x v="0"/>
    <x v="0"/>
    <x v="240"/>
    <x v="28"/>
    <n v="70506"/>
    <x v="0"/>
    <x v="1064"/>
    <x v="1"/>
    <x v="6"/>
    <x v="1044"/>
    <x v="1411"/>
    <n v="5"/>
    <n v="0"/>
    <n v="21.227999999999998"/>
  </r>
  <r>
    <n v="8742"/>
    <s v="CA-2012-113222"/>
    <x v="1"/>
    <x v="529"/>
    <d v="2012-11-09T00:00:00"/>
    <s v="Same Day"/>
    <s v="AG-10765"/>
    <s v="Anthony Garverick"/>
    <x v="2"/>
    <x v="0"/>
    <x v="104"/>
    <x v="14"/>
    <n v="46226"/>
    <x v="2"/>
    <x v="175"/>
    <x v="1"/>
    <x v="8"/>
    <x v="174"/>
    <x v="631"/>
    <n v="3"/>
    <n v="0"/>
    <n v="5.1551999999999998"/>
  </r>
  <r>
    <n v="8743"/>
    <s v="US-2012-144771"/>
    <x v="1"/>
    <x v="653"/>
    <d v="2012-10-04T00:00:00"/>
    <s v="First Class"/>
    <s v="CK-12205"/>
    <s v="Chloris Kastensmidt"/>
    <x v="0"/>
    <x v="0"/>
    <x v="492"/>
    <x v="21"/>
    <n v="97123"/>
    <x v="1"/>
    <x v="93"/>
    <x v="0"/>
    <x v="5"/>
    <x v="93"/>
    <x v="5584"/>
    <n v="1"/>
    <n v="0.2"/>
    <n v="3.0338000000000003"/>
  </r>
  <r>
    <n v="8744"/>
    <s v="US-2012-144771"/>
    <x v="1"/>
    <x v="653"/>
    <d v="2012-10-04T00:00:00"/>
    <s v="First Class"/>
    <s v="CK-12205"/>
    <s v="Chloris Kastensmidt"/>
    <x v="0"/>
    <x v="0"/>
    <x v="492"/>
    <x v="21"/>
    <n v="97123"/>
    <x v="1"/>
    <x v="176"/>
    <x v="2"/>
    <x v="11"/>
    <x v="175"/>
    <x v="4035"/>
    <n v="3"/>
    <n v="0.2"/>
    <n v="-4.6409999999999982"/>
  </r>
  <r>
    <n v="8745"/>
    <s v="CA-2012-162376"/>
    <x v="1"/>
    <x v="6"/>
    <d v="2012-11-25T00:00:00"/>
    <s v="Second Class"/>
    <s v="HD-14785"/>
    <s v="Harold Dahlen"/>
    <x v="2"/>
    <x v="0"/>
    <x v="471"/>
    <x v="31"/>
    <n v="2138"/>
    <x v="3"/>
    <x v="18"/>
    <x v="1"/>
    <x v="6"/>
    <x v="18"/>
    <x v="860"/>
    <n v="4"/>
    <n v="0"/>
    <n v="4.9647999999999985"/>
  </r>
  <r>
    <n v="8746"/>
    <s v="CA-2012-162376"/>
    <x v="1"/>
    <x v="6"/>
    <d v="2012-11-25T00:00:00"/>
    <s v="Second Class"/>
    <s v="HD-14785"/>
    <s v="Harold Dahlen"/>
    <x v="2"/>
    <x v="0"/>
    <x v="471"/>
    <x v="31"/>
    <n v="2138"/>
    <x v="3"/>
    <x v="1785"/>
    <x v="1"/>
    <x v="10"/>
    <x v="1766"/>
    <x v="731"/>
    <n v="3"/>
    <n v="0"/>
    <n v="28.171799999999998"/>
  </r>
  <r>
    <n v="8747"/>
    <s v="CA-2014-128076"/>
    <x v="3"/>
    <x v="62"/>
    <d v="2014-02-08T00:00:00"/>
    <s v="Standard Class"/>
    <s v="BO-11350"/>
    <s v="Bill Overfelt"/>
    <x v="1"/>
    <x v="0"/>
    <x v="70"/>
    <x v="1"/>
    <n v="92105"/>
    <x v="1"/>
    <x v="793"/>
    <x v="0"/>
    <x v="5"/>
    <x v="783"/>
    <x v="5585"/>
    <n v="2"/>
    <n v="0"/>
    <n v="12.634799999999984"/>
  </r>
  <r>
    <n v="8748"/>
    <s v="CA-2014-128076"/>
    <x v="3"/>
    <x v="62"/>
    <d v="2014-02-08T00:00:00"/>
    <s v="Standard Class"/>
    <s v="BO-11350"/>
    <s v="Bill Overfelt"/>
    <x v="1"/>
    <x v="0"/>
    <x v="70"/>
    <x v="1"/>
    <n v="92105"/>
    <x v="1"/>
    <x v="612"/>
    <x v="1"/>
    <x v="8"/>
    <x v="607"/>
    <x v="5586"/>
    <n v="2"/>
    <n v="0.2"/>
    <n v="10.061999999999998"/>
  </r>
  <r>
    <n v="8749"/>
    <s v="CA-2014-128076"/>
    <x v="3"/>
    <x v="62"/>
    <d v="2014-02-08T00:00:00"/>
    <s v="Standard Class"/>
    <s v="BO-11350"/>
    <s v="Bill Overfelt"/>
    <x v="1"/>
    <x v="0"/>
    <x v="70"/>
    <x v="1"/>
    <n v="92105"/>
    <x v="1"/>
    <x v="1748"/>
    <x v="2"/>
    <x v="15"/>
    <x v="1729"/>
    <x v="2562"/>
    <n v="2"/>
    <n v="0.2"/>
    <n v="38.997399999999971"/>
  </r>
  <r>
    <n v="8750"/>
    <s v="US-2012-163825"/>
    <x v="1"/>
    <x v="382"/>
    <d v="2012-06-19T00:00:00"/>
    <s v="First Class"/>
    <s v="LC-16885"/>
    <s v="Lena Creighton"/>
    <x v="0"/>
    <x v="0"/>
    <x v="20"/>
    <x v="15"/>
    <n v="10009"/>
    <x v="3"/>
    <x v="450"/>
    <x v="1"/>
    <x v="8"/>
    <x v="446"/>
    <x v="5587"/>
    <n v="3"/>
    <n v="0.2"/>
    <n v="1143.8910000000001"/>
  </r>
  <r>
    <n v="8751"/>
    <s v="US-2012-163825"/>
    <x v="1"/>
    <x v="382"/>
    <d v="2012-06-19T00:00:00"/>
    <s v="First Class"/>
    <s v="LC-16885"/>
    <s v="Lena Creighton"/>
    <x v="0"/>
    <x v="0"/>
    <x v="20"/>
    <x v="15"/>
    <n v="10009"/>
    <x v="3"/>
    <x v="1086"/>
    <x v="2"/>
    <x v="7"/>
    <x v="1067"/>
    <x v="5588"/>
    <n v="2"/>
    <n v="0"/>
    <n v="33.495000000000005"/>
  </r>
  <r>
    <n v="8752"/>
    <s v="CA-2013-105662"/>
    <x v="0"/>
    <x v="465"/>
    <d v="2013-05-10T00:00:00"/>
    <s v="Standard Class"/>
    <s v="RB-19465"/>
    <s v="Rick Bensley"/>
    <x v="2"/>
    <x v="0"/>
    <x v="315"/>
    <x v="2"/>
    <n v="32303"/>
    <x v="0"/>
    <x v="1842"/>
    <x v="1"/>
    <x v="10"/>
    <x v="1821"/>
    <x v="5589"/>
    <n v="4"/>
    <n v="0.2"/>
    <n v="31.4712"/>
  </r>
  <r>
    <n v="8753"/>
    <s v="CA-2013-105662"/>
    <x v="0"/>
    <x v="465"/>
    <d v="2013-05-10T00:00:00"/>
    <s v="Standard Class"/>
    <s v="RB-19465"/>
    <s v="Rick Bensley"/>
    <x v="2"/>
    <x v="0"/>
    <x v="315"/>
    <x v="2"/>
    <n v="32303"/>
    <x v="0"/>
    <x v="1192"/>
    <x v="2"/>
    <x v="7"/>
    <x v="1168"/>
    <x v="1665"/>
    <n v="3"/>
    <n v="0.2"/>
    <n v="19.966499999999982"/>
  </r>
  <r>
    <n v="8754"/>
    <s v="CA-2014-152198"/>
    <x v="3"/>
    <x v="428"/>
    <d v="2014-09-11T00:00:00"/>
    <s v="First Class"/>
    <s v="JD-16015"/>
    <s v="Joy Daniels"/>
    <x v="0"/>
    <x v="0"/>
    <x v="167"/>
    <x v="24"/>
    <n v="43615"/>
    <x v="3"/>
    <x v="1139"/>
    <x v="1"/>
    <x v="2"/>
    <x v="1118"/>
    <x v="1173"/>
    <n v="6"/>
    <n v="0.2"/>
    <n v="5.9777999999999993"/>
  </r>
  <r>
    <n v="8755"/>
    <s v="CA-2014-152198"/>
    <x v="3"/>
    <x v="428"/>
    <d v="2014-09-11T00:00:00"/>
    <s v="First Class"/>
    <s v="JD-16015"/>
    <s v="Joy Daniels"/>
    <x v="0"/>
    <x v="0"/>
    <x v="167"/>
    <x v="24"/>
    <n v="43615"/>
    <x v="3"/>
    <x v="806"/>
    <x v="1"/>
    <x v="8"/>
    <x v="796"/>
    <x v="5590"/>
    <n v="3"/>
    <n v="0.7"/>
    <n v="-3.5640000000000001"/>
  </r>
  <r>
    <n v="8756"/>
    <s v="CA-2014-152198"/>
    <x v="3"/>
    <x v="428"/>
    <d v="2014-09-11T00:00:00"/>
    <s v="First Class"/>
    <s v="JD-16015"/>
    <s v="Joy Daniels"/>
    <x v="0"/>
    <x v="0"/>
    <x v="167"/>
    <x v="24"/>
    <n v="43615"/>
    <x v="3"/>
    <x v="1124"/>
    <x v="1"/>
    <x v="8"/>
    <x v="1103"/>
    <x v="5591"/>
    <n v="2"/>
    <n v="0.7"/>
    <n v="-5.2149999999999999"/>
  </r>
  <r>
    <n v="8757"/>
    <s v="CA-2013-114307"/>
    <x v="0"/>
    <x v="405"/>
    <d v="2013-07-27T00:00:00"/>
    <s v="Standard Class"/>
    <s v="MF-17665"/>
    <s v="Maureen Fritzler"/>
    <x v="1"/>
    <x v="0"/>
    <x v="29"/>
    <x v="39"/>
    <n v="21044"/>
    <x v="3"/>
    <x v="551"/>
    <x v="1"/>
    <x v="9"/>
    <x v="545"/>
    <x v="1023"/>
    <n v="2"/>
    <n v="0"/>
    <n v="10.5504"/>
  </r>
  <r>
    <n v="8758"/>
    <s v="CA-2013-114307"/>
    <x v="0"/>
    <x v="405"/>
    <d v="2013-07-27T00:00:00"/>
    <s v="Standard Class"/>
    <s v="MF-17665"/>
    <s v="Maureen Fritzler"/>
    <x v="1"/>
    <x v="0"/>
    <x v="29"/>
    <x v="39"/>
    <n v="21044"/>
    <x v="3"/>
    <x v="260"/>
    <x v="1"/>
    <x v="10"/>
    <x v="257"/>
    <x v="187"/>
    <n v="8"/>
    <n v="0"/>
    <n v="24.883200000000002"/>
  </r>
  <r>
    <n v="8759"/>
    <s v="CA-2013-114307"/>
    <x v="0"/>
    <x v="405"/>
    <d v="2013-07-27T00:00:00"/>
    <s v="Standard Class"/>
    <s v="MF-17665"/>
    <s v="Maureen Fritzler"/>
    <x v="1"/>
    <x v="0"/>
    <x v="29"/>
    <x v="39"/>
    <n v="21044"/>
    <x v="3"/>
    <x v="645"/>
    <x v="0"/>
    <x v="5"/>
    <x v="639"/>
    <x v="1877"/>
    <n v="3"/>
    <n v="0"/>
    <n v="9.3227999999999991"/>
  </r>
  <r>
    <n v="8760"/>
    <s v="CA-2013-114307"/>
    <x v="0"/>
    <x v="405"/>
    <d v="2013-07-27T00:00:00"/>
    <s v="Standard Class"/>
    <s v="MF-17665"/>
    <s v="Maureen Fritzler"/>
    <x v="1"/>
    <x v="0"/>
    <x v="29"/>
    <x v="39"/>
    <n v="21044"/>
    <x v="3"/>
    <x v="751"/>
    <x v="1"/>
    <x v="8"/>
    <x v="742"/>
    <x v="5592"/>
    <n v="3"/>
    <n v="0"/>
    <n v="2.5920000000000001"/>
  </r>
  <r>
    <n v="8761"/>
    <s v="CA-2013-159891"/>
    <x v="0"/>
    <x v="1011"/>
    <d v="2013-02-06T00:00:00"/>
    <s v="Standard Class"/>
    <s v="BF-11170"/>
    <s v="Ben Ferrer"/>
    <x v="2"/>
    <x v="0"/>
    <x v="118"/>
    <x v="32"/>
    <n v="30318"/>
    <x v="0"/>
    <x v="450"/>
    <x v="1"/>
    <x v="8"/>
    <x v="446"/>
    <x v="5593"/>
    <n v="1"/>
    <n v="0"/>
    <n v="635.495"/>
  </r>
  <r>
    <n v="8762"/>
    <s v="CA-2013-159891"/>
    <x v="0"/>
    <x v="1011"/>
    <d v="2013-02-06T00:00:00"/>
    <s v="Standard Class"/>
    <s v="BF-11170"/>
    <s v="Ben Ferrer"/>
    <x v="2"/>
    <x v="0"/>
    <x v="118"/>
    <x v="32"/>
    <n v="30318"/>
    <x v="0"/>
    <x v="1358"/>
    <x v="1"/>
    <x v="12"/>
    <x v="1335"/>
    <x v="5594"/>
    <n v="8"/>
    <n v="0"/>
    <n v="58.919199999999989"/>
  </r>
  <r>
    <n v="8763"/>
    <s v="CA-2013-112578"/>
    <x v="0"/>
    <x v="723"/>
    <d v="2014-01-03T00:00:00"/>
    <s v="Standard Class"/>
    <s v="FO-14305"/>
    <s v="Frank Olsen"/>
    <x v="0"/>
    <x v="0"/>
    <x v="301"/>
    <x v="1"/>
    <n v="95823"/>
    <x v="1"/>
    <x v="768"/>
    <x v="1"/>
    <x v="4"/>
    <x v="760"/>
    <x v="919"/>
    <n v="1"/>
    <n v="0"/>
    <n v="4.068699999999998"/>
  </r>
  <r>
    <n v="8764"/>
    <s v="CA-2013-112578"/>
    <x v="0"/>
    <x v="723"/>
    <d v="2014-01-03T00:00:00"/>
    <s v="Standard Class"/>
    <s v="FO-14305"/>
    <s v="Frank Olsen"/>
    <x v="0"/>
    <x v="0"/>
    <x v="301"/>
    <x v="1"/>
    <n v="95823"/>
    <x v="1"/>
    <x v="1352"/>
    <x v="1"/>
    <x v="14"/>
    <x v="1329"/>
    <x v="5482"/>
    <n v="2"/>
    <n v="0"/>
    <n v="7.2696000000000005"/>
  </r>
  <r>
    <n v="8765"/>
    <s v="CA-2012-107083"/>
    <x v="1"/>
    <x v="82"/>
    <d v="2012-11-27T00:00:00"/>
    <s v="Standard Class"/>
    <s v="BB-11545"/>
    <s v="Brenda Bowman"/>
    <x v="1"/>
    <x v="0"/>
    <x v="5"/>
    <x v="5"/>
    <n v="76106"/>
    <x v="2"/>
    <x v="1216"/>
    <x v="1"/>
    <x v="6"/>
    <x v="1191"/>
    <x v="758"/>
    <n v="2"/>
    <n v="0.2"/>
    <n v="0.73479999999999923"/>
  </r>
  <r>
    <n v="8766"/>
    <s v="CA-2012-107083"/>
    <x v="1"/>
    <x v="82"/>
    <d v="2012-11-27T00:00:00"/>
    <s v="Standard Class"/>
    <s v="BB-11545"/>
    <s v="Brenda Bowman"/>
    <x v="1"/>
    <x v="0"/>
    <x v="5"/>
    <x v="5"/>
    <n v="76106"/>
    <x v="2"/>
    <x v="15"/>
    <x v="1"/>
    <x v="8"/>
    <x v="15"/>
    <x v="5595"/>
    <n v="2"/>
    <n v="0.8"/>
    <n v="-2.5440000000000005"/>
  </r>
  <r>
    <n v="8767"/>
    <s v="CA-2012-107083"/>
    <x v="1"/>
    <x v="82"/>
    <d v="2012-11-27T00:00:00"/>
    <s v="Standard Class"/>
    <s v="BB-11545"/>
    <s v="Brenda Bowman"/>
    <x v="1"/>
    <x v="0"/>
    <x v="5"/>
    <x v="5"/>
    <n v="76106"/>
    <x v="2"/>
    <x v="1836"/>
    <x v="1"/>
    <x v="9"/>
    <x v="1815"/>
    <x v="4396"/>
    <n v="3"/>
    <n v="0.8"/>
    <n v="-67.617000000000019"/>
  </r>
  <r>
    <n v="8768"/>
    <s v="CA-2012-107083"/>
    <x v="1"/>
    <x v="82"/>
    <d v="2012-11-27T00:00:00"/>
    <s v="Standard Class"/>
    <s v="BB-11545"/>
    <s v="Brenda Bowman"/>
    <x v="1"/>
    <x v="0"/>
    <x v="5"/>
    <x v="5"/>
    <n v="76106"/>
    <x v="2"/>
    <x v="416"/>
    <x v="1"/>
    <x v="8"/>
    <x v="411"/>
    <x v="5596"/>
    <n v="5"/>
    <n v="0.8"/>
    <n v="-13.167000000000002"/>
  </r>
  <r>
    <n v="8769"/>
    <s v="CA-2012-151722"/>
    <x v="1"/>
    <x v="348"/>
    <d v="2012-10-09T00:00:00"/>
    <s v="Standard Class"/>
    <s v="IL-15100"/>
    <s v="Ivan Liston"/>
    <x v="0"/>
    <x v="0"/>
    <x v="38"/>
    <x v="24"/>
    <n v="43229"/>
    <x v="3"/>
    <x v="293"/>
    <x v="2"/>
    <x v="11"/>
    <x v="290"/>
    <x v="5597"/>
    <n v="4"/>
    <n v="0.2"/>
    <n v="57.599999999999994"/>
  </r>
  <r>
    <n v="8770"/>
    <s v="CA-2013-151148"/>
    <x v="0"/>
    <x v="126"/>
    <d v="2013-09-14T00:00:00"/>
    <s v="Same Day"/>
    <s v="PO-19180"/>
    <s v="Philisse Overcash"/>
    <x v="2"/>
    <x v="0"/>
    <x v="103"/>
    <x v="22"/>
    <n v="80027"/>
    <x v="1"/>
    <x v="1750"/>
    <x v="2"/>
    <x v="7"/>
    <x v="1731"/>
    <x v="5598"/>
    <n v="3"/>
    <n v="0.2"/>
    <n v="9.1844999999999928"/>
  </r>
  <r>
    <n v="8771"/>
    <s v="CA-2013-151148"/>
    <x v="0"/>
    <x v="126"/>
    <d v="2013-09-14T00:00:00"/>
    <s v="Same Day"/>
    <s v="PO-19180"/>
    <s v="Philisse Overcash"/>
    <x v="2"/>
    <x v="0"/>
    <x v="103"/>
    <x v="22"/>
    <n v="80027"/>
    <x v="1"/>
    <x v="792"/>
    <x v="0"/>
    <x v="1"/>
    <x v="782"/>
    <x v="5599"/>
    <n v="4"/>
    <n v="0.2"/>
    <n v="5.1960000000000015"/>
  </r>
  <r>
    <n v="8772"/>
    <s v="CA-2014-115882"/>
    <x v="3"/>
    <x v="32"/>
    <d v="2014-09-18T00:00:00"/>
    <s v="First Class"/>
    <s v="DB-13555"/>
    <s v="Dorothy Badders"/>
    <x v="1"/>
    <x v="0"/>
    <x v="253"/>
    <x v="3"/>
    <n v="27604"/>
    <x v="0"/>
    <x v="1218"/>
    <x v="1"/>
    <x v="9"/>
    <x v="1193"/>
    <x v="5600"/>
    <n v="4"/>
    <n v="0.2"/>
    <n v="94.278400000000033"/>
  </r>
  <r>
    <n v="8773"/>
    <s v="CA-2014-115882"/>
    <x v="3"/>
    <x v="32"/>
    <d v="2014-09-18T00:00:00"/>
    <s v="First Class"/>
    <s v="DB-13555"/>
    <s v="Dorothy Badders"/>
    <x v="1"/>
    <x v="0"/>
    <x v="253"/>
    <x v="3"/>
    <n v="27604"/>
    <x v="0"/>
    <x v="1030"/>
    <x v="1"/>
    <x v="10"/>
    <x v="1012"/>
    <x v="1355"/>
    <n v="3"/>
    <n v="0.2"/>
    <n v="23.234999999999992"/>
  </r>
  <r>
    <n v="8774"/>
    <s v="CA-2012-132276"/>
    <x v="1"/>
    <x v="1203"/>
    <d v="2012-02-28T00:00:00"/>
    <s v="Standard Class"/>
    <s v="LC-16960"/>
    <s v="Lindsay Castell"/>
    <x v="2"/>
    <x v="0"/>
    <x v="20"/>
    <x v="15"/>
    <n v="10024"/>
    <x v="3"/>
    <x v="566"/>
    <x v="1"/>
    <x v="9"/>
    <x v="561"/>
    <x v="2051"/>
    <n v="6"/>
    <n v="0"/>
    <n v="6.7200000000000006"/>
  </r>
  <r>
    <n v="8775"/>
    <s v="CA-2012-132276"/>
    <x v="1"/>
    <x v="1203"/>
    <d v="2012-02-28T00:00:00"/>
    <s v="Standard Class"/>
    <s v="LC-16960"/>
    <s v="Lindsay Castell"/>
    <x v="2"/>
    <x v="0"/>
    <x v="20"/>
    <x v="15"/>
    <n v="10024"/>
    <x v="3"/>
    <x v="1282"/>
    <x v="1"/>
    <x v="8"/>
    <x v="1258"/>
    <x v="3023"/>
    <n v="2"/>
    <n v="0.2"/>
    <n v="3.8135999999999992"/>
  </r>
  <r>
    <n v="8776"/>
    <s v="CA-2013-163636"/>
    <x v="0"/>
    <x v="5"/>
    <d v="2013-12-10T00:00:00"/>
    <s v="Second Class"/>
    <s v="MP-18175"/>
    <s v="Mike Pelletier"/>
    <x v="2"/>
    <x v="0"/>
    <x v="22"/>
    <x v="10"/>
    <n v="60623"/>
    <x v="2"/>
    <x v="147"/>
    <x v="1"/>
    <x v="6"/>
    <x v="147"/>
    <x v="5601"/>
    <n v="2"/>
    <n v="0.2"/>
    <n v="0.30940000000000001"/>
  </r>
  <r>
    <n v="8777"/>
    <s v="CA-2013-102813"/>
    <x v="0"/>
    <x v="415"/>
    <d v="2013-07-04T00:00:00"/>
    <s v="First Class"/>
    <s v="EA-14035"/>
    <s v="Erin Ashbrook"/>
    <x v="1"/>
    <x v="0"/>
    <x v="114"/>
    <x v="5"/>
    <n v="77340"/>
    <x v="2"/>
    <x v="662"/>
    <x v="0"/>
    <x v="1"/>
    <x v="656"/>
    <x v="2568"/>
    <n v="5"/>
    <n v="0.3"/>
    <n v="0"/>
  </r>
  <r>
    <n v="8778"/>
    <s v="CA-2013-102813"/>
    <x v="0"/>
    <x v="415"/>
    <d v="2013-07-04T00:00:00"/>
    <s v="First Class"/>
    <s v="EA-14035"/>
    <s v="Erin Ashbrook"/>
    <x v="1"/>
    <x v="0"/>
    <x v="114"/>
    <x v="5"/>
    <n v="77340"/>
    <x v="2"/>
    <x v="1440"/>
    <x v="1"/>
    <x v="10"/>
    <x v="1419"/>
    <x v="759"/>
    <n v="8"/>
    <n v="0.2"/>
    <n v="14.5152"/>
  </r>
  <r>
    <n v="8779"/>
    <s v="CA-2014-135377"/>
    <x v="3"/>
    <x v="1096"/>
    <d v="2014-12-19T00:00:00"/>
    <s v="Standard Class"/>
    <s v="BP-11095"/>
    <s v="Bart Pistole"/>
    <x v="1"/>
    <x v="0"/>
    <x v="20"/>
    <x v="15"/>
    <n v="10024"/>
    <x v="3"/>
    <x v="574"/>
    <x v="0"/>
    <x v="0"/>
    <x v="569"/>
    <x v="5602"/>
    <n v="3"/>
    <n v="0.2"/>
    <n v="7.1993999999999687"/>
  </r>
  <r>
    <n v="8780"/>
    <s v="CA-2012-165813"/>
    <x v="1"/>
    <x v="305"/>
    <d v="2012-03-22T00:00:00"/>
    <s v="Second Class"/>
    <s v="BM-11785"/>
    <s v="Bryan Mills"/>
    <x v="0"/>
    <x v="0"/>
    <x v="127"/>
    <x v="21"/>
    <n v="97301"/>
    <x v="1"/>
    <x v="762"/>
    <x v="1"/>
    <x v="4"/>
    <x v="754"/>
    <x v="5603"/>
    <n v="3"/>
    <n v="0.2"/>
    <n v="2.5641000000000034"/>
  </r>
  <r>
    <n v="8781"/>
    <s v="CA-2012-133585"/>
    <x v="1"/>
    <x v="1201"/>
    <d v="2012-03-04T00:00:00"/>
    <s v="First Class"/>
    <s v="CM-12715"/>
    <s v="Craig Molinari"/>
    <x v="1"/>
    <x v="0"/>
    <x v="12"/>
    <x v="5"/>
    <n v="77070"/>
    <x v="2"/>
    <x v="1261"/>
    <x v="1"/>
    <x v="6"/>
    <x v="1236"/>
    <x v="5604"/>
    <n v="2"/>
    <n v="0.2"/>
    <n v="6.2243999999999957"/>
  </r>
  <r>
    <n v="8782"/>
    <s v="CA-2012-133585"/>
    <x v="1"/>
    <x v="1201"/>
    <d v="2012-03-04T00:00:00"/>
    <s v="First Class"/>
    <s v="CM-12715"/>
    <s v="Craig Molinari"/>
    <x v="1"/>
    <x v="0"/>
    <x v="12"/>
    <x v="5"/>
    <n v="77070"/>
    <x v="2"/>
    <x v="789"/>
    <x v="0"/>
    <x v="0"/>
    <x v="779"/>
    <x v="5605"/>
    <n v="6"/>
    <n v="0.32"/>
    <n v="-36.117600000000152"/>
  </r>
  <r>
    <n v="8783"/>
    <s v="CA-2013-116911"/>
    <x v="0"/>
    <x v="306"/>
    <d v="2013-09-21T00:00:00"/>
    <s v="Standard Class"/>
    <s v="JD-16150"/>
    <s v="Justin Deggeller"/>
    <x v="1"/>
    <x v="0"/>
    <x v="513"/>
    <x v="45"/>
    <n v="83301"/>
    <x v="1"/>
    <x v="1206"/>
    <x v="1"/>
    <x v="8"/>
    <x v="1182"/>
    <x v="5606"/>
    <n v="4"/>
    <n v="0.2"/>
    <n v="6.6351999999999984"/>
  </r>
  <r>
    <n v="8784"/>
    <s v="CA-2013-116911"/>
    <x v="0"/>
    <x v="306"/>
    <d v="2013-09-21T00:00:00"/>
    <s v="Standard Class"/>
    <s v="JD-16150"/>
    <s v="Justin Deggeller"/>
    <x v="1"/>
    <x v="0"/>
    <x v="513"/>
    <x v="45"/>
    <n v="83301"/>
    <x v="1"/>
    <x v="215"/>
    <x v="0"/>
    <x v="3"/>
    <x v="214"/>
    <x v="5607"/>
    <n v="3"/>
    <n v="0"/>
    <n v="259.52970000000005"/>
  </r>
  <r>
    <n v="8785"/>
    <s v="US-2014-129224"/>
    <x v="3"/>
    <x v="294"/>
    <d v="2014-03-24T00:00:00"/>
    <s v="Standard Class"/>
    <s v="AS-10630"/>
    <s v="Ann Steele"/>
    <x v="2"/>
    <x v="0"/>
    <x v="289"/>
    <x v="18"/>
    <n v="37918"/>
    <x v="0"/>
    <x v="1186"/>
    <x v="1"/>
    <x v="2"/>
    <x v="1163"/>
    <x v="877"/>
    <n v="2"/>
    <n v="0.2"/>
    <n v="1.6704000000000001"/>
  </r>
  <r>
    <n v="8786"/>
    <s v="CA-2014-145765"/>
    <x v="3"/>
    <x v="39"/>
    <d v="2014-06-03T00:00:00"/>
    <s v="Standard Class"/>
    <s v="CM-11815"/>
    <s v="Candace McMahon"/>
    <x v="1"/>
    <x v="0"/>
    <x v="42"/>
    <x v="16"/>
    <n v="85023"/>
    <x v="1"/>
    <x v="1692"/>
    <x v="2"/>
    <x v="7"/>
    <x v="1671"/>
    <x v="4398"/>
    <n v="5"/>
    <n v="0.2"/>
    <n v="19.596000000000018"/>
  </r>
  <r>
    <n v="8787"/>
    <s v="CA-2014-145765"/>
    <x v="3"/>
    <x v="39"/>
    <d v="2014-06-03T00:00:00"/>
    <s v="Standard Class"/>
    <s v="CM-11815"/>
    <s v="Candace McMahon"/>
    <x v="1"/>
    <x v="0"/>
    <x v="42"/>
    <x v="16"/>
    <n v="85023"/>
    <x v="1"/>
    <x v="1483"/>
    <x v="1"/>
    <x v="10"/>
    <x v="1461"/>
    <x v="12"/>
    <n v="3"/>
    <n v="0.2"/>
    <n v="5.4432"/>
  </r>
  <r>
    <n v="8788"/>
    <s v="CA-2014-145765"/>
    <x v="3"/>
    <x v="39"/>
    <d v="2014-06-03T00:00:00"/>
    <s v="Standard Class"/>
    <s v="CM-11815"/>
    <s v="Candace McMahon"/>
    <x v="1"/>
    <x v="0"/>
    <x v="42"/>
    <x v="16"/>
    <n v="85023"/>
    <x v="1"/>
    <x v="106"/>
    <x v="2"/>
    <x v="11"/>
    <x v="106"/>
    <x v="5608"/>
    <n v="4"/>
    <n v="0.2"/>
    <n v="54.393599999999978"/>
  </r>
  <r>
    <n v="8789"/>
    <s v="CA-2014-126914"/>
    <x v="3"/>
    <x v="140"/>
    <d v="2014-06-20T00:00:00"/>
    <s v="Standard Class"/>
    <s v="JE-15715"/>
    <s v="Joe Elijah"/>
    <x v="0"/>
    <x v="0"/>
    <x v="53"/>
    <x v="3"/>
    <n v="28110"/>
    <x v="0"/>
    <x v="1003"/>
    <x v="0"/>
    <x v="1"/>
    <x v="986"/>
    <x v="327"/>
    <n v="3"/>
    <n v="0.2"/>
    <n v="52.376399999999961"/>
  </r>
  <r>
    <n v="8790"/>
    <s v="CA-2014-126914"/>
    <x v="3"/>
    <x v="140"/>
    <d v="2014-06-20T00:00:00"/>
    <s v="Standard Class"/>
    <s v="JE-15715"/>
    <s v="Joe Elijah"/>
    <x v="0"/>
    <x v="0"/>
    <x v="53"/>
    <x v="3"/>
    <n v="28110"/>
    <x v="0"/>
    <x v="1195"/>
    <x v="0"/>
    <x v="0"/>
    <x v="1171"/>
    <x v="5609"/>
    <n v="2"/>
    <n v="0.2"/>
    <n v="-3.8863999999999947"/>
  </r>
  <r>
    <n v="8791"/>
    <s v="CA-2012-169572"/>
    <x v="1"/>
    <x v="684"/>
    <d v="2012-09-12T00:00:00"/>
    <s v="Standard Class"/>
    <s v="AG-10525"/>
    <s v="Andy Gerbode"/>
    <x v="1"/>
    <x v="0"/>
    <x v="102"/>
    <x v="17"/>
    <n v="23223"/>
    <x v="0"/>
    <x v="1472"/>
    <x v="1"/>
    <x v="8"/>
    <x v="1450"/>
    <x v="5610"/>
    <n v="9"/>
    <n v="0"/>
    <n v="21.445199999999996"/>
  </r>
  <r>
    <n v="8792"/>
    <s v="CA-2014-162075"/>
    <x v="3"/>
    <x v="257"/>
    <d v="2014-03-25T00:00:00"/>
    <s v="Standard Class"/>
    <s v="TT-21220"/>
    <s v="Thomas Thornton"/>
    <x v="0"/>
    <x v="0"/>
    <x v="12"/>
    <x v="5"/>
    <n v="77041"/>
    <x v="2"/>
    <x v="664"/>
    <x v="2"/>
    <x v="7"/>
    <x v="658"/>
    <x v="3431"/>
    <n v="7"/>
    <n v="0.2"/>
    <n v="47.035099999999971"/>
  </r>
  <r>
    <n v="8793"/>
    <s v="CA-2011-162992"/>
    <x v="2"/>
    <x v="174"/>
    <d v="2011-12-21T00:00:00"/>
    <s v="First Class"/>
    <s v="BP-11095"/>
    <s v="Bart Pistole"/>
    <x v="1"/>
    <x v="0"/>
    <x v="1"/>
    <x v="1"/>
    <n v="90008"/>
    <x v="1"/>
    <x v="573"/>
    <x v="1"/>
    <x v="2"/>
    <x v="568"/>
    <x v="2"/>
    <n v="2"/>
    <n v="0"/>
    <n v="6.8713999999999995"/>
  </r>
  <r>
    <n v="8794"/>
    <s v="CA-2011-162992"/>
    <x v="2"/>
    <x v="174"/>
    <d v="2011-12-21T00:00:00"/>
    <s v="First Class"/>
    <s v="BP-11095"/>
    <s v="Bart Pistole"/>
    <x v="1"/>
    <x v="0"/>
    <x v="1"/>
    <x v="1"/>
    <n v="90008"/>
    <x v="1"/>
    <x v="485"/>
    <x v="1"/>
    <x v="13"/>
    <x v="480"/>
    <x v="5611"/>
    <n v="5"/>
    <n v="0"/>
    <n v="8.7945000000000011"/>
  </r>
  <r>
    <n v="8795"/>
    <s v="CA-2011-162992"/>
    <x v="2"/>
    <x v="174"/>
    <d v="2011-12-21T00:00:00"/>
    <s v="First Class"/>
    <s v="BP-11095"/>
    <s v="Bart Pistole"/>
    <x v="1"/>
    <x v="0"/>
    <x v="1"/>
    <x v="1"/>
    <n v="90008"/>
    <x v="1"/>
    <x v="1285"/>
    <x v="2"/>
    <x v="7"/>
    <x v="1262"/>
    <x v="5612"/>
    <n v="5"/>
    <n v="0.2"/>
    <n v="72.974999999999909"/>
  </r>
  <r>
    <n v="8796"/>
    <s v="CA-2011-162992"/>
    <x v="2"/>
    <x v="174"/>
    <d v="2011-12-21T00:00:00"/>
    <s v="First Class"/>
    <s v="BP-11095"/>
    <s v="Bart Pistole"/>
    <x v="1"/>
    <x v="0"/>
    <x v="1"/>
    <x v="1"/>
    <n v="90008"/>
    <x v="1"/>
    <x v="665"/>
    <x v="2"/>
    <x v="7"/>
    <x v="659"/>
    <x v="2005"/>
    <n v="4"/>
    <n v="0.2"/>
    <n v="15.837600000000009"/>
  </r>
  <r>
    <n v="8797"/>
    <s v="CA-2013-106397"/>
    <x v="0"/>
    <x v="274"/>
    <d v="2013-07-14T00:00:00"/>
    <s v="Standard Class"/>
    <s v="MJ-17740"/>
    <s v="Max Jones"/>
    <x v="0"/>
    <x v="0"/>
    <x v="11"/>
    <x v="7"/>
    <n v="84057"/>
    <x v="1"/>
    <x v="490"/>
    <x v="1"/>
    <x v="10"/>
    <x v="485"/>
    <x v="91"/>
    <n v="2"/>
    <n v="0"/>
    <n v="6.2208000000000006"/>
  </r>
  <r>
    <n v="8798"/>
    <s v="CA-2013-106397"/>
    <x v="0"/>
    <x v="274"/>
    <d v="2013-07-14T00:00:00"/>
    <s v="Standard Class"/>
    <s v="MJ-17740"/>
    <s v="Max Jones"/>
    <x v="0"/>
    <x v="0"/>
    <x v="11"/>
    <x v="7"/>
    <n v="84057"/>
    <x v="1"/>
    <x v="1243"/>
    <x v="1"/>
    <x v="6"/>
    <x v="1217"/>
    <x v="44"/>
    <n v="2"/>
    <n v="0"/>
    <n v="12.874400000000001"/>
  </r>
  <r>
    <n v="8799"/>
    <s v="US-2013-150140"/>
    <x v="0"/>
    <x v="1204"/>
    <d v="2013-04-11T00:00:00"/>
    <s v="Standard Class"/>
    <s v="VM-21685"/>
    <s v="Valerie Mitchum"/>
    <x v="2"/>
    <x v="0"/>
    <x v="140"/>
    <x v="42"/>
    <s v="05408"/>
    <x v="3"/>
    <x v="1367"/>
    <x v="2"/>
    <x v="7"/>
    <x v="1343"/>
    <x v="5613"/>
    <n v="5"/>
    <n v="0"/>
    <n v="336.63499999999999"/>
  </r>
  <r>
    <n v="8800"/>
    <s v="CA-2011-116666"/>
    <x v="2"/>
    <x v="1205"/>
    <d v="2011-05-10T00:00:00"/>
    <s v="First Class"/>
    <s v="KT-16480"/>
    <s v="Kean Thornton"/>
    <x v="0"/>
    <x v="0"/>
    <x v="10"/>
    <x v="9"/>
    <n v="19134"/>
    <x v="3"/>
    <x v="306"/>
    <x v="2"/>
    <x v="16"/>
    <x v="303"/>
    <x v="5614"/>
    <n v="5"/>
    <n v="0.4"/>
    <n v="239.99600000000009"/>
  </r>
  <r>
    <n v="8801"/>
    <s v="CA-2014-148992"/>
    <x v="3"/>
    <x v="51"/>
    <d v="2014-11-28T00:00:00"/>
    <s v="Standard Class"/>
    <s v="CS-12250"/>
    <s v="Chris Selesnick"/>
    <x v="1"/>
    <x v="0"/>
    <x v="22"/>
    <x v="10"/>
    <n v="60623"/>
    <x v="2"/>
    <x v="1283"/>
    <x v="1"/>
    <x v="10"/>
    <x v="1259"/>
    <x v="1432"/>
    <n v="2"/>
    <n v="0.2"/>
    <n v="3.7407999999999997"/>
  </r>
  <r>
    <n v="8802"/>
    <s v="CA-2013-140935"/>
    <x v="0"/>
    <x v="338"/>
    <d v="2013-11-13T00:00:00"/>
    <s v="First Class"/>
    <s v="AB-10015"/>
    <s v="Aaron Bergman"/>
    <x v="0"/>
    <x v="0"/>
    <x v="268"/>
    <x v="26"/>
    <n v="73120"/>
    <x v="2"/>
    <x v="1720"/>
    <x v="2"/>
    <x v="7"/>
    <x v="1698"/>
    <x v="5615"/>
    <n v="2"/>
    <n v="0"/>
    <n v="62.15440000000001"/>
  </r>
  <r>
    <n v="8803"/>
    <s v="CA-2013-140935"/>
    <x v="0"/>
    <x v="338"/>
    <d v="2013-11-13T00:00:00"/>
    <s v="First Class"/>
    <s v="AB-10015"/>
    <s v="Aaron Bergman"/>
    <x v="0"/>
    <x v="0"/>
    <x v="268"/>
    <x v="26"/>
    <n v="73120"/>
    <x v="2"/>
    <x v="1106"/>
    <x v="0"/>
    <x v="0"/>
    <x v="1086"/>
    <x v="2661"/>
    <n v="2"/>
    <n v="0"/>
    <n v="54.713599999999985"/>
  </r>
  <r>
    <n v="8804"/>
    <s v="CA-2011-157644"/>
    <x v="2"/>
    <x v="520"/>
    <d v="2012-01-01T00:00:00"/>
    <s v="First Class"/>
    <s v="AH-10030"/>
    <s v="Aaron Hawkins"/>
    <x v="1"/>
    <x v="0"/>
    <x v="20"/>
    <x v="15"/>
    <n v="10035"/>
    <x v="3"/>
    <x v="567"/>
    <x v="2"/>
    <x v="11"/>
    <x v="562"/>
    <x v="5616"/>
    <n v="3"/>
    <n v="0"/>
    <n v="11.474099999999996"/>
  </r>
  <r>
    <n v="8805"/>
    <s v="CA-2011-157644"/>
    <x v="2"/>
    <x v="520"/>
    <d v="2012-01-01T00:00:00"/>
    <s v="First Class"/>
    <s v="AH-10030"/>
    <s v="Aaron Hawkins"/>
    <x v="1"/>
    <x v="0"/>
    <x v="20"/>
    <x v="15"/>
    <n v="10035"/>
    <x v="3"/>
    <x v="165"/>
    <x v="1"/>
    <x v="2"/>
    <x v="164"/>
    <x v="1381"/>
    <n v="3"/>
    <n v="0"/>
    <n v="8.6939999999999991"/>
  </r>
  <r>
    <n v="8806"/>
    <s v="US-2014-100398"/>
    <x v="3"/>
    <x v="971"/>
    <d v="2014-08-24T00:00:00"/>
    <s v="Standard Class"/>
    <s v="DO-13435"/>
    <s v="Denny Ordway"/>
    <x v="0"/>
    <x v="0"/>
    <x v="288"/>
    <x v="7"/>
    <n v="84106"/>
    <x v="1"/>
    <x v="1160"/>
    <x v="1"/>
    <x v="8"/>
    <x v="1138"/>
    <x v="5617"/>
    <n v="3"/>
    <n v="0.2"/>
    <n v="37.235999999999997"/>
  </r>
  <r>
    <n v="8807"/>
    <s v="CA-2013-113082"/>
    <x v="0"/>
    <x v="126"/>
    <d v="2013-09-17T00:00:00"/>
    <s v="Standard Class"/>
    <s v="MC-17590"/>
    <s v="Matt Collister"/>
    <x v="1"/>
    <x v="0"/>
    <x v="456"/>
    <x v="15"/>
    <n v="13501"/>
    <x v="3"/>
    <x v="1702"/>
    <x v="0"/>
    <x v="5"/>
    <x v="1682"/>
    <x v="586"/>
    <n v="2"/>
    <n v="0"/>
    <n v="14.572799999999997"/>
  </r>
  <r>
    <n v="8808"/>
    <s v="US-2014-110646"/>
    <x v="3"/>
    <x v="40"/>
    <d v="2014-11-01T00:00:00"/>
    <s v="Standard Class"/>
    <s v="JF-15190"/>
    <s v="Jamie Frazer"/>
    <x v="0"/>
    <x v="0"/>
    <x v="10"/>
    <x v="9"/>
    <n v="19134"/>
    <x v="3"/>
    <x v="805"/>
    <x v="1"/>
    <x v="8"/>
    <x v="795"/>
    <x v="5618"/>
    <n v="3"/>
    <n v="0.7"/>
    <n v="-27.734999999999992"/>
  </r>
  <r>
    <n v="8809"/>
    <s v="US-2014-110646"/>
    <x v="3"/>
    <x v="40"/>
    <d v="2014-11-01T00:00:00"/>
    <s v="Standard Class"/>
    <s v="JF-15190"/>
    <s v="Jamie Frazer"/>
    <x v="0"/>
    <x v="0"/>
    <x v="10"/>
    <x v="9"/>
    <n v="19134"/>
    <x v="3"/>
    <x v="1255"/>
    <x v="2"/>
    <x v="7"/>
    <x v="1230"/>
    <x v="5619"/>
    <n v="5"/>
    <n v="0.4"/>
    <n v="19.775000000000006"/>
  </r>
  <r>
    <n v="8810"/>
    <s v="US-2014-110646"/>
    <x v="3"/>
    <x v="40"/>
    <d v="2014-11-01T00:00:00"/>
    <s v="Standard Class"/>
    <s v="JF-15190"/>
    <s v="Jamie Frazer"/>
    <x v="0"/>
    <x v="0"/>
    <x v="10"/>
    <x v="9"/>
    <n v="19134"/>
    <x v="3"/>
    <x v="932"/>
    <x v="1"/>
    <x v="2"/>
    <x v="916"/>
    <x v="1816"/>
    <n v="5"/>
    <n v="0.2"/>
    <n v="4.9815000000000005"/>
  </r>
  <r>
    <n v="8811"/>
    <s v="CA-2014-120614"/>
    <x v="3"/>
    <x v="1109"/>
    <d v="2014-06-05T00:00:00"/>
    <s v="Standard Class"/>
    <s v="SM-20950"/>
    <s v="Suzanne McNair"/>
    <x v="1"/>
    <x v="0"/>
    <x v="1"/>
    <x v="1"/>
    <n v="90004"/>
    <x v="1"/>
    <x v="945"/>
    <x v="1"/>
    <x v="10"/>
    <x v="929"/>
    <x v="5620"/>
    <n v="4"/>
    <n v="0"/>
    <n v="18.009600000000002"/>
  </r>
  <r>
    <n v="8812"/>
    <s v="US-2013-140172"/>
    <x v="0"/>
    <x v="387"/>
    <d v="2013-03-14T00:00:00"/>
    <s v="Standard Class"/>
    <s v="SP-20650"/>
    <s v="Stephanie Phelps"/>
    <x v="1"/>
    <x v="0"/>
    <x v="25"/>
    <x v="12"/>
    <n v="49201"/>
    <x v="2"/>
    <x v="1143"/>
    <x v="1"/>
    <x v="9"/>
    <x v="1122"/>
    <x v="5621"/>
    <n v="3"/>
    <n v="0.1"/>
    <n v="48.333599999999976"/>
  </r>
  <r>
    <n v="8813"/>
    <s v="US-2013-140172"/>
    <x v="0"/>
    <x v="387"/>
    <d v="2013-03-14T00:00:00"/>
    <s v="Standard Class"/>
    <s v="SP-20650"/>
    <s v="Stephanie Phelps"/>
    <x v="1"/>
    <x v="0"/>
    <x v="25"/>
    <x v="12"/>
    <n v="49201"/>
    <x v="2"/>
    <x v="1622"/>
    <x v="1"/>
    <x v="6"/>
    <x v="1041"/>
    <x v="2255"/>
    <n v="5"/>
    <n v="0"/>
    <n v="3.7529999999999997"/>
  </r>
  <r>
    <n v="8814"/>
    <s v="CA-2012-127754"/>
    <x v="1"/>
    <x v="353"/>
    <d v="2012-07-31T00:00:00"/>
    <s v="Standard Class"/>
    <s v="CK-12760"/>
    <s v="Cyma Kinney"/>
    <x v="1"/>
    <x v="0"/>
    <x v="220"/>
    <x v="16"/>
    <n v="85301"/>
    <x v="1"/>
    <x v="637"/>
    <x v="0"/>
    <x v="1"/>
    <x v="631"/>
    <x v="4602"/>
    <n v="3"/>
    <n v="0.2"/>
    <n v="13.317599999999985"/>
  </r>
  <r>
    <n v="8815"/>
    <s v="CA-2012-144274"/>
    <x v="1"/>
    <x v="521"/>
    <d v="2012-11-25T00:00:00"/>
    <s v="Second Class"/>
    <s v="PW-19240"/>
    <s v="Pierre Wener"/>
    <x v="0"/>
    <x v="0"/>
    <x v="40"/>
    <x v="13"/>
    <n v="19805"/>
    <x v="3"/>
    <x v="348"/>
    <x v="2"/>
    <x v="7"/>
    <x v="344"/>
    <x v="673"/>
    <n v="2"/>
    <n v="0"/>
    <n v="89.314199999999971"/>
  </r>
  <r>
    <n v="8816"/>
    <s v="CA-2012-144274"/>
    <x v="1"/>
    <x v="521"/>
    <d v="2012-11-25T00:00:00"/>
    <s v="Second Class"/>
    <s v="PW-19240"/>
    <s v="Pierre Wener"/>
    <x v="0"/>
    <x v="0"/>
    <x v="40"/>
    <x v="13"/>
    <n v="19805"/>
    <x v="3"/>
    <x v="1843"/>
    <x v="1"/>
    <x v="10"/>
    <x v="1822"/>
    <x v="5622"/>
    <n v="6"/>
    <n v="0"/>
    <n v="20.726999999999997"/>
  </r>
  <r>
    <n v="8817"/>
    <s v="CA-2012-144274"/>
    <x v="1"/>
    <x v="521"/>
    <d v="2012-11-25T00:00:00"/>
    <s v="Second Class"/>
    <s v="PW-19240"/>
    <s v="Pierre Wener"/>
    <x v="0"/>
    <x v="0"/>
    <x v="40"/>
    <x v="13"/>
    <n v="19805"/>
    <x v="3"/>
    <x v="169"/>
    <x v="1"/>
    <x v="6"/>
    <x v="168"/>
    <x v="2805"/>
    <n v="4"/>
    <n v="0"/>
    <n v="5.6416000000000004"/>
  </r>
  <r>
    <n v="8818"/>
    <s v="CA-2012-144274"/>
    <x v="1"/>
    <x v="521"/>
    <d v="2012-11-25T00:00:00"/>
    <s v="Second Class"/>
    <s v="PW-19240"/>
    <s v="Pierre Wener"/>
    <x v="0"/>
    <x v="0"/>
    <x v="40"/>
    <x v="13"/>
    <n v="19805"/>
    <x v="3"/>
    <x v="1451"/>
    <x v="1"/>
    <x v="12"/>
    <x v="33"/>
    <x v="3416"/>
    <n v="2"/>
    <n v="0"/>
    <n v="7.783199999999999"/>
  </r>
  <r>
    <n v="8819"/>
    <s v="CA-2012-144274"/>
    <x v="1"/>
    <x v="521"/>
    <d v="2012-11-25T00:00:00"/>
    <s v="Second Class"/>
    <s v="PW-19240"/>
    <s v="Pierre Wener"/>
    <x v="0"/>
    <x v="0"/>
    <x v="40"/>
    <x v="13"/>
    <n v="19805"/>
    <x v="3"/>
    <x v="490"/>
    <x v="1"/>
    <x v="10"/>
    <x v="485"/>
    <x v="789"/>
    <n v="6"/>
    <n v="0"/>
    <n v="18.662400000000002"/>
  </r>
  <r>
    <n v="8820"/>
    <s v="CA-2012-142930"/>
    <x v="1"/>
    <x v="109"/>
    <d v="2012-12-02T00:00:00"/>
    <s v="Standard Class"/>
    <s v="EB-14170"/>
    <s v="Evan Bailliet"/>
    <x v="0"/>
    <x v="0"/>
    <x v="89"/>
    <x v="5"/>
    <n v="78745"/>
    <x v="2"/>
    <x v="656"/>
    <x v="1"/>
    <x v="10"/>
    <x v="650"/>
    <x v="763"/>
    <n v="4"/>
    <n v="0.2"/>
    <n v="117.43199999999999"/>
  </r>
  <r>
    <n v="8821"/>
    <s v="CA-2014-100622"/>
    <x v="3"/>
    <x v="132"/>
    <d v="2014-11-08T00:00:00"/>
    <s v="Standard Class"/>
    <s v="DK-13090"/>
    <s v="Dave Kipp"/>
    <x v="0"/>
    <x v="0"/>
    <x v="333"/>
    <x v="2"/>
    <n v="32839"/>
    <x v="0"/>
    <x v="455"/>
    <x v="2"/>
    <x v="16"/>
    <x v="451"/>
    <x v="324"/>
    <n v="2"/>
    <n v="0.2"/>
    <n v="311.99479999999994"/>
  </r>
  <r>
    <n v="8822"/>
    <s v="CA-2014-100622"/>
    <x v="3"/>
    <x v="132"/>
    <d v="2014-11-08T00:00:00"/>
    <s v="Standard Class"/>
    <s v="DK-13090"/>
    <s v="Dave Kipp"/>
    <x v="0"/>
    <x v="0"/>
    <x v="333"/>
    <x v="2"/>
    <n v="32839"/>
    <x v="0"/>
    <x v="1282"/>
    <x v="1"/>
    <x v="8"/>
    <x v="1258"/>
    <x v="5623"/>
    <n v="2"/>
    <n v="0.7"/>
    <n v="-2.9963999999999995"/>
  </r>
  <r>
    <n v="8823"/>
    <s v="CA-2014-100622"/>
    <x v="3"/>
    <x v="132"/>
    <d v="2014-11-08T00:00:00"/>
    <s v="Standard Class"/>
    <s v="DK-13090"/>
    <s v="Dave Kipp"/>
    <x v="0"/>
    <x v="0"/>
    <x v="333"/>
    <x v="2"/>
    <n v="32839"/>
    <x v="0"/>
    <x v="1753"/>
    <x v="1"/>
    <x v="6"/>
    <x v="1734"/>
    <x v="4029"/>
    <n v="2"/>
    <n v="0.2"/>
    <n v="4.1987999999999985"/>
  </r>
  <r>
    <n v="8824"/>
    <s v="CA-2014-100622"/>
    <x v="3"/>
    <x v="132"/>
    <d v="2014-11-08T00:00:00"/>
    <s v="Standard Class"/>
    <s v="DK-13090"/>
    <s v="Dave Kipp"/>
    <x v="0"/>
    <x v="0"/>
    <x v="333"/>
    <x v="2"/>
    <n v="32839"/>
    <x v="0"/>
    <x v="711"/>
    <x v="1"/>
    <x v="10"/>
    <x v="703"/>
    <x v="1432"/>
    <n v="2"/>
    <n v="0.2"/>
    <n v="3.7407999999999997"/>
  </r>
  <r>
    <n v="8825"/>
    <s v="CA-2014-117156"/>
    <x v="3"/>
    <x v="708"/>
    <d v="2014-03-24T00:00:00"/>
    <s v="Second Class"/>
    <s v="TB-21055"/>
    <s v="Ted Butterfield"/>
    <x v="0"/>
    <x v="0"/>
    <x v="265"/>
    <x v="9"/>
    <n v="19601"/>
    <x v="3"/>
    <x v="436"/>
    <x v="1"/>
    <x v="12"/>
    <x v="431"/>
    <x v="3179"/>
    <n v="3"/>
    <n v="0.2"/>
    <n v="2.8781999999999992"/>
  </r>
  <r>
    <n v="8826"/>
    <s v="CA-2012-115399"/>
    <x v="1"/>
    <x v="546"/>
    <d v="2012-12-22T00:00:00"/>
    <s v="First Class"/>
    <s v="AG-10900"/>
    <s v="Arthur Gainer"/>
    <x v="0"/>
    <x v="0"/>
    <x v="10"/>
    <x v="9"/>
    <n v="19134"/>
    <x v="3"/>
    <x v="1186"/>
    <x v="1"/>
    <x v="2"/>
    <x v="1163"/>
    <x v="2789"/>
    <n v="3"/>
    <n v="0.2"/>
    <n v="2.5056000000000003"/>
  </r>
  <r>
    <n v="8827"/>
    <s v="US-2011-157847"/>
    <x v="2"/>
    <x v="1063"/>
    <d v="2011-04-06T00:00:00"/>
    <s v="Second Class"/>
    <s v="SC-20020"/>
    <s v="Sam Craven"/>
    <x v="0"/>
    <x v="0"/>
    <x v="12"/>
    <x v="5"/>
    <n v="77095"/>
    <x v="2"/>
    <x v="481"/>
    <x v="1"/>
    <x v="10"/>
    <x v="477"/>
    <x v="3059"/>
    <n v="5"/>
    <n v="0.2"/>
    <n v="9.3520000000000003"/>
  </r>
  <r>
    <n v="8828"/>
    <s v="US-2011-157847"/>
    <x v="2"/>
    <x v="1063"/>
    <d v="2011-04-06T00:00:00"/>
    <s v="Second Class"/>
    <s v="SC-20020"/>
    <s v="Sam Craven"/>
    <x v="0"/>
    <x v="0"/>
    <x v="12"/>
    <x v="5"/>
    <n v="77095"/>
    <x v="2"/>
    <x v="1774"/>
    <x v="1"/>
    <x v="10"/>
    <x v="1755"/>
    <x v="1399"/>
    <n v="7"/>
    <n v="0.2"/>
    <n v="10.464999999999998"/>
  </r>
  <r>
    <n v="8829"/>
    <s v="CA-2012-115168"/>
    <x v="1"/>
    <x v="1117"/>
    <d v="2012-06-09T00:00:00"/>
    <s v="Standard Class"/>
    <s v="BB-11545"/>
    <s v="Brenda Bowman"/>
    <x v="1"/>
    <x v="0"/>
    <x v="490"/>
    <x v="25"/>
    <n v="63301"/>
    <x v="2"/>
    <x v="1157"/>
    <x v="1"/>
    <x v="10"/>
    <x v="1136"/>
    <x v="232"/>
    <n v="2"/>
    <n v="0"/>
    <n v="4.7519999999999998"/>
  </r>
  <r>
    <n v="8830"/>
    <s v="CA-2011-109680"/>
    <x v="2"/>
    <x v="191"/>
    <d v="2011-10-09T00:00:00"/>
    <s v="First Class"/>
    <s v="VP-21760"/>
    <s v="Victoria Pisteka"/>
    <x v="1"/>
    <x v="0"/>
    <x v="245"/>
    <x v="14"/>
    <n v="46203"/>
    <x v="2"/>
    <x v="1662"/>
    <x v="1"/>
    <x v="4"/>
    <x v="1641"/>
    <x v="5624"/>
    <n v="2"/>
    <n v="0"/>
    <n v="54.087600000000009"/>
  </r>
  <r>
    <n v="8831"/>
    <s v="CA-2013-167983"/>
    <x v="0"/>
    <x v="1036"/>
    <d v="2013-08-25T00:00:00"/>
    <s v="Second Class"/>
    <s v="RP-19270"/>
    <s v="Rachel Payne"/>
    <x v="1"/>
    <x v="0"/>
    <x v="4"/>
    <x v="4"/>
    <n v="98115"/>
    <x v="1"/>
    <x v="807"/>
    <x v="1"/>
    <x v="8"/>
    <x v="797"/>
    <x v="5625"/>
    <n v="10"/>
    <n v="0.2"/>
    <n v="11.703999999999997"/>
  </r>
  <r>
    <n v="8832"/>
    <s v="CA-2012-145324"/>
    <x v="1"/>
    <x v="219"/>
    <d v="2012-11-19T00:00:00"/>
    <s v="Standard Class"/>
    <s v="DH-13675"/>
    <s v="Duane Huffman"/>
    <x v="2"/>
    <x v="0"/>
    <x v="193"/>
    <x v="17"/>
    <n v="22801"/>
    <x v="0"/>
    <x v="561"/>
    <x v="0"/>
    <x v="5"/>
    <x v="555"/>
    <x v="792"/>
    <n v="2"/>
    <n v="0"/>
    <n v="14.3856"/>
  </r>
  <r>
    <n v="8833"/>
    <s v="CA-2012-153423"/>
    <x v="1"/>
    <x v="137"/>
    <d v="2012-06-27T00:00:00"/>
    <s v="Standard Class"/>
    <s v="SW-20455"/>
    <s v="Shaun Weien"/>
    <x v="0"/>
    <x v="0"/>
    <x v="30"/>
    <x v="15"/>
    <n v="14609"/>
    <x v="3"/>
    <x v="692"/>
    <x v="1"/>
    <x v="8"/>
    <x v="685"/>
    <x v="1396"/>
    <n v="2"/>
    <n v="0.2"/>
    <n v="456.58800000000002"/>
  </r>
  <r>
    <n v="8834"/>
    <s v="US-2014-132675"/>
    <x v="3"/>
    <x v="241"/>
    <d v="2014-09-29T00:00:00"/>
    <s v="Standard Class"/>
    <s v="KF-16285"/>
    <s v="Karen Ferguson"/>
    <x v="2"/>
    <x v="0"/>
    <x v="406"/>
    <x v="32"/>
    <n v="30328"/>
    <x v="0"/>
    <x v="1018"/>
    <x v="1"/>
    <x v="4"/>
    <x v="1510"/>
    <x v="4729"/>
    <n v="1"/>
    <n v="0"/>
    <n v="3.8774999999999995"/>
  </r>
  <r>
    <n v="8835"/>
    <s v="US-2014-132675"/>
    <x v="3"/>
    <x v="241"/>
    <d v="2014-09-29T00:00:00"/>
    <s v="Standard Class"/>
    <s v="KF-16285"/>
    <s v="Karen Ferguson"/>
    <x v="2"/>
    <x v="0"/>
    <x v="406"/>
    <x v="32"/>
    <n v="30328"/>
    <x v="0"/>
    <x v="1517"/>
    <x v="2"/>
    <x v="7"/>
    <x v="1495"/>
    <x v="5626"/>
    <n v="2"/>
    <n v="0"/>
    <n v="25.171999999999997"/>
  </r>
  <r>
    <n v="8836"/>
    <s v="US-2014-132675"/>
    <x v="3"/>
    <x v="241"/>
    <d v="2014-09-29T00:00:00"/>
    <s v="Standard Class"/>
    <s v="KF-16285"/>
    <s v="Karen Ferguson"/>
    <x v="2"/>
    <x v="0"/>
    <x v="406"/>
    <x v="32"/>
    <n v="30328"/>
    <x v="0"/>
    <x v="1742"/>
    <x v="1"/>
    <x v="6"/>
    <x v="1722"/>
    <x v="293"/>
    <n v="4"/>
    <n v="0"/>
    <n v="3.7127999999999997"/>
  </r>
  <r>
    <n v="8837"/>
    <s v="US-2014-132675"/>
    <x v="3"/>
    <x v="241"/>
    <d v="2014-09-29T00:00:00"/>
    <s v="Standard Class"/>
    <s v="KF-16285"/>
    <s v="Karen Ferguson"/>
    <x v="2"/>
    <x v="0"/>
    <x v="406"/>
    <x v="32"/>
    <n v="30328"/>
    <x v="0"/>
    <x v="753"/>
    <x v="1"/>
    <x v="6"/>
    <x v="744"/>
    <x v="1936"/>
    <n v="3"/>
    <n v="0"/>
    <n v="4.9607999999999999"/>
  </r>
  <r>
    <n v="8838"/>
    <s v="US-2014-132675"/>
    <x v="3"/>
    <x v="241"/>
    <d v="2014-09-29T00:00:00"/>
    <s v="Standard Class"/>
    <s v="KF-16285"/>
    <s v="Karen Ferguson"/>
    <x v="2"/>
    <x v="0"/>
    <x v="406"/>
    <x v="32"/>
    <n v="30328"/>
    <x v="0"/>
    <x v="365"/>
    <x v="1"/>
    <x v="2"/>
    <x v="360"/>
    <x v="2143"/>
    <n v="5"/>
    <n v="0"/>
    <n v="7.5600000000000005"/>
  </r>
  <r>
    <n v="8839"/>
    <s v="CA-2011-153808"/>
    <x v="2"/>
    <x v="322"/>
    <d v="2011-04-10T00:00:00"/>
    <s v="Second Class"/>
    <s v="FH-14275"/>
    <s v="Frank Hawley"/>
    <x v="1"/>
    <x v="0"/>
    <x v="1"/>
    <x v="1"/>
    <n v="90004"/>
    <x v="1"/>
    <x v="1559"/>
    <x v="1"/>
    <x v="6"/>
    <x v="1540"/>
    <x v="421"/>
    <n v="3"/>
    <n v="0"/>
    <n v="18.447000000000003"/>
  </r>
  <r>
    <n v="8840"/>
    <s v="CA-2011-153808"/>
    <x v="2"/>
    <x v="322"/>
    <d v="2011-04-10T00:00:00"/>
    <s v="Second Class"/>
    <s v="FH-14275"/>
    <s v="Frank Hawley"/>
    <x v="1"/>
    <x v="0"/>
    <x v="1"/>
    <x v="1"/>
    <n v="90004"/>
    <x v="1"/>
    <x v="102"/>
    <x v="1"/>
    <x v="8"/>
    <x v="102"/>
    <x v="959"/>
    <n v="2"/>
    <n v="0.2"/>
    <n v="23.768399999999996"/>
  </r>
  <r>
    <n v="8841"/>
    <s v="CA-2011-153808"/>
    <x v="2"/>
    <x v="322"/>
    <d v="2011-04-10T00:00:00"/>
    <s v="Second Class"/>
    <s v="FH-14275"/>
    <s v="Frank Hawley"/>
    <x v="1"/>
    <x v="0"/>
    <x v="1"/>
    <x v="1"/>
    <n v="90004"/>
    <x v="1"/>
    <x v="1336"/>
    <x v="2"/>
    <x v="11"/>
    <x v="1312"/>
    <x v="674"/>
    <n v="3"/>
    <n v="0"/>
    <n v="131.98680000000002"/>
  </r>
  <r>
    <n v="8842"/>
    <s v="US-2013-112396"/>
    <x v="0"/>
    <x v="1206"/>
    <d v="2013-02-13T00:00:00"/>
    <s v="Standard Class"/>
    <s v="JR-16210"/>
    <s v="Justin Ritter"/>
    <x v="1"/>
    <x v="0"/>
    <x v="8"/>
    <x v="1"/>
    <n v="94110"/>
    <x v="1"/>
    <x v="246"/>
    <x v="2"/>
    <x v="11"/>
    <x v="244"/>
    <x v="1324"/>
    <n v="3"/>
    <n v="0"/>
    <n v="39.586800000000011"/>
  </r>
  <r>
    <n v="8843"/>
    <s v="US-2013-112396"/>
    <x v="0"/>
    <x v="1206"/>
    <d v="2013-02-13T00:00:00"/>
    <s v="Standard Class"/>
    <s v="JR-16210"/>
    <s v="Justin Ritter"/>
    <x v="1"/>
    <x v="0"/>
    <x v="8"/>
    <x v="1"/>
    <n v="94110"/>
    <x v="1"/>
    <x v="788"/>
    <x v="2"/>
    <x v="11"/>
    <x v="778"/>
    <x v="945"/>
    <n v="2"/>
    <n v="0"/>
    <n v="11.151"/>
  </r>
  <r>
    <n v="8844"/>
    <s v="CA-2011-141173"/>
    <x v="2"/>
    <x v="728"/>
    <d v="2011-11-20T00:00:00"/>
    <s v="Second Class"/>
    <s v="JC-16105"/>
    <s v="Julie Creighton"/>
    <x v="1"/>
    <x v="0"/>
    <x v="31"/>
    <x v="11"/>
    <n v="55407"/>
    <x v="2"/>
    <x v="1678"/>
    <x v="1"/>
    <x v="4"/>
    <x v="1657"/>
    <x v="5335"/>
    <n v="5"/>
    <n v="0"/>
    <n v="16.787500000000001"/>
  </r>
  <r>
    <n v="8845"/>
    <s v="CA-2014-156664"/>
    <x v="3"/>
    <x v="404"/>
    <d v="2014-12-24T00:00:00"/>
    <s v="Standard Class"/>
    <s v="BP-11290"/>
    <s v="Beth Paige"/>
    <x v="0"/>
    <x v="0"/>
    <x v="38"/>
    <x v="24"/>
    <n v="43229"/>
    <x v="3"/>
    <x v="1232"/>
    <x v="1"/>
    <x v="8"/>
    <x v="1206"/>
    <x v="5627"/>
    <n v="3"/>
    <n v="0.7"/>
    <n v="-6.0299999999999976"/>
  </r>
  <r>
    <n v="8846"/>
    <s v="CA-2014-156664"/>
    <x v="3"/>
    <x v="404"/>
    <d v="2014-12-24T00:00:00"/>
    <s v="Standard Class"/>
    <s v="BP-11290"/>
    <s v="Beth Paige"/>
    <x v="0"/>
    <x v="0"/>
    <x v="38"/>
    <x v="24"/>
    <n v="43229"/>
    <x v="3"/>
    <x v="131"/>
    <x v="1"/>
    <x v="13"/>
    <x v="131"/>
    <x v="5628"/>
    <n v="3"/>
    <n v="0.2"/>
    <n v="1.7486999999999999"/>
  </r>
  <r>
    <n v="8847"/>
    <s v="CA-2014-156664"/>
    <x v="3"/>
    <x v="404"/>
    <d v="2014-12-24T00:00:00"/>
    <s v="Standard Class"/>
    <s v="BP-11290"/>
    <s v="Beth Paige"/>
    <x v="0"/>
    <x v="0"/>
    <x v="38"/>
    <x v="24"/>
    <n v="43229"/>
    <x v="3"/>
    <x v="393"/>
    <x v="1"/>
    <x v="10"/>
    <x v="389"/>
    <x v="5566"/>
    <n v="5"/>
    <n v="0.2"/>
    <n v="29.691999999999993"/>
  </r>
  <r>
    <n v="8848"/>
    <s v="CA-2014-156664"/>
    <x v="3"/>
    <x v="404"/>
    <d v="2014-12-24T00:00:00"/>
    <s v="Standard Class"/>
    <s v="BP-11290"/>
    <s v="Beth Paige"/>
    <x v="0"/>
    <x v="0"/>
    <x v="38"/>
    <x v="24"/>
    <n v="43229"/>
    <x v="3"/>
    <x v="723"/>
    <x v="1"/>
    <x v="9"/>
    <x v="715"/>
    <x v="5629"/>
    <n v="2"/>
    <n v="0.2"/>
    <n v="13.011199999999995"/>
  </r>
  <r>
    <n v="8849"/>
    <s v="CA-2012-140718"/>
    <x v="1"/>
    <x v="740"/>
    <d v="2012-07-04T00:00:00"/>
    <s v="First Class"/>
    <s v="FA-14230"/>
    <s v="Frank Atkinson"/>
    <x v="1"/>
    <x v="0"/>
    <x v="253"/>
    <x v="3"/>
    <n v="27604"/>
    <x v="0"/>
    <x v="918"/>
    <x v="2"/>
    <x v="7"/>
    <x v="901"/>
    <x v="5630"/>
    <n v="1"/>
    <n v="0.2"/>
    <n v="8.3519999999999932"/>
  </r>
  <r>
    <n v="8850"/>
    <s v="CA-2012-140718"/>
    <x v="1"/>
    <x v="740"/>
    <d v="2012-07-04T00:00:00"/>
    <s v="First Class"/>
    <s v="FA-14230"/>
    <s v="Frank Atkinson"/>
    <x v="1"/>
    <x v="0"/>
    <x v="253"/>
    <x v="3"/>
    <n v="27604"/>
    <x v="0"/>
    <x v="891"/>
    <x v="0"/>
    <x v="5"/>
    <x v="875"/>
    <x v="5631"/>
    <n v="10"/>
    <n v="0.2"/>
    <n v="45.954000000000008"/>
  </r>
  <r>
    <n v="8851"/>
    <s v="CA-2012-140718"/>
    <x v="1"/>
    <x v="740"/>
    <d v="2012-07-04T00:00:00"/>
    <s v="First Class"/>
    <s v="FA-14230"/>
    <s v="Frank Atkinson"/>
    <x v="1"/>
    <x v="0"/>
    <x v="253"/>
    <x v="3"/>
    <n v="27604"/>
    <x v="0"/>
    <x v="544"/>
    <x v="1"/>
    <x v="8"/>
    <x v="539"/>
    <x v="5632"/>
    <n v="2"/>
    <n v="0.7"/>
    <n v="-2.3136000000000001"/>
  </r>
  <r>
    <n v="8852"/>
    <s v="CA-2012-140718"/>
    <x v="1"/>
    <x v="740"/>
    <d v="2012-07-04T00:00:00"/>
    <s v="First Class"/>
    <s v="FA-14230"/>
    <s v="Frank Atkinson"/>
    <x v="1"/>
    <x v="0"/>
    <x v="253"/>
    <x v="3"/>
    <n v="27604"/>
    <x v="0"/>
    <x v="707"/>
    <x v="1"/>
    <x v="10"/>
    <x v="699"/>
    <x v="1746"/>
    <n v="2"/>
    <n v="0.2"/>
    <n v="3.2871999999999999"/>
  </r>
  <r>
    <n v="8853"/>
    <s v="CA-2011-119977"/>
    <x v="2"/>
    <x v="1169"/>
    <d v="2011-10-13T00:00:00"/>
    <s v="Second Class"/>
    <s v="DN-13690"/>
    <s v="Duane Noonan"/>
    <x v="0"/>
    <x v="0"/>
    <x v="20"/>
    <x v="15"/>
    <n v="10011"/>
    <x v="3"/>
    <x v="1019"/>
    <x v="1"/>
    <x v="10"/>
    <x v="1001"/>
    <x v="1862"/>
    <n v="4"/>
    <n v="0"/>
    <n v="55.763999999999996"/>
  </r>
  <r>
    <n v="8854"/>
    <s v="US-2012-115343"/>
    <x v="1"/>
    <x v="357"/>
    <d v="2012-09-25T00:00:00"/>
    <s v="First Class"/>
    <s v="FO-14305"/>
    <s v="Frank Olsen"/>
    <x v="0"/>
    <x v="0"/>
    <x v="10"/>
    <x v="9"/>
    <n v="19143"/>
    <x v="3"/>
    <x v="1205"/>
    <x v="1"/>
    <x v="14"/>
    <x v="1181"/>
    <x v="5633"/>
    <n v="5"/>
    <n v="0.2"/>
    <n v="6.2549999999999919"/>
  </r>
  <r>
    <n v="8855"/>
    <s v="US-2012-115343"/>
    <x v="1"/>
    <x v="357"/>
    <d v="2012-09-25T00:00:00"/>
    <s v="First Class"/>
    <s v="FO-14305"/>
    <s v="Frank Olsen"/>
    <x v="0"/>
    <x v="0"/>
    <x v="10"/>
    <x v="9"/>
    <n v="19143"/>
    <x v="3"/>
    <x v="217"/>
    <x v="2"/>
    <x v="11"/>
    <x v="216"/>
    <x v="231"/>
    <n v="3"/>
    <n v="0.2"/>
    <n v="-7.724700000000098"/>
  </r>
  <r>
    <n v="8856"/>
    <s v="CA-2014-163671"/>
    <x v="3"/>
    <x v="165"/>
    <d v="2014-12-31T00:00:00"/>
    <s v="Standard Class"/>
    <s v="DP-13105"/>
    <s v="Dave Poirier"/>
    <x v="1"/>
    <x v="0"/>
    <x v="347"/>
    <x v="45"/>
    <n v="83642"/>
    <x v="1"/>
    <x v="213"/>
    <x v="1"/>
    <x v="8"/>
    <x v="212"/>
    <x v="3406"/>
    <n v="3"/>
    <n v="0.2"/>
    <n v="7.9919999999999991"/>
  </r>
  <r>
    <n v="8857"/>
    <s v="CA-2014-135909"/>
    <x v="3"/>
    <x v="119"/>
    <d v="2014-10-21T00:00:00"/>
    <s v="Standard Class"/>
    <s v="JW-15220"/>
    <s v="Jane Waco"/>
    <x v="1"/>
    <x v="0"/>
    <x v="301"/>
    <x v="1"/>
    <n v="95823"/>
    <x v="1"/>
    <x v="343"/>
    <x v="2"/>
    <x v="11"/>
    <x v="339"/>
    <x v="4552"/>
    <n v="6"/>
    <n v="0"/>
    <n v="39.888599999999997"/>
  </r>
  <r>
    <n v="8858"/>
    <s v="CA-2014-135909"/>
    <x v="3"/>
    <x v="119"/>
    <d v="2014-10-21T00:00:00"/>
    <s v="Standard Class"/>
    <s v="JW-15220"/>
    <s v="Jane Waco"/>
    <x v="1"/>
    <x v="0"/>
    <x v="301"/>
    <x v="1"/>
    <n v="95823"/>
    <x v="1"/>
    <x v="1431"/>
    <x v="2"/>
    <x v="7"/>
    <x v="1410"/>
    <x v="236"/>
    <n v="2"/>
    <n v="0.2"/>
    <n v="-7.9959999999999996"/>
  </r>
  <r>
    <n v="8859"/>
    <s v="CA-2014-135909"/>
    <x v="3"/>
    <x v="119"/>
    <d v="2014-10-21T00:00:00"/>
    <s v="Standard Class"/>
    <s v="JW-15220"/>
    <s v="Jane Waco"/>
    <x v="1"/>
    <x v="0"/>
    <x v="301"/>
    <x v="1"/>
    <n v="95823"/>
    <x v="1"/>
    <x v="450"/>
    <x v="1"/>
    <x v="8"/>
    <x v="446"/>
    <x v="5634"/>
    <n v="5"/>
    <n v="0.2"/>
    <n v="1906.4849999999999"/>
  </r>
  <r>
    <n v="8860"/>
    <s v="US-2014-114356"/>
    <x v="3"/>
    <x v="648"/>
    <d v="2014-08-27T00:00:00"/>
    <s v="Standard Class"/>
    <s v="TT-21460"/>
    <s v="Tonja Turnell"/>
    <x v="2"/>
    <x v="0"/>
    <x v="35"/>
    <x v="3"/>
    <n v="28205"/>
    <x v="0"/>
    <x v="1517"/>
    <x v="2"/>
    <x v="7"/>
    <x v="1495"/>
    <x v="3651"/>
    <n v="1"/>
    <n v="0.2"/>
    <n v="3.5959999999999983"/>
  </r>
  <r>
    <n v="8861"/>
    <s v="CA-2012-125934"/>
    <x v="1"/>
    <x v="861"/>
    <d v="2012-09-18T00:00:00"/>
    <s v="Standard Class"/>
    <s v="SN-20560"/>
    <s v="Skye Norling"/>
    <x v="2"/>
    <x v="0"/>
    <x v="267"/>
    <x v="30"/>
    <n v="7501"/>
    <x v="3"/>
    <x v="1655"/>
    <x v="1"/>
    <x v="2"/>
    <x v="1634"/>
    <x v="2551"/>
    <n v="3"/>
    <n v="0"/>
    <n v="14.904"/>
  </r>
  <r>
    <n v="8862"/>
    <s v="CA-2012-125934"/>
    <x v="1"/>
    <x v="861"/>
    <d v="2012-09-18T00:00:00"/>
    <s v="Standard Class"/>
    <s v="SN-20560"/>
    <s v="Skye Norling"/>
    <x v="2"/>
    <x v="0"/>
    <x v="267"/>
    <x v="30"/>
    <n v="7501"/>
    <x v="3"/>
    <x v="1348"/>
    <x v="0"/>
    <x v="5"/>
    <x v="1324"/>
    <x v="4206"/>
    <n v="4"/>
    <n v="0"/>
    <n v="3.9248000000000003"/>
  </r>
  <r>
    <n v="8863"/>
    <s v="CA-2012-125934"/>
    <x v="1"/>
    <x v="861"/>
    <d v="2012-09-18T00:00:00"/>
    <s v="Standard Class"/>
    <s v="SN-20560"/>
    <s v="Skye Norling"/>
    <x v="2"/>
    <x v="0"/>
    <x v="267"/>
    <x v="30"/>
    <n v="7501"/>
    <x v="3"/>
    <x v="270"/>
    <x v="1"/>
    <x v="8"/>
    <x v="267"/>
    <x v="5635"/>
    <n v="4"/>
    <n v="0"/>
    <n v="96.415999999999997"/>
  </r>
  <r>
    <n v="8864"/>
    <s v="CA-2012-125934"/>
    <x v="1"/>
    <x v="861"/>
    <d v="2012-09-18T00:00:00"/>
    <s v="Standard Class"/>
    <s v="SN-20560"/>
    <s v="Skye Norling"/>
    <x v="2"/>
    <x v="0"/>
    <x v="267"/>
    <x v="30"/>
    <n v="7501"/>
    <x v="3"/>
    <x v="1109"/>
    <x v="1"/>
    <x v="9"/>
    <x v="1089"/>
    <x v="5636"/>
    <n v="4"/>
    <n v="0"/>
    <n v="29.980800000000002"/>
  </r>
  <r>
    <n v="8865"/>
    <s v="CA-2012-125934"/>
    <x v="1"/>
    <x v="861"/>
    <d v="2012-09-18T00:00:00"/>
    <s v="Standard Class"/>
    <s v="SN-20560"/>
    <s v="Skye Norling"/>
    <x v="2"/>
    <x v="0"/>
    <x v="267"/>
    <x v="30"/>
    <n v="7501"/>
    <x v="3"/>
    <x v="1650"/>
    <x v="1"/>
    <x v="10"/>
    <x v="1630"/>
    <x v="789"/>
    <n v="6"/>
    <n v="0"/>
    <n v="18.662400000000002"/>
  </r>
  <r>
    <n v="8866"/>
    <s v="CA-2012-158148"/>
    <x v="1"/>
    <x v="139"/>
    <d v="2012-12-26T00:00:00"/>
    <s v="Standard Class"/>
    <s v="JM-15865"/>
    <s v="John Murray"/>
    <x v="0"/>
    <x v="0"/>
    <x v="81"/>
    <x v="17"/>
    <n v="22204"/>
    <x v="0"/>
    <x v="1204"/>
    <x v="1"/>
    <x v="9"/>
    <x v="1180"/>
    <x v="2311"/>
    <n v="3"/>
    <n v="0"/>
    <n v="10.880999999999997"/>
  </r>
  <r>
    <n v="8867"/>
    <s v="CA-2011-120411"/>
    <x v="2"/>
    <x v="59"/>
    <d v="2011-09-23T00:00:00"/>
    <s v="First Class"/>
    <s v="SB-20185"/>
    <s v="Sarah Brown"/>
    <x v="0"/>
    <x v="0"/>
    <x v="22"/>
    <x v="10"/>
    <n v="60653"/>
    <x v="2"/>
    <x v="1601"/>
    <x v="0"/>
    <x v="0"/>
    <x v="1584"/>
    <x v="5637"/>
    <n v="5"/>
    <n v="0.3"/>
    <n v="-70.489999999999981"/>
  </r>
  <r>
    <n v="8868"/>
    <s v="CA-2011-120411"/>
    <x v="2"/>
    <x v="59"/>
    <d v="2011-09-23T00:00:00"/>
    <s v="First Class"/>
    <s v="SB-20185"/>
    <s v="Sarah Brown"/>
    <x v="0"/>
    <x v="0"/>
    <x v="22"/>
    <x v="10"/>
    <n v="60653"/>
    <x v="2"/>
    <x v="1091"/>
    <x v="2"/>
    <x v="7"/>
    <x v="1072"/>
    <x v="3988"/>
    <n v="2"/>
    <n v="0.2"/>
    <n v="3.4749999999999996"/>
  </r>
  <r>
    <n v="8869"/>
    <s v="CA-2013-158260"/>
    <x v="0"/>
    <x v="254"/>
    <d v="2013-11-09T00:00:00"/>
    <s v="Standard Class"/>
    <s v="CC-12475"/>
    <s v="Cindy Chapman"/>
    <x v="0"/>
    <x v="0"/>
    <x v="70"/>
    <x v="1"/>
    <n v="92037"/>
    <x v="1"/>
    <x v="1771"/>
    <x v="2"/>
    <x v="15"/>
    <x v="1752"/>
    <x v="5638"/>
    <n v="2"/>
    <n v="0.2"/>
    <n v="77.219999999999914"/>
  </r>
  <r>
    <n v="8870"/>
    <s v="CA-2014-101805"/>
    <x v="3"/>
    <x v="96"/>
    <d v="2014-12-07T00:00:00"/>
    <s v="Standard Class"/>
    <s v="SH-19975"/>
    <s v="Sally Hughsby"/>
    <x v="1"/>
    <x v="0"/>
    <x v="4"/>
    <x v="4"/>
    <n v="98105"/>
    <x v="1"/>
    <x v="1406"/>
    <x v="1"/>
    <x v="8"/>
    <x v="1384"/>
    <x v="482"/>
    <n v="5"/>
    <n v="0.2"/>
    <n v="5.3729999999999993"/>
  </r>
  <r>
    <n v="8871"/>
    <s v="CA-2014-101805"/>
    <x v="3"/>
    <x v="96"/>
    <d v="2014-12-07T00:00:00"/>
    <s v="Standard Class"/>
    <s v="SH-19975"/>
    <s v="Sally Hughsby"/>
    <x v="1"/>
    <x v="0"/>
    <x v="4"/>
    <x v="4"/>
    <n v="98105"/>
    <x v="1"/>
    <x v="325"/>
    <x v="0"/>
    <x v="5"/>
    <x v="322"/>
    <x v="5639"/>
    <n v="12"/>
    <n v="0"/>
    <n v="31.099200000000003"/>
  </r>
  <r>
    <n v="8872"/>
    <s v="CA-2014-101805"/>
    <x v="3"/>
    <x v="96"/>
    <d v="2014-12-07T00:00:00"/>
    <s v="Standard Class"/>
    <s v="SH-19975"/>
    <s v="Sally Hughsby"/>
    <x v="1"/>
    <x v="0"/>
    <x v="4"/>
    <x v="4"/>
    <n v="98105"/>
    <x v="1"/>
    <x v="273"/>
    <x v="1"/>
    <x v="4"/>
    <x v="270"/>
    <x v="5248"/>
    <n v="4"/>
    <n v="0"/>
    <n v="5.4124000000000478"/>
  </r>
  <r>
    <n v="8873"/>
    <s v="US-2011-105137"/>
    <x v="2"/>
    <x v="982"/>
    <d v="2011-10-10T00:00:00"/>
    <s v="Same Day"/>
    <s v="RB-19435"/>
    <s v="Richard Bierner"/>
    <x v="0"/>
    <x v="0"/>
    <x v="38"/>
    <x v="24"/>
    <n v="43229"/>
    <x v="3"/>
    <x v="1844"/>
    <x v="2"/>
    <x v="15"/>
    <x v="1823"/>
    <x v="5640"/>
    <n v="2"/>
    <n v="0.7"/>
    <n v="-71.39579999999998"/>
  </r>
  <r>
    <n v="8874"/>
    <s v="US-2011-105137"/>
    <x v="2"/>
    <x v="982"/>
    <d v="2011-10-10T00:00:00"/>
    <s v="Same Day"/>
    <s v="RB-19435"/>
    <s v="Richard Bierner"/>
    <x v="0"/>
    <x v="0"/>
    <x v="38"/>
    <x v="24"/>
    <n v="43229"/>
    <x v="3"/>
    <x v="471"/>
    <x v="1"/>
    <x v="8"/>
    <x v="467"/>
    <x v="3594"/>
    <n v="2"/>
    <n v="0.7"/>
    <n v="-13.393599999999999"/>
  </r>
  <r>
    <n v="8875"/>
    <s v="CA-2014-142489"/>
    <x v="3"/>
    <x v="237"/>
    <d v="2014-11-17T00:00:00"/>
    <s v="Second Class"/>
    <s v="TC-21295"/>
    <s v="Toby Carlisle"/>
    <x v="0"/>
    <x v="0"/>
    <x v="12"/>
    <x v="5"/>
    <n v="77095"/>
    <x v="2"/>
    <x v="715"/>
    <x v="1"/>
    <x v="8"/>
    <x v="707"/>
    <x v="5641"/>
    <n v="5"/>
    <n v="0.8"/>
    <n v="-32.984999999999999"/>
  </r>
  <r>
    <n v="8876"/>
    <s v="US-2013-141264"/>
    <x v="0"/>
    <x v="572"/>
    <d v="2013-08-20T00:00:00"/>
    <s v="Standard Class"/>
    <s v="CT-11995"/>
    <s v="Carol Triggs"/>
    <x v="0"/>
    <x v="0"/>
    <x v="218"/>
    <x v="5"/>
    <n v="75061"/>
    <x v="2"/>
    <x v="413"/>
    <x v="1"/>
    <x v="14"/>
    <x v="408"/>
    <x v="442"/>
    <n v="2"/>
    <n v="0.2"/>
    <n v="-34.758000000000017"/>
  </r>
  <r>
    <n v="8877"/>
    <s v="US-2013-141264"/>
    <x v="0"/>
    <x v="572"/>
    <d v="2013-08-20T00:00:00"/>
    <s v="Standard Class"/>
    <s v="CT-11995"/>
    <s v="Carol Triggs"/>
    <x v="0"/>
    <x v="0"/>
    <x v="218"/>
    <x v="5"/>
    <n v="75061"/>
    <x v="2"/>
    <x v="1218"/>
    <x v="1"/>
    <x v="9"/>
    <x v="1193"/>
    <x v="5642"/>
    <n v="1"/>
    <n v="0.8"/>
    <n v="-153.20240000000001"/>
  </r>
  <r>
    <n v="8878"/>
    <s v="CA-2014-126928"/>
    <x v="3"/>
    <x v="697"/>
    <d v="2014-09-24T00:00:00"/>
    <s v="Standard Class"/>
    <s v="GZ-14470"/>
    <s v="Gary Zandusky"/>
    <x v="0"/>
    <x v="0"/>
    <x v="73"/>
    <x v="30"/>
    <n v="7960"/>
    <x v="3"/>
    <x v="1845"/>
    <x v="2"/>
    <x v="15"/>
    <x v="1824"/>
    <x v="5643"/>
    <n v="4"/>
    <n v="0"/>
    <n v="225.6"/>
  </r>
  <r>
    <n v="8879"/>
    <s v="CA-2014-126928"/>
    <x v="3"/>
    <x v="697"/>
    <d v="2014-09-24T00:00:00"/>
    <s v="Standard Class"/>
    <s v="GZ-14470"/>
    <s v="Gary Zandusky"/>
    <x v="0"/>
    <x v="0"/>
    <x v="73"/>
    <x v="30"/>
    <n v="7960"/>
    <x v="3"/>
    <x v="75"/>
    <x v="1"/>
    <x v="4"/>
    <x v="75"/>
    <x v="4024"/>
    <n v="3"/>
    <n v="0"/>
    <n v="9.5340000000000025"/>
  </r>
  <r>
    <n v="8880"/>
    <s v="US-2012-107944"/>
    <x v="1"/>
    <x v="391"/>
    <d v="2012-03-25T00:00:00"/>
    <s v="First Class"/>
    <s v="AM-10360"/>
    <s v="Alice McCarthy"/>
    <x v="1"/>
    <x v="0"/>
    <x v="1"/>
    <x v="1"/>
    <n v="90008"/>
    <x v="1"/>
    <x v="161"/>
    <x v="1"/>
    <x v="10"/>
    <x v="1286"/>
    <x v="5644"/>
    <n v="11"/>
    <n v="0"/>
    <n v="92.505599999999987"/>
  </r>
  <r>
    <n v="8881"/>
    <s v="US-2012-107944"/>
    <x v="1"/>
    <x v="391"/>
    <d v="2012-03-25T00:00:00"/>
    <s v="First Class"/>
    <s v="AM-10360"/>
    <s v="Alice McCarthy"/>
    <x v="1"/>
    <x v="0"/>
    <x v="1"/>
    <x v="1"/>
    <n v="90008"/>
    <x v="1"/>
    <x v="1105"/>
    <x v="2"/>
    <x v="11"/>
    <x v="1085"/>
    <x v="764"/>
    <n v="3"/>
    <n v="0"/>
    <n v="86.389199999999988"/>
  </r>
  <r>
    <n v="8882"/>
    <s v="CA-2013-135594"/>
    <x v="0"/>
    <x v="1186"/>
    <d v="2013-07-04T00:00:00"/>
    <s v="Second Class"/>
    <s v="AH-10120"/>
    <s v="Adrian Hane"/>
    <x v="2"/>
    <x v="0"/>
    <x v="34"/>
    <x v="10"/>
    <n v="60505"/>
    <x v="2"/>
    <x v="1044"/>
    <x v="2"/>
    <x v="11"/>
    <x v="1024"/>
    <x v="2298"/>
    <n v="7"/>
    <n v="0.2"/>
    <n v="-0.62650000000000716"/>
  </r>
  <r>
    <n v="8883"/>
    <s v="US-2014-115252"/>
    <x v="3"/>
    <x v="179"/>
    <d v="2014-10-26T00:00:00"/>
    <s v="Standard Class"/>
    <s v="MY-18295"/>
    <s v="Muhammed Yedwab"/>
    <x v="1"/>
    <x v="0"/>
    <x v="28"/>
    <x v="3"/>
    <n v="27707"/>
    <x v="0"/>
    <x v="1557"/>
    <x v="2"/>
    <x v="7"/>
    <x v="1537"/>
    <x v="2992"/>
    <n v="2"/>
    <n v="0.2"/>
    <n v="1.3986000000000001"/>
  </r>
  <r>
    <n v="8884"/>
    <s v="US-2014-115252"/>
    <x v="3"/>
    <x v="179"/>
    <d v="2014-10-26T00:00:00"/>
    <s v="Standard Class"/>
    <s v="MY-18295"/>
    <s v="Muhammed Yedwab"/>
    <x v="1"/>
    <x v="0"/>
    <x v="28"/>
    <x v="3"/>
    <n v="27707"/>
    <x v="0"/>
    <x v="457"/>
    <x v="1"/>
    <x v="10"/>
    <x v="453"/>
    <x v="646"/>
    <n v="3"/>
    <n v="0.2"/>
    <n v="4.4849999999999994"/>
  </r>
  <r>
    <n v="8885"/>
    <s v="CA-2011-107398"/>
    <x v="2"/>
    <x v="55"/>
    <d v="2011-08-30T00:00:00"/>
    <s v="Standard Class"/>
    <s v="BS-11590"/>
    <s v="Brendan Sweed"/>
    <x v="1"/>
    <x v="0"/>
    <x v="38"/>
    <x v="24"/>
    <n v="43229"/>
    <x v="3"/>
    <x v="304"/>
    <x v="1"/>
    <x v="8"/>
    <x v="301"/>
    <x v="5645"/>
    <n v="4"/>
    <n v="0.7"/>
    <n v="-4.5695999999999994"/>
  </r>
  <r>
    <n v="8886"/>
    <s v="CA-2011-107398"/>
    <x v="2"/>
    <x v="55"/>
    <d v="2011-08-30T00:00:00"/>
    <s v="Standard Class"/>
    <s v="BS-11590"/>
    <s v="Brendan Sweed"/>
    <x v="1"/>
    <x v="0"/>
    <x v="38"/>
    <x v="24"/>
    <n v="43229"/>
    <x v="3"/>
    <x v="1310"/>
    <x v="1"/>
    <x v="8"/>
    <x v="1287"/>
    <x v="5646"/>
    <n v="3"/>
    <n v="0.7"/>
    <n v="-2.2896000000000001"/>
  </r>
  <r>
    <n v="8887"/>
    <s v="CA-2011-107398"/>
    <x v="2"/>
    <x v="55"/>
    <d v="2011-08-30T00:00:00"/>
    <s v="Standard Class"/>
    <s v="BS-11590"/>
    <s v="Brendan Sweed"/>
    <x v="1"/>
    <x v="0"/>
    <x v="38"/>
    <x v="24"/>
    <n v="43229"/>
    <x v="3"/>
    <x v="530"/>
    <x v="1"/>
    <x v="8"/>
    <x v="525"/>
    <x v="5647"/>
    <n v="8"/>
    <n v="0.7"/>
    <n v="-16.684799999999996"/>
  </r>
  <r>
    <n v="8888"/>
    <s v="CA-2011-169642"/>
    <x v="2"/>
    <x v="923"/>
    <d v="2011-07-30T00:00:00"/>
    <s v="Second Class"/>
    <s v="BB-10990"/>
    <s v="Barry Blumstein"/>
    <x v="1"/>
    <x v="0"/>
    <x v="1"/>
    <x v="1"/>
    <n v="90036"/>
    <x v="1"/>
    <x v="942"/>
    <x v="1"/>
    <x v="4"/>
    <x v="926"/>
    <x v="5648"/>
    <n v="2"/>
    <n v="0"/>
    <n v="0"/>
  </r>
  <r>
    <n v="8889"/>
    <s v="CA-2014-103968"/>
    <x v="3"/>
    <x v="96"/>
    <d v="2014-12-08T00:00:00"/>
    <s v="Standard Class"/>
    <s v="ML-17755"/>
    <s v="Max Ludwig"/>
    <x v="2"/>
    <x v="0"/>
    <x v="280"/>
    <x v="1"/>
    <n v="95207"/>
    <x v="1"/>
    <x v="583"/>
    <x v="0"/>
    <x v="5"/>
    <x v="578"/>
    <x v="5649"/>
    <n v="9"/>
    <n v="0"/>
    <n v="107.03879999999994"/>
  </r>
  <r>
    <n v="8890"/>
    <s v="CA-2013-147256"/>
    <x v="0"/>
    <x v="508"/>
    <d v="2013-10-22T00:00:00"/>
    <s v="Second Class"/>
    <s v="FC-14245"/>
    <s v="Frank Carlisle"/>
    <x v="2"/>
    <x v="0"/>
    <x v="29"/>
    <x v="25"/>
    <n v="65203"/>
    <x v="2"/>
    <x v="1334"/>
    <x v="2"/>
    <x v="7"/>
    <x v="1310"/>
    <x v="5650"/>
    <n v="3"/>
    <n v="0"/>
    <n v="220.48530000000002"/>
  </r>
  <r>
    <n v="8891"/>
    <s v="CA-2013-147256"/>
    <x v="0"/>
    <x v="508"/>
    <d v="2013-10-22T00:00:00"/>
    <s v="Second Class"/>
    <s v="FC-14245"/>
    <s v="Frank Carlisle"/>
    <x v="2"/>
    <x v="0"/>
    <x v="29"/>
    <x v="25"/>
    <n v="65203"/>
    <x v="2"/>
    <x v="1341"/>
    <x v="1"/>
    <x v="9"/>
    <x v="1317"/>
    <x v="5651"/>
    <n v="7"/>
    <n v="0"/>
    <n v="751.76010000000008"/>
  </r>
  <r>
    <n v="8892"/>
    <s v="CA-2013-162159"/>
    <x v="0"/>
    <x v="1142"/>
    <d v="2013-09-19T00:00:00"/>
    <s v="First Class"/>
    <s v="CR-12625"/>
    <s v="Corey Roper"/>
    <x v="2"/>
    <x v="0"/>
    <x v="38"/>
    <x v="32"/>
    <n v="31907"/>
    <x v="0"/>
    <x v="64"/>
    <x v="0"/>
    <x v="1"/>
    <x v="64"/>
    <x v="5652"/>
    <n v="2"/>
    <n v="0"/>
    <n v="30.444999999999993"/>
  </r>
  <r>
    <n v="8893"/>
    <s v="CA-2012-111038"/>
    <x v="1"/>
    <x v="494"/>
    <d v="2012-12-06T00:00:00"/>
    <s v="Standard Class"/>
    <s v="LC-16960"/>
    <s v="Lindsay Castell"/>
    <x v="2"/>
    <x v="0"/>
    <x v="70"/>
    <x v="1"/>
    <n v="92037"/>
    <x v="1"/>
    <x v="873"/>
    <x v="0"/>
    <x v="1"/>
    <x v="858"/>
    <x v="5653"/>
    <n v="9"/>
    <n v="0.2"/>
    <n v="267.66720000000009"/>
  </r>
  <r>
    <n v="8894"/>
    <s v="CA-2011-124723"/>
    <x v="2"/>
    <x v="79"/>
    <d v="2011-08-12T00:00:00"/>
    <s v="Standard Class"/>
    <s v="GZ-14470"/>
    <s v="Gary Zandusky"/>
    <x v="0"/>
    <x v="0"/>
    <x v="480"/>
    <x v="5"/>
    <n v="77590"/>
    <x v="2"/>
    <x v="1110"/>
    <x v="0"/>
    <x v="3"/>
    <x v="1090"/>
    <x v="5654"/>
    <n v="2"/>
    <n v="0.3"/>
    <n v="41.933999999999997"/>
  </r>
  <r>
    <n v="8895"/>
    <s v="CA-2013-167241"/>
    <x v="0"/>
    <x v="243"/>
    <d v="2013-08-23T00:00:00"/>
    <s v="Standard Class"/>
    <s v="BD-11320"/>
    <s v="Bill Donatelli"/>
    <x v="0"/>
    <x v="0"/>
    <x v="1"/>
    <x v="1"/>
    <n v="90004"/>
    <x v="1"/>
    <x v="575"/>
    <x v="0"/>
    <x v="5"/>
    <x v="570"/>
    <x v="5655"/>
    <n v="3"/>
    <n v="0"/>
    <n v="43.684200000000018"/>
  </r>
  <r>
    <n v="8896"/>
    <s v="CA-2013-167241"/>
    <x v="0"/>
    <x v="243"/>
    <d v="2013-08-23T00:00:00"/>
    <s v="Standard Class"/>
    <s v="BD-11320"/>
    <s v="Bill Donatelli"/>
    <x v="0"/>
    <x v="0"/>
    <x v="1"/>
    <x v="1"/>
    <n v="90004"/>
    <x v="1"/>
    <x v="1198"/>
    <x v="1"/>
    <x v="4"/>
    <x v="1174"/>
    <x v="1465"/>
    <n v="3"/>
    <n v="0"/>
    <n v="3.0497999999999985"/>
  </r>
  <r>
    <n v="8897"/>
    <s v="CA-2013-167241"/>
    <x v="0"/>
    <x v="243"/>
    <d v="2013-08-23T00:00:00"/>
    <s v="Standard Class"/>
    <s v="BD-11320"/>
    <s v="Bill Donatelli"/>
    <x v="0"/>
    <x v="0"/>
    <x v="1"/>
    <x v="1"/>
    <n v="90004"/>
    <x v="1"/>
    <x v="302"/>
    <x v="2"/>
    <x v="7"/>
    <x v="299"/>
    <x v="5441"/>
    <n v="3"/>
    <n v="0.2"/>
    <n v="10.349999999999994"/>
  </r>
  <r>
    <n v="8898"/>
    <s v="CA-2013-167241"/>
    <x v="0"/>
    <x v="243"/>
    <d v="2013-08-23T00:00:00"/>
    <s v="Standard Class"/>
    <s v="BD-11320"/>
    <s v="Bill Donatelli"/>
    <x v="0"/>
    <x v="0"/>
    <x v="1"/>
    <x v="1"/>
    <n v="90004"/>
    <x v="1"/>
    <x v="945"/>
    <x v="1"/>
    <x v="10"/>
    <x v="929"/>
    <x v="5620"/>
    <n v="4"/>
    <n v="0"/>
    <n v="18.009600000000002"/>
  </r>
  <r>
    <n v="8899"/>
    <s v="CA-2012-163237"/>
    <x v="1"/>
    <x v="976"/>
    <d v="2012-08-09T00:00:00"/>
    <s v="Second Class"/>
    <s v="EM-14095"/>
    <s v="Eudokia Martin"/>
    <x v="1"/>
    <x v="0"/>
    <x v="24"/>
    <x v="17"/>
    <n v="22153"/>
    <x v="0"/>
    <x v="1405"/>
    <x v="2"/>
    <x v="7"/>
    <x v="1383"/>
    <x v="4678"/>
    <n v="3"/>
    <n v="0"/>
    <n v="148.49099999999996"/>
  </r>
  <r>
    <n v="8900"/>
    <s v="CA-2012-163237"/>
    <x v="1"/>
    <x v="976"/>
    <d v="2012-08-09T00:00:00"/>
    <s v="Second Class"/>
    <s v="EM-14095"/>
    <s v="Eudokia Martin"/>
    <x v="1"/>
    <x v="0"/>
    <x v="24"/>
    <x v="17"/>
    <n v="22153"/>
    <x v="0"/>
    <x v="1351"/>
    <x v="1"/>
    <x v="2"/>
    <x v="1328"/>
    <x v="2989"/>
    <n v="2"/>
    <n v="0"/>
    <n v="11.778199999999998"/>
  </r>
  <r>
    <n v="8901"/>
    <s v="CA-2013-150483"/>
    <x v="0"/>
    <x v="1207"/>
    <d v="2013-06-05T00:00:00"/>
    <s v="Standard Class"/>
    <s v="BP-11290"/>
    <s v="Beth Paige"/>
    <x v="0"/>
    <x v="0"/>
    <x v="27"/>
    <x v="10"/>
    <n v="62521"/>
    <x v="2"/>
    <x v="1831"/>
    <x v="0"/>
    <x v="5"/>
    <x v="1810"/>
    <x v="164"/>
    <n v="3"/>
    <n v="0.6"/>
    <n v="-12.825599999999994"/>
  </r>
  <r>
    <n v="8902"/>
    <s v="CA-2013-150483"/>
    <x v="0"/>
    <x v="1207"/>
    <d v="2013-06-05T00:00:00"/>
    <s v="Standard Class"/>
    <s v="BP-11290"/>
    <s v="Beth Paige"/>
    <x v="0"/>
    <x v="0"/>
    <x v="27"/>
    <x v="10"/>
    <n v="62521"/>
    <x v="2"/>
    <x v="1828"/>
    <x v="1"/>
    <x v="10"/>
    <x v="1807"/>
    <x v="282"/>
    <n v="4"/>
    <n v="0.2"/>
    <n v="6.7048000000000005"/>
  </r>
  <r>
    <n v="8903"/>
    <s v="CA-2013-150483"/>
    <x v="0"/>
    <x v="1207"/>
    <d v="2013-06-05T00:00:00"/>
    <s v="Standard Class"/>
    <s v="BP-11290"/>
    <s v="Beth Paige"/>
    <x v="0"/>
    <x v="0"/>
    <x v="27"/>
    <x v="10"/>
    <n v="62521"/>
    <x v="2"/>
    <x v="1455"/>
    <x v="0"/>
    <x v="1"/>
    <x v="1432"/>
    <x v="5656"/>
    <n v="3"/>
    <n v="0.3"/>
    <n v="-38.215799999999973"/>
  </r>
  <r>
    <n v="8904"/>
    <s v="CA-2013-150483"/>
    <x v="0"/>
    <x v="1207"/>
    <d v="2013-06-05T00:00:00"/>
    <s v="Standard Class"/>
    <s v="BP-11290"/>
    <s v="Beth Paige"/>
    <x v="0"/>
    <x v="0"/>
    <x v="27"/>
    <x v="10"/>
    <n v="62521"/>
    <x v="2"/>
    <x v="747"/>
    <x v="1"/>
    <x v="10"/>
    <x v="738"/>
    <x v="563"/>
    <n v="2"/>
    <n v="0.2"/>
    <n v="3.6288"/>
  </r>
  <r>
    <n v="8905"/>
    <s v="US-2013-126431"/>
    <x v="0"/>
    <x v="949"/>
    <d v="2013-07-02T00:00:00"/>
    <s v="Same Day"/>
    <s v="SU-20665"/>
    <s v="Stephanie Ulpright"/>
    <x v="2"/>
    <x v="0"/>
    <x v="20"/>
    <x v="15"/>
    <n v="10009"/>
    <x v="3"/>
    <x v="933"/>
    <x v="1"/>
    <x v="2"/>
    <x v="917"/>
    <x v="5657"/>
    <n v="1"/>
    <n v="0"/>
    <n v="14.043800000000001"/>
  </r>
  <r>
    <n v="8906"/>
    <s v="US-2013-126431"/>
    <x v="0"/>
    <x v="949"/>
    <d v="2013-07-02T00:00:00"/>
    <s v="Same Day"/>
    <s v="SU-20665"/>
    <s v="Stephanie Ulpright"/>
    <x v="2"/>
    <x v="0"/>
    <x v="20"/>
    <x v="15"/>
    <n v="10009"/>
    <x v="3"/>
    <x v="1386"/>
    <x v="2"/>
    <x v="11"/>
    <x v="1363"/>
    <x v="5658"/>
    <n v="3"/>
    <n v="0"/>
    <n v="6.1679999999999975"/>
  </r>
  <r>
    <n v="8907"/>
    <s v="US-2013-126431"/>
    <x v="0"/>
    <x v="949"/>
    <d v="2013-07-02T00:00:00"/>
    <s v="Same Day"/>
    <s v="SU-20665"/>
    <s v="Stephanie Ulpright"/>
    <x v="2"/>
    <x v="0"/>
    <x v="20"/>
    <x v="15"/>
    <n v="10009"/>
    <x v="3"/>
    <x v="144"/>
    <x v="1"/>
    <x v="10"/>
    <x v="144"/>
    <x v="5659"/>
    <n v="9"/>
    <n v="0"/>
    <n v="33.776999999999994"/>
  </r>
  <r>
    <n v="8908"/>
    <s v="CA-2013-139934"/>
    <x v="0"/>
    <x v="122"/>
    <d v="2013-12-21T00:00:00"/>
    <s v="First Class"/>
    <s v="AY-10555"/>
    <s v="Andy Yotov"/>
    <x v="1"/>
    <x v="0"/>
    <x v="8"/>
    <x v="1"/>
    <n v="94110"/>
    <x v="1"/>
    <x v="179"/>
    <x v="2"/>
    <x v="7"/>
    <x v="178"/>
    <x v="5660"/>
    <n v="7"/>
    <n v="0.2"/>
    <n v="6.6976000000000013"/>
  </r>
  <r>
    <n v="8909"/>
    <s v="CA-2012-109603"/>
    <x v="1"/>
    <x v="1208"/>
    <d v="2012-02-01T00:00:00"/>
    <s v="Standard Class"/>
    <s v="EM-13825"/>
    <s v="Elizabeth Moffitt"/>
    <x v="1"/>
    <x v="0"/>
    <x v="429"/>
    <x v="1"/>
    <n v="92553"/>
    <x v="1"/>
    <x v="1274"/>
    <x v="1"/>
    <x v="10"/>
    <x v="1250"/>
    <x v="685"/>
    <n v="8"/>
    <n v="0"/>
    <n v="84.051199999999994"/>
  </r>
  <r>
    <n v="8910"/>
    <s v="CA-2014-160661"/>
    <x v="3"/>
    <x v="960"/>
    <d v="2014-11-02T00:00:00"/>
    <s v="Standard Class"/>
    <s v="SA-20830"/>
    <s v="Sue Ann Reed"/>
    <x v="0"/>
    <x v="0"/>
    <x v="231"/>
    <x v="31"/>
    <n v="2149"/>
    <x v="3"/>
    <x v="148"/>
    <x v="1"/>
    <x v="2"/>
    <x v="148"/>
    <x v="2521"/>
    <n v="3"/>
    <n v="0"/>
    <n v="10.307099999999998"/>
  </r>
  <r>
    <n v="8911"/>
    <s v="CA-2014-102610"/>
    <x v="3"/>
    <x v="259"/>
    <d v="2014-11-09T00:00:00"/>
    <s v="Standard Class"/>
    <s v="CA-12265"/>
    <s v="Christina Anderson"/>
    <x v="0"/>
    <x v="0"/>
    <x v="346"/>
    <x v="18"/>
    <n v="37421"/>
    <x v="0"/>
    <x v="434"/>
    <x v="2"/>
    <x v="11"/>
    <x v="429"/>
    <x v="98"/>
    <n v="3"/>
    <n v="0.2"/>
    <n v="15.596099999999996"/>
  </r>
  <r>
    <n v="8912"/>
    <s v="CA-2014-102610"/>
    <x v="3"/>
    <x v="259"/>
    <d v="2014-11-09T00:00:00"/>
    <s v="Standard Class"/>
    <s v="CA-12265"/>
    <s v="Christina Anderson"/>
    <x v="0"/>
    <x v="0"/>
    <x v="346"/>
    <x v="18"/>
    <n v="37421"/>
    <x v="0"/>
    <x v="1777"/>
    <x v="2"/>
    <x v="7"/>
    <x v="1758"/>
    <x v="5661"/>
    <n v="9"/>
    <n v="0.2"/>
    <n v="-32.383800000000008"/>
  </r>
  <r>
    <n v="8913"/>
    <s v="CA-2014-102610"/>
    <x v="3"/>
    <x v="259"/>
    <d v="2014-11-09T00:00:00"/>
    <s v="Standard Class"/>
    <s v="CA-12265"/>
    <s v="Christina Anderson"/>
    <x v="0"/>
    <x v="0"/>
    <x v="346"/>
    <x v="18"/>
    <n v="37421"/>
    <x v="0"/>
    <x v="990"/>
    <x v="1"/>
    <x v="8"/>
    <x v="302"/>
    <x v="5662"/>
    <n v="2"/>
    <n v="0.7"/>
    <n v="-2.9700000000000006"/>
  </r>
  <r>
    <n v="8914"/>
    <s v="CA-2014-102610"/>
    <x v="3"/>
    <x v="259"/>
    <d v="2014-11-09T00:00:00"/>
    <s v="Standard Class"/>
    <s v="CA-12265"/>
    <s v="Christina Anderson"/>
    <x v="0"/>
    <x v="0"/>
    <x v="346"/>
    <x v="18"/>
    <n v="37421"/>
    <x v="0"/>
    <x v="1038"/>
    <x v="1"/>
    <x v="2"/>
    <x v="1019"/>
    <x v="1268"/>
    <n v="2"/>
    <n v="0.2"/>
    <n v="1.7247999999999997"/>
  </r>
  <r>
    <n v="8915"/>
    <s v="US-2013-144057"/>
    <x v="0"/>
    <x v="195"/>
    <d v="2013-05-14T00:00:00"/>
    <s v="Standard Class"/>
    <s v="CV-12805"/>
    <s v="Cynthia Voltz"/>
    <x v="1"/>
    <x v="0"/>
    <x v="89"/>
    <x v="5"/>
    <n v="78745"/>
    <x v="2"/>
    <x v="518"/>
    <x v="1"/>
    <x v="4"/>
    <x v="513"/>
    <x v="5663"/>
    <n v="6"/>
    <n v="0.2"/>
    <n v="107.08199999999985"/>
  </r>
  <r>
    <n v="8916"/>
    <s v="US-2013-144057"/>
    <x v="0"/>
    <x v="195"/>
    <d v="2013-05-14T00:00:00"/>
    <s v="Standard Class"/>
    <s v="CV-12805"/>
    <s v="Cynthia Voltz"/>
    <x v="1"/>
    <x v="0"/>
    <x v="89"/>
    <x v="5"/>
    <n v="78745"/>
    <x v="2"/>
    <x v="91"/>
    <x v="1"/>
    <x v="8"/>
    <x v="91"/>
    <x v="5664"/>
    <n v="4"/>
    <n v="0.8"/>
    <n v="-20.435200000000002"/>
  </r>
  <r>
    <n v="8917"/>
    <s v="US-2013-144057"/>
    <x v="0"/>
    <x v="195"/>
    <d v="2013-05-14T00:00:00"/>
    <s v="Standard Class"/>
    <s v="CV-12805"/>
    <s v="Cynthia Voltz"/>
    <x v="1"/>
    <x v="0"/>
    <x v="89"/>
    <x v="5"/>
    <n v="78745"/>
    <x v="2"/>
    <x v="1712"/>
    <x v="1"/>
    <x v="9"/>
    <x v="1691"/>
    <x v="5665"/>
    <n v="4"/>
    <n v="0.8"/>
    <n v="-131.71680000000001"/>
  </r>
  <r>
    <n v="8918"/>
    <s v="US-2013-144057"/>
    <x v="0"/>
    <x v="195"/>
    <d v="2013-05-14T00:00:00"/>
    <s v="Standard Class"/>
    <s v="CV-12805"/>
    <s v="Cynthia Voltz"/>
    <x v="1"/>
    <x v="0"/>
    <x v="89"/>
    <x v="5"/>
    <n v="78745"/>
    <x v="2"/>
    <x v="136"/>
    <x v="1"/>
    <x v="10"/>
    <x v="136"/>
    <x v="5201"/>
    <n v="2"/>
    <n v="0.2"/>
    <n v="26.823999999999995"/>
  </r>
  <r>
    <n v="8919"/>
    <s v="US-2013-144057"/>
    <x v="0"/>
    <x v="195"/>
    <d v="2013-05-14T00:00:00"/>
    <s v="Standard Class"/>
    <s v="CV-12805"/>
    <s v="Cynthia Voltz"/>
    <x v="1"/>
    <x v="0"/>
    <x v="89"/>
    <x v="5"/>
    <n v="78745"/>
    <x v="2"/>
    <x v="1087"/>
    <x v="1"/>
    <x v="8"/>
    <x v="1068"/>
    <x v="5666"/>
    <n v="6"/>
    <n v="0.8"/>
    <n v="-27.791999999999994"/>
  </r>
  <r>
    <n v="8920"/>
    <s v="CA-2011-160276"/>
    <x v="2"/>
    <x v="1063"/>
    <d v="2011-04-08T00:00:00"/>
    <s v="Standard Class"/>
    <s v="AH-10690"/>
    <s v="Anna Häberlin"/>
    <x v="1"/>
    <x v="0"/>
    <x v="173"/>
    <x v="17"/>
    <n v="23464"/>
    <x v="0"/>
    <x v="1740"/>
    <x v="0"/>
    <x v="5"/>
    <x v="1720"/>
    <x v="5667"/>
    <n v="2"/>
    <n v="0"/>
    <n v="46.196799999999996"/>
  </r>
  <r>
    <n v="8921"/>
    <s v="CA-2011-132983"/>
    <x v="2"/>
    <x v="582"/>
    <d v="2011-05-03T00:00:00"/>
    <s v="Standard Class"/>
    <s v="DS-13180"/>
    <s v="David Smith"/>
    <x v="1"/>
    <x v="0"/>
    <x v="312"/>
    <x v="15"/>
    <n v="14701"/>
    <x v="3"/>
    <x v="1105"/>
    <x v="2"/>
    <x v="11"/>
    <x v="1085"/>
    <x v="460"/>
    <n v="2"/>
    <n v="0"/>
    <n v="57.592799999999997"/>
  </r>
  <r>
    <n v="8922"/>
    <s v="CA-2013-145709"/>
    <x v="0"/>
    <x v="964"/>
    <d v="2013-10-09T00:00:00"/>
    <s v="Standard Class"/>
    <s v="AH-10690"/>
    <s v="Anna Häberlin"/>
    <x v="1"/>
    <x v="0"/>
    <x v="514"/>
    <x v="2"/>
    <n v="33134"/>
    <x v="0"/>
    <x v="1513"/>
    <x v="2"/>
    <x v="7"/>
    <x v="1491"/>
    <x v="2672"/>
    <n v="3"/>
    <n v="0.2"/>
    <n v="19.754999999999999"/>
  </r>
  <r>
    <n v="8923"/>
    <s v="CA-2013-145709"/>
    <x v="0"/>
    <x v="964"/>
    <d v="2013-10-09T00:00:00"/>
    <s v="Standard Class"/>
    <s v="AH-10690"/>
    <s v="Anna Häberlin"/>
    <x v="1"/>
    <x v="0"/>
    <x v="514"/>
    <x v="2"/>
    <n v="33134"/>
    <x v="0"/>
    <x v="763"/>
    <x v="0"/>
    <x v="5"/>
    <x v="755"/>
    <x v="5668"/>
    <n v="3"/>
    <n v="0.2"/>
    <n v="2.6028000000000011"/>
  </r>
  <r>
    <n v="8924"/>
    <s v="CA-2014-133928"/>
    <x v="3"/>
    <x v="532"/>
    <d v="2014-06-18T00:00:00"/>
    <s v="Standard Class"/>
    <s v="ZC-21910"/>
    <s v="Zuschuss Carroll"/>
    <x v="0"/>
    <x v="0"/>
    <x v="365"/>
    <x v="3"/>
    <n v="28601"/>
    <x v="0"/>
    <x v="31"/>
    <x v="1"/>
    <x v="8"/>
    <x v="31"/>
    <x v="5669"/>
    <n v="4"/>
    <n v="0.7"/>
    <n v="-3.8100000000000005"/>
  </r>
  <r>
    <n v="8925"/>
    <s v="CA-2013-168032"/>
    <x v="0"/>
    <x v="806"/>
    <d v="2013-02-03T00:00:00"/>
    <s v="Standard Class"/>
    <s v="DF-13135"/>
    <s v="David Flashing"/>
    <x v="0"/>
    <x v="0"/>
    <x v="179"/>
    <x v="10"/>
    <n v="61107"/>
    <x v="2"/>
    <x v="1846"/>
    <x v="2"/>
    <x v="7"/>
    <x v="1825"/>
    <x v="4345"/>
    <n v="4"/>
    <n v="0.2"/>
    <n v="143.99680000000006"/>
  </r>
  <r>
    <n v="8926"/>
    <s v="CA-2013-168032"/>
    <x v="0"/>
    <x v="806"/>
    <d v="2013-02-03T00:00:00"/>
    <s v="Standard Class"/>
    <s v="DF-13135"/>
    <s v="David Flashing"/>
    <x v="0"/>
    <x v="0"/>
    <x v="179"/>
    <x v="10"/>
    <n v="61107"/>
    <x v="2"/>
    <x v="614"/>
    <x v="1"/>
    <x v="8"/>
    <x v="609"/>
    <x v="5670"/>
    <n v="3"/>
    <n v="0.8"/>
    <n v="-2.678399999999999"/>
  </r>
  <r>
    <n v="8927"/>
    <s v="CA-2013-168032"/>
    <x v="0"/>
    <x v="806"/>
    <d v="2013-02-03T00:00:00"/>
    <s v="Standard Class"/>
    <s v="DF-13135"/>
    <s v="David Flashing"/>
    <x v="0"/>
    <x v="0"/>
    <x v="179"/>
    <x v="10"/>
    <n v="61107"/>
    <x v="2"/>
    <x v="489"/>
    <x v="0"/>
    <x v="3"/>
    <x v="484"/>
    <x v="5671"/>
    <n v="3"/>
    <n v="0.5"/>
    <n v="-538.44600000000003"/>
  </r>
  <r>
    <n v="8928"/>
    <s v="CA-2012-143616"/>
    <x v="1"/>
    <x v="874"/>
    <d v="2012-09-29T00:00:00"/>
    <s v="Second Class"/>
    <s v="SS-20140"/>
    <s v="Saphhira Shifley"/>
    <x v="1"/>
    <x v="0"/>
    <x v="4"/>
    <x v="4"/>
    <n v="98103"/>
    <x v="1"/>
    <x v="1167"/>
    <x v="1"/>
    <x v="6"/>
    <x v="1145"/>
    <x v="1618"/>
    <n v="5"/>
    <n v="0"/>
    <n v="25.792000000000002"/>
  </r>
  <r>
    <n v="8929"/>
    <s v="US-2012-168704"/>
    <x v="1"/>
    <x v="657"/>
    <d v="2012-04-17T00:00:00"/>
    <s v="Standard Class"/>
    <s v="FP-14320"/>
    <s v="Frank Preis"/>
    <x v="0"/>
    <x v="0"/>
    <x v="114"/>
    <x v="5"/>
    <n v="77340"/>
    <x v="2"/>
    <x v="562"/>
    <x v="0"/>
    <x v="3"/>
    <x v="556"/>
    <x v="5672"/>
    <n v="4"/>
    <n v="0.3"/>
    <n v="-113.28200000000004"/>
  </r>
  <r>
    <n v="8930"/>
    <s v="US-2012-168704"/>
    <x v="1"/>
    <x v="657"/>
    <d v="2012-04-17T00:00:00"/>
    <s v="Standard Class"/>
    <s v="FP-14320"/>
    <s v="Frank Preis"/>
    <x v="0"/>
    <x v="0"/>
    <x v="114"/>
    <x v="5"/>
    <n v="77340"/>
    <x v="2"/>
    <x v="1000"/>
    <x v="0"/>
    <x v="3"/>
    <x v="983"/>
    <x v="5673"/>
    <n v="2"/>
    <n v="0.3"/>
    <n v="-45.294000000000011"/>
  </r>
  <r>
    <n v="8931"/>
    <s v="US-2012-168704"/>
    <x v="1"/>
    <x v="657"/>
    <d v="2012-04-17T00:00:00"/>
    <s v="Standard Class"/>
    <s v="FP-14320"/>
    <s v="Frank Preis"/>
    <x v="0"/>
    <x v="0"/>
    <x v="114"/>
    <x v="5"/>
    <n v="77340"/>
    <x v="2"/>
    <x v="835"/>
    <x v="2"/>
    <x v="7"/>
    <x v="822"/>
    <x v="1977"/>
    <n v="3"/>
    <n v="0.2"/>
    <n v="17.998199999999997"/>
  </r>
  <r>
    <n v="8932"/>
    <s v="CA-2014-143252"/>
    <x v="3"/>
    <x v="404"/>
    <d v="2014-12-25T00:00:00"/>
    <s v="Standard Class"/>
    <s v="HE-14800"/>
    <s v="Harold Engle"/>
    <x v="1"/>
    <x v="0"/>
    <x v="158"/>
    <x v="6"/>
    <n v="53209"/>
    <x v="2"/>
    <x v="1801"/>
    <x v="0"/>
    <x v="5"/>
    <x v="1782"/>
    <x v="5674"/>
    <n v="5"/>
    <n v="0"/>
    <n v="22.988499999999998"/>
  </r>
  <r>
    <n v="8933"/>
    <s v="CA-2014-143252"/>
    <x v="3"/>
    <x v="404"/>
    <d v="2014-12-25T00:00:00"/>
    <s v="Standard Class"/>
    <s v="HE-14800"/>
    <s v="Harold Engle"/>
    <x v="1"/>
    <x v="0"/>
    <x v="158"/>
    <x v="6"/>
    <n v="53209"/>
    <x v="2"/>
    <x v="1599"/>
    <x v="2"/>
    <x v="11"/>
    <x v="1582"/>
    <x v="1624"/>
    <n v="3"/>
    <n v="0"/>
    <n v="10.855799999999999"/>
  </r>
  <r>
    <n v="8934"/>
    <s v="CA-2013-102134"/>
    <x v="0"/>
    <x v="560"/>
    <d v="2013-03-20T00:00:00"/>
    <s v="Standard Class"/>
    <s v="SP-20545"/>
    <s v="Sibella Parks"/>
    <x v="1"/>
    <x v="0"/>
    <x v="124"/>
    <x v="6"/>
    <n v="54302"/>
    <x v="2"/>
    <x v="904"/>
    <x v="0"/>
    <x v="5"/>
    <x v="887"/>
    <x v="2499"/>
    <n v="2"/>
    <n v="0"/>
    <n v="4.3523999999999994"/>
  </r>
  <r>
    <n v="8935"/>
    <s v="CA-2014-130036"/>
    <x v="3"/>
    <x v="151"/>
    <d v="2014-08-28T00:00:00"/>
    <s v="Same Day"/>
    <s v="BP-11185"/>
    <s v="Ben Peterman"/>
    <x v="1"/>
    <x v="0"/>
    <x v="10"/>
    <x v="9"/>
    <n v="19120"/>
    <x v="3"/>
    <x v="1157"/>
    <x v="1"/>
    <x v="10"/>
    <x v="1136"/>
    <x v="2538"/>
    <n v="3"/>
    <n v="0.2"/>
    <n v="3.96"/>
  </r>
  <r>
    <n v="8936"/>
    <s v="CA-2014-130036"/>
    <x v="3"/>
    <x v="151"/>
    <d v="2014-08-28T00:00:00"/>
    <s v="Same Day"/>
    <s v="BP-11185"/>
    <s v="Ben Peterman"/>
    <x v="1"/>
    <x v="0"/>
    <x v="10"/>
    <x v="9"/>
    <n v="19120"/>
    <x v="3"/>
    <x v="295"/>
    <x v="2"/>
    <x v="11"/>
    <x v="292"/>
    <x v="5675"/>
    <n v="14"/>
    <n v="0.2"/>
    <n v="209.97899999999993"/>
  </r>
  <r>
    <n v="8937"/>
    <s v="CA-2012-134117"/>
    <x v="1"/>
    <x v="997"/>
    <d v="2012-12-19T00:00:00"/>
    <s v="Second Class"/>
    <s v="PG-18895"/>
    <s v="Paul Gonzalez"/>
    <x v="0"/>
    <x v="0"/>
    <x v="1"/>
    <x v="1"/>
    <n v="90008"/>
    <x v="1"/>
    <x v="894"/>
    <x v="1"/>
    <x v="6"/>
    <x v="878"/>
    <x v="3135"/>
    <n v="5"/>
    <n v="0"/>
    <n v="53.261000000000003"/>
  </r>
  <r>
    <n v="8938"/>
    <s v="CA-2012-134117"/>
    <x v="1"/>
    <x v="997"/>
    <d v="2012-12-19T00:00:00"/>
    <s v="Second Class"/>
    <s v="PG-18895"/>
    <s v="Paul Gonzalez"/>
    <x v="0"/>
    <x v="0"/>
    <x v="1"/>
    <x v="1"/>
    <n v="90008"/>
    <x v="1"/>
    <x v="1495"/>
    <x v="2"/>
    <x v="7"/>
    <x v="1474"/>
    <x v="5676"/>
    <n v="2"/>
    <n v="0.2"/>
    <n v="16.997999999999983"/>
  </r>
  <r>
    <n v="8939"/>
    <s v="CA-2012-134117"/>
    <x v="1"/>
    <x v="997"/>
    <d v="2012-12-19T00:00:00"/>
    <s v="Second Class"/>
    <s v="PG-18895"/>
    <s v="Paul Gonzalez"/>
    <x v="0"/>
    <x v="0"/>
    <x v="1"/>
    <x v="1"/>
    <n v="90008"/>
    <x v="1"/>
    <x v="169"/>
    <x v="1"/>
    <x v="6"/>
    <x v="168"/>
    <x v="1235"/>
    <n v="5"/>
    <n v="0"/>
    <n v="7.0520000000000005"/>
  </r>
  <r>
    <n v="8940"/>
    <s v="CA-2012-134117"/>
    <x v="1"/>
    <x v="997"/>
    <d v="2012-12-19T00:00:00"/>
    <s v="Second Class"/>
    <s v="PG-18895"/>
    <s v="Paul Gonzalez"/>
    <x v="0"/>
    <x v="0"/>
    <x v="1"/>
    <x v="1"/>
    <n v="90008"/>
    <x v="1"/>
    <x v="920"/>
    <x v="1"/>
    <x v="8"/>
    <x v="903"/>
    <x v="5677"/>
    <n v="2"/>
    <n v="0.2"/>
    <n v="31.373999999999995"/>
  </r>
  <r>
    <n v="8941"/>
    <s v="CA-2011-130918"/>
    <x v="2"/>
    <x v="963"/>
    <d v="2011-08-24T00:00:00"/>
    <s v="Second Class"/>
    <s v="JP-15520"/>
    <s v="Jeremy Pistek"/>
    <x v="0"/>
    <x v="0"/>
    <x v="368"/>
    <x v="2"/>
    <n v="33161"/>
    <x v="0"/>
    <x v="1847"/>
    <x v="1"/>
    <x v="14"/>
    <x v="1826"/>
    <x v="5678"/>
    <n v="3"/>
    <n v="0.2"/>
    <n v="-1.8126000000000002"/>
  </r>
  <r>
    <n v="8942"/>
    <s v="CA-2013-159023"/>
    <x v="0"/>
    <x v="54"/>
    <d v="2013-11-06T00:00:00"/>
    <s v="First Class"/>
    <s v="NW-18400"/>
    <s v="Natalie Webber"/>
    <x v="0"/>
    <x v="0"/>
    <x v="32"/>
    <x v="21"/>
    <n v="97206"/>
    <x v="1"/>
    <x v="922"/>
    <x v="1"/>
    <x v="8"/>
    <x v="905"/>
    <x v="4909"/>
    <n v="7"/>
    <n v="0.7"/>
    <n v="-3.4649999999999999"/>
  </r>
  <r>
    <n v="8943"/>
    <s v="CA-2013-159023"/>
    <x v="0"/>
    <x v="54"/>
    <d v="2013-11-06T00:00:00"/>
    <s v="First Class"/>
    <s v="NW-18400"/>
    <s v="Natalie Webber"/>
    <x v="0"/>
    <x v="0"/>
    <x v="32"/>
    <x v="21"/>
    <n v="97206"/>
    <x v="1"/>
    <x v="1848"/>
    <x v="2"/>
    <x v="15"/>
    <x v="1827"/>
    <x v="5679"/>
    <n v="3"/>
    <n v="0.7"/>
    <n v="-251.98739999999992"/>
  </r>
  <r>
    <n v="8944"/>
    <s v="CA-2014-111717"/>
    <x v="3"/>
    <x v="1209"/>
    <d v="2014-10-17T00:00:00"/>
    <s v="Standard Class"/>
    <s v="SW-20245"/>
    <s v="Scot Wooten"/>
    <x v="0"/>
    <x v="0"/>
    <x v="34"/>
    <x v="10"/>
    <n v="60505"/>
    <x v="2"/>
    <x v="1756"/>
    <x v="0"/>
    <x v="1"/>
    <x v="1737"/>
    <x v="5680"/>
    <n v="3"/>
    <n v="0.3"/>
    <n v="-47.871600000000001"/>
  </r>
  <r>
    <n v="8945"/>
    <s v="CA-2011-154592"/>
    <x v="2"/>
    <x v="1035"/>
    <d v="2011-12-08T00:00:00"/>
    <s v="First Class"/>
    <s v="EH-14005"/>
    <s v="Erica Hernandez"/>
    <x v="2"/>
    <x v="0"/>
    <x v="8"/>
    <x v="1"/>
    <n v="94109"/>
    <x v="1"/>
    <x v="1397"/>
    <x v="1"/>
    <x v="10"/>
    <x v="1375"/>
    <x v="2210"/>
    <n v="3"/>
    <n v="0"/>
    <n v="80.791200000000003"/>
  </r>
  <r>
    <n v="8946"/>
    <s v="CA-2011-128622"/>
    <x v="2"/>
    <x v="647"/>
    <d v="2011-11-17T00:00:00"/>
    <s v="Second Class"/>
    <s v="SC-20260"/>
    <s v="Scott Cohen"/>
    <x v="1"/>
    <x v="0"/>
    <x v="8"/>
    <x v="1"/>
    <n v="94110"/>
    <x v="1"/>
    <x v="503"/>
    <x v="1"/>
    <x v="14"/>
    <x v="498"/>
    <x v="1031"/>
    <n v="3"/>
    <n v="0"/>
    <n v="3.2849999999999993"/>
  </r>
  <r>
    <n v="8947"/>
    <s v="CA-2014-148355"/>
    <x v="3"/>
    <x v="165"/>
    <d v="2014-12-29T00:00:00"/>
    <s v="Standard Class"/>
    <s v="NC-18535"/>
    <s v="Nick Crebassa"/>
    <x v="1"/>
    <x v="0"/>
    <x v="217"/>
    <x v="31"/>
    <n v="2740"/>
    <x v="3"/>
    <x v="1193"/>
    <x v="1"/>
    <x v="10"/>
    <x v="1169"/>
    <x v="541"/>
    <n v="3"/>
    <n v="0"/>
    <n v="9.3312000000000008"/>
  </r>
  <r>
    <n v="8948"/>
    <s v="CA-2014-148355"/>
    <x v="3"/>
    <x v="165"/>
    <d v="2014-12-29T00:00:00"/>
    <s v="Standard Class"/>
    <s v="NC-18535"/>
    <s v="Nick Crebassa"/>
    <x v="1"/>
    <x v="0"/>
    <x v="217"/>
    <x v="31"/>
    <n v="2740"/>
    <x v="3"/>
    <x v="1699"/>
    <x v="1"/>
    <x v="8"/>
    <x v="1678"/>
    <x v="5681"/>
    <n v="5"/>
    <n v="0"/>
    <n v="6.15"/>
  </r>
  <r>
    <n v="8949"/>
    <s v="CA-2011-132913"/>
    <x v="2"/>
    <x v="163"/>
    <d v="2011-12-26T00:00:00"/>
    <s v="First Class"/>
    <s v="AS-10090"/>
    <s v="Adam Shillingsburg"/>
    <x v="0"/>
    <x v="0"/>
    <x v="70"/>
    <x v="1"/>
    <n v="92037"/>
    <x v="1"/>
    <x v="1803"/>
    <x v="1"/>
    <x v="9"/>
    <x v="1784"/>
    <x v="5682"/>
    <n v="1"/>
    <n v="0"/>
    <n v="3.632200000000001"/>
  </r>
  <r>
    <n v="8950"/>
    <s v="CA-2014-150910"/>
    <x v="3"/>
    <x v="66"/>
    <d v="2014-12-29T00:00:00"/>
    <s v="Standard Class"/>
    <s v="JL-15130"/>
    <s v="Jack Lebron"/>
    <x v="0"/>
    <x v="0"/>
    <x v="25"/>
    <x v="18"/>
    <n v="38301"/>
    <x v="0"/>
    <x v="257"/>
    <x v="0"/>
    <x v="3"/>
    <x v="255"/>
    <x v="5683"/>
    <n v="6"/>
    <n v="0.4"/>
    <n v="-249.32159999999999"/>
  </r>
  <r>
    <n v="8951"/>
    <s v="CA-2014-150910"/>
    <x v="3"/>
    <x v="66"/>
    <d v="2014-12-29T00:00:00"/>
    <s v="Standard Class"/>
    <s v="JL-15130"/>
    <s v="Jack Lebron"/>
    <x v="0"/>
    <x v="0"/>
    <x v="25"/>
    <x v="18"/>
    <n v="38301"/>
    <x v="0"/>
    <x v="825"/>
    <x v="2"/>
    <x v="11"/>
    <x v="813"/>
    <x v="1525"/>
    <n v="2"/>
    <n v="0.2"/>
    <n v="7.615399999999994"/>
  </r>
  <r>
    <n v="8952"/>
    <s v="CA-2014-150910"/>
    <x v="3"/>
    <x v="66"/>
    <d v="2014-12-29T00:00:00"/>
    <s v="Standard Class"/>
    <s v="JL-15130"/>
    <s v="Jack Lebron"/>
    <x v="0"/>
    <x v="0"/>
    <x v="25"/>
    <x v="18"/>
    <n v="38301"/>
    <x v="0"/>
    <x v="376"/>
    <x v="1"/>
    <x v="4"/>
    <x v="372"/>
    <x v="4322"/>
    <n v="3"/>
    <n v="0.2"/>
    <n v="1.961999999999998"/>
  </r>
  <r>
    <n v="8953"/>
    <s v="CA-2014-150910"/>
    <x v="3"/>
    <x v="66"/>
    <d v="2014-12-29T00:00:00"/>
    <s v="Standard Class"/>
    <s v="JL-15130"/>
    <s v="Jack Lebron"/>
    <x v="0"/>
    <x v="0"/>
    <x v="25"/>
    <x v="18"/>
    <n v="38301"/>
    <x v="0"/>
    <x v="1024"/>
    <x v="1"/>
    <x v="6"/>
    <x v="1006"/>
    <x v="5684"/>
    <n v="7"/>
    <n v="0.2"/>
    <n v="2.8909999999999982"/>
  </r>
  <r>
    <n v="8954"/>
    <s v="CA-2014-150910"/>
    <x v="3"/>
    <x v="66"/>
    <d v="2014-12-29T00:00:00"/>
    <s v="Standard Class"/>
    <s v="JL-15130"/>
    <s v="Jack Lebron"/>
    <x v="0"/>
    <x v="0"/>
    <x v="25"/>
    <x v="18"/>
    <n v="38301"/>
    <x v="0"/>
    <x v="667"/>
    <x v="1"/>
    <x v="9"/>
    <x v="661"/>
    <x v="5685"/>
    <n v="5"/>
    <n v="0.2"/>
    <n v="16.290999999999997"/>
  </r>
  <r>
    <n v="8955"/>
    <s v="CA-2011-156790"/>
    <x v="2"/>
    <x v="233"/>
    <d v="2011-08-10T00:00:00"/>
    <s v="Second Class"/>
    <s v="VG-21790"/>
    <s v="Vivek Gonzalez"/>
    <x v="0"/>
    <x v="0"/>
    <x v="108"/>
    <x v="2"/>
    <n v="32216"/>
    <x v="0"/>
    <x v="1195"/>
    <x v="0"/>
    <x v="0"/>
    <x v="1171"/>
    <x v="5686"/>
    <n v="4"/>
    <n v="0.2"/>
    <n v="-7.7727999999999895"/>
  </r>
  <r>
    <n v="8956"/>
    <s v="CA-2011-126480"/>
    <x v="2"/>
    <x v="59"/>
    <d v="2011-09-24T00:00:00"/>
    <s v="Standard Class"/>
    <s v="HG-14965"/>
    <s v="Henry Goldwyn"/>
    <x v="1"/>
    <x v="0"/>
    <x v="70"/>
    <x v="1"/>
    <n v="92024"/>
    <x v="1"/>
    <x v="1532"/>
    <x v="1"/>
    <x v="10"/>
    <x v="1511"/>
    <x v="18"/>
    <n v="2"/>
    <n v="0"/>
    <n v="3.8519999999999994"/>
  </r>
  <r>
    <n v="8957"/>
    <s v="CA-2014-105620"/>
    <x v="3"/>
    <x v="53"/>
    <d v="2014-12-29T00:00:00"/>
    <s v="First Class"/>
    <s v="JH-15430"/>
    <s v="Jennifer Halladay"/>
    <x v="0"/>
    <x v="0"/>
    <x v="146"/>
    <x v="2"/>
    <n v="33012"/>
    <x v="0"/>
    <x v="1457"/>
    <x v="0"/>
    <x v="5"/>
    <x v="1434"/>
    <x v="5687"/>
    <n v="3"/>
    <n v="0.2"/>
    <n v="5.7750000000000021"/>
  </r>
  <r>
    <n v="8958"/>
    <s v="CA-2014-105620"/>
    <x v="3"/>
    <x v="53"/>
    <d v="2014-12-29T00:00:00"/>
    <s v="First Class"/>
    <s v="JH-15430"/>
    <s v="Jennifer Halladay"/>
    <x v="0"/>
    <x v="0"/>
    <x v="146"/>
    <x v="2"/>
    <n v="33012"/>
    <x v="0"/>
    <x v="1845"/>
    <x v="2"/>
    <x v="15"/>
    <x v="1824"/>
    <x v="5253"/>
    <n v="2"/>
    <n v="0.5"/>
    <n v="-7.2000000000000028"/>
  </r>
  <r>
    <n v="8959"/>
    <s v="CA-2014-150266"/>
    <x v="3"/>
    <x v="920"/>
    <d v="2014-12-01T00:00:00"/>
    <s v="Standard Class"/>
    <s v="RO-19780"/>
    <s v="Rose O'Brian"/>
    <x v="0"/>
    <x v="0"/>
    <x v="12"/>
    <x v="5"/>
    <n v="77070"/>
    <x v="2"/>
    <x v="929"/>
    <x v="2"/>
    <x v="7"/>
    <x v="913"/>
    <x v="5688"/>
    <n v="5"/>
    <n v="0.2"/>
    <n v="37.494999999999962"/>
  </r>
  <r>
    <n v="8960"/>
    <s v="CA-2014-150266"/>
    <x v="3"/>
    <x v="920"/>
    <d v="2014-12-01T00:00:00"/>
    <s v="Standard Class"/>
    <s v="RO-19780"/>
    <s v="Rose O'Brian"/>
    <x v="0"/>
    <x v="0"/>
    <x v="12"/>
    <x v="5"/>
    <n v="77070"/>
    <x v="2"/>
    <x v="1527"/>
    <x v="1"/>
    <x v="9"/>
    <x v="1505"/>
    <x v="5689"/>
    <n v="5"/>
    <n v="0.8"/>
    <n v="-179.77600000000001"/>
  </r>
  <r>
    <n v="8961"/>
    <s v="CA-2014-150266"/>
    <x v="3"/>
    <x v="920"/>
    <d v="2014-12-01T00:00:00"/>
    <s v="Standard Class"/>
    <s v="RO-19780"/>
    <s v="Rose O'Brian"/>
    <x v="0"/>
    <x v="0"/>
    <x v="12"/>
    <x v="5"/>
    <n v="77070"/>
    <x v="2"/>
    <x v="856"/>
    <x v="0"/>
    <x v="1"/>
    <x v="841"/>
    <x v="3122"/>
    <n v="5"/>
    <n v="0.3"/>
    <n v="-24.397999999999911"/>
  </r>
  <r>
    <n v="8962"/>
    <s v="CA-2014-150266"/>
    <x v="3"/>
    <x v="920"/>
    <d v="2014-12-01T00:00:00"/>
    <s v="Standard Class"/>
    <s v="RO-19780"/>
    <s v="Rose O'Brian"/>
    <x v="0"/>
    <x v="0"/>
    <x v="12"/>
    <x v="5"/>
    <n v="77070"/>
    <x v="2"/>
    <x v="1663"/>
    <x v="1"/>
    <x v="6"/>
    <x v="1642"/>
    <x v="4061"/>
    <n v="4"/>
    <n v="0.2"/>
    <n v="3.7375999999999996"/>
  </r>
  <r>
    <n v="8963"/>
    <s v="CA-2013-157280"/>
    <x v="0"/>
    <x v="732"/>
    <d v="2013-11-08T00:00:00"/>
    <s v="First Class"/>
    <s v="LW-17125"/>
    <s v="Liz Willingham"/>
    <x v="0"/>
    <x v="0"/>
    <x v="173"/>
    <x v="17"/>
    <n v="23464"/>
    <x v="0"/>
    <x v="1369"/>
    <x v="0"/>
    <x v="5"/>
    <x v="1345"/>
    <x v="2963"/>
    <n v="2"/>
    <n v="0"/>
    <n v="71.229600000000005"/>
  </r>
  <r>
    <n v="8964"/>
    <s v="CA-2013-157280"/>
    <x v="0"/>
    <x v="732"/>
    <d v="2013-11-08T00:00:00"/>
    <s v="First Class"/>
    <s v="LW-17125"/>
    <s v="Liz Willingham"/>
    <x v="0"/>
    <x v="0"/>
    <x v="173"/>
    <x v="17"/>
    <n v="23464"/>
    <x v="0"/>
    <x v="632"/>
    <x v="2"/>
    <x v="11"/>
    <x v="626"/>
    <x v="1324"/>
    <n v="3"/>
    <n v="0"/>
    <n v="18.893699999999995"/>
  </r>
  <r>
    <n v="8965"/>
    <s v="CA-2013-157280"/>
    <x v="0"/>
    <x v="732"/>
    <d v="2013-11-08T00:00:00"/>
    <s v="First Class"/>
    <s v="LW-17125"/>
    <s v="Liz Willingham"/>
    <x v="0"/>
    <x v="0"/>
    <x v="173"/>
    <x v="17"/>
    <n v="23464"/>
    <x v="0"/>
    <x v="1814"/>
    <x v="0"/>
    <x v="5"/>
    <x v="1795"/>
    <x v="4850"/>
    <n v="5"/>
    <n v="0"/>
    <n v="75.679999999999978"/>
  </r>
  <r>
    <n v="8966"/>
    <s v="CA-2014-106691"/>
    <x v="3"/>
    <x v="44"/>
    <d v="2014-11-13T00:00:00"/>
    <s v="Standard Class"/>
    <s v="CC-12370"/>
    <s v="Christopher Conant"/>
    <x v="0"/>
    <x v="0"/>
    <x v="12"/>
    <x v="5"/>
    <n v="77070"/>
    <x v="2"/>
    <x v="744"/>
    <x v="1"/>
    <x v="8"/>
    <x v="735"/>
    <x v="75"/>
    <n v="2"/>
    <n v="0.8"/>
    <n v="-1.934400000000001"/>
  </r>
  <r>
    <n v="8967"/>
    <s v="CA-2013-134180"/>
    <x v="0"/>
    <x v="54"/>
    <d v="2013-11-08T00:00:00"/>
    <s v="Standard Class"/>
    <s v="JP-16135"/>
    <s v="Julie Prescott"/>
    <x v="2"/>
    <x v="0"/>
    <x v="10"/>
    <x v="9"/>
    <n v="19120"/>
    <x v="3"/>
    <x v="293"/>
    <x v="2"/>
    <x v="11"/>
    <x v="290"/>
    <x v="2775"/>
    <n v="1"/>
    <n v="0.2"/>
    <n v="14.399999999999999"/>
  </r>
  <r>
    <n v="8968"/>
    <s v="CA-2013-134180"/>
    <x v="0"/>
    <x v="54"/>
    <d v="2013-11-08T00:00:00"/>
    <s v="Standard Class"/>
    <s v="JP-16135"/>
    <s v="Julie Prescott"/>
    <x v="2"/>
    <x v="0"/>
    <x v="10"/>
    <x v="9"/>
    <n v="19120"/>
    <x v="3"/>
    <x v="370"/>
    <x v="0"/>
    <x v="1"/>
    <x v="366"/>
    <x v="5690"/>
    <n v="7"/>
    <n v="0.3"/>
    <n v="-13.432999999999993"/>
  </r>
  <r>
    <n v="8969"/>
    <s v="CA-2011-166730"/>
    <x v="2"/>
    <x v="125"/>
    <d v="2012-01-01T00:00:00"/>
    <s v="First Class"/>
    <s v="DD-13570"/>
    <s v="Dorothy Dickinson"/>
    <x v="0"/>
    <x v="0"/>
    <x v="26"/>
    <x v="18"/>
    <n v="38109"/>
    <x v="0"/>
    <x v="1166"/>
    <x v="1"/>
    <x v="4"/>
    <x v="1144"/>
    <x v="5691"/>
    <n v="1"/>
    <n v="0.2"/>
    <n v="-8.803799999999999"/>
  </r>
  <r>
    <n v="8970"/>
    <s v="CA-2014-157469"/>
    <x v="3"/>
    <x v="574"/>
    <d v="2014-12-08T00:00:00"/>
    <s v="Standard Class"/>
    <s v="ES-14080"/>
    <s v="Erin Smith"/>
    <x v="1"/>
    <x v="0"/>
    <x v="80"/>
    <x v="24"/>
    <n v="44107"/>
    <x v="3"/>
    <x v="448"/>
    <x v="1"/>
    <x v="6"/>
    <x v="443"/>
    <x v="5692"/>
    <n v="9"/>
    <n v="0.2"/>
    <n v="1.7262000000000022"/>
  </r>
  <r>
    <n v="8971"/>
    <s v="CA-2014-157469"/>
    <x v="3"/>
    <x v="574"/>
    <d v="2014-12-08T00:00:00"/>
    <s v="Standard Class"/>
    <s v="ES-14080"/>
    <s v="Erin Smith"/>
    <x v="1"/>
    <x v="0"/>
    <x v="80"/>
    <x v="24"/>
    <n v="44107"/>
    <x v="3"/>
    <x v="722"/>
    <x v="2"/>
    <x v="7"/>
    <x v="1395"/>
    <x v="5693"/>
    <n v="2"/>
    <n v="0.4"/>
    <n v="-25.198000000000008"/>
  </r>
  <r>
    <n v="8972"/>
    <s v="CA-2014-122308"/>
    <x v="3"/>
    <x v="668"/>
    <d v="2014-03-29T00:00:00"/>
    <s v="Standard Class"/>
    <s v="MV-17485"/>
    <s v="Mark Van Huff"/>
    <x v="0"/>
    <x v="0"/>
    <x v="20"/>
    <x v="15"/>
    <n v="10011"/>
    <x v="3"/>
    <x v="662"/>
    <x v="0"/>
    <x v="1"/>
    <x v="656"/>
    <x v="2659"/>
    <n v="2"/>
    <n v="0.1"/>
    <n v="60.391999999999967"/>
  </r>
  <r>
    <n v="8973"/>
    <s v="US-2011-149034"/>
    <x v="2"/>
    <x v="84"/>
    <d v="2011-11-21T00:00:00"/>
    <s v="First Class"/>
    <s v="RD-19900"/>
    <s v="Ruben Dartt"/>
    <x v="0"/>
    <x v="0"/>
    <x v="10"/>
    <x v="9"/>
    <n v="19120"/>
    <x v="3"/>
    <x v="1089"/>
    <x v="2"/>
    <x v="11"/>
    <x v="1070"/>
    <x v="5694"/>
    <n v="1"/>
    <n v="0.2"/>
    <n v="-1.187400000000002"/>
  </r>
  <r>
    <n v="8974"/>
    <s v="CA-2014-159226"/>
    <x v="3"/>
    <x v="1016"/>
    <d v="2014-04-28T00:00:00"/>
    <s v="Second Class"/>
    <s v="RL-19615"/>
    <s v="Rob Lucas"/>
    <x v="0"/>
    <x v="0"/>
    <x v="1"/>
    <x v="1"/>
    <n v="90008"/>
    <x v="1"/>
    <x v="266"/>
    <x v="0"/>
    <x v="0"/>
    <x v="263"/>
    <x v="5695"/>
    <n v="7"/>
    <n v="0.15"/>
    <n v="28.410200000000017"/>
  </r>
  <r>
    <n v="8975"/>
    <s v="CA-2014-156622"/>
    <x v="3"/>
    <x v="51"/>
    <d v="2014-11-27T00:00:00"/>
    <s v="First Class"/>
    <s v="JP-15460"/>
    <s v="Jennifer Patt"/>
    <x v="1"/>
    <x v="0"/>
    <x v="61"/>
    <x v="5"/>
    <n v="75220"/>
    <x v="2"/>
    <x v="1231"/>
    <x v="1"/>
    <x v="10"/>
    <x v="1261"/>
    <x v="1590"/>
    <n v="7"/>
    <n v="0.2"/>
    <n v="12.700800000000001"/>
  </r>
  <r>
    <n v="8976"/>
    <s v="CA-2014-156622"/>
    <x v="3"/>
    <x v="51"/>
    <d v="2014-11-27T00:00:00"/>
    <s v="First Class"/>
    <s v="JP-15460"/>
    <s v="Jennifer Patt"/>
    <x v="1"/>
    <x v="0"/>
    <x v="61"/>
    <x v="5"/>
    <n v="75220"/>
    <x v="2"/>
    <x v="1438"/>
    <x v="1"/>
    <x v="10"/>
    <x v="1417"/>
    <x v="128"/>
    <n v="2"/>
    <n v="0.2"/>
    <n v="29.363999999999997"/>
  </r>
  <r>
    <n v="8977"/>
    <s v="CA-2014-156622"/>
    <x v="3"/>
    <x v="51"/>
    <d v="2014-11-27T00:00:00"/>
    <s v="First Class"/>
    <s v="JP-15460"/>
    <s v="Jennifer Patt"/>
    <x v="1"/>
    <x v="0"/>
    <x v="61"/>
    <x v="5"/>
    <n v="75220"/>
    <x v="2"/>
    <x v="962"/>
    <x v="0"/>
    <x v="3"/>
    <x v="946"/>
    <x v="5696"/>
    <n v="1"/>
    <n v="0.3"/>
    <n v="-31.033499999999989"/>
  </r>
  <r>
    <n v="8978"/>
    <s v="CA-2014-156622"/>
    <x v="3"/>
    <x v="51"/>
    <d v="2014-11-27T00:00:00"/>
    <s v="First Class"/>
    <s v="JP-15460"/>
    <s v="Jennifer Patt"/>
    <x v="1"/>
    <x v="0"/>
    <x v="61"/>
    <x v="5"/>
    <n v="75220"/>
    <x v="2"/>
    <x v="785"/>
    <x v="1"/>
    <x v="8"/>
    <x v="776"/>
    <x v="5697"/>
    <n v="2"/>
    <n v="0.8"/>
    <n v="-9.1560000000000006"/>
  </r>
  <r>
    <n v="8979"/>
    <s v="CA-2011-119529"/>
    <x v="2"/>
    <x v="935"/>
    <d v="2011-11-05T00:00:00"/>
    <s v="Second Class"/>
    <s v="DM-13345"/>
    <s v="Denise Monton"/>
    <x v="1"/>
    <x v="0"/>
    <x v="334"/>
    <x v="30"/>
    <n v="7050"/>
    <x v="3"/>
    <x v="614"/>
    <x v="1"/>
    <x v="8"/>
    <x v="609"/>
    <x v="1784"/>
    <n v="2"/>
    <n v="0"/>
    <n v="2.8224"/>
  </r>
  <r>
    <n v="8980"/>
    <s v="CA-2012-150413"/>
    <x v="1"/>
    <x v="324"/>
    <d v="2012-10-24T00:00:00"/>
    <s v="Second Class"/>
    <s v="CS-11860"/>
    <s v="Cari Schnelling"/>
    <x v="0"/>
    <x v="0"/>
    <x v="61"/>
    <x v="5"/>
    <n v="75220"/>
    <x v="2"/>
    <x v="480"/>
    <x v="1"/>
    <x v="8"/>
    <x v="476"/>
    <x v="5698"/>
    <n v="1"/>
    <n v="0.8"/>
    <n v="-2.8380000000000001"/>
  </r>
  <r>
    <n v="8981"/>
    <s v="CA-2011-108182"/>
    <x v="2"/>
    <x v="644"/>
    <d v="2011-02-11T00:00:00"/>
    <s v="Second Class"/>
    <s v="DL-13315"/>
    <s v="Delfina Latchford"/>
    <x v="0"/>
    <x v="0"/>
    <x v="515"/>
    <x v="10"/>
    <n v="60441"/>
    <x v="2"/>
    <x v="1403"/>
    <x v="1"/>
    <x v="8"/>
    <x v="1381"/>
    <x v="5699"/>
    <n v="2"/>
    <n v="0.8"/>
    <n v="-14.770800000000001"/>
  </r>
  <r>
    <n v="8982"/>
    <s v="CA-2013-110898"/>
    <x v="0"/>
    <x v="1193"/>
    <d v="2013-03-13T00:00:00"/>
    <s v="Standard Class"/>
    <s v="LC-16870"/>
    <s v="Lena Cacioppo"/>
    <x v="0"/>
    <x v="0"/>
    <x v="22"/>
    <x v="10"/>
    <n v="60623"/>
    <x v="2"/>
    <x v="1034"/>
    <x v="1"/>
    <x v="9"/>
    <x v="1016"/>
    <x v="5700"/>
    <n v="3"/>
    <n v="0.8"/>
    <n v="-6.3018000000000001"/>
  </r>
  <r>
    <n v="8983"/>
    <s v="CA-2013-110898"/>
    <x v="0"/>
    <x v="1193"/>
    <d v="2013-03-13T00:00:00"/>
    <s v="Standard Class"/>
    <s v="LC-16870"/>
    <s v="Lena Cacioppo"/>
    <x v="0"/>
    <x v="0"/>
    <x v="22"/>
    <x v="10"/>
    <n v="60623"/>
    <x v="2"/>
    <x v="870"/>
    <x v="1"/>
    <x v="8"/>
    <x v="855"/>
    <x v="5701"/>
    <n v="4"/>
    <n v="0.8"/>
    <n v="-2.764800000000001"/>
  </r>
  <r>
    <n v="8984"/>
    <s v="CA-2013-110898"/>
    <x v="0"/>
    <x v="1193"/>
    <d v="2013-03-13T00:00:00"/>
    <s v="Standard Class"/>
    <s v="LC-16870"/>
    <s v="Lena Cacioppo"/>
    <x v="0"/>
    <x v="0"/>
    <x v="22"/>
    <x v="10"/>
    <n v="60623"/>
    <x v="2"/>
    <x v="124"/>
    <x v="0"/>
    <x v="5"/>
    <x v="125"/>
    <x v="5702"/>
    <n v="5"/>
    <n v="0.6"/>
    <n v="-194.82400000000001"/>
  </r>
  <r>
    <n v="8985"/>
    <s v="CA-2013-110898"/>
    <x v="0"/>
    <x v="1193"/>
    <d v="2013-03-13T00:00:00"/>
    <s v="Standard Class"/>
    <s v="LC-16870"/>
    <s v="Lena Cacioppo"/>
    <x v="0"/>
    <x v="0"/>
    <x v="22"/>
    <x v="10"/>
    <n v="60623"/>
    <x v="2"/>
    <x v="1342"/>
    <x v="0"/>
    <x v="3"/>
    <x v="1318"/>
    <x v="2044"/>
    <n v="2"/>
    <n v="0.5"/>
    <n v="-99.266399999999976"/>
  </r>
  <r>
    <n v="8986"/>
    <s v="CA-2012-123092"/>
    <x v="1"/>
    <x v="155"/>
    <d v="2012-12-07T00:00:00"/>
    <s v="Standard Class"/>
    <s v="JG-15115"/>
    <s v="Jack Garza"/>
    <x v="0"/>
    <x v="0"/>
    <x v="108"/>
    <x v="3"/>
    <n v="28540"/>
    <x v="0"/>
    <x v="596"/>
    <x v="0"/>
    <x v="5"/>
    <x v="591"/>
    <x v="2540"/>
    <n v="3"/>
    <n v="0.2"/>
    <n v="12.667199999999994"/>
  </r>
  <r>
    <n v="8987"/>
    <s v="CA-2012-123092"/>
    <x v="1"/>
    <x v="155"/>
    <d v="2012-12-07T00:00:00"/>
    <s v="Standard Class"/>
    <s v="JG-15115"/>
    <s v="Jack Garza"/>
    <x v="0"/>
    <x v="0"/>
    <x v="108"/>
    <x v="3"/>
    <n v="28540"/>
    <x v="0"/>
    <x v="1242"/>
    <x v="1"/>
    <x v="8"/>
    <x v="1216"/>
    <x v="5703"/>
    <n v="5"/>
    <n v="0.7"/>
    <n v="-73.57699999999997"/>
  </r>
  <r>
    <n v="8988"/>
    <s v="CA-2012-123092"/>
    <x v="1"/>
    <x v="155"/>
    <d v="2012-12-07T00:00:00"/>
    <s v="Standard Class"/>
    <s v="JG-15115"/>
    <s v="Jack Garza"/>
    <x v="0"/>
    <x v="0"/>
    <x v="108"/>
    <x v="3"/>
    <n v="28540"/>
    <x v="0"/>
    <x v="194"/>
    <x v="2"/>
    <x v="7"/>
    <x v="193"/>
    <x v="554"/>
    <n v="2"/>
    <n v="0.2"/>
    <n v="9.2386000000000053"/>
  </r>
  <r>
    <n v="8989"/>
    <s v="CA-2012-123092"/>
    <x v="1"/>
    <x v="155"/>
    <d v="2012-12-07T00:00:00"/>
    <s v="Standard Class"/>
    <s v="JG-15115"/>
    <s v="Jack Garza"/>
    <x v="0"/>
    <x v="0"/>
    <x v="108"/>
    <x v="3"/>
    <n v="28540"/>
    <x v="0"/>
    <x v="512"/>
    <x v="1"/>
    <x v="6"/>
    <x v="507"/>
    <x v="564"/>
    <n v="2"/>
    <n v="0.2"/>
    <n v="1.1679999999999997"/>
  </r>
  <r>
    <n v="8990"/>
    <s v="US-2012-128587"/>
    <x v="1"/>
    <x v="100"/>
    <d v="2012-12-30T00:00:00"/>
    <s v="Standard Class"/>
    <s v="HM-14860"/>
    <s v="Harry Marie"/>
    <x v="1"/>
    <x v="0"/>
    <x v="24"/>
    <x v="25"/>
    <n v="65807"/>
    <x v="2"/>
    <x v="1573"/>
    <x v="0"/>
    <x v="5"/>
    <x v="1555"/>
    <x v="390"/>
    <n v="2"/>
    <n v="0"/>
    <n v="3.7751999999999999"/>
  </r>
  <r>
    <n v="8991"/>
    <s v="US-2012-128587"/>
    <x v="1"/>
    <x v="100"/>
    <d v="2012-12-30T00:00:00"/>
    <s v="Standard Class"/>
    <s v="HM-14860"/>
    <s v="Harry Marie"/>
    <x v="1"/>
    <x v="0"/>
    <x v="24"/>
    <x v="25"/>
    <n v="65807"/>
    <x v="2"/>
    <x v="1293"/>
    <x v="2"/>
    <x v="16"/>
    <x v="1270"/>
    <x v="980"/>
    <n v="7"/>
    <n v="0"/>
    <n v="2302.9670999999998"/>
  </r>
  <r>
    <n v="8992"/>
    <s v="US-2014-139577"/>
    <x v="3"/>
    <x v="172"/>
    <d v="2014-10-07T00:00:00"/>
    <s v="Standard Class"/>
    <s v="TN-21040"/>
    <s v="Tanja Norvell"/>
    <x v="2"/>
    <x v="0"/>
    <x v="8"/>
    <x v="1"/>
    <n v="94110"/>
    <x v="1"/>
    <x v="341"/>
    <x v="2"/>
    <x v="11"/>
    <x v="337"/>
    <x v="5704"/>
    <n v="5"/>
    <n v="0"/>
    <n v="21.997499999999999"/>
  </r>
  <r>
    <n v="8993"/>
    <s v="CA-2014-159100"/>
    <x v="3"/>
    <x v="524"/>
    <d v="2014-10-22T00:00:00"/>
    <s v="Standard Class"/>
    <s v="VP-21760"/>
    <s v="Victoria Pisteka"/>
    <x v="1"/>
    <x v="0"/>
    <x v="29"/>
    <x v="18"/>
    <n v="38401"/>
    <x v="0"/>
    <x v="103"/>
    <x v="2"/>
    <x v="11"/>
    <x v="103"/>
    <x v="5183"/>
    <n v="2"/>
    <n v="0.2"/>
    <n v="4.4004000000000003"/>
  </r>
  <r>
    <n v="8994"/>
    <s v="CA-2014-159100"/>
    <x v="3"/>
    <x v="524"/>
    <d v="2014-10-22T00:00:00"/>
    <s v="Standard Class"/>
    <s v="VP-21760"/>
    <s v="Victoria Pisteka"/>
    <x v="1"/>
    <x v="0"/>
    <x v="29"/>
    <x v="18"/>
    <n v="38401"/>
    <x v="0"/>
    <x v="1299"/>
    <x v="0"/>
    <x v="3"/>
    <x v="1275"/>
    <x v="5705"/>
    <n v="7"/>
    <n v="0.4"/>
    <n v="-968.88329999999996"/>
  </r>
  <r>
    <n v="8995"/>
    <s v="CA-2011-109043"/>
    <x v="2"/>
    <x v="860"/>
    <d v="2011-08-17T00:00:00"/>
    <s v="First Class"/>
    <s v="CS-12355"/>
    <s v="Christine Sundaresam"/>
    <x v="0"/>
    <x v="0"/>
    <x v="389"/>
    <x v="2"/>
    <n v="33021"/>
    <x v="0"/>
    <x v="1841"/>
    <x v="1"/>
    <x v="10"/>
    <x v="1820"/>
    <x v="5566"/>
    <n v="5"/>
    <n v="0.2"/>
    <n v="29.691999999999993"/>
  </r>
  <r>
    <n v="8996"/>
    <s v="CA-2011-109043"/>
    <x v="2"/>
    <x v="860"/>
    <d v="2011-08-17T00:00:00"/>
    <s v="First Class"/>
    <s v="CS-12355"/>
    <s v="Christine Sundaresam"/>
    <x v="0"/>
    <x v="0"/>
    <x v="389"/>
    <x v="2"/>
    <n v="33021"/>
    <x v="0"/>
    <x v="513"/>
    <x v="1"/>
    <x v="9"/>
    <x v="508"/>
    <x v="5706"/>
    <n v="5"/>
    <n v="0.2"/>
    <n v="17.126999999999988"/>
  </r>
  <r>
    <n v="8997"/>
    <s v="US-2014-116491"/>
    <x v="3"/>
    <x v="343"/>
    <d v="2014-11-14T00:00:00"/>
    <s v="First Class"/>
    <s v="PG-18820"/>
    <s v="Patrick Gardner"/>
    <x v="0"/>
    <x v="0"/>
    <x v="61"/>
    <x v="5"/>
    <n v="75081"/>
    <x v="2"/>
    <x v="722"/>
    <x v="2"/>
    <x v="7"/>
    <x v="714"/>
    <x v="5707"/>
    <n v="2"/>
    <n v="0.2"/>
    <n v="12.314399999999999"/>
  </r>
  <r>
    <n v="8998"/>
    <s v="CA-2014-122763"/>
    <x v="3"/>
    <x v="177"/>
    <d v="2014-03-21T00:00:00"/>
    <s v="Same Day"/>
    <s v="HG-14845"/>
    <s v="Harry Greene"/>
    <x v="0"/>
    <x v="0"/>
    <x v="12"/>
    <x v="5"/>
    <n v="77041"/>
    <x v="2"/>
    <x v="258"/>
    <x v="1"/>
    <x v="10"/>
    <x v="33"/>
    <x v="3987"/>
    <n v="2"/>
    <n v="0.2"/>
    <n v="19.137599999999992"/>
  </r>
  <r>
    <n v="8999"/>
    <s v="CA-2014-122763"/>
    <x v="3"/>
    <x v="177"/>
    <d v="2014-03-21T00:00:00"/>
    <s v="Same Day"/>
    <s v="HG-14845"/>
    <s v="Harry Greene"/>
    <x v="0"/>
    <x v="0"/>
    <x v="12"/>
    <x v="5"/>
    <n v="77041"/>
    <x v="2"/>
    <x v="126"/>
    <x v="1"/>
    <x v="10"/>
    <x v="127"/>
    <x v="5708"/>
    <n v="7"/>
    <n v="0.2"/>
    <n v="102.77399999999999"/>
  </r>
  <r>
    <n v="9000"/>
    <s v="CA-2014-137785"/>
    <x v="3"/>
    <x v="726"/>
    <d v="2014-05-18T00:00:00"/>
    <s v="Standard Class"/>
    <s v="MH-18115"/>
    <s v="Mick Hernandez"/>
    <x v="2"/>
    <x v="0"/>
    <x v="10"/>
    <x v="9"/>
    <n v="19140"/>
    <x v="3"/>
    <x v="541"/>
    <x v="0"/>
    <x v="1"/>
    <x v="536"/>
    <x v="4237"/>
    <n v="5"/>
    <n v="0.3"/>
    <n v="-124.431"/>
  </r>
  <r>
    <n v="9001"/>
    <s v="CA-2011-133389"/>
    <x v="2"/>
    <x v="169"/>
    <d v="2011-06-22T00:00:00"/>
    <s v="Same Day"/>
    <s v="TB-21280"/>
    <s v="Toby Braunhardt"/>
    <x v="0"/>
    <x v="0"/>
    <x v="42"/>
    <x v="16"/>
    <n v="85023"/>
    <x v="1"/>
    <x v="1316"/>
    <x v="1"/>
    <x v="8"/>
    <x v="1293"/>
    <x v="2281"/>
    <n v="3"/>
    <n v="0.7"/>
    <n v="-6.0323999999999991"/>
  </r>
  <r>
    <n v="9002"/>
    <s v="CA-2011-103807"/>
    <x v="2"/>
    <x v="266"/>
    <d v="2011-12-09T00:00:00"/>
    <s v="Standard Class"/>
    <s v="EM-13825"/>
    <s v="Elizabeth Moffitt"/>
    <x v="1"/>
    <x v="0"/>
    <x v="406"/>
    <x v="32"/>
    <n v="30328"/>
    <x v="0"/>
    <x v="1628"/>
    <x v="2"/>
    <x v="11"/>
    <x v="1609"/>
    <x v="5709"/>
    <n v="1"/>
    <n v="0"/>
    <n v="0.83300000000000018"/>
  </r>
  <r>
    <n v="9003"/>
    <s v="CA-2011-103807"/>
    <x v="2"/>
    <x v="266"/>
    <d v="2011-12-09T00:00:00"/>
    <s v="Standard Class"/>
    <s v="EM-13825"/>
    <s v="Elizabeth Moffitt"/>
    <x v="1"/>
    <x v="0"/>
    <x v="406"/>
    <x v="32"/>
    <n v="30328"/>
    <x v="0"/>
    <x v="727"/>
    <x v="1"/>
    <x v="10"/>
    <x v="719"/>
    <x v="597"/>
    <n v="3"/>
    <n v="0"/>
    <n v="7.1627999999999998"/>
  </r>
  <r>
    <n v="9004"/>
    <s v="CA-2012-102855"/>
    <x v="1"/>
    <x v="57"/>
    <d v="2012-04-06T00:00:00"/>
    <s v="Same Day"/>
    <s v="JF-15415"/>
    <s v="Jennifer Ferguson"/>
    <x v="0"/>
    <x v="0"/>
    <x v="258"/>
    <x v="4"/>
    <n v="99207"/>
    <x v="1"/>
    <x v="97"/>
    <x v="2"/>
    <x v="11"/>
    <x v="97"/>
    <x v="5710"/>
    <n v="6"/>
    <n v="0"/>
    <n v="26.393399999999986"/>
  </r>
  <r>
    <n v="9005"/>
    <s v="CA-2012-102855"/>
    <x v="1"/>
    <x v="57"/>
    <d v="2012-04-06T00:00:00"/>
    <s v="Same Day"/>
    <s v="JF-15415"/>
    <s v="Jennifer Ferguson"/>
    <x v="0"/>
    <x v="0"/>
    <x v="258"/>
    <x v="4"/>
    <n v="99207"/>
    <x v="1"/>
    <x v="1701"/>
    <x v="1"/>
    <x v="6"/>
    <x v="1681"/>
    <x v="5711"/>
    <n v="8"/>
    <n v="0"/>
    <n v="6.4368000000000016"/>
  </r>
  <r>
    <n v="9006"/>
    <s v="CA-2014-107825"/>
    <x v="3"/>
    <x v="551"/>
    <d v="2014-11-19T00:00:00"/>
    <s v="Same Day"/>
    <s v="NB-18655"/>
    <s v="Nona Balk"/>
    <x v="1"/>
    <x v="0"/>
    <x v="158"/>
    <x v="6"/>
    <n v="53209"/>
    <x v="2"/>
    <x v="421"/>
    <x v="1"/>
    <x v="4"/>
    <x v="416"/>
    <x v="451"/>
    <n v="6"/>
    <n v="0"/>
    <n v="24.980400000000007"/>
  </r>
  <r>
    <n v="9007"/>
    <s v="CA-2014-107825"/>
    <x v="3"/>
    <x v="551"/>
    <d v="2014-11-19T00:00:00"/>
    <s v="Same Day"/>
    <s v="NB-18655"/>
    <s v="Nona Balk"/>
    <x v="1"/>
    <x v="0"/>
    <x v="158"/>
    <x v="6"/>
    <n v="53209"/>
    <x v="2"/>
    <x v="117"/>
    <x v="1"/>
    <x v="4"/>
    <x v="117"/>
    <x v="5712"/>
    <n v="1"/>
    <n v="0"/>
    <n v="10.572800000000001"/>
  </r>
  <r>
    <n v="9008"/>
    <s v="CA-2014-107825"/>
    <x v="3"/>
    <x v="551"/>
    <d v="2014-11-19T00:00:00"/>
    <s v="Same Day"/>
    <s v="NB-18655"/>
    <s v="Nona Balk"/>
    <x v="1"/>
    <x v="0"/>
    <x v="158"/>
    <x v="6"/>
    <n v="53209"/>
    <x v="2"/>
    <x v="1647"/>
    <x v="1"/>
    <x v="2"/>
    <x v="1627"/>
    <x v="1576"/>
    <n v="2"/>
    <n v="0"/>
    <n v="3.4685999999999999"/>
  </r>
  <r>
    <n v="9009"/>
    <s v="CA-2014-107825"/>
    <x v="3"/>
    <x v="551"/>
    <d v="2014-11-19T00:00:00"/>
    <s v="Same Day"/>
    <s v="NB-18655"/>
    <s v="Nona Balk"/>
    <x v="1"/>
    <x v="0"/>
    <x v="158"/>
    <x v="6"/>
    <n v="53209"/>
    <x v="2"/>
    <x v="396"/>
    <x v="0"/>
    <x v="5"/>
    <x v="392"/>
    <x v="5713"/>
    <n v="2"/>
    <n v="0"/>
    <n v="2.7353999999999998"/>
  </r>
  <r>
    <n v="9010"/>
    <s v="CA-2014-106047"/>
    <x v="3"/>
    <x v="1210"/>
    <d v="2014-07-19T00:00:00"/>
    <s v="Standard Class"/>
    <s v="CS-11860"/>
    <s v="Cari Schnelling"/>
    <x v="0"/>
    <x v="0"/>
    <x v="54"/>
    <x v="24"/>
    <n v="45014"/>
    <x v="3"/>
    <x v="1446"/>
    <x v="1"/>
    <x v="10"/>
    <x v="1424"/>
    <x v="5714"/>
    <n v="1"/>
    <n v="0.2"/>
    <n v="1.1924999999999997"/>
  </r>
  <r>
    <n v="9011"/>
    <s v="CA-2014-127803"/>
    <x v="3"/>
    <x v="240"/>
    <d v="2014-05-24T00:00:00"/>
    <s v="Standard Class"/>
    <s v="ND-18460"/>
    <s v="Neil Ducich"/>
    <x v="1"/>
    <x v="0"/>
    <x v="114"/>
    <x v="19"/>
    <n v="35810"/>
    <x v="0"/>
    <x v="1504"/>
    <x v="1"/>
    <x v="8"/>
    <x v="1482"/>
    <x v="5715"/>
    <n v="4"/>
    <n v="0"/>
    <n v="12.8184"/>
  </r>
  <r>
    <n v="9012"/>
    <s v="CA-2012-137071"/>
    <x v="1"/>
    <x v="139"/>
    <d v="2012-12-21T00:00:00"/>
    <s v="First Class"/>
    <s v="ED-13885"/>
    <s v="Emily Ducich"/>
    <x v="2"/>
    <x v="0"/>
    <x v="12"/>
    <x v="5"/>
    <n v="77036"/>
    <x v="2"/>
    <x v="725"/>
    <x v="2"/>
    <x v="11"/>
    <x v="717"/>
    <x v="4649"/>
    <n v="2"/>
    <n v="0.2"/>
    <n v="21.42"/>
  </r>
  <r>
    <n v="9013"/>
    <s v="CA-2013-121447"/>
    <x v="0"/>
    <x v="823"/>
    <d v="2013-02-22T00:00:00"/>
    <s v="First Class"/>
    <s v="EA-14035"/>
    <s v="Erin Ashbrook"/>
    <x v="1"/>
    <x v="0"/>
    <x v="20"/>
    <x v="15"/>
    <n v="10011"/>
    <x v="3"/>
    <x v="275"/>
    <x v="0"/>
    <x v="5"/>
    <x v="272"/>
    <x v="5716"/>
    <n v="7"/>
    <n v="0"/>
    <n v="66.541999999999987"/>
  </r>
  <r>
    <n v="9014"/>
    <s v="CA-2014-143084"/>
    <x v="3"/>
    <x v="257"/>
    <d v="2014-03-23T00:00:00"/>
    <s v="Standard Class"/>
    <s v="BP-11050"/>
    <s v="Barry Pond"/>
    <x v="1"/>
    <x v="0"/>
    <x v="1"/>
    <x v="1"/>
    <n v="90008"/>
    <x v="1"/>
    <x v="1622"/>
    <x v="1"/>
    <x v="6"/>
    <x v="1041"/>
    <x v="2255"/>
    <n v="5"/>
    <n v="0"/>
    <n v="3.7529999999999997"/>
  </r>
  <r>
    <n v="9015"/>
    <s v="CA-2014-143084"/>
    <x v="3"/>
    <x v="257"/>
    <d v="2014-03-23T00:00:00"/>
    <s v="Standard Class"/>
    <s v="BP-11050"/>
    <s v="Barry Pond"/>
    <x v="1"/>
    <x v="0"/>
    <x v="1"/>
    <x v="1"/>
    <n v="90008"/>
    <x v="1"/>
    <x v="776"/>
    <x v="1"/>
    <x v="12"/>
    <x v="767"/>
    <x v="5717"/>
    <n v="5"/>
    <n v="0"/>
    <n v="9.3120000000000012"/>
  </r>
  <r>
    <n v="9016"/>
    <s v="CA-2013-131639"/>
    <x v="0"/>
    <x v="907"/>
    <d v="2013-12-24T00:00:00"/>
    <s v="Standard Class"/>
    <s v="NS-18640"/>
    <s v="Noel Staavos"/>
    <x v="1"/>
    <x v="0"/>
    <x v="51"/>
    <x v="27"/>
    <n v="88220"/>
    <x v="1"/>
    <x v="674"/>
    <x v="1"/>
    <x v="8"/>
    <x v="668"/>
    <x v="5718"/>
    <n v="2"/>
    <n v="0.2"/>
    <n v="4.3835999999999995"/>
  </r>
  <r>
    <n v="9017"/>
    <s v="CA-2013-131639"/>
    <x v="0"/>
    <x v="907"/>
    <d v="2013-12-24T00:00:00"/>
    <s v="Standard Class"/>
    <s v="NS-18640"/>
    <s v="Noel Staavos"/>
    <x v="1"/>
    <x v="0"/>
    <x v="51"/>
    <x v="27"/>
    <n v="88220"/>
    <x v="1"/>
    <x v="1395"/>
    <x v="1"/>
    <x v="8"/>
    <x v="1373"/>
    <x v="5719"/>
    <n v="1"/>
    <n v="0.2"/>
    <n v="3.8528999999999991"/>
  </r>
  <r>
    <n v="9018"/>
    <s v="CA-2013-161361"/>
    <x v="0"/>
    <x v="253"/>
    <d v="2013-03-29T00:00:00"/>
    <s v="Second Class"/>
    <s v="MV-17485"/>
    <s v="Mark Van Huff"/>
    <x v="0"/>
    <x v="0"/>
    <x v="449"/>
    <x v="45"/>
    <n v="83201"/>
    <x v="1"/>
    <x v="1017"/>
    <x v="1"/>
    <x v="10"/>
    <x v="999"/>
    <x v="4634"/>
    <n v="3"/>
    <n v="0"/>
    <n v="8.6435999999999993"/>
  </r>
  <r>
    <n v="9019"/>
    <s v="CA-2013-161361"/>
    <x v="0"/>
    <x v="253"/>
    <d v="2013-03-29T00:00:00"/>
    <s v="Second Class"/>
    <s v="MV-17485"/>
    <s v="Mark Van Huff"/>
    <x v="0"/>
    <x v="0"/>
    <x v="449"/>
    <x v="45"/>
    <n v="83201"/>
    <x v="1"/>
    <x v="20"/>
    <x v="1"/>
    <x v="8"/>
    <x v="20"/>
    <x v="342"/>
    <n v="3"/>
    <n v="0.2"/>
    <n v="5.5379999999999985"/>
  </r>
  <r>
    <n v="9020"/>
    <s v="CA-2011-100706"/>
    <x v="2"/>
    <x v="757"/>
    <d v="2011-12-18T00:00:00"/>
    <s v="Second Class"/>
    <s v="LE-16810"/>
    <s v="Laurel Elliston"/>
    <x v="0"/>
    <x v="0"/>
    <x v="24"/>
    <x v="17"/>
    <n v="22153"/>
    <x v="0"/>
    <x v="959"/>
    <x v="2"/>
    <x v="11"/>
    <x v="943"/>
    <x v="2622"/>
    <n v="2"/>
    <n v="0"/>
    <n v="7.9983999999999895"/>
  </r>
  <r>
    <n v="9021"/>
    <s v="CA-2011-100706"/>
    <x v="2"/>
    <x v="757"/>
    <d v="2011-12-18T00:00:00"/>
    <s v="Second Class"/>
    <s v="LE-16810"/>
    <s v="Laurel Elliston"/>
    <x v="0"/>
    <x v="0"/>
    <x v="24"/>
    <x v="17"/>
    <n v="22153"/>
    <x v="0"/>
    <x v="875"/>
    <x v="0"/>
    <x v="5"/>
    <x v="860"/>
    <x v="2111"/>
    <n v="6"/>
    <n v="0"/>
    <n v="9.7217999999999982"/>
  </r>
  <r>
    <n v="9022"/>
    <s v="CA-2012-129525"/>
    <x v="1"/>
    <x v="219"/>
    <d v="2012-11-20T00:00:00"/>
    <s v="Standard Class"/>
    <s v="VP-21760"/>
    <s v="Victoria Pisteka"/>
    <x v="1"/>
    <x v="0"/>
    <x v="167"/>
    <x v="24"/>
    <n v="43615"/>
    <x v="3"/>
    <x v="1160"/>
    <x v="1"/>
    <x v="8"/>
    <x v="1138"/>
    <x v="5720"/>
    <n v="13"/>
    <n v="0.7"/>
    <n v="-116.84399999999999"/>
  </r>
  <r>
    <n v="9023"/>
    <s v="US-2013-141880"/>
    <x v="0"/>
    <x v="250"/>
    <d v="2013-08-24T00:00:00"/>
    <s v="First Class"/>
    <s v="TC-21475"/>
    <s v="Tony Chapman"/>
    <x v="2"/>
    <x v="0"/>
    <x v="299"/>
    <x v="22"/>
    <n v="80525"/>
    <x v="1"/>
    <x v="514"/>
    <x v="0"/>
    <x v="5"/>
    <x v="509"/>
    <x v="5721"/>
    <n v="3"/>
    <n v="0.2"/>
    <n v="9.832800000000006"/>
  </r>
  <r>
    <n v="9024"/>
    <s v="CA-2012-165799"/>
    <x v="1"/>
    <x v="685"/>
    <d v="2012-07-02T00:00:00"/>
    <s v="First Class"/>
    <s v="SG-20470"/>
    <s v="Sheri Gordon"/>
    <x v="0"/>
    <x v="0"/>
    <x v="20"/>
    <x v="15"/>
    <n v="10024"/>
    <x v="3"/>
    <x v="541"/>
    <x v="0"/>
    <x v="1"/>
    <x v="536"/>
    <x v="5722"/>
    <n v="1"/>
    <n v="0.1"/>
    <n v="1.3097999999999956"/>
  </r>
  <r>
    <n v="9025"/>
    <s v="CA-2013-102127"/>
    <x v="0"/>
    <x v="190"/>
    <d v="2013-07-03T00:00:00"/>
    <s v="Standard Class"/>
    <s v="VP-21760"/>
    <s v="Victoria Pisteka"/>
    <x v="1"/>
    <x v="0"/>
    <x v="20"/>
    <x v="15"/>
    <n v="10035"/>
    <x v="3"/>
    <x v="1695"/>
    <x v="2"/>
    <x v="11"/>
    <x v="1674"/>
    <x v="5723"/>
    <n v="3"/>
    <n v="0"/>
    <n v="9.017100000000001"/>
  </r>
  <r>
    <n v="9026"/>
    <s v="CA-2013-102127"/>
    <x v="0"/>
    <x v="190"/>
    <d v="2013-07-03T00:00:00"/>
    <s v="Standard Class"/>
    <s v="VP-21760"/>
    <s v="Victoria Pisteka"/>
    <x v="1"/>
    <x v="0"/>
    <x v="20"/>
    <x v="15"/>
    <n v="10035"/>
    <x v="3"/>
    <x v="1481"/>
    <x v="2"/>
    <x v="11"/>
    <x v="1459"/>
    <x v="5724"/>
    <n v="4"/>
    <n v="0"/>
    <n v="9.7972000000000037"/>
  </r>
  <r>
    <n v="9027"/>
    <s v="CA-2013-102127"/>
    <x v="0"/>
    <x v="190"/>
    <d v="2013-07-03T00:00:00"/>
    <s v="Standard Class"/>
    <s v="VP-21760"/>
    <s v="Victoria Pisteka"/>
    <x v="1"/>
    <x v="0"/>
    <x v="20"/>
    <x v="15"/>
    <n v="10035"/>
    <x v="3"/>
    <x v="980"/>
    <x v="0"/>
    <x v="5"/>
    <x v="964"/>
    <x v="1265"/>
    <n v="3"/>
    <n v="0"/>
    <n v="12.831599999999996"/>
  </r>
  <r>
    <n v="9028"/>
    <s v="US-2013-152415"/>
    <x v="0"/>
    <x v="42"/>
    <d v="2013-09-23T00:00:00"/>
    <s v="Standard Class"/>
    <s v="PO-18865"/>
    <s v="Patrick O'Donnell"/>
    <x v="0"/>
    <x v="0"/>
    <x v="516"/>
    <x v="31"/>
    <n v="1752"/>
    <x v="3"/>
    <x v="627"/>
    <x v="0"/>
    <x v="5"/>
    <x v="621"/>
    <x v="1471"/>
    <n v="3"/>
    <n v="0"/>
    <n v="6.224400000000001"/>
  </r>
  <r>
    <n v="9029"/>
    <s v="US-2013-152415"/>
    <x v="0"/>
    <x v="42"/>
    <d v="2013-09-23T00:00:00"/>
    <s v="Standard Class"/>
    <s v="PO-18865"/>
    <s v="Patrick O'Donnell"/>
    <x v="0"/>
    <x v="0"/>
    <x v="516"/>
    <x v="31"/>
    <n v="1752"/>
    <x v="3"/>
    <x v="441"/>
    <x v="0"/>
    <x v="5"/>
    <x v="436"/>
    <x v="1868"/>
    <n v="3"/>
    <n v="0"/>
    <n v="61.382399999999997"/>
  </r>
  <r>
    <n v="9030"/>
    <s v="CA-2011-138198"/>
    <x v="2"/>
    <x v="667"/>
    <d v="2011-07-23T00:00:00"/>
    <s v="Standard Class"/>
    <s v="JL-15130"/>
    <s v="Jack Lebron"/>
    <x v="0"/>
    <x v="0"/>
    <x v="106"/>
    <x v="15"/>
    <n v="10801"/>
    <x v="3"/>
    <x v="530"/>
    <x v="1"/>
    <x v="8"/>
    <x v="525"/>
    <x v="1162"/>
    <n v="2"/>
    <n v="0.2"/>
    <n v="4.5187999999999997"/>
  </r>
  <r>
    <n v="9031"/>
    <s v="CA-2014-128041"/>
    <x v="3"/>
    <x v="853"/>
    <d v="2014-09-02T00:00:00"/>
    <s v="Same Day"/>
    <s v="RW-19540"/>
    <s v="Rick Wilson"/>
    <x v="1"/>
    <x v="0"/>
    <x v="4"/>
    <x v="4"/>
    <n v="98103"/>
    <x v="1"/>
    <x v="1152"/>
    <x v="1"/>
    <x v="9"/>
    <x v="1131"/>
    <x v="5725"/>
    <n v="4"/>
    <n v="0"/>
    <n v="103.81799999999998"/>
  </r>
  <r>
    <n v="9032"/>
    <s v="CA-2014-128041"/>
    <x v="3"/>
    <x v="853"/>
    <d v="2014-09-02T00:00:00"/>
    <s v="Same Day"/>
    <s v="RW-19540"/>
    <s v="Rick Wilson"/>
    <x v="1"/>
    <x v="0"/>
    <x v="4"/>
    <x v="4"/>
    <n v="98103"/>
    <x v="1"/>
    <x v="223"/>
    <x v="0"/>
    <x v="3"/>
    <x v="221"/>
    <x v="5726"/>
    <n v="4"/>
    <n v="0"/>
    <n v="45.36960000000002"/>
  </r>
  <r>
    <n v="9033"/>
    <s v="CA-2014-105823"/>
    <x v="3"/>
    <x v="738"/>
    <d v="2014-06-27T00:00:00"/>
    <s v="Standard Class"/>
    <s v="RB-19465"/>
    <s v="Rick Bensley"/>
    <x v="2"/>
    <x v="0"/>
    <x v="66"/>
    <x v="12"/>
    <n v="48227"/>
    <x v="2"/>
    <x v="1"/>
    <x v="0"/>
    <x v="1"/>
    <x v="1"/>
    <x v="5727"/>
    <n v="2"/>
    <n v="0"/>
    <n v="146.38799999999998"/>
  </r>
  <r>
    <n v="9034"/>
    <s v="CA-2011-152268"/>
    <x v="2"/>
    <x v="814"/>
    <d v="2011-09-07T00:00:00"/>
    <s v="Standard Class"/>
    <s v="SC-20095"/>
    <s v="Sanjit Chand"/>
    <x v="0"/>
    <x v="0"/>
    <x v="115"/>
    <x v="36"/>
    <n v="72701"/>
    <x v="0"/>
    <x v="1176"/>
    <x v="1"/>
    <x v="8"/>
    <x v="1153"/>
    <x v="1639"/>
    <n v="2"/>
    <n v="0"/>
    <n v="843.17059999999992"/>
  </r>
  <r>
    <n v="9035"/>
    <s v="CA-2012-148873"/>
    <x v="1"/>
    <x v="486"/>
    <d v="2012-10-05T00:00:00"/>
    <s v="Standard Class"/>
    <s v="EM-13960"/>
    <s v="Eric Murdock"/>
    <x v="0"/>
    <x v="0"/>
    <x v="94"/>
    <x v="10"/>
    <n v="62301"/>
    <x v="2"/>
    <x v="1390"/>
    <x v="1"/>
    <x v="8"/>
    <x v="1367"/>
    <x v="5728"/>
    <n v="4"/>
    <n v="0.8"/>
    <n v="-4.4880000000000013"/>
  </r>
  <r>
    <n v="9036"/>
    <s v="CA-2012-148873"/>
    <x v="1"/>
    <x v="486"/>
    <d v="2012-10-05T00:00:00"/>
    <s v="Standard Class"/>
    <s v="EM-13960"/>
    <s v="Eric Murdock"/>
    <x v="0"/>
    <x v="0"/>
    <x v="94"/>
    <x v="10"/>
    <n v="62301"/>
    <x v="2"/>
    <x v="151"/>
    <x v="2"/>
    <x v="11"/>
    <x v="151"/>
    <x v="5729"/>
    <n v="4"/>
    <n v="0.2"/>
    <n v="2.7191999999999901"/>
  </r>
  <r>
    <n v="9037"/>
    <s v="CA-2012-166492"/>
    <x v="1"/>
    <x v="1003"/>
    <d v="2012-04-10T00:00:00"/>
    <s v="First Class"/>
    <s v="RP-19390"/>
    <s v="Resi Pölking"/>
    <x v="0"/>
    <x v="0"/>
    <x v="20"/>
    <x v="15"/>
    <n v="10035"/>
    <x v="3"/>
    <x v="1009"/>
    <x v="1"/>
    <x v="10"/>
    <x v="992"/>
    <x v="243"/>
    <n v="4"/>
    <n v="0"/>
    <n v="12.441600000000001"/>
  </r>
  <r>
    <n v="9038"/>
    <s v="CA-2012-166492"/>
    <x v="1"/>
    <x v="1003"/>
    <d v="2012-04-10T00:00:00"/>
    <s v="First Class"/>
    <s v="RP-19390"/>
    <s v="Resi Pölking"/>
    <x v="0"/>
    <x v="0"/>
    <x v="20"/>
    <x v="15"/>
    <n v="10035"/>
    <x v="3"/>
    <x v="1011"/>
    <x v="1"/>
    <x v="4"/>
    <x v="994"/>
    <x v="2433"/>
    <n v="2"/>
    <n v="0"/>
    <n v="5.8707999999999991"/>
  </r>
  <r>
    <n v="9039"/>
    <s v="CA-2014-157420"/>
    <x v="3"/>
    <x v="610"/>
    <d v="2014-11-22T00:00:00"/>
    <s v="Same Day"/>
    <s v="HZ-14950"/>
    <s v="Henia Zydlo"/>
    <x v="0"/>
    <x v="0"/>
    <x v="12"/>
    <x v="5"/>
    <n v="77095"/>
    <x v="2"/>
    <x v="461"/>
    <x v="2"/>
    <x v="7"/>
    <x v="457"/>
    <x v="498"/>
    <n v="3"/>
    <n v="0.2"/>
    <n v="-12.414599999999997"/>
  </r>
  <r>
    <n v="9040"/>
    <s v="CA-2013-117121"/>
    <x v="0"/>
    <x v="907"/>
    <d v="2013-12-22T00:00:00"/>
    <s v="Standard Class"/>
    <s v="AB-10105"/>
    <s v="Adrian Barton"/>
    <x v="0"/>
    <x v="0"/>
    <x v="66"/>
    <x v="12"/>
    <n v="48205"/>
    <x v="2"/>
    <x v="692"/>
    <x v="1"/>
    <x v="8"/>
    <x v="685"/>
    <x v="5730"/>
    <n v="13"/>
    <n v="0"/>
    <n v="4946.37"/>
  </r>
  <r>
    <n v="9041"/>
    <s v="CA-2011-138177"/>
    <x v="2"/>
    <x v="111"/>
    <d v="2011-09-24T00:00:00"/>
    <s v="Standard Class"/>
    <s v="ND-18460"/>
    <s v="Neil Ducich"/>
    <x v="1"/>
    <x v="0"/>
    <x v="432"/>
    <x v="16"/>
    <n v="85224"/>
    <x v="1"/>
    <x v="1116"/>
    <x v="0"/>
    <x v="3"/>
    <x v="1095"/>
    <x v="5731"/>
    <n v="1"/>
    <n v="0.5"/>
    <n v="-45.827300000000008"/>
  </r>
  <r>
    <n v="9042"/>
    <s v="CA-2011-114335"/>
    <x v="2"/>
    <x v="450"/>
    <d v="2011-10-03T00:00:00"/>
    <s v="Standard Class"/>
    <s v="XP-21865"/>
    <s v="Xylona Preis"/>
    <x v="0"/>
    <x v="0"/>
    <x v="389"/>
    <x v="2"/>
    <n v="33021"/>
    <x v="0"/>
    <x v="1805"/>
    <x v="0"/>
    <x v="5"/>
    <x v="1786"/>
    <x v="5732"/>
    <n v="4"/>
    <n v="0.2"/>
    <n v="16.854399999999984"/>
  </r>
  <r>
    <n v="9043"/>
    <s v="CA-2012-168760"/>
    <x v="1"/>
    <x v="357"/>
    <d v="2012-09-26T00:00:00"/>
    <s v="Second Class"/>
    <s v="MM-18280"/>
    <s v="Muhammed MacIntyre"/>
    <x v="1"/>
    <x v="0"/>
    <x v="1"/>
    <x v="1"/>
    <n v="90049"/>
    <x v="1"/>
    <x v="564"/>
    <x v="1"/>
    <x v="9"/>
    <x v="559"/>
    <x v="639"/>
    <n v="3"/>
    <n v="0"/>
    <n v="16.588799999999999"/>
  </r>
  <r>
    <n v="9044"/>
    <s v="CA-2013-168830"/>
    <x v="0"/>
    <x v="77"/>
    <d v="2013-11-14T00:00:00"/>
    <s v="Standard Class"/>
    <s v="ML-17395"/>
    <s v="Marina Lichtenstein"/>
    <x v="1"/>
    <x v="0"/>
    <x v="8"/>
    <x v="1"/>
    <n v="94122"/>
    <x v="1"/>
    <x v="331"/>
    <x v="2"/>
    <x v="11"/>
    <x v="327"/>
    <x v="651"/>
    <n v="3"/>
    <n v="0"/>
    <n v="163.18979999999999"/>
  </r>
  <r>
    <n v="9045"/>
    <s v="CA-2014-137463"/>
    <x v="3"/>
    <x v="819"/>
    <d v="2014-12-21T00:00:00"/>
    <s v="Second Class"/>
    <s v="KM-16225"/>
    <s v="Kalyca Meade"/>
    <x v="1"/>
    <x v="0"/>
    <x v="282"/>
    <x v="1"/>
    <n v="94086"/>
    <x v="1"/>
    <x v="1390"/>
    <x v="1"/>
    <x v="8"/>
    <x v="1367"/>
    <x v="4452"/>
    <n v="2"/>
    <n v="0.2"/>
    <n v="2.2439999999999998"/>
  </r>
  <r>
    <n v="9046"/>
    <s v="CA-2014-137463"/>
    <x v="3"/>
    <x v="819"/>
    <d v="2014-12-21T00:00:00"/>
    <s v="Second Class"/>
    <s v="KM-16225"/>
    <s v="Kalyca Meade"/>
    <x v="1"/>
    <x v="0"/>
    <x v="282"/>
    <x v="1"/>
    <n v="94086"/>
    <x v="1"/>
    <x v="1302"/>
    <x v="2"/>
    <x v="11"/>
    <x v="1278"/>
    <x v="5733"/>
    <n v="5"/>
    <n v="0"/>
    <n v="45.587999999999994"/>
  </r>
  <r>
    <n v="9047"/>
    <s v="CA-2014-137463"/>
    <x v="3"/>
    <x v="819"/>
    <d v="2014-12-21T00:00:00"/>
    <s v="Second Class"/>
    <s v="KM-16225"/>
    <s v="Kalyca Meade"/>
    <x v="1"/>
    <x v="0"/>
    <x v="282"/>
    <x v="1"/>
    <n v="94086"/>
    <x v="1"/>
    <x v="632"/>
    <x v="2"/>
    <x v="11"/>
    <x v="626"/>
    <x v="179"/>
    <n v="5"/>
    <n v="0"/>
    <n v="31.489499999999992"/>
  </r>
  <r>
    <n v="9048"/>
    <s v="CA-2014-137463"/>
    <x v="3"/>
    <x v="819"/>
    <d v="2014-12-21T00:00:00"/>
    <s v="Second Class"/>
    <s v="KM-16225"/>
    <s v="Kalyca Meade"/>
    <x v="1"/>
    <x v="0"/>
    <x v="282"/>
    <x v="1"/>
    <n v="94086"/>
    <x v="1"/>
    <x v="758"/>
    <x v="1"/>
    <x v="6"/>
    <x v="749"/>
    <x v="5734"/>
    <n v="5"/>
    <n v="0"/>
    <n v="8.6854999999999993"/>
  </r>
  <r>
    <n v="9049"/>
    <s v="CA-2014-137463"/>
    <x v="3"/>
    <x v="819"/>
    <d v="2014-12-21T00:00:00"/>
    <s v="Second Class"/>
    <s v="KM-16225"/>
    <s v="Kalyca Meade"/>
    <x v="1"/>
    <x v="0"/>
    <x v="282"/>
    <x v="1"/>
    <n v="94086"/>
    <x v="1"/>
    <x v="1760"/>
    <x v="1"/>
    <x v="2"/>
    <x v="1740"/>
    <x v="1851"/>
    <n v="3"/>
    <n v="0"/>
    <n v="22.200000000000003"/>
  </r>
  <r>
    <n v="9050"/>
    <s v="CA-2011-124513"/>
    <x v="2"/>
    <x v="158"/>
    <d v="2011-09-25T00:00:00"/>
    <s v="Standard Class"/>
    <s v="SL-20155"/>
    <s v="Sara Luxemburg"/>
    <x v="2"/>
    <x v="0"/>
    <x v="20"/>
    <x v="15"/>
    <n v="10011"/>
    <x v="3"/>
    <x v="666"/>
    <x v="1"/>
    <x v="6"/>
    <x v="660"/>
    <x v="5735"/>
    <n v="3"/>
    <n v="0"/>
    <n v="17.1678"/>
  </r>
  <r>
    <n v="9051"/>
    <s v="CA-2012-165554"/>
    <x v="1"/>
    <x v="1211"/>
    <d v="2012-05-22T00:00:00"/>
    <s v="Standard Class"/>
    <s v="AJ-10780"/>
    <s v="Anthony Jacobs"/>
    <x v="1"/>
    <x v="0"/>
    <x v="1"/>
    <x v="1"/>
    <n v="90004"/>
    <x v="1"/>
    <x v="362"/>
    <x v="1"/>
    <x v="10"/>
    <x v="357"/>
    <x v="139"/>
    <n v="2"/>
    <n v="0"/>
    <n v="5.3213999999999997"/>
  </r>
  <r>
    <n v="9052"/>
    <s v="CA-2011-141838"/>
    <x v="2"/>
    <x v="959"/>
    <d v="2011-03-31T00:00:00"/>
    <s v="Second Class"/>
    <s v="DK-12835"/>
    <s v="Damala Kotsonis"/>
    <x v="1"/>
    <x v="0"/>
    <x v="8"/>
    <x v="1"/>
    <n v="94122"/>
    <x v="1"/>
    <x v="1245"/>
    <x v="1"/>
    <x v="6"/>
    <x v="1220"/>
    <x v="3636"/>
    <n v="2"/>
    <n v="0"/>
    <n v="0.83999999999999986"/>
  </r>
  <r>
    <n v="9053"/>
    <s v="CA-2011-141838"/>
    <x v="2"/>
    <x v="959"/>
    <d v="2011-03-31T00:00:00"/>
    <s v="Second Class"/>
    <s v="DK-12835"/>
    <s v="Damala Kotsonis"/>
    <x v="1"/>
    <x v="0"/>
    <x v="8"/>
    <x v="1"/>
    <n v="94122"/>
    <x v="1"/>
    <x v="44"/>
    <x v="1"/>
    <x v="8"/>
    <x v="44"/>
    <x v="692"/>
    <n v="4"/>
    <n v="0.2"/>
    <n v="9.4283999999999963"/>
  </r>
  <r>
    <n v="9054"/>
    <s v="CA-2011-141838"/>
    <x v="2"/>
    <x v="959"/>
    <d v="2011-03-31T00:00:00"/>
    <s v="Second Class"/>
    <s v="DK-12835"/>
    <s v="Damala Kotsonis"/>
    <x v="1"/>
    <x v="0"/>
    <x v="8"/>
    <x v="1"/>
    <n v="94122"/>
    <x v="1"/>
    <x v="1763"/>
    <x v="2"/>
    <x v="7"/>
    <x v="1743"/>
    <x v="5736"/>
    <n v="2"/>
    <n v="0.2"/>
    <n v="2.878400000000001"/>
  </r>
  <r>
    <n v="9055"/>
    <s v="CA-2014-117009"/>
    <x v="3"/>
    <x v="585"/>
    <d v="2014-09-29T00:00:00"/>
    <s v="Standard Class"/>
    <s v="BK-11260"/>
    <s v="Berenike Kampe"/>
    <x v="0"/>
    <x v="0"/>
    <x v="157"/>
    <x v="1"/>
    <n v="92704"/>
    <x v="1"/>
    <x v="133"/>
    <x v="1"/>
    <x v="14"/>
    <x v="133"/>
    <x v="2138"/>
    <n v="2"/>
    <n v="0"/>
    <n v="6.1488000000000014"/>
  </r>
  <r>
    <n v="9056"/>
    <s v="CA-2012-128993"/>
    <x v="1"/>
    <x v="811"/>
    <d v="2012-09-17T00:00:00"/>
    <s v="Second Class"/>
    <s v="CC-12670"/>
    <s v="Craig Carreira"/>
    <x v="0"/>
    <x v="0"/>
    <x v="4"/>
    <x v="4"/>
    <n v="98103"/>
    <x v="1"/>
    <x v="916"/>
    <x v="2"/>
    <x v="11"/>
    <x v="899"/>
    <x v="223"/>
    <n v="2"/>
    <n v="0"/>
    <n v="8.5722000000000005"/>
  </r>
  <r>
    <n v="9057"/>
    <s v="CA-2012-160227"/>
    <x v="1"/>
    <x v="121"/>
    <d v="2012-11-04T00:00:00"/>
    <s v="First Class"/>
    <s v="ED-13885"/>
    <s v="Emily Ducich"/>
    <x v="2"/>
    <x v="0"/>
    <x v="20"/>
    <x v="15"/>
    <n v="10011"/>
    <x v="3"/>
    <x v="1802"/>
    <x v="0"/>
    <x v="1"/>
    <x v="1783"/>
    <x v="5737"/>
    <n v="11"/>
    <n v="0.1"/>
    <n v="553.39019999999982"/>
  </r>
  <r>
    <n v="9058"/>
    <s v="CA-2012-149097"/>
    <x v="1"/>
    <x v="1182"/>
    <d v="2012-10-24T00:00:00"/>
    <s v="Standard Class"/>
    <s v="SV-20785"/>
    <s v="Stewart Visinsky"/>
    <x v="0"/>
    <x v="0"/>
    <x v="1"/>
    <x v="1"/>
    <n v="90045"/>
    <x v="1"/>
    <x v="1680"/>
    <x v="0"/>
    <x v="5"/>
    <x v="1659"/>
    <x v="5738"/>
    <n v="7"/>
    <n v="0"/>
    <n v="23.923199999999994"/>
  </r>
  <r>
    <n v="9059"/>
    <s v="CA-2012-149097"/>
    <x v="1"/>
    <x v="1182"/>
    <d v="2012-10-24T00:00:00"/>
    <s v="Standard Class"/>
    <s v="SV-20785"/>
    <s v="Stewart Visinsky"/>
    <x v="0"/>
    <x v="0"/>
    <x v="1"/>
    <x v="1"/>
    <n v="90045"/>
    <x v="1"/>
    <x v="1746"/>
    <x v="0"/>
    <x v="3"/>
    <x v="1727"/>
    <x v="5739"/>
    <n v="3"/>
    <n v="0.2"/>
    <n v="27.358200000000011"/>
  </r>
  <r>
    <n v="9060"/>
    <s v="CA-2013-132304"/>
    <x v="0"/>
    <x v="403"/>
    <d v="2013-06-19T00:00:00"/>
    <s v="Standard Class"/>
    <s v="AR-10825"/>
    <s v="Anthony Rawles"/>
    <x v="1"/>
    <x v="0"/>
    <x v="4"/>
    <x v="4"/>
    <n v="98103"/>
    <x v="1"/>
    <x v="898"/>
    <x v="0"/>
    <x v="3"/>
    <x v="882"/>
    <x v="5740"/>
    <n v="7"/>
    <n v="0"/>
    <n v="334.55099999999993"/>
  </r>
  <r>
    <n v="9061"/>
    <s v="CA-2012-136420"/>
    <x v="1"/>
    <x v="312"/>
    <d v="2012-11-21T00:00:00"/>
    <s v="First Class"/>
    <s v="CS-12250"/>
    <s v="Chris Selesnick"/>
    <x v="1"/>
    <x v="0"/>
    <x v="70"/>
    <x v="1"/>
    <n v="92024"/>
    <x v="1"/>
    <x v="912"/>
    <x v="1"/>
    <x v="8"/>
    <x v="895"/>
    <x v="5741"/>
    <n v="4"/>
    <n v="0.2"/>
    <n v="33.635999999999996"/>
  </r>
  <r>
    <n v="9062"/>
    <s v="CA-2012-136420"/>
    <x v="1"/>
    <x v="312"/>
    <d v="2012-11-21T00:00:00"/>
    <s v="First Class"/>
    <s v="CS-12250"/>
    <s v="Chris Selesnick"/>
    <x v="1"/>
    <x v="0"/>
    <x v="70"/>
    <x v="1"/>
    <n v="92024"/>
    <x v="1"/>
    <x v="49"/>
    <x v="1"/>
    <x v="2"/>
    <x v="49"/>
    <x v="5742"/>
    <n v="4"/>
    <n v="0"/>
    <n v="23.556399999999996"/>
  </r>
  <r>
    <n v="9063"/>
    <s v="CA-2013-101623"/>
    <x v="0"/>
    <x v="1212"/>
    <d v="2013-03-07T00:00:00"/>
    <s v="Standard Class"/>
    <s v="RR-19525"/>
    <s v="Rick Reed"/>
    <x v="1"/>
    <x v="0"/>
    <x v="20"/>
    <x v="15"/>
    <n v="10035"/>
    <x v="3"/>
    <x v="829"/>
    <x v="1"/>
    <x v="13"/>
    <x v="33"/>
    <x v="5743"/>
    <n v="6"/>
    <n v="0"/>
    <n v="18.240000000000002"/>
  </r>
  <r>
    <n v="9064"/>
    <s v="US-2011-151015"/>
    <x v="2"/>
    <x v="1005"/>
    <d v="2011-10-20T00:00:00"/>
    <s v="Standard Class"/>
    <s v="BD-11500"/>
    <s v="Bradley Drucker"/>
    <x v="0"/>
    <x v="0"/>
    <x v="22"/>
    <x v="10"/>
    <n v="60653"/>
    <x v="2"/>
    <x v="1323"/>
    <x v="1"/>
    <x v="10"/>
    <x v="1300"/>
    <x v="5744"/>
    <n v="13"/>
    <n v="0.2"/>
    <n v="100.68499999999997"/>
  </r>
  <r>
    <n v="9065"/>
    <s v="US-2011-151015"/>
    <x v="2"/>
    <x v="1005"/>
    <d v="2011-10-20T00:00:00"/>
    <s v="Standard Class"/>
    <s v="BD-11500"/>
    <s v="Bradley Drucker"/>
    <x v="0"/>
    <x v="0"/>
    <x v="22"/>
    <x v="10"/>
    <n v="60653"/>
    <x v="2"/>
    <x v="185"/>
    <x v="1"/>
    <x v="8"/>
    <x v="184"/>
    <x v="5745"/>
    <n v="3"/>
    <n v="0.8"/>
    <n v="-4.8609000000000009"/>
  </r>
  <r>
    <n v="9066"/>
    <s v="US-2011-151015"/>
    <x v="2"/>
    <x v="1005"/>
    <d v="2011-10-20T00:00:00"/>
    <s v="Standard Class"/>
    <s v="BD-11500"/>
    <s v="Bradley Drucker"/>
    <x v="0"/>
    <x v="0"/>
    <x v="22"/>
    <x v="10"/>
    <n v="60653"/>
    <x v="2"/>
    <x v="1331"/>
    <x v="1"/>
    <x v="10"/>
    <x v="1307"/>
    <x v="4501"/>
    <n v="4"/>
    <n v="0.2"/>
    <n v="6.9367999999999999"/>
  </r>
  <r>
    <n v="9067"/>
    <s v="CA-2014-152968"/>
    <x v="3"/>
    <x v="1143"/>
    <d v="2014-05-31T00:00:00"/>
    <s v="Standard Class"/>
    <s v="BM-11785"/>
    <s v="Bryan Mills"/>
    <x v="0"/>
    <x v="0"/>
    <x v="193"/>
    <x v="17"/>
    <n v="22801"/>
    <x v="0"/>
    <x v="1575"/>
    <x v="2"/>
    <x v="11"/>
    <x v="1557"/>
    <x v="5746"/>
    <n v="2"/>
    <n v="0"/>
    <n v="6.9239999999999995"/>
  </r>
  <r>
    <n v="9068"/>
    <s v="CA-2013-150077"/>
    <x v="0"/>
    <x v="1084"/>
    <d v="2013-02-10T00:00:00"/>
    <s v="Standard Class"/>
    <s v="MS-17365"/>
    <s v="Maribeth Schnelling"/>
    <x v="0"/>
    <x v="0"/>
    <x v="196"/>
    <x v="39"/>
    <n v="20852"/>
    <x v="3"/>
    <x v="1409"/>
    <x v="2"/>
    <x v="7"/>
    <x v="1387"/>
    <x v="3658"/>
    <n v="2"/>
    <n v="0"/>
    <n v="23.524799999999999"/>
  </r>
  <r>
    <n v="9069"/>
    <s v="CA-2013-106278"/>
    <x v="0"/>
    <x v="476"/>
    <d v="2013-09-06T00:00:00"/>
    <s v="Second Class"/>
    <s v="BM-11140"/>
    <s v="Becky Martin"/>
    <x v="0"/>
    <x v="0"/>
    <x v="96"/>
    <x v="4"/>
    <n v="98198"/>
    <x v="1"/>
    <x v="51"/>
    <x v="0"/>
    <x v="1"/>
    <x v="51"/>
    <x v="1804"/>
    <n v="3"/>
    <n v="0.2"/>
    <n v="-2.6997000000000355"/>
  </r>
  <r>
    <n v="9070"/>
    <s v="CA-2013-106278"/>
    <x v="0"/>
    <x v="476"/>
    <d v="2013-09-06T00:00:00"/>
    <s v="Second Class"/>
    <s v="BM-11140"/>
    <s v="Becky Martin"/>
    <x v="0"/>
    <x v="0"/>
    <x v="96"/>
    <x v="4"/>
    <n v="98198"/>
    <x v="1"/>
    <x v="1664"/>
    <x v="1"/>
    <x v="12"/>
    <x v="1643"/>
    <x v="4353"/>
    <n v="3"/>
    <n v="0"/>
    <n v="30.991800000000001"/>
  </r>
  <r>
    <n v="9071"/>
    <s v="CA-2014-147550"/>
    <x v="3"/>
    <x v="769"/>
    <d v="2014-12-06T00:00:00"/>
    <s v="First Class"/>
    <s v="KE-16420"/>
    <s v="Katrina Edelman"/>
    <x v="1"/>
    <x v="0"/>
    <x v="10"/>
    <x v="9"/>
    <n v="19134"/>
    <x v="3"/>
    <x v="283"/>
    <x v="0"/>
    <x v="5"/>
    <x v="280"/>
    <x v="1382"/>
    <n v="3"/>
    <n v="0.2"/>
    <n v="2.6961000000000008"/>
  </r>
  <r>
    <n v="9072"/>
    <s v="CA-2012-136105"/>
    <x v="1"/>
    <x v="821"/>
    <d v="2012-06-16T00:00:00"/>
    <s v="Standard Class"/>
    <s v="SZ-20035"/>
    <s v="Sam Zeldin"/>
    <x v="2"/>
    <x v="0"/>
    <x v="38"/>
    <x v="14"/>
    <n v="47201"/>
    <x v="2"/>
    <x v="576"/>
    <x v="1"/>
    <x v="4"/>
    <x v="571"/>
    <x v="335"/>
    <n v="2"/>
    <n v="0"/>
    <n v="6.8767999999999994"/>
  </r>
  <r>
    <n v="9073"/>
    <s v="CA-2013-142524"/>
    <x v="0"/>
    <x v="913"/>
    <d v="2013-09-09T00:00:00"/>
    <s v="Standard Class"/>
    <s v="MB-18085"/>
    <s v="Mick Brown"/>
    <x v="0"/>
    <x v="0"/>
    <x v="24"/>
    <x v="25"/>
    <n v="65807"/>
    <x v="2"/>
    <x v="1451"/>
    <x v="1"/>
    <x v="12"/>
    <x v="33"/>
    <x v="3416"/>
    <n v="2"/>
    <n v="0"/>
    <n v="7.783199999999999"/>
  </r>
  <r>
    <n v="9074"/>
    <s v="CA-2013-142524"/>
    <x v="0"/>
    <x v="913"/>
    <d v="2013-09-09T00:00:00"/>
    <s v="Standard Class"/>
    <s v="MB-18085"/>
    <s v="Mick Brown"/>
    <x v="0"/>
    <x v="0"/>
    <x v="24"/>
    <x v="25"/>
    <n v="65807"/>
    <x v="2"/>
    <x v="201"/>
    <x v="2"/>
    <x v="11"/>
    <x v="200"/>
    <x v="5747"/>
    <n v="5"/>
    <n v="0"/>
    <n v="67.188000000000017"/>
  </r>
  <r>
    <n v="9075"/>
    <s v="CA-2011-136336"/>
    <x v="2"/>
    <x v="419"/>
    <d v="2011-04-26T00:00:00"/>
    <s v="Standard Class"/>
    <s v="DB-13555"/>
    <s v="Dorothy Badders"/>
    <x v="1"/>
    <x v="0"/>
    <x v="0"/>
    <x v="0"/>
    <n v="42420"/>
    <x v="0"/>
    <x v="942"/>
    <x v="1"/>
    <x v="4"/>
    <x v="926"/>
    <x v="5748"/>
    <n v="6"/>
    <n v="0"/>
    <n v="0"/>
  </r>
  <r>
    <n v="9076"/>
    <s v="US-2012-136259"/>
    <x v="1"/>
    <x v="599"/>
    <d v="2012-11-08T00:00:00"/>
    <s v="First Class"/>
    <s v="CB-12415"/>
    <s v="Christy Brittain"/>
    <x v="0"/>
    <x v="0"/>
    <x v="80"/>
    <x v="24"/>
    <n v="44107"/>
    <x v="3"/>
    <x v="385"/>
    <x v="1"/>
    <x v="8"/>
    <x v="381"/>
    <x v="574"/>
    <n v="3"/>
    <n v="0.7"/>
    <n v="-5.5338000000000012"/>
  </r>
  <r>
    <n v="9077"/>
    <s v="US-2012-136259"/>
    <x v="1"/>
    <x v="599"/>
    <d v="2012-11-08T00:00:00"/>
    <s v="First Class"/>
    <s v="CB-12415"/>
    <s v="Christy Brittain"/>
    <x v="0"/>
    <x v="0"/>
    <x v="80"/>
    <x v="24"/>
    <n v="44107"/>
    <x v="3"/>
    <x v="1768"/>
    <x v="1"/>
    <x v="14"/>
    <x v="1748"/>
    <x v="5749"/>
    <n v="4"/>
    <n v="0.2"/>
    <n v="2.0399999999999991"/>
  </r>
  <r>
    <n v="9078"/>
    <s v="US-2011-124625"/>
    <x v="2"/>
    <x v="935"/>
    <d v="2011-11-07T00:00:00"/>
    <s v="Standard Class"/>
    <s v="SP-20650"/>
    <s v="Stephanie Phelps"/>
    <x v="1"/>
    <x v="0"/>
    <x v="155"/>
    <x v="8"/>
    <n v="68104"/>
    <x v="2"/>
    <x v="1048"/>
    <x v="2"/>
    <x v="11"/>
    <x v="1028"/>
    <x v="1324"/>
    <n v="3"/>
    <n v="0"/>
    <n v="18.893699999999995"/>
  </r>
  <r>
    <n v="9079"/>
    <s v="CA-2013-108105"/>
    <x v="0"/>
    <x v="595"/>
    <d v="2013-02-23T00:00:00"/>
    <s v="Standard Class"/>
    <s v="GW-14605"/>
    <s v="Giulietta Weimer"/>
    <x v="0"/>
    <x v="0"/>
    <x v="0"/>
    <x v="0"/>
    <n v="42420"/>
    <x v="0"/>
    <x v="124"/>
    <x v="0"/>
    <x v="5"/>
    <x v="125"/>
    <x v="5750"/>
    <n v="4"/>
    <n v="0"/>
    <n v="34.988799999999969"/>
  </r>
  <r>
    <n v="9080"/>
    <s v="CA-2013-108105"/>
    <x v="0"/>
    <x v="595"/>
    <d v="2013-02-23T00:00:00"/>
    <s v="Standard Class"/>
    <s v="GW-14605"/>
    <s v="Giulietta Weimer"/>
    <x v="0"/>
    <x v="0"/>
    <x v="0"/>
    <x v="0"/>
    <n v="42420"/>
    <x v="0"/>
    <x v="326"/>
    <x v="1"/>
    <x v="8"/>
    <x v="323"/>
    <x v="5751"/>
    <n v="1"/>
    <n v="0"/>
    <n v="2.61"/>
  </r>
  <r>
    <n v="9081"/>
    <s v="CA-2014-166898"/>
    <x v="3"/>
    <x v="220"/>
    <d v="2014-09-14T00:00:00"/>
    <s v="Second Class"/>
    <s v="KH-16630"/>
    <s v="Ken Heidel"/>
    <x v="1"/>
    <x v="0"/>
    <x v="157"/>
    <x v="1"/>
    <n v="92704"/>
    <x v="1"/>
    <x v="993"/>
    <x v="2"/>
    <x v="7"/>
    <x v="976"/>
    <x v="2130"/>
    <n v="6"/>
    <n v="0.2"/>
    <n v="17.993999999999978"/>
  </r>
  <r>
    <n v="9082"/>
    <s v="CA-2014-166898"/>
    <x v="3"/>
    <x v="220"/>
    <d v="2014-09-14T00:00:00"/>
    <s v="Second Class"/>
    <s v="KH-16630"/>
    <s v="Ken Heidel"/>
    <x v="1"/>
    <x v="0"/>
    <x v="157"/>
    <x v="1"/>
    <n v="92704"/>
    <x v="1"/>
    <x v="1009"/>
    <x v="1"/>
    <x v="10"/>
    <x v="992"/>
    <x v="541"/>
    <n v="3"/>
    <n v="0"/>
    <n v="9.3312000000000008"/>
  </r>
  <r>
    <n v="9083"/>
    <s v="CA-2014-169005"/>
    <x v="3"/>
    <x v="808"/>
    <d v="2014-11-07T00:00:00"/>
    <s v="Standard Class"/>
    <s v="BG-11035"/>
    <s v="Barry Gonzalez"/>
    <x v="0"/>
    <x v="0"/>
    <x v="24"/>
    <x v="17"/>
    <n v="22153"/>
    <x v="0"/>
    <x v="21"/>
    <x v="1"/>
    <x v="6"/>
    <x v="21"/>
    <x v="348"/>
    <n v="2"/>
    <n v="0"/>
    <n v="1.4455999999999998"/>
  </r>
  <r>
    <n v="9084"/>
    <s v="CA-2012-104038"/>
    <x v="1"/>
    <x v="525"/>
    <d v="2012-02-08T00:00:00"/>
    <s v="First Class"/>
    <s v="LO-17170"/>
    <s v="Lori Olson"/>
    <x v="1"/>
    <x v="0"/>
    <x v="244"/>
    <x v="17"/>
    <n v="23434"/>
    <x v="0"/>
    <x v="1166"/>
    <x v="1"/>
    <x v="4"/>
    <x v="1144"/>
    <x v="64"/>
    <n v="3"/>
    <n v="0"/>
    <n v="2.9346000000000032"/>
  </r>
  <r>
    <n v="9085"/>
    <s v="CA-2012-104038"/>
    <x v="1"/>
    <x v="525"/>
    <d v="2012-02-08T00:00:00"/>
    <s v="First Class"/>
    <s v="LO-17170"/>
    <s v="Lori Olson"/>
    <x v="1"/>
    <x v="0"/>
    <x v="244"/>
    <x v="17"/>
    <n v="23434"/>
    <x v="0"/>
    <x v="150"/>
    <x v="1"/>
    <x v="10"/>
    <x v="150"/>
    <x v="2744"/>
    <n v="5"/>
    <n v="0"/>
    <n v="13.454999999999998"/>
  </r>
  <r>
    <n v="9086"/>
    <s v="CA-2013-126102"/>
    <x v="0"/>
    <x v="545"/>
    <d v="2013-09-13T00:00:00"/>
    <s v="Second Class"/>
    <s v="DV-13465"/>
    <s v="Dianna Vittorini"/>
    <x v="0"/>
    <x v="0"/>
    <x v="1"/>
    <x v="1"/>
    <n v="90049"/>
    <x v="1"/>
    <x v="1591"/>
    <x v="1"/>
    <x v="8"/>
    <x v="1574"/>
    <x v="4795"/>
    <n v="2"/>
    <n v="0.2"/>
    <n v="89.954799999999992"/>
  </r>
  <r>
    <n v="9087"/>
    <s v="CA-2013-143406"/>
    <x v="0"/>
    <x v="182"/>
    <d v="2013-10-01T00:00:00"/>
    <s v="Standard Class"/>
    <s v="LR-17035"/>
    <s v="Lisa Ryan"/>
    <x v="1"/>
    <x v="0"/>
    <x v="12"/>
    <x v="5"/>
    <n v="77041"/>
    <x v="2"/>
    <x v="1778"/>
    <x v="1"/>
    <x v="9"/>
    <x v="1759"/>
    <x v="5752"/>
    <n v="2"/>
    <n v="0.8"/>
    <n v="-251.18640000000005"/>
  </r>
  <r>
    <n v="9088"/>
    <s v="CA-2013-143406"/>
    <x v="0"/>
    <x v="182"/>
    <d v="2013-10-01T00:00:00"/>
    <s v="Standard Class"/>
    <s v="LR-17035"/>
    <s v="Lisa Ryan"/>
    <x v="1"/>
    <x v="0"/>
    <x v="12"/>
    <x v="5"/>
    <n v="77041"/>
    <x v="2"/>
    <x v="70"/>
    <x v="0"/>
    <x v="1"/>
    <x v="70"/>
    <x v="5753"/>
    <n v="5"/>
    <n v="0.3"/>
    <n v="-136.48950000000002"/>
  </r>
  <r>
    <n v="9089"/>
    <s v="CA-2012-150308"/>
    <x v="1"/>
    <x v="83"/>
    <d v="2012-12-20T00:00:00"/>
    <s v="Standard Class"/>
    <s v="RR-19525"/>
    <s v="Rick Reed"/>
    <x v="1"/>
    <x v="0"/>
    <x v="143"/>
    <x v="3"/>
    <n v="27511"/>
    <x v="0"/>
    <x v="239"/>
    <x v="2"/>
    <x v="7"/>
    <x v="237"/>
    <x v="2166"/>
    <n v="3"/>
    <n v="0.2"/>
    <n v="21.539699999999996"/>
  </r>
  <r>
    <n v="9090"/>
    <s v="CA-2013-131093"/>
    <x v="0"/>
    <x v="42"/>
    <d v="2013-09-21T00:00:00"/>
    <s v="Second Class"/>
    <s v="TS-21610"/>
    <s v="Troy Staebel"/>
    <x v="0"/>
    <x v="0"/>
    <x v="24"/>
    <x v="24"/>
    <n v="45503"/>
    <x v="3"/>
    <x v="235"/>
    <x v="1"/>
    <x v="4"/>
    <x v="233"/>
    <x v="5754"/>
    <n v="5"/>
    <n v="0.2"/>
    <n v="-62.772499999999965"/>
  </r>
  <r>
    <n v="9091"/>
    <s v="US-2014-148831"/>
    <x v="3"/>
    <x v="119"/>
    <d v="2014-10-16T00:00:00"/>
    <s v="First Class"/>
    <s v="AH-10210"/>
    <s v="Alan Hwang"/>
    <x v="0"/>
    <x v="0"/>
    <x v="103"/>
    <x v="0"/>
    <n v="40214"/>
    <x v="0"/>
    <x v="123"/>
    <x v="1"/>
    <x v="4"/>
    <x v="123"/>
    <x v="5755"/>
    <n v="8"/>
    <n v="0"/>
    <n v="104.56799999999998"/>
  </r>
  <r>
    <n v="9092"/>
    <s v="CA-2012-162950"/>
    <x v="1"/>
    <x v="1141"/>
    <d v="2012-07-03T00:00:00"/>
    <s v="Second Class"/>
    <s v="DW-13585"/>
    <s v="Dorothy Wardle"/>
    <x v="1"/>
    <x v="0"/>
    <x v="21"/>
    <x v="24"/>
    <n v="45373"/>
    <x v="3"/>
    <x v="89"/>
    <x v="1"/>
    <x v="10"/>
    <x v="89"/>
    <x v="12"/>
    <n v="3"/>
    <n v="0.2"/>
    <n v="5.4432"/>
  </r>
  <r>
    <n v="9093"/>
    <s v="CA-2012-162950"/>
    <x v="1"/>
    <x v="1141"/>
    <d v="2012-07-03T00:00:00"/>
    <s v="Second Class"/>
    <s v="DW-13585"/>
    <s v="Dorothy Wardle"/>
    <x v="1"/>
    <x v="0"/>
    <x v="21"/>
    <x v="24"/>
    <n v="45373"/>
    <x v="3"/>
    <x v="1162"/>
    <x v="0"/>
    <x v="0"/>
    <x v="1140"/>
    <x v="5756"/>
    <n v="6"/>
    <n v="0.5"/>
    <n v="-376.69319999999999"/>
  </r>
  <r>
    <n v="9094"/>
    <s v="US-2012-132836"/>
    <x v="1"/>
    <x v="932"/>
    <d v="2012-06-05T00:00:00"/>
    <s v="Standard Class"/>
    <s v="AJ-10945"/>
    <s v="Ashley Jarboe"/>
    <x v="0"/>
    <x v="0"/>
    <x v="66"/>
    <x v="12"/>
    <n v="48227"/>
    <x v="2"/>
    <x v="1501"/>
    <x v="2"/>
    <x v="7"/>
    <x v="1480"/>
    <x v="3749"/>
    <n v="2"/>
    <n v="0"/>
    <n v="83.994400000000013"/>
  </r>
  <r>
    <n v="9095"/>
    <s v="US-2012-132836"/>
    <x v="1"/>
    <x v="932"/>
    <d v="2012-06-05T00:00:00"/>
    <s v="Standard Class"/>
    <s v="AJ-10945"/>
    <s v="Ashley Jarboe"/>
    <x v="0"/>
    <x v="0"/>
    <x v="66"/>
    <x v="12"/>
    <n v="48227"/>
    <x v="2"/>
    <x v="1080"/>
    <x v="1"/>
    <x v="8"/>
    <x v="1061"/>
    <x v="5757"/>
    <n v="6"/>
    <n v="0"/>
    <n v="181.65599999999998"/>
  </r>
  <r>
    <n v="9096"/>
    <s v="US-2012-132836"/>
    <x v="1"/>
    <x v="932"/>
    <d v="2012-06-05T00:00:00"/>
    <s v="Standard Class"/>
    <s v="AJ-10945"/>
    <s v="Ashley Jarboe"/>
    <x v="0"/>
    <x v="0"/>
    <x v="66"/>
    <x v="12"/>
    <n v="48227"/>
    <x v="2"/>
    <x v="1020"/>
    <x v="2"/>
    <x v="7"/>
    <x v="1002"/>
    <x v="365"/>
    <n v="2"/>
    <n v="0"/>
    <n v="11.731999999999999"/>
  </r>
  <r>
    <n v="9097"/>
    <s v="US-2012-132836"/>
    <x v="1"/>
    <x v="932"/>
    <d v="2012-06-05T00:00:00"/>
    <s v="Standard Class"/>
    <s v="AJ-10945"/>
    <s v="Ashley Jarboe"/>
    <x v="0"/>
    <x v="0"/>
    <x v="66"/>
    <x v="12"/>
    <n v="48227"/>
    <x v="2"/>
    <x v="1722"/>
    <x v="1"/>
    <x v="2"/>
    <x v="1700"/>
    <x v="1316"/>
    <n v="7"/>
    <n v="0"/>
    <n v="13.2986"/>
  </r>
  <r>
    <n v="9098"/>
    <s v="US-2011-158365"/>
    <x v="2"/>
    <x v="791"/>
    <d v="2011-04-17T00:00:00"/>
    <s v="Standard Class"/>
    <s v="SV-20785"/>
    <s v="Stewart Visinsky"/>
    <x v="0"/>
    <x v="0"/>
    <x v="41"/>
    <x v="14"/>
    <n v="47401"/>
    <x v="2"/>
    <x v="730"/>
    <x v="1"/>
    <x v="10"/>
    <x v="722"/>
    <x v="56"/>
    <n v="5"/>
    <n v="0"/>
    <n v="15.552000000000001"/>
  </r>
  <r>
    <n v="9099"/>
    <s v="CA-2014-152933"/>
    <x v="3"/>
    <x v="386"/>
    <d v="2014-10-17T00:00:00"/>
    <s v="Standard Class"/>
    <s v="MG-17650"/>
    <s v="Matthew Grinstein"/>
    <x v="2"/>
    <x v="0"/>
    <x v="61"/>
    <x v="5"/>
    <n v="75081"/>
    <x v="2"/>
    <x v="665"/>
    <x v="2"/>
    <x v="7"/>
    <x v="659"/>
    <x v="4235"/>
    <n v="7"/>
    <n v="0.2"/>
    <n v="27.71580000000003"/>
  </r>
  <r>
    <n v="9100"/>
    <s v="CA-2014-152933"/>
    <x v="3"/>
    <x v="386"/>
    <d v="2014-10-17T00:00:00"/>
    <s v="Standard Class"/>
    <s v="MG-17650"/>
    <s v="Matthew Grinstein"/>
    <x v="2"/>
    <x v="0"/>
    <x v="61"/>
    <x v="5"/>
    <n v="75081"/>
    <x v="2"/>
    <x v="548"/>
    <x v="1"/>
    <x v="10"/>
    <x v="543"/>
    <x v="563"/>
    <n v="2"/>
    <n v="0.2"/>
    <n v="3.7584"/>
  </r>
  <r>
    <n v="9101"/>
    <s v="CA-2014-152933"/>
    <x v="3"/>
    <x v="386"/>
    <d v="2014-10-17T00:00:00"/>
    <s v="Standard Class"/>
    <s v="MG-17650"/>
    <s v="Matthew Grinstein"/>
    <x v="2"/>
    <x v="0"/>
    <x v="61"/>
    <x v="5"/>
    <n v="75081"/>
    <x v="2"/>
    <x v="764"/>
    <x v="2"/>
    <x v="11"/>
    <x v="756"/>
    <x v="5758"/>
    <n v="3"/>
    <n v="0.2"/>
    <n v="128.68049999999994"/>
  </r>
  <r>
    <n v="9102"/>
    <s v="CA-2012-163181"/>
    <x v="1"/>
    <x v="209"/>
    <d v="2012-11-12T00:00:00"/>
    <s v="Standard Class"/>
    <s v="AB-10105"/>
    <s v="Adrian Barton"/>
    <x v="0"/>
    <x v="0"/>
    <x v="12"/>
    <x v="5"/>
    <n v="77041"/>
    <x v="2"/>
    <x v="32"/>
    <x v="1"/>
    <x v="6"/>
    <x v="32"/>
    <x v="5759"/>
    <n v="3"/>
    <n v="0.2"/>
    <n v="5.3190000000000008"/>
  </r>
  <r>
    <n v="9103"/>
    <s v="CA-2012-163181"/>
    <x v="1"/>
    <x v="209"/>
    <d v="2012-11-12T00:00:00"/>
    <s v="Standard Class"/>
    <s v="AB-10105"/>
    <s v="Adrian Barton"/>
    <x v="0"/>
    <x v="0"/>
    <x v="12"/>
    <x v="5"/>
    <n v="77041"/>
    <x v="2"/>
    <x v="45"/>
    <x v="1"/>
    <x v="4"/>
    <x v="45"/>
    <x v="560"/>
    <n v="2"/>
    <n v="0.2"/>
    <n v="-16.956800000000005"/>
  </r>
  <r>
    <n v="9104"/>
    <s v="CA-2012-163181"/>
    <x v="1"/>
    <x v="209"/>
    <d v="2012-11-12T00:00:00"/>
    <s v="Standard Class"/>
    <s v="AB-10105"/>
    <s v="Adrian Barton"/>
    <x v="0"/>
    <x v="0"/>
    <x v="12"/>
    <x v="5"/>
    <n v="77041"/>
    <x v="2"/>
    <x v="1525"/>
    <x v="0"/>
    <x v="5"/>
    <x v="1503"/>
    <x v="647"/>
    <n v="5"/>
    <n v="0.6"/>
    <n v="-84.447999999999993"/>
  </r>
  <r>
    <n v="9105"/>
    <s v="CA-2012-163181"/>
    <x v="1"/>
    <x v="209"/>
    <d v="2012-11-12T00:00:00"/>
    <s v="Standard Class"/>
    <s v="AB-10105"/>
    <s v="Adrian Barton"/>
    <x v="0"/>
    <x v="0"/>
    <x v="12"/>
    <x v="5"/>
    <n v="77041"/>
    <x v="2"/>
    <x v="27"/>
    <x v="1"/>
    <x v="8"/>
    <x v="27"/>
    <x v="5760"/>
    <n v="10"/>
    <n v="0.8"/>
    <n v="-51.296000000000006"/>
  </r>
  <r>
    <n v="9106"/>
    <s v="CA-2012-163181"/>
    <x v="1"/>
    <x v="209"/>
    <d v="2012-11-12T00:00:00"/>
    <s v="Standard Class"/>
    <s v="AB-10105"/>
    <s v="Adrian Barton"/>
    <x v="0"/>
    <x v="0"/>
    <x v="12"/>
    <x v="5"/>
    <n v="77041"/>
    <x v="2"/>
    <x v="1667"/>
    <x v="1"/>
    <x v="4"/>
    <x v="1646"/>
    <x v="5761"/>
    <n v="2"/>
    <n v="0.2"/>
    <n v="-28.867800000000017"/>
  </r>
  <r>
    <n v="9107"/>
    <s v="CA-2012-163181"/>
    <x v="1"/>
    <x v="209"/>
    <d v="2012-11-12T00:00:00"/>
    <s v="Standard Class"/>
    <s v="AB-10105"/>
    <s v="Adrian Barton"/>
    <x v="0"/>
    <x v="0"/>
    <x v="12"/>
    <x v="5"/>
    <n v="77041"/>
    <x v="2"/>
    <x v="1616"/>
    <x v="2"/>
    <x v="15"/>
    <x v="1598"/>
    <x v="3110"/>
    <n v="3"/>
    <n v="0.4"/>
    <n v="33.589499999999987"/>
  </r>
  <r>
    <n v="9108"/>
    <s v="CA-2012-132941"/>
    <x v="1"/>
    <x v="442"/>
    <d v="2012-05-28T00:00:00"/>
    <s v="First Class"/>
    <s v="MM-18280"/>
    <s v="Muhammed MacIntyre"/>
    <x v="1"/>
    <x v="0"/>
    <x v="319"/>
    <x v="5"/>
    <n v="76117"/>
    <x v="2"/>
    <x v="1352"/>
    <x v="1"/>
    <x v="14"/>
    <x v="1329"/>
    <x v="4"/>
    <n v="2"/>
    <n v="0.2"/>
    <n v="1.6776"/>
  </r>
  <r>
    <n v="9109"/>
    <s v="CA-2012-132941"/>
    <x v="1"/>
    <x v="442"/>
    <d v="2012-05-28T00:00:00"/>
    <s v="First Class"/>
    <s v="MM-18280"/>
    <s v="Muhammed MacIntyre"/>
    <x v="1"/>
    <x v="0"/>
    <x v="319"/>
    <x v="5"/>
    <n v="76117"/>
    <x v="2"/>
    <x v="1215"/>
    <x v="1"/>
    <x v="10"/>
    <x v="1190"/>
    <x v="5762"/>
    <n v="7"/>
    <n v="0.2"/>
    <n v="11.733400000000001"/>
  </r>
  <r>
    <n v="9110"/>
    <s v="CA-2012-132941"/>
    <x v="1"/>
    <x v="442"/>
    <d v="2012-05-28T00:00:00"/>
    <s v="First Class"/>
    <s v="MM-18280"/>
    <s v="Muhammed MacIntyre"/>
    <x v="1"/>
    <x v="0"/>
    <x v="319"/>
    <x v="5"/>
    <n v="76117"/>
    <x v="2"/>
    <x v="1301"/>
    <x v="2"/>
    <x v="11"/>
    <x v="1277"/>
    <x v="3683"/>
    <n v="2"/>
    <n v="0.2"/>
    <n v="36.397199999999998"/>
  </r>
  <r>
    <n v="9111"/>
    <s v="CA-2011-132010"/>
    <x v="2"/>
    <x v="303"/>
    <d v="2011-10-15T00:00:00"/>
    <s v="First Class"/>
    <s v="MA-17995"/>
    <s v="Michelle Arnett"/>
    <x v="2"/>
    <x v="0"/>
    <x v="102"/>
    <x v="17"/>
    <n v="23223"/>
    <x v="0"/>
    <x v="1047"/>
    <x v="1"/>
    <x v="12"/>
    <x v="1027"/>
    <x v="3441"/>
    <n v="5"/>
    <n v="0"/>
    <n v="17.472000000000001"/>
  </r>
  <r>
    <n v="9112"/>
    <s v="CA-2011-132010"/>
    <x v="2"/>
    <x v="303"/>
    <d v="2011-10-15T00:00:00"/>
    <s v="First Class"/>
    <s v="MA-17995"/>
    <s v="Michelle Arnett"/>
    <x v="2"/>
    <x v="0"/>
    <x v="102"/>
    <x v="17"/>
    <n v="23223"/>
    <x v="0"/>
    <x v="1690"/>
    <x v="2"/>
    <x v="11"/>
    <x v="1669"/>
    <x v="1113"/>
    <n v="2"/>
    <n v="0"/>
    <n v="4.3623999999999974"/>
  </r>
  <r>
    <n v="9113"/>
    <s v="CA-2011-132010"/>
    <x v="2"/>
    <x v="303"/>
    <d v="2011-10-15T00:00:00"/>
    <s v="First Class"/>
    <s v="MA-17995"/>
    <s v="Michelle Arnett"/>
    <x v="2"/>
    <x v="0"/>
    <x v="102"/>
    <x v="17"/>
    <n v="23223"/>
    <x v="0"/>
    <x v="1819"/>
    <x v="1"/>
    <x v="4"/>
    <x v="1799"/>
    <x v="5763"/>
    <n v="4"/>
    <n v="0"/>
    <n v="6.3040000000000305"/>
  </r>
  <r>
    <n v="9114"/>
    <s v="CA-2011-132010"/>
    <x v="2"/>
    <x v="303"/>
    <d v="2011-10-15T00:00:00"/>
    <s v="First Class"/>
    <s v="MA-17995"/>
    <s v="Michelle Arnett"/>
    <x v="2"/>
    <x v="0"/>
    <x v="102"/>
    <x v="17"/>
    <n v="23223"/>
    <x v="0"/>
    <x v="881"/>
    <x v="1"/>
    <x v="8"/>
    <x v="866"/>
    <x v="5764"/>
    <n v="3"/>
    <n v="0"/>
    <n v="7.1345999999999989"/>
  </r>
  <r>
    <n v="9115"/>
    <s v="CA-2013-135461"/>
    <x v="0"/>
    <x v="569"/>
    <d v="2013-02-10T00:00:00"/>
    <s v="Second Class"/>
    <s v="EB-13975"/>
    <s v="Erica Bern"/>
    <x v="1"/>
    <x v="0"/>
    <x v="1"/>
    <x v="1"/>
    <n v="90049"/>
    <x v="1"/>
    <x v="1807"/>
    <x v="2"/>
    <x v="7"/>
    <x v="1788"/>
    <x v="4723"/>
    <n v="5"/>
    <n v="0.2"/>
    <n v="38.997500000000002"/>
  </r>
  <r>
    <n v="9116"/>
    <s v="CA-2014-153045"/>
    <x v="3"/>
    <x v="617"/>
    <d v="2014-01-25T00:00:00"/>
    <s v="Second Class"/>
    <s v="NS-18505"/>
    <s v="Neola Schneider"/>
    <x v="0"/>
    <x v="0"/>
    <x v="10"/>
    <x v="9"/>
    <n v="19140"/>
    <x v="3"/>
    <x v="1118"/>
    <x v="2"/>
    <x v="7"/>
    <x v="1097"/>
    <x v="5765"/>
    <n v="2"/>
    <n v="0.4"/>
    <n v="-93.079999999999984"/>
  </r>
  <r>
    <n v="9117"/>
    <s v="CA-2014-153045"/>
    <x v="3"/>
    <x v="617"/>
    <d v="2014-01-25T00:00:00"/>
    <s v="Second Class"/>
    <s v="NS-18505"/>
    <s v="Neola Schneider"/>
    <x v="0"/>
    <x v="0"/>
    <x v="10"/>
    <x v="9"/>
    <n v="19140"/>
    <x v="3"/>
    <x v="561"/>
    <x v="0"/>
    <x v="5"/>
    <x v="555"/>
    <x v="1318"/>
    <n v="2"/>
    <n v="0.2"/>
    <n v="6.3935999999999993"/>
  </r>
  <r>
    <n v="9118"/>
    <s v="CA-2014-153045"/>
    <x v="3"/>
    <x v="617"/>
    <d v="2014-01-25T00:00:00"/>
    <s v="Second Class"/>
    <s v="NS-18505"/>
    <s v="Neola Schneider"/>
    <x v="0"/>
    <x v="0"/>
    <x v="10"/>
    <x v="9"/>
    <n v="19140"/>
    <x v="3"/>
    <x v="774"/>
    <x v="0"/>
    <x v="1"/>
    <x v="765"/>
    <x v="5052"/>
    <n v="3"/>
    <n v="0.3"/>
    <n v="-63.376499999999965"/>
  </r>
  <r>
    <n v="9119"/>
    <s v="CA-2014-153045"/>
    <x v="3"/>
    <x v="617"/>
    <d v="2014-01-25T00:00:00"/>
    <s v="Second Class"/>
    <s v="NS-18505"/>
    <s v="Neola Schneider"/>
    <x v="0"/>
    <x v="0"/>
    <x v="10"/>
    <x v="9"/>
    <n v="19140"/>
    <x v="3"/>
    <x v="987"/>
    <x v="1"/>
    <x v="10"/>
    <x v="971"/>
    <x v="5766"/>
    <n v="4"/>
    <n v="0.2"/>
    <n v="7.0511999999999988"/>
  </r>
  <r>
    <n v="9120"/>
    <s v="US-2013-155971"/>
    <x v="0"/>
    <x v="112"/>
    <d v="2013-06-13T00:00:00"/>
    <s v="Standard Class"/>
    <s v="RB-19795"/>
    <s v="Ross Baird"/>
    <x v="2"/>
    <x v="0"/>
    <x v="1"/>
    <x v="1"/>
    <n v="90036"/>
    <x v="1"/>
    <x v="816"/>
    <x v="1"/>
    <x v="2"/>
    <x v="804"/>
    <x v="424"/>
    <n v="7"/>
    <n v="0"/>
    <n v="10.584"/>
  </r>
  <r>
    <n v="9121"/>
    <s v="US-2013-155971"/>
    <x v="0"/>
    <x v="112"/>
    <d v="2013-06-13T00:00:00"/>
    <s v="Standard Class"/>
    <s v="RB-19795"/>
    <s v="Ross Baird"/>
    <x v="2"/>
    <x v="0"/>
    <x v="1"/>
    <x v="1"/>
    <n v="90036"/>
    <x v="1"/>
    <x v="1849"/>
    <x v="1"/>
    <x v="10"/>
    <x v="1828"/>
    <x v="3421"/>
    <n v="5"/>
    <n v="0"/>
    <n v="46.952999999999996"/>
  </r>
  <r>
    <n v="9122"/>
    <s v="CA-2014-122007"/>
    <x v="3"/>
    <x v="257"/>
    <d v="2014-03-21T00:00:00"/>
    <s v="Second Class"/>
    <s v="JK-15325"/>
    <s v="Jason Klamczynski"/>
    <x v="1"/>
    <x v="0"/>
    <x v="1"/>
    <x v="1"/>
    <n v="90032"/>
    <x v="1"/>
    <x v="95"/>
    <x v="1"/>
    <x v="9"/>
    <x v="95"/>
    <x v="1779"/>
    <n v="7"/>
    <n v="0"/>
    <n v="26.349399999999992"/>
  </r>
  <r>
    <n v="9123"/>
    <s v="CA-2014-162250"/>
    <x v="3"/>
    <x v="221"/>
    <d v="2014-11-25T00:00:00"/>
    <s v="Same Day"/>
    <s v="PR-18880"/>
    <s v="Patrick Ryan"/>
    <x v="0"/>
    <x v="0"/>
    <x v="8"/>
    <x v="1"/>
    <n v="94109"/>
    <x v="1"/>
    <x v="565"/>
    <x v="1"/>
    <x v="10"/>
    <x v="560"/>
    <x v="4034"/>
    <n v="1"/>
    <n v="0"/>
    <n v="3.5009999999999994"/>
  </r>
  <r>
    <n v="9124"/>
    <s v="US-2013-158288"/>
    <x v="0"/>
    <x v="491"/>
    <d v="2013-11-29T00:00:00"/>
    <s v="Second Class"/>
    <s v="EH-13945"/>
    <s v="Eric Hoffmann"/>
    <x v="0"/>
    <x v="0"/>
    <x v="10"/>
    <x v="9"/>
    <n v="19120"/>
    <x v="3"/>
    <x v="705"/>
    <x v="1"/>
    <x v="8"/>
    <x v="698"/>
    <x v="5767"/>
    <n v="9"/>
    <n v="0.7"/>
    <n v="-57.75660000000002"/>
  </r>
  <r>
    <n v="9125"/>
    <s v="CA-2013-128916"/>
    <x v="0"/>
    <x v="298"/>
    <d v="2013-08-21T00:00:00"/>
    <s v="Second Class"/>
    <s v="MA-17560"/>
    <s v="Matt Abelman"/>
    <x v="2"/>
    <x v="0"/>
    <x v="12"/>
    <x v="5"/>
    <n v="77070"/>
    <x v="2"/>
    <x v="740"/>
    <x v="0"/>
    <x v="5"/>
    <x v="33"/>
    <x v="1250"/>
    <n v="3"/>
    <n v="0.6"/>
    <n v="-3.8207999999999984"/>
  </r>
  <r>
    <n v="9126"/>
    <s v="CA-2013-128916"/>
    <x v="0"/>
    <x v="298"/>
    <d v="2013-08-21T00:00:00"/>
    <s v="Second Class"/>
    <s v="MA-17560"/>
    <s v="Matt Abelman"/>
    <x v="2"/>
    <x v="0"/>
    <x v="12"/>
    <x v="5"/>
    <n v="77070"/>
    <x v="2"/>
    <x v="1533"/>
    <x v="0"/>
    <x v="5"/>
    <x v="1512"/>
    <x v="758"/>
    <n v="4"/>
    <n v="0.6"/>
    <n v="-2.1375999999999991"/>
  </r>
  <r>
    <n v="9127"/>
    <s v="CA-2012-157028"/>
    <x v="1"/>
    <x v="109"/>
    <d v="2012-12-03T00:00:00"/>
    <s v="Standard Class"/>
    <s v="MA-17995"/>
    <s v="Michelle Arnett"/>
    <x v="2"/>
    <x v="0"/>
    <x v="324"/>
    <x v="27"/>
    <n v="88001"/>
    <x v="1"/>
    <x v="154"/>
    <x v="1"/>
    <x v="6"/>
    <x v="153"/>
    <x v="5768"/>
    <n v="2"/>
    <n v="0"/>
    <n v="3.4775999999999998"/>
  </r>
  <r>
    <n v="9128"/>
    <s v="CA-2014-112473"/>
    <x v="3"/>
    <x v="1126"/>
    <d v="2014-06-02T00:00:00"/>
    <s v="Standard Class"/>
    <s v="JL-15505"/>
    <s v="Jeremy Lonsdale"/>
    <x v="0"/>
    <x v="0"/>
    <x v="12"/>
    <x v="5"/>
    <n v="77070"/>
    <x v="2"/>
    <x v="1751"/>
    <x v="1"/>
    <x v="4"/>
    <x v="1732"/>
    <x v="5769"/>
    <n v="3"/>
    <n v="0.2"/>
    <n v="-11.2806"/>
  </r>
  <r>
    <n v="9129"/>
    <s v="US-2014-147655"/>
    <x v="3"/>
    <x v="507"/>
    <d v="2014-09-06T00:00:00"/>
    <s v="First Class"/>
    <s v="AS-10045"/>
    <s v="Aaron Smayling"/>
    <x v="1"/>
    <x v="0"/>
    <x v="252"/>
    <x v="21"/>
    <n v="97756"/>
    <x v="1"/>
    <x v="735"/>
    <x v="1"/>
    <x v="8"/>
    <x v="727"/>
    <x v="5770"/>
    <n v="7"/>
    <n v="0.7"/>
    <n v="-58.71599999999998"/>
  </r>
  <r>
    <n v="9130"/>
    <s v="CA-2013-130911"/>
    <x v="0"/>
    <x v="830"/>
    <d v="2013-03-27T00:00:00"/>
    <s v="Second Class"/>
    <s v="DC-12850"/>
    <s v="Dan Campbell"/>
    <x v="0"/>
    <x v="0"/>
    <x v="138"/>
    <x v="24"/>
    <n v="44105"/>
    <x v="3"/>
    <x v="1373"/>
    <x v="0"/>
    <x v="0"/>
    <x v="1349"/>
    <x v="5771"/>
    <n v="3"/>
    <n v="0.5"/>
    <n v="-241.17600000000002"/>
  </r>
  <r>
    <n v="9131"/>
    <s v="CA-2013-130911"/>
    <x v="0"/>
    <x v="830"/>
    <d v="2013-03-27T00:00:00"/>
    <s v="Second Class"/>
    <s v="DC-12850"/>
    <s v="Dan Campbell"/>
    <x v="0"/>
    <x v="0"/>
    <x v="138"/>
    <x v="24"/>
    <n v="44105"/>
    <x v="3"/>
    <x v="1132"/>
    <x v="1"/>
    <x v="6"/>
    <x v="1111"/>
    <x v="4067"/>
    <n v="2"/>
    <n v="0.2"/>
    <n v="1.6324000000000014"/>
  </r>
  <r>
    <n v="9132"/>
    <s v="CA-2014-100055"/>
    <x v="3"/>
    <x v="39"/>
    <d v="2014-06-02T00:00:00"/>
    <s v="Standard Class"/>
    <s v="MD-17860"/>
    <s v="Michael Dominguez"/>
    <x v="1"/>
    <x v="0"/>
    <x v="517"/>
    <x v="39"/>
    <n v="20707"/>
    <x v="3"/>
    <x v="1001"/>
    <x v="0"/>
    <x v="5"/>
    <x v="984"/>
    <x v="1302"/>
    <n v="2"/>
    <n v="0"/>
    <n v="9.8856000000000002"/>
  </r>
  <r>
    <n v="9133"/>
    <s v="CA-2014-100055"/>
    <x v="3"/>
    <x v="39"/>
    <d v="2014-06-02T00:00:00"/>
    <s v="Standard Class"/>
    <s v="MD-17860"/>
    <s v="Michael Dominguez"/>
    <x v="1"/>
    <x v="0"/>
    <x v="517"/>
    <x v="39"/>
    <n v="20707"/>
    <x v="3"/>
    <x v="586"/>
    <x v="1"/>
    <x v="9"/>
    <x v="581"/>
    <x v="5772"/>
    <n v="3"/>
    <n v="0"/>
    <n v="36.287699999999987"/>
  </r>
  <r>
    <n v="9134"/>
    <s v="CA-2012-157805"/>
    <x v="1"/>
    <x v="284"/>
    <d v="2012-09-04T00:00:00"/>
    <s v="Standard Class"/>
    <s v="RH-19510"/>
    <s v="Rick Huthwaite"/>
    <x v="2"/>
    <x v="0"/>
    <x v="70"/>
    <x v="1"/>
    <n v="92037"/>
    <x v="1"/>
    <x v="872"/>
    <x v="2"/>
    <x v="7"/>
    <x v="857"/>
    <x v="5773"/>
    <n v="5"/>
    <n v="0.2"/>
    <n v="41.697000000000003"/>
  </r>
  <r>
    <n v="9135"/>
    <s v="CA-2013-124254"/>
    <x v="0"/>
    <x v="408"/>
    <d v="2013-04-18T00:00:00"/>
    <s v="Standard Class"/>
    <s v="TB-21175"/>
    <s v="Thomas Boland"/>
    <x v="1"/>
    <x v="0"/>
    <x v="481"/>
    <x v="3"/>
    <n v="27893"/>
    <x v="0"/>
    <x v="398"/>
    <x v="1"/>
    <x v="4"/>
    <x v="394"/>
    <x v="5222"/>
    <n v="3"/>
    <n v="0.2"/>
    <n v="-22.671600000000005"/>
  </r>
  <r>
    <n v="9136"/>
    <s v="CA-2013-124254"/>
    <x v="0"/>
    <x v="408"/>
    <d v="2013-04-18T00:00:00"/>
    <s v="Standard Class"/>
    <s v="TB-21175"/>
    <s v="Thomas Boland"/>
    <x v="1"/>
    <x v="0"/>
    <x v="481"/>
    <x v="3"/>
    <n v="27893"/>
    <x v="0"/>
    <x v="391"/>
    <x v="1"/>
    <x v="4"/>
    <x v="387"/>
    <x v="5774"/>
    <n v="1"/>
    <n v="0.2"/>
    <n v="-5.1983999999999995"/>
  </r>
  <r>
    <n v="9137"/>
    <s v="CA-2013-124254"/>
    <x v="0"/>
    <x v="408"/>
    <d v="2013-04-18T00:00:00"/>
    <s v="Standard Class"/>
    <s v="TB-21175"/>
    <s v="Thomas Boland"/>
    <x v="1"/>
    <x v="0"/>
    <x v="481"/>
    <x v="3"/>
    <n v="27893"/>
    <x v="0"/>
    <x v="1671"/>
    <x v="1"/>
    <x v="10"/>
    <x v="1650"/>
    <x v="1518"/>
    <n v="3"/>
    <n v="0.2"/>
    <n v="3.4668000000000001"/>
  </r>
  <r>
    <n v="9138"/>
    <s v="CA-2011-123400"/>
    <x v="2"/>
    <x v="563"/>
    <d v="2011-02-10T00:00:00"/>
    <s v="Standard Class"/>
    <s v="EB-13930"/>
    <s v="Eric Barreto"/>
    <x v="0"/>
    <x v="0"/>
    <x v="84"/>
    <x v="2"/>
    <n v="33710"/>
    <x v="0"/>
    <x v="997"/>
    <x v="1"/>
    <x v="8"/>
    <x v="980"/>
    <x v="5775"/>
    <n v="2"/>
    <n v="0.7"/>
    <n v="-12.224"/>
  </r>
  <r>
    <n v="9139"/>
    <s v="CA-2011-123400"/>
    <x v="2"/>
    <x v="563"/>
    <d v="2011-02-10T00:00:00"/>
    <s v="Standard Class"/>
    <s v="EB-13930"/>
    <s v="Eric Barreto"/>
    <x v="0"/>
    <x v="0"/>
    <x v="84"/>
    <x v="2"/>
    <n v="33710"/>
    <x v="0"/>
    <x v="1409"/>
    <x v="2"/>
    <x v="7"/>
    <x v="1387"/>
    <x v="2171"/>
    <n v="5"/>
    <n v="0.2"/>
    <n v="13.571999999999996"/>
  </r>
  <r>
    <n v="9140"/>
    <s v="CA-2011-106971"/>
    <x v="2"/>
    <x v="814"/>
    <d v="2011-09-08T00:00:00"/>
    <s v="Standard Class"/>
    <s v="BM-11785"/>
    <s v="Bryan Mills"/>
    <x v="0"/>
    <x v="0"/>
    <x v="452"/>
    <x v="10"/>
    <n v="60089"/>
    <x v="2"/>
    <x v="106"/>
    <x v="2"/>
    <x v="11"/>
    <x v="106"/>
    <x v="5519"/>
    <n v="7"/>
    <n v="0.2"/>
    <n v="95.188799999999972"/>
  </r>
  <r>
    <n v="9141"/>
    <s v="CA-2014-123029"/>
    <x v="3"/>
    <x v="1033"/>
    <d v="2014-10-03T00:00:00"/>
    <s v="Second Class"/>
    <s v="BT-11530"/>
    <s v="Bradley Talbott"/>
    <x v="2"/>
    <x v="0"/>
    <x v="1"/>
    <x v="1"/>
    <n v="90049"/>
    <x v="1"/>
    <x v="657"/>
    <x v="2"/>
    <x v="11"/>
    <x v="651"/>
    <x v="460"/>
    <n v="2"/>
    <n v="0"/>
    <n v="47.993999999999986"/>
  </r>
  <r>
    <n v="9142"/>
    <s v="CA-2013-139409"/>
    <x v="0"/>
    <x v="64"/>
    <d v="2013-09-08T00:00:00"/>
    <s v="First Class"/>
    <s v="FW-14395"/>
    <s v="Fred Wasserman"/>
    <x v="1"/>
    <x v="0"/>
    <x v="20"/>
    <x v="15"/>
    <n v="10011"/>
    <x v="3"/>
    <x v="47"/>
    <x v="2"/>
    <x v="7"/>
    <x v="47"/>
    <x v="3582"/>
    <n v="4"/>
    <n v="0"/>
    <n v="12.208000000000002"/>
  </r>
  <r>
    <n v="9143"/>
    <s v="US-2014-166688"/>
    <x v="3"/>
    <x v="968"/>
    <d v="2014-05-27T00:00:00"/>
    <s v="Standard Class"/>
    <s v="RD-19480"/>
    <s v="Rick Duston"/>
    <x v="0"/>
    <x v="0"/>
    <x v="98"/>
    <x v="33"/>
    <n v="89115"/>
    <x v="1"/>
    <x v="1499"/>
    <x v="1"/>
    <x v="8"/>
    <x v="1478"/>
    <x v="1838"/>
    <n v="2"/>
    <n v="0.2"/>
    <n v="3.0043999999999995"/>
  </r>
  <r>
    <n v="9144"/>
    <s v="US-2014-166688"/>
    <x v="3"/>
    <x v="968"/>
    <d v="2014-05-27T00:00:00"/>
    <s v="Standard Class"/>
    <s v="RD-19480"/>
    <s v="Rick Duston"/>
    <x v="0"/>
    <x v="0"/>
    <x v="98"/>
    <x v="33"/>
    <n v="89115"/>
    <x v="1"/>
    <x v="1807"/>
    <x v="2"/>
    <x v="7"/>
    <x v="1788"/>
    <x v="5776"/>
    <n v="9"/>
    <n v="0.2"/>
    <n v="70.195499999999981"/>
  </r>
  <r>
    <n v="9145"/>
    <s v="US-2014-166688"/>
    <x v="3"/>
    <x v="968"/>
    <d v="2014-05-27T00:00:00"/>
    <s v="Standard Class"/>
    <s v="RD-19480"/>
    <s v="Rick Duston"/>
    <x v="0"/>
    <x v="0"/>
    <x v="98"/>
    <x v="33"/>
    <n v="89115"/>
    <x v="1"/>
    <x v="95"/>
    <x v="1"/>
    <x v="9"/>
    <x v="95"/>
    <x v="5777"/>
    <n v="5"/>
    <n v="0"/>
    <n v="18.820999999999994"/>
  </r>
  <r>
    <n v="9146"/>
    <s v="CA-2012-126970"/>
    <x v="1"/>
    <x v="1181"/>
    <d v="2012-09-24T00:00:00"/>
    <s v="Standard Class"/>
    <s v="TP-21130"/>
    <s v="Theone Pippenger"/>
    <x v="0"/>
    <x v="0"/>
    <x v="14"/>
    <x v="10"/>
    <n v="60540"/>
    <x v="2"/>
    <x v="605"/>
    <x v="1"/>
    <x v="8"/>
    <x v="600"/>
    <x v="5778"/>
    <n v="3"/>
    <n v="0.8"/>
    <n v="-4.492799999999999"/>
  </r>
  <r>
    <n v="9147"/>
    <s v="US-2013-165505"/>
    <x v="0"/>
    <x v="1156"/>
    <d v="2013-01-27T00:00:00"/>
    <s v="Standard Class"/>
    <s v="CB-12535"/>
    <s v="Claudia Bergmann"/>
    <x v="1"/>
    <x v="0"/>
    <x v="140"/>
    <x v="42"/>
    <s v="05408"/>
    <x v="3"/>
    <x v="1135"/>
    <x v="2"/>
    <x v="11"/>
    <x v="1114"/>
    <x v="2622"/>
    <n v="2"/>
    <n v="0"/>
    <n v="42.991400000000006"/>
  </r>
  <r>
    <n v="9148"/>
    <s v="US-2013-165505"/>
    <x v="0"/>
    <x v="1156"/>
    <d v="2013-01-27T00:00:00"/>
    <s v="Standard Class"/>
    <s v="CB-12535"/>
    <s v="Claudia Bergmann"/>
    <x v="1"/>
    <x v="0"/>
    <x v="140"/>
    <x v="42"/>
    <s v="05408"/>
    <x v="3"/>
    <x v="1850"/>
    <x v="1"/>
    <x v="6"/>
    <x v="1829"/>
    <x v="5779"/>
    <n v="6"/>
    <n v="0"/>
    <n v="2.7336"/>
  </r>
  <r>
    <n v="9149"/>
    <s v="US-2013-165505"/>
    <x v="0"/>
    <x v="1156"/>
    <d v="2013-01-27T00:00:00"/>
    <s v="Standard Class"/>
    <s v="CB-12535"/>
    <s v="Claudia Bergmann"/>
    <x v="1"/>
    <x v="0"/>
    <x v="140"/>
    <x v="42"/>
    <s v="05408"/>
    <x v="3"/>
    <x v="772"/>
    <x v="1"/>
    <x v="4"/>
    <x v="764"/>
    <x v="5780"/>
    <n v="13"/>
    <n v="0"/>
    <n v="406.71539999999993"/>
  </r>
  <r>
    <n v="9150"/>
    <s v="US-2011-157070"/>
    <x v="2"/>
    <x v="106"/>
    <d v="2011-06-06T00:00:00"/>
    <s v="Standard Class"/>
    <s v="QJ-19255"/>
    <s v="Quincy Jones"/>
    <x v="1"/>
    <x v="0"/>
    <x v="66"/>
    <x v="12"/>
    <n v="48234"/>
    <x v="2"/>
    <x v="1002"/>
    <x v="1"/>
    <x v="8"/>
    <x v="985"/>
    <x v="5781"/>
    <n v="4"/>
    <n v="0"/>
    <n v="66.508799999999994"/>
  </r>
  <r>
    <n v="9151"/>
    <s v="US-2011-157070"/>
    <x v="2"/>
    <x v="106"/>
    <d v="2011-06-06T00:00:00"/>
    <s v="Standard Class"/>
    <s v="QJ-19255"/>
    <s v="Quincy Jones"/>
    <x v="1"/>
    <x v="0"/>
    <x v="66"/>
    <x v="12"/>
    <n v="48234"/>
    <x v="2"/>
    <x v="937"/>
    <x v="1"/>
    <x v="9"/>
    <x v="921"/>
    <x v="5782"/>
    <n v="5"/>
    <n v="0.1"/>
    <n v="12.376000000000001"/>
  </r>
  <r>
    <n v="9152"/>
    <s v="US-2012-106873"/>
    <x v="1"/>
    <x v="496"/>
    <d v="2012-09-29T00:00:00"/>
    <s v="Second Class"/>
    <s v="KM-16720"/>
    <s v="Kunst Miller"/>
    <x v="0"/>
    <x v="0"/>
    <x v="418"/>
    <x v="16"/>
    <n v="85323"/>
    <x v="1"/>
    <x v="1583"/>
    <x v="1"/>
    <x v="6"/>
    <x v="1565"/>
    <x v="4769"/>
    <n v="2"/>
    <n v="0.2"/>
    <n v="2.3685999999999989"/>
  </r>
  <r>
    <n v="9153"/>
    <s v="US-2012-106873"/>
    <x v="1"/>
    <x v="496"/>
    <d v="2012-09-29T00:00:00"/>
    <s v="Second Class"/>
    <s v="KM-16720"/>
    <s v="Kunst Miller"/>
    <x v="0"/>
    <x v="0"/>
    <x v="418"/>
    <x v="16"/>
    <n v="85323"/>
    <x v="1"/>
    <x v="174"/>
    <x v="2"/>
    <x v="11"/>
    <x v="173"/>
    <x v="5783"/>
    <n v="2"/>
    <n v="0.2"/>
    <n v="1.4499999999999993"/>
  </r>
  <r>
    <n v="9154"/>
    <s v="US-2012-106873"/>
    <x v="1"/>
    <x v="496"/>
    <d v="2012-09-29T00:00:00"/>
    <s v="Second Class"/>
    <s v="KM-16720"/>
    <s v="Kunst Miller"/>
    <x v="0"/>
    <x v="0"/>
    <x v="418"/>
    <x v="16"/>
    <n v="85323"/>
    <x v="1"/>
    <x v="454"/>
    <x v="1"/>
    <x v="6"/>
    <x v="450"/>
    <x v="2309"/>
    <n v="7"/>
    <n v="0.2"/>
    <n v="1.852199999999999"/>
  </r>
  <r>
    <n v="9155"/>
    <s v="CA-2013-132990"/>
    <x v="0"/>
    <x v="1147"/>
    <d v="2013-08-04T00:00:00"/>
    <s v="Second Class"/>
    <s v="KM-16660"/>
    <s v="Khloe Miller"/>
    <x v="0"/>
    <x v="0"/>
    <x v="10"/>
    <x v="9"/>
    <n v="19140"/>
    <x v="3"/>
    <x v="441"/>
    <x v="0"/>
    <x v="5"/>
    <x v="1710"/>
    <x v="5784"/>
    <n v="2"/>
    <n v="0.2"/>
    <n v="3.1382000000000003"/>
  </r>
  <r>
    <n v="9156"/>
    <s v="CA-2011-102645"/>
    <x v="2"/>
    <x v="1213"/>
    <d v="2011-01-29T00:00:00"/>
    <s v="Standard Class"/>
    <s v="IM-15055"/>
    <s v="Ionia McGrath"/>
    <x v="0"/>
    <x v="0"/>
    <x v="98"/>
    <x v="33"/>
    <n v="89115"/>
    <x v="1"/>
    <x v="128"/>
    <x v="1"/>
    <x v="10"/>
    <x v="128"/>
    <x v="1598"/>
    <n v="6"/>
    <n v="0"/>
    <n v="19.238399999999999"/>
  </r>
  <r>
    <n v="9157"/>
    <s v="CA-2011-134215"/>
    <x v="2"/>
    <x v="472"/>
    <d v="2011-08-08T00:00:00"/>
    <s v="Standard Class"/>
    <s v="ML-17395"/>
    <s v="Marina Lichtenstein"/>
    <x v="1"/>
    <x v="0"/>
    <x v="294"/>
    <x v="43"/>
    <n v="4401"/>
    <x v="3"/>
    <x v="473"/>
    <x v="1"/>
    <x v="9"/>
    <x v="469"/>
    <x v="5785"/>
    <n v="2"/>
    <n v="0"/>
    <n v="27.529200000000003"/>
  </r>
  <r>
    <n v="9158"/>
    <s v="CA-2011-134215"/>
    <x v="2"/>
    <x v="472"/>
    <d v="2011-08-08T00:00:00"/>
    <s v="Standard Class"/>
    <s v="ML-17395"/>
    <s v="Marina Lichtenstein"/>
    <x v="1"/>
    <x v="0"/>
    <x v="294"/>
    <x v="43"/>
    <n v="4401"/>
    <x v="3"/>
    <x v="1673"/>
    <x v="1"/>
    <x v="10"/>
    <x v="1652"/>
    <x v="5786"/>
    <n v="13"/>
    <n v="0"/>
    <n v="124.6752"/>
  </r>
  <r>
    <n v="9159"/>
    <s v="CA-2011-134215"/>
    <x v="2"/>
    <x v="472"/>
    <d v="2011-08-08T00:00:00"/>
    <s v="Standard Class"/>
    <s v="ML-17395"/>
    <s v="Marina Lichtenstein"/>
    <x v="1"/>
    <x v="0"/>
    <x v="294"/>
    <x v="43"/>
    <n v="4401"/>
    <x v="3"/>
    <x v="721"/>
    <x v="2"/>
    <x v="11"/>
    <x v="713"/>
    <x v="5787"/>
    <n v="9"/>
    <n v="0"/>
    <n v="104.7222"/>
  </r>
  <r>
    <n v="9160"/>
    <s v="CA-2013-118934"/>
    <x v="0"/>
    <x v="888"/>
    <d v="2013-08-15T00:00:00"/>
    <s v="Standard Class"/>
    <s v="GH-14410"/>
    <s v="Gary Hansen"/>
    <x v="2"/>
    <x v="0"/>
    <x v="469"/>
    <x v="18"/>
    <n v="37075"/>
    <x v="0"/>
    <x v="308"/>
    <x v="1"/>
    <x v="8"/>
    <x v="305"/>
    <x v="5788"/>
    <n v="3"/>
    <n v="0.7"/>
    <n v="-3.0366"/>
  </r>
  <r>
    <n v="9161"/>
    <s v="CA-2013-118934"/>
    <x v="0"/>
    <x v="888"/>
    <d v="2013-08-15T00:00:00"/>
    <s v="Standard Class"/>
    <s v="GH-14410"/>
    <s v="Gary Hansen"/>
    <x v="2"/>
    <x v="0"/>
    <x v="469"/>
    <x v="18"/>
    <n v="37075"/>
    <x v="0"/>
    <x v="741"/>
    <x v="1"/>
    <x v="8"/>
    <x v="732"/>
    <x v="5789"/>
    <n v="5"/>
    <n v="0.7"/>
    <n v="-7.9199999999999982"/>
  </r>
  <r>
    <n v="9162"/>
    <s v="CA-2013-160108"/>
    <x v="0"/>
    <x v="16"/>
    <d v="2013-12-13T00:00:00"/>
    <s v="Standard Class"/>
    <s v="AG-10900"/>
    <s v="Arthur Gainer"/>
    <x v="0"/>
    <x v="0"/>
    <x v="342"/>
    <x v="6"/>
    <n v="54703"/>
    <x v="2"/>
    <x v="1368"/>
    <x v="0"/>
    <x v="0"/>
    <x v="1344"/>
    <x v="5790"/>
    <n v="7"/>
    <n v="0"/>
    <n v="32.46879999999998"/>
  </r>
  <r>
    <n v="9163"/>
    <s v="CA-2013-160108"/>
    <x v="0"/>
    <x v="16"/>
    <d v="2013-12-13T00:00:00"/>
    <s v="Standard Class"/>
    <s v="AG-10900"/>
    <s v="Arthur Gainer"/>
    <x v="0"/>
    <x v="0"/>
    <x v="342"/>
    <x v="6"/>
    <n v="54703"/>
    <x v="2"/>
    <x v="629"/>
    <x v="0"/>
    <x v="1"/>
    <x v="623"/>
    <x v="5791"/>
    <n v="3"/>
    <n v="0"/>
    <n v="176.80260000000001"/>
  </r>
  <r>
    <n v="9164"/>
    <s v="CA-2012-164007"/>
    <x v="1"/>
    <x v="1214"/>
    <d v="2012-06-12T00:00:00"/>
    <s v="Standard Class"/>
    <s v="MG-17695"/>
    <s v="Maureen Gnade"/>
    <x v="0"/>
    <x v="0"/>
    <x v="22"/>
    <x v="10"/>
    <n v="60610"/>
    <x v="2"/>
    <x v="1430"/>
    <x v="2"/>
    <x v="11"/>
    <x v="1409"/>
    <x v="480"/>
    <n v="3"/>
    <n v="0.2"/>
    <n v="0.74249999999999994"/>
  </r>
  <r>
    <n v="9165"/>
    <s v="CA-2012-164007"/>
    <x v="1"/>
    <x v="1214"/>
    <d v="2012-06-12T00:00:00"/>
    <s v="Standard Class"/>
    <s v="MG-17695"/>
    <s v="Maureen Gnade"/>
    <x v="0"/>
    <x v="0"/>
    <x v="22"/>
    <x v="10"/>
    <n v="60610"/>
    <x v="2"/>
    <x v="847"/>
    <x v="1"/>
    <x v="9"/>
    <x v="833"/>
    <x v="5792"/>
    <n v="2"/>
    <n v="0.8"/>
    <n v="-393.60200000000009"/>
  </r>
  <r>
    <n v="9166"/>
    <s v="CA-2013-100300"/>
    <x v="0"/>
    <x v="890"/>
    <d v="2013-06-27T00:00:00"/>
    <s v="Second Class"/>
    <s v="MJ-17740"/>
    <s v="Max Jones"/>
    <x v="0"/>
    <x v="0"/>
    <x v="70"/>
    <x v="1"/>
    <n v="92037"/>
    <x v="1"/>
    <x v="1832"/>
    <x v="2"/>
    <x v="15"/>
    <x v="1811"/>
    <x v="5793"/>
    <n v="4"/>
    <n v="0.2"/>
    <n v="503.63999999999965"/>
  </r>
  <r>
    <n v="9167"/>
    <s v="CA-2013-100300"/>
    <x v="0"/>
    <x v="890"/>
    <d v="2013-06-27T00:00:00"/>
    <s v="Second Class"/>
    <s v="MJ-17740"/>
    <s v="Max Jones"/>
    <x v="0"/>
    <x v="0"/>
    <x v="70"/>
    <x v="1"/>
    <n v="92037"/>
    <x v="1"/>
    <x v="976"/>
    <x v="1"/>
    <x v="10"/>
    <x v="961"/>
    <x v="2840"/>
    <n v="1"/>
    <n v="0"/>
    <n v="50.327999999999996"/>
  </r>
  <r>
    <n v="9168"/>
    <s v="CA-2013-100300"/>
    <x v="0"/>
    <x v="890"/>
    <d v="2013-06-27T00:00:00"/>
    <s v="Second Class"/>
    <s v="MJ-17740"/>
    <s v="Max Jones"/>
    <x v="0"/>
    <x v="0"/>
    <x v="70"/>
    <x v="1"/>
    <n v="92037"/>
    <x v="1"/>
    <x v="1429"/>
    <x v="1"/>
    <x v="9"/>
    <x v="1408"/>
    <x v="2624"/>
    <n v="3"/>
    <n v="0"/>
    <n v="72.431999999999988"/>
  </r>
  <r>
    <n v="9169"/>
    <s v="CA-2013-140571"/>
    <x v="0"/>
    <x v="543"/>
    <d v="2013-03-20T00:00:00"/>
    <s v="Standard Class"/>
    <s v="SJ-20125"/>
    <s v="Sanjit Jacobs"/>
    <x v="2"/>
    <x v="0"/>
    <x v="25"/>
    <x v="35"/>
    <n v="39212"/>
    <x v="0"/>
    <x v="600"/>
    <x v="1"/>
    <x v="10"/>
    <x v="595"/>
    <x v="5794"/>
    <n v="14"/>
    <n v="0"/>
    <n v="147.08959999999999"/>
  </r>
  <r>
    <n v="9170"/>
    <s v="CA-2013-140571"/>
    <x v="0"/>
    <x v="543"/>
    <d v="2013-03-20T00:00:00"/>
    <s v="Standard Class"/>
    <s v="SJ-20125"/>
    <s v="Sanjit Jacobs"/>
    <x v="2"/>
    <x v="0"/>
    <x v="25"/>
    <x v="35"/>
    <n v="39212"/>
    <x v="0"/>
    <x v="600"/>
    <x v="1"/>
    <x v="10"/>
    <x v="595"/>
    <x v="1846"/>
    <n v="2"/>
    <n v="0"/>
    <n v="21.012799999999999"/>
  </r>
  <r>
    <n v="9171"/>
    <s v="US-2013-155768"/>
    <x v="0"/>
    <x v="49"/>
    <d v="2013-12-02T00:00:00"/>
    <s v="Same Day"/>
    <s v="LB-16795"/>
    <s v="Laurel Beltran"/>
    <x v="2"/>
    <x v="0"/>
    <x v="475"/>
    <x v="1"/>
    <n v="93030"/>
    <x v="1"/>
    <x v="468"/>
    <x v="0"/>
    <x v="5"/>
    <x v="464"/>
    <x v="5795"/>
    <n v="2"/>
    <n v="0"/>
    <n v="1.597999999999999"/>
  </r>
  <r>
    <n v="9172"/>
    <s v="US-2013-155768"/>
    <x v="0"/>
    <x v="49"/>
    <d v="2013-12-02T00:00:00"/>
    <s v="Same Day"/>
    <s v="LB-16795"/>
    <s v="Laurel Beltran"/>
    <x v="2"/>
    <x v="0"/>
    <x v="475"/>
    <x v="1"/>
    <n v="93030"/>
    <x v="1"/>
    <x v="1052"/>
    <x v="1"/>
    <x v="10"/>
    <x v="1032"/>
    <x v="3642"/>
    <n v="1"/>
    <n v="0"/>
    <n v="22.991999999999997"/>
  </r>
  <r>
    <n v="9173"/>
    <s v="US-2013-155768"/>
    <x v="0"/>
    <x v="49"/>
    <d v="2013-12-02T00:00:00"/>
    <s v="Same Day"/>
    <s v="LB-16795"/>
    <s v="Laurel Beltran"/>
    <x v="2"/>
    <x v="0"/>
    <x v="475"/>
    <x v="1"/>
    <n v="93030"/>
    <x v="1"/>
    <x v="878"/>
    <x v="1"/>
    <x v="4"/>
    <x v="863"/>
    <x v="5796"/>
    <n v="3"/>
    <n v="0"/>
    <n v="222.58799999999991"/>
  </r>
  <r>
    <n v="9174"/>
    <s v="US-2013-155768"/>
    <x v="0"/>
    <x v="49"/>
    <d v="2013-12-02T00:00:00"/>
    <s v="Same Day"/>
    <s v="LB-16795"/>
    <s v="Laurel Beltran"/>
    <x v="2"/>
    <x v="0"/>
    <x v="475"/>
    <x v="1"/>
    <n v="93030"/>
    <x v="1"/>
    <x v="588"/>
    <x v="1"/>
    <x v="12"/>
    <x v="583"/>
    <x v="996"/>
    <n v="3"/>
    <n v="0"/>
    <n v="11.230799999999999"/>
  </r>
  <r>
    <n v="9175"/>
    <s v="CA-2014-119424"/>
    <x v="3"/>
    <x v="492"/>
    <d v="2014-06-15T00:00:00"/>
    <s v="Second Class"/>
    <s v="SB-20185"/>
    <s v="Sarah Brown"/>
    <x v="0"/>
    <x v="0"/>
    <x v="239"/>
    <x v="4"/>
    <n v="98031"/>
    <x v="1"/>
    <x v="993"/>
    <x v="2"/>
    <x v="7"/>
    <x v="976"/>
    <x v="981"/>
    <n v="3"/>
    <n v="0.2"/>
    <n v="8.9969999999999892"/>
  </r>
  <r>
    <n v="9176"/>
    <s v="CA-2014-119424"/>
    <x v="3"/>
    <x v="492"/>
    <d v="2014-06-15T00:00:00"/>
    <s v="Second Class"/>
    <s v="SB-20185"/>
    <s v="Sarah Brown"/>
    <x v="0"/>
    <x v="0"/>
    <x v="239"/>
    <x v="4"/>
    <n v="98031"/>
    <x v="1"/>
    <x v="988"/>
    <x v="1"/>
    <x v="10"/>
    <x v="972"/>
    <x v="541"/>
    <n v="3"/>
    <n v="0"/>
    <n v="9.3312000000000008"/>
  </r>
  <r>
    <n v="9177"/>
    <s v="CA-2013-118178"/>
    <x v="0"/>
    <x v="690"/>
    <d v="2013-03-25T00:00:00"/>
    <s v="Standard Class"/>
    <s v="CC-12610"/>
    <s v="Corey Catlett"/>
    <x v="1"/>
    <x v="0"/>
    <x v="316"/>
    <x v="18"/>
    <n v="37211"/>
    <x v="0"/>
    <x v="303"/>
    <x v="1"/>
    <x v="8"/>
    <x v="300"/>
    <x v="762"/>
    <n v="3"/>
    <n v="0.7"/>
    <n v="-20.72399999999999"/>
  </r>
  <r>
    <n v="9178"/>
    <s v="CA-2013-166618"/>
    <x v="0"/>
    <x v="696"/>
    <d v="2013-11-19T00:00:00"/>
    <s v="Standard Class"/>
    <s v="DP-13000"/>
    <s v="Darren Powers"/>
    <x v="0"/>
    <x v="0"/>
    <x v="20"/>
    <x v="15"/>
    <n v="10035"/>
    <x v="3"/>
    <x v="1709"/>
    <x v="2"/>
    <x v="7"/>
    <x v="1689"/>
    <x v="62"/>
    <n v="2"/>
    <n v="0"/>
    <n v="3.9144000000000005"/>
  </r>
  <r>
    <n v="9179"/>
    <s v="CA-2013-166618"/>
    <x v="0"/>
    <x v="696"/>
    <d v="2013-11-19T00:00:00"/>
    <s v="Standard Class"/>
    <s v="DP-13000"/>
    <s v="Darren Powers"/>
    <x v="0"/>
    <x v="0"/>
    <x v="20"/>
    <x v="15"/>
    <n v="10035"/>
    <x v="3"/>
    <x v="1559"/>
    <x v="1"/>
    <x v="6"/>
    <x v="1540"/>
    <x v="5797"/>
    <n v="1"/>
    <n v="0"/>
    <n v="6.1490000000000009"/>
  </r>
  <r>
    <n v="9180"/>
    <s v="CA-2014-156776"/>
    <x v="3"/>
    <x v="783"/>
    <d v="2014-08-12T00:00:00"/>
    <s v="Standard Class"/>
    <s v="JL-15505"/>
    <s v="Jeremy Lonsdale"/>
    <x v="0"/>
    <x v="0"/>
    <x v="223"/>
    <x v="1"/>
    <n v="92683"/>
    <x v="1"/>
    <x v="1538"/>
    <x v="2"/>
    <x v="7"/>
    <x v="1517"/>
    <x v="5798"/>
    <n v="3"/>
    <n v="0.2"/>
    <n v="44.242500000000035"/>
  </r>
  <r>
    <n v="9181"/>
    <s v="CA-2014-156776"/>
    <x v="3"/>
    <x v="783"/>
    <d v="2014-08-12T00:00:00"/>
    <s v="Standard Class"/>
    <s v="JL-15505"/>
    <s v="Jeremy Lonsdale"/>
    <x v="0"/>
    <x v="0"/>
    <x v="223"/>
    <x v="1"/>
    <n v="92683"/>
    <x v="1"/>
    <x v="591"/>
    <x v="1"/>
    <x v="8"/>
    <x v="586"/>
    <x v="1655"/>
    <n v="3"/>
    <n v="0.2"/>
    <n v="4.1832000000000003"/>
  </r>
  <r>
    <n v="9182"/>
    <s v="CA-2014-156776"/>
    <x v="3"/>
    <x v="783"/>
    <d v="2014-08-12T00:00:00"/>
    <s v="Standard Class"/>
    <s v="JL-15505"/>
    <s v="Jeremy Lonsdale"/>
    <x v="0"/>
    <x v="0"/>
    <x v="223"/>
    <x v="1"/>
    <n v="92683"/>
    <x v="1"/>
    <x v="1645"/>
    <x v="1"/>
    <x v="8"/>
    <x v="1625"/>
    <x v="5799"/>
    <n v="3"/>
    <n v="0.2"/>
    <n v="11.673000000000002"/>
  </r>
  <r>
    <n v="9183"/>
    <s v="CA-2014-156776"/>
    <x v="3"/>
    <x v="783"/>
    <d v="2014-08-12T00:00:00"/>
    <s v="Standard Class"/>
    <s v="JL-15505"/>
    <s v="Jeremy Lonsdale"/>
    <x v="0"/>
    <x v="0"/>
    <x v="223"/>
    <x v="1"/>
    <n v="92683"/>
    <x v="1"/>
    <x v="1775"/>
    <x v="2"/>
    <x v="11"/>
    <x v="1756"/>
    <x v="5800"/>
    <n v="4"/>
    <n v="0"/>
    <n v="7.8064000000000036"/>
  </r>
  <r>
    <n v="9184"/>
    <s v="CA-2014-156776"/>
    <x v="3"/>
    <x v="783"/>
    <d v="2014-08-12T00:00:00"/>
    <s v="Standard Class"/>
    <s v="JL-15505"/>
    <s v="Jeremy Lonsdale"/>
    <x v="0"/>
    <x v="0"/>
    <x v="223"/>
    <x v="1"/>
    <n v="92683"/>
    <x v="1"/>
    <x v="314"/>
    <x v="1"/>
    <x v="10"/>
    <x v="311"/>
    <x v="335"/>
    <n v="2"/>
    <n v="0"/>
    <n v="11.543199999999999"/>
  </r>
  <r>
    <n v="9185"/>
    <s v="CA-2014-156776"/>
    <x v="3"/>
    <x v="783"/>
    <d v="2014-08-12T00:00:00"/>
    <s v="Standard Class"/>
    <s v="JL-15505"/>
    <s v="Jeremy Lonsdale"/>
    <x v="0"/>
    <x v="0"/>
    <x v="223"/>
    <x v="1"/>
    <n v="92683"/>
    <x v="1"/>
    <x v="28"/>
    <x v="0"/>
    <x v="5"/>
    <x v="28"/>
    <x v="2678"/>
    <n v="1"/>
    <n v="0"/>
    <n v="15.524999999999999"/>
  </r>
  <r>
    <n v="9186"/>
    <s v="CA-2014-156776"/>
    <x v="3"/>
    <x v="783"/>
    <d v="2014-08-12T00:00:00"/>
    <s v="Standard Class"/>
    <s v="JL-15505"/>
    <s v="Jeremy Lonsdale"/>
    <x v="0"/>
    <x v="0"/>
    <x v="223"/>
    <x v="1"/>
    <n v="92683"/>
    <x v="1"/>
    <x v="1851"/>
    <x v="0"/>
    <x v="1"/>
    <x v="1830"/>
    <x v="5801"/>
    <n v="1"/>
    <n v="0.2"/>
    <n v="25.897999999999982"/>
  </r>
  <r>
    <n v="9187"/>
    <s v="CA-2014-156776"/>
    <x v="3"/>
    <x v="783"/>
    <d v="2014-08-12T00:00:00"/>
    <s v="Standard Class"/>
    <s v="JL-15505"/>
    <s v="Jeremy Lonsdale"/>
    <x v="0"/>
    <x v="0"/>
    <x v="223"/>
    <x v="1"/>
    <n v="92683"/>
    <x v="1"/>
    <x v="1218"/>
    <x v="1"/>
    <x v="9"/>
    <x v="1193"/>
    <x v="5802"/>
    <n v="5"/>
    <n v="0"/>
    <n v="412.46800000000007"/>
  </r>
  <r>
    <n v="9188"/>
    <s v="US-2012-130512"/>
    <x v="1"/>
    <x v="291"/>
    <d v="2012-08-25T00:00:00"/>
    <s v="Standard Class"/>
    <s v="SM-20320"/>
    <s v="Sean Miller"/>
    <x v="2"/>
    <x v="0"/>
    <x v="227"/>
    <x v="9"/>
    <n v="18103"/>
    <x v="3"/>
    <x v="482"/>
    <x v="1"/>
    <x v="14"/>
    <x v="33"/>
    <x v="4273"/>
    <n v="2"/>
    <n v="0.2"/>
    <n v="-0.69760000000000066"/>
  </r>
  <r>
    <n v="9189"/>
    <s v="US-2012-130512"/>
    <x v="1"/>
    <x v="291"/>
    <d v="2012-08-25T00:00:00"/>
    <s v="Standard Class"/>
    <s v="SM-20320"/>
    <s v="Sean Miller"/>
    <x v="2"/>
    <x v="0"/>
    <x v="227"/>
    <x v="9"/>
    <n v="18103"/>
    <x v="3"/>
    <x v="234"/>
    <x v="2"/>
    <x v="11"/>
    <x v="232"/>
    <x v="5018"/>
    <n v="4"/>
    <n v="0.2"/>
    <n v="3.8024000000000004"/>
  </r>
  <r>
    <n v="9190"/>
    <s v="US-2012-130512"/>
    <x v="1"/>
    <x v="291"/>
    <d v="2012-08-25T00:00:00"/>
    <s v="Standard Class"/>
    <s v="SM-20320"/>
    <s v="Sean Miller"/>
    <x v="2"/>
    <x v="0"/>
    <x v="227"/>
    <x v="9"/>
    <n v="18103"/>
    <x v="3"/>
    <x v="942"/>
    <x v="1"/>
    <x v="4"/>
    <x v="926"/>
    <x v="5803"/>
    <n v="6"/>
    <n v="0.2"/>
    <n v="-165.768"/>
  </r>
  <r>
    <n v="9191"/>
    <s v="US-2012-130512"/>
    <x v="1"/>
    <x v="291"/>
    <d v="2012-08-25T00:00:00"/>
    <s v="Standard Class"/>
    <s v="SM-20320"/>
    <s v="Sean Miller"/>
    <x v="2"/>
    <x v="0"/>
    <x v="227"/>
    <x v="9"/>
    <n v="18103"/>
    <x v="3"/>
    <x v="896"/>
    <x v="1"/>
    <x v="8"/>
    <x v="880"/>
    <x v="5804"/>
    <n v="2"/>
    <n v="0.7"/>
    <n v="-82.989999999999981"/>
  </r>
  <r>
    <n v="9192"/>
    <s v="US-2012-130512"/>
    <x v="1"/>
    <x v="291"/>
    <d v="2012-08-25T00:00:00"/>
    <s v="Standard Class"/>
    <s v="SM-20320"/>
    <s v="Sean Miller"/>
    <x v="2"/>
    <x v="0"/>
    <x v="227"/>
    <x v="9"/>
    <n v="18103"/>
    <x v="3"/>
    <x v="759"/>
    <x v="1"/>
    <x v="10"/>
    <x v="750"/>
    <x v="2000"/>
    <n v="2"/>
    <n v="0.2"/>
    <n v="15.489999999999997"/>
  </r>
  <r>
    <n v="9193"/>
    <s v="CA-2012-141810"/>
    <x v="1"/>
    <x v="121"/>
    <d v="2012-11-07T00:00:00"/>
    <s v="Standard Class"/>
    <s v="BB-10990"/>
    <s v="Barry Blumstein"/>
    <x v="1"/>
    <x v="0"/>
    <x v="52"/>
    <x v="5"/>
    <n v="78207"/>
    <x v="2"/>
    <x v="301"/>
    <x v="1"/>
    <x v="8"/>
    <x v="298"/>
    <x v="5805"/>
    <n v="7"/>
    <n v="0.8"/>
    <n v="-46.995200000000025"/>
  </r>
  <r>
    <n v="9194"/>
    <s v="CA-2012-141810"/>
    <x v="1"/>
    <x v="121"/>
    <d v="2012-11-07T00:00:00"/>
    <s v="Standard Class"/>
    <s v="BB-10990"/>
    <s v="Barry Blumstein"/>
    <x v="1"/>
    <x v="0"/>
    <x v="52"/>
    <x v="5"/>
    <n v="78207"/>
    <x v="2"/>
    <x v="883"/>
    <x v="2"/>
    <x v="7"/>
    <x v="1471"/>
    <x v="3532"/>
    <n v="2"/>
    <n v="0.2"/>
    <n v="38.779199999999989"/>
  </r>
  <r>
    <n v="9195"/>
    <s v="CA-2011-146843"/>
    <x v="2"/>
    <x v="953"/>
    <d v="2011-12-06T00:00:00"/>
    <s v="Standard Class"/>
    <s v="PB-19150"/>
    <s v="Philip Brown"/>
    <x v="0"/>
    <x v="0"/>
    <x v="418"/>
    <x v="16"/>
    <n v="85323"/>
    <x v="1"/>
    <x v="1257"/>
    <x v="1"/>
    <x v="14"/>
    <x v="1232"/>
    <x v="2758"/>
    <n v="7"/>
    <n v="0.2"/>
    <n v="3.5993999999999993"/>
  </r>
  <r>
    <n v="9196"/>
    <s v="CA-2011-146843"/>
    <x v="2"/>
    <x v="953"/>
    <d v="2011-12-06T00:00:00"/>
    <s v="Standard Class"/>
    <s v="PB-19150"/>
    <s v="Philip Brown"/>
    <x v="0"/>
    <x v="0"/>
    <x v="418"/>
    <x v="16"/>
    <n v="85323"/>
    <x v="1"/>
    <x v="1365"/>
    <x v="2"/>
    <x v="11"/>
    <x v="1539"/>
    <x v="5806"/>
    <n v="4"/>
    <n v="0.2"/>
    <n v="-16.614000000000004"/>
  </r>
  <r>
    <n v="9197"/>
    <s v="CA-2011-103310"/>
    <x v="2"/>
    <x v="1025"/>
    <d v="2011-05-15T00:00:00"/>
    <s v="Standard Class"/>
    <s v="GM-14680"/>
    <s v="Greg Matthias"/>
    <x v="0"/>
    <x v="0"/>
    <x v="49"/>
    <x v="1"/>
    <n v="95123"/>
    <x v="1"/>
    <x v="1673"/>
    <x v="1"/>
    <x v="10"/>
    <x v="1652"/>
    <x v="792"/>
    <n v="2"/>
    <n v="0"/>
    <n v="19.180800000000001"/>
  </r>
  <r>
    <n v="9198"/>
    <s v="CA-2011-103310"/>
    <x v="2"/>
    <x v="1025"/>
    <d v="2011-05-15T00:00:00"/>
    <s v="Standard Class"/>
    <s v="GM-14680"/>
    <s v="Greg Matthias"/>
    <x v="0"/>
    <x v="0"/>
    <x v="49"/>
    <x v="1"/>
    <n v="95123"/>
    <x v="1"/>
    <x v="1118"/>
    <x v="2"/>
    <x v="7"/>
    <x v="1097"/>
    <x v="5807"/>
    <n v="5"/>
    <n v="0.2"/>
    <n v="125.30000000000007"/>
  </r>
  <r>
    <n v="9199"/>
    <s v="CA-2011-103310"/>
    <x v="2"/>
    <x v="1025"/>
    <d v="2011-05-15T00:00:00"/>
    <s v="Standard Class"/>
    <s v="GM-14680"/>
    <s v="Greg Matthias"/>
    <x v="0"/>
    <x v="0"/>
    <x v="49"/>
    <x v="1"/>
    <n v="95123"/>
    <x v="1"/>
    <x v="1726"/>
    <x v="1"/>
    <x v="14"/>
    <x v="1704"/>
    <x v="5808"/>
    <n v="6"/>
    <n v="0"/>
    <n v="11.0808"/>
  </r>
  <r>
    <n v="9200"/>
    <s v="CA-2011-103310"/>
    <x v="2"/>
    <x v="1025"/>
    <d v="2011-05-15T00:00:00"/>
    <s v="Standard Class"/>
    <s v="GM-14680"/>
    <s v="Greg Matthias"/>
    <x v="0"/>
    <x v="0"/>
    <x v="49"/>
    <x v="1"/>
    <n v="95123"/>
    <x v="1"/>
    <x v="1476"/>
    <x v="0"/>
    <x v="1"/>
    <x v="1454"/>
    <x v="5809"/>
    <n v="1"/>
    <n v="0.2"/>
    <n v="32.097999999999971"/>
  </r>
  <r>
    <n v="9201"/>
    <s v="CA-2013-152688"/>
    <x v="0"/>
    <x v="508"/>
    <d v="2013-10-21T00:00:00"/>
    <s v="First Class"/>
    <s v="NR-18550"/>
    <s v="Nick Radford"/>
    <x v="0"/>
    <x v="0"/>
    <x v="275"/>
    <x v="30"/>
    <n v="8861"/>
    <x v="3"/>
    <x v="430"/>
    <x v="0"/>
    <x v="0"/>
    <x v="425"/>
    <x v="5810"/>
    <n v="1"/>
    <n v="0"/>
    <n v="12.097999999999999"/>
  </r>
  <r>
    <n v="9202"/>
    <s v="CA-2013-152688"/>
    <x v="0"/>
    <x v="508"/>
    <d v="2013-10-21T00:00:00"/>
    <s v="First Class"/>
    <s v="NR-18550"/>
    <s v="Nick Radford"/>
    <x v="0"/>
    <x v="0"/>
    <x v="275"/>
    <x v="30"/>
    <n v="8861"/>
    <x v="3"/>
    <x v="382"/>
    <x v="1"/>
    <x v="8"/>
    <x v="378"/>
    <x v="5811"/>
    <n v="1"/>
    <n v="0"/>
    <n v="148.51060000000001"/>
  </r>
  <r>
    <n v="9203"/>
    <s v="CA-2013-153836"/>
    <x v="0"/>
    <x v="859"/>
    <d v="2013-11-04T00:00:00"/>
    <s v="Standard Class"/>
    <s v="EH-13765"/>
    <s v="Edward Hooks"/>
    <x v="1"/>
    <x v="0"/>
    <x v="20"/>
    <x v="15"/>
    <n v="10011"/>
    <x v="3"/>
    <x v="1224"/>
    <x v="1"/>
    <x v="8"/>
    <x v="1199"/>
    <x v="1528"/>
    <n v="3"/>
    <n v="0.2"/>
    <n v="10.0632"/>
  </r>
  <r>
    <n v="9204"/>
    <s v="CA-2013-153836"/>
    <x v="0"/>
    <x v="859"/>
    <d v="2013-11-04T00:00:00"/>
    <s v="Standard Class"/>
    <s v="EH-13765"/>
    <s v="Edward Hooks"/>
    <x v="1"/>
    <x v="0"/>
    <x v="20"/>
    <x v="15"/>
    <n v="10011"/>
    <x v="3"/>
    <x v="1243"/>
    <x v="1"/>
    <x v="6"/>
    <x v="1217"/>
    <x v="1164"/>
    <n v="5"/>
    <n v="0"/>
    <n v="32.186000000000007"/>
  </r>
  <r>
    <n v="9205"/>
    <s v="CA-2013-104689"/>
    <x v="0"/>
    <x v="49"/>
    <d v="2013-12-06T00:00:00"/>
    <s v="Standard Class"/>
    <s v="FH-14365"/>
    <s v="Fred Hopkins"/>
    <x v="1"/>
    <x v="0"/>
    <x v="1"/>
    <x v="1"/>
    <n v="90004"/>
    <x v="1"/>
    <x v="130"/>
    <x v="1"/>
    <x v="6"/>
    <x v="130"/>
    <x v="4173"/>
    <n v="8"/>
    <n v="0"/>
    <n v="6.911999999999999"/>
  </r>
  <r>
    <n v="9206"/>
    <s v="CA-2013-146423"/>
    <x v="0"/>
    <x v="438"/>
    <d v="2013-04-22T00:00:00"/>
    <s v="Same Day"/>
    <s v="BT-11680"/>
    <s v="Brian Thompson"/>
    <x v="0"/>
    <x v="0"/>
    <x v="451"/>
    <x v="29"/>
    <n v="6460"/>
    <x v="3"/>
    <x v="923"/>
    <x v="1"/>
    <x v="6"/>
    <x v="906"/>
    <x v="1154"/>
    <n v="3"/>
    <n v="0"/>
    <n v="4.4891999999999985"/>
  </r>
  <r>
    <n v="9207"/>
    <s v="CA-2013-146423"/>
    <x v="0"/>
    <x v="438"/>
    <d v="2013-04-22T00:00:00"/>
    <s v="Same Day"/>
    <s v="BT-11680"/>
    <s v="Brian Thompson"/>
    <x v="0"/>
    <x v="0"/>
    <x v="451"/>
    <x v="29"/>
    <n v="6460"/>
    <x v="3"/>
    <x v="1723"/>
    <x v="1"/>
    <x v="10"/>
    <x v="1701"/>
    <x v="187"/>
    <n v="8"/>
    <n v="0"/>
    <n v="24.883200000000002"/>
  </r>
  <r>
    <n v="9208"/>
    <s v="CA-2014-140781"/>
    <x v="3"/>
    <x v="646"/>
    <d v="2014-08-08T00:00:00"/>
    <s v="Standard Class"/>
    <s v="AB-10105"/>
    <s v="Adrian Barton"/>
    <x v="0"/>
    <x v="0"/>
    <x v="41"/>
    <x v="10"/>
    <n v="61701"/>
    <x v="2"/>
    <x v="1350"/>
    <x v="2"/>
    <x v="11"/>
    <x v="1327"/>
    <x v="5812"/>
    <n v="3"/>
    <n v="0.2"/>
    <n v="7.4654999999999987"/>
  </r>
  <r>
    <n v="9209"/>
    <s v="CA-2014-141747"/>
    <x v="3"/>
    <x v="646"/>
    <d v="2014-08-09T00:00:00"/>
    <s v="Second Class"/>
    <s v="SC-20230"/>
    <s v="Scot Coram"/>
    <x v="1"/>
    <x v="0"/>
    <x v="4"/>
    <x v="4"/>
    <n v="98105"/>
    <x v="1"/>
    <x v="1229"/>
    <x v="1"/>
    <x v="4"/>
    <x v="1203"/>
    <x v="5813"/>
    <n v="1"/>
    <n v="0"/>
    <n v="4.1755999999999993"/>
  </r>
  <r>
    <n v="9210"/>
    <s v="CA-2014-142776"/>
    <x v="3"/>
    <x v="157"/>
    <d v="2014-12-15T00:00:00"/>
    <s v="Second Class"/>
    <s v="RS-19870"/>
    <s v="Roy Skaria"/>
    <x v="2"/>
    <x v="0"/>
    <x v="140"/>
    <x v="23"/>
    <n v="52601"/>
    <x v="2"/>
    <x v="1047"/>
    <x v="1"/>
    <x v="12"/>
    <x v="1027"/>
    <x v="6"/>
    <n v="1"/>
    <n v="0"/>
    <n v="3.4944000000000002"/>
  </r>
  <r>
    <n v="9211"/>
    <s v="CA-2014-142776"/>
    <x v="3"/>
    <x v="157"/>
    <d v="2014-12-15T00:00:00"/>
    <s v="Second Class"/>
    <s v="RS-19870"/>
    <s v="Roy Skaria"/>
    <x v="2"/>
    <x v="0"/>
    <x v="140"/>
    <x v="23"/>
    <n v="52601"/>
    <x v="2"/>
    <x v="751"/>
    <x v="1"/>
    <x v="8"/>
    <x v="742"/>
    <x v="5592"/>
    <n v="3"/>
    <n v="0"/>
    <n v="2.5920000000000001"/>
  </r>
  <r>
    <n v="9212"/>
    <s v="CA-2012-167479"/>
    <x v="1"/>
    <x v="948"/>
    <d v="2012-03-19T00:00:00"/>
    <s v="Standard Class"/>
    <s v="AI-10855"/>
    <s v="Arianne Irving"/>
    <x v="0"/>
    <x v="0"/>
    <x v="43"/>
    <x v="1"/>
    <n v="95661"/>
    <x v="1"/>
    <x v="272"/>
    <x v="1"/>
    <x v="10"/>
    <x v="269"/>
    <x v="541"/>
    <n v="3"/>
    <n v="0"/>
    <n v="9.3312000000000008"/>
  </r>
  <r>
    <n v="9213"/>
    <s v="CA-2011-144071"/>
    <x v="2"/>
    <x v="589"/>
    <d v="2011-12-15T00:00:00"/>
    <s v="Standard Class"/>
    <s v="DJ-13420"/>
    <s v="Denny Joy"/>
    <x v="1"/>
    <x v="0"/>
    <x v="8"/>
    <x v="1"/>
    <n v="94110"/>
    <x v="1"/>
    <x v="63"/>
    <x v="0"/>
    <x v="5"/>
    <x v="63"/>
    <x v="1155"/>
    <n v="2"/>
    <n v="0"/>
    <n v="11.166400000000003"/>
  </r>
  <r>
    <n v="9214"/>
    <s v="CA-2011-144071"/>
    <x v="2"/>
    <x v="589"/>
    <d v="2011-12-15T00:00:00"/>
    <s v="Standard Class"/>
    <s v="DJ-13420"/>
    <s v="Denny Joy"/>
    <x v="1"/>
    <x v="0"/>
    <x v="8"/>
    <x v="1"/>
    <n v="94110"/>
    <x v="1"/>
    <x v="1092"/>
    <x v="0"/>
    <x v="5"/>
    <x v="1073"/>
    <x v="4092"/>
    <n v="3"/>
    <n v="0"/>
    <n v="28.598399999999994"/>
  </r>
  <r>
    <n v="9215"/>
    <s v="US-2014-120908"/>
    <x v="3"/>
    <x v="1033"/>
    <d v="2014-10-03T00:00:00"/>
    <s v="First Class"/>
    <s v="BF-10975"/>
    <s v="Barbara Fisher"/>
    <x v="1"/>
    <x v="0"/>
    <x v="10"/>
    <x v="9"/>
    <n v="19120"/>
    <x v="3"/>
    <x v="1852"/>
    <x v="1"/>
    <x v="2"/>
    <x v="1831"/>
    <x v="5814"/>
    <n v="7"/>
    <n v="0.2"/>
    <n v="6.9741"/>
  </r>
  <r>
    <n v="9216"/>
    <s v="CA-2013-152646"/>
    <x v="0"/>
    <x v="831"/>
    <d v="2013-11-27T00:00:00"/>
    <s v="Standard Class"/>
    <s v="TH-21235"/>
    <s v="Tiffany House"/>
    <x v="1"/>
    <x v="0"/>
    <x v="1"/>
    <x v="1"/>
    <n v="90049"/>
    <x v="1"/>
    <x v="498"/>
    <x v="1"/>
    <x v="10"/>
    <x v="493"/>
    <x v="56"/>
    <n v="5"/>
    <n v="0"/>
    <n v="15.552000000000001"/>
  </r>
  <r>
    <n v="9217"/>
    <s v="CA-2014-103765"/>
    <x v="3"/>
    <x v="221"/>
    <d v="2014-12-01T00:00:00"/>
    <s v="Standard Class"/>
    <s v="JG-15310"/>
    <s v="Jason Gross"/>
    <x v="1"/>
    <x v="0"/>
    <x v="372"/>
    <x v="5"/>
    <n v="79762"/>
    <x v="2"/>
    <x v="14"/>
    <x v="1"/>
    <x v="9"/>
    <x v="14"/>
    <x v="5815"/>
    <n v="1"/>
    <n v="0.8"/>
    <n v="-24.771599999999999"/>
  </r>
  <r>
    <n v="9218"/>
    <s v="US-2014-118157"/>
    <x v="3"/>
    <x v="237"/>
    <d v="2014-11-18T00:00:00"/>
    <s v="First Class"/>
    <s v="AW-10930"/>
    <s v="Arthur Wiediger"/>
    <x v="2"/>
    <x v="0"/>
    <x v="31"/>
    <x v="11"/>
    <n v="55407"/>
    <x v="2"/>
    <x v="661"/>
    <x v="1"/>
    <x v="12"/>
    <x v="655"/>
    <x v="770"/>
    <n v="2"/>
    <n v="0"/>
    <n v="7.4871999999999996"/>
  </r>
  <r>
    <n v="9219"/>
    <s v="US-2012-164238"/>
    <x v="1"/>
    <x v="748"/>
    <d v="2012-08-20T00:00:00"/>
    <s v="Standard Class"/>
    <s v="JW-15955"/>
    <s v="Joni Wasserman"/>
    <x v="0"/>
    <x v="0"/>
    <x v="10"/>
    <x v="9"/>
    <n v="19120"/>
    <x v="3"/>
    <x v="861"/>
    <x v="1"/>
    <x v="4"/>
    <x v="847"/>
    <x v="5219"/>
    <n v="7"/>
    <n v="0.2"/>
    <n v="3.3515999999999977"/>
  </r>
  <r>
    <n v="9220"/>
    <s v="US-2012-164238"/>
    <x v="1"/>
    <x v="748"/>
    <d v="2012-08-20T00:00:00"/>
    <s v="Standard Class"/>
    <s v="JW-15955"/>
    <s v="Joni Wasserman"/>
    <x v="0"/>
    <x v="0"/>
    <x v="10"/>
    <x v="9"/>
    <n v="19120"/>
    <x v="3"/>
    <x v="1333"/>
    <x v="0"/>
    <x v="0"/>
    <x v="1309"/>
    <x v="5771"/>
    <n v="3"/>
    <n v="0.5"/>
    <n v="-204.99959999999996"/>
  </r>
  <r>
    <n v="9221"/>
    <s v="CA-2014-103212"/>
    <x v="3"/>
    <x v="119"/>
    <d v="2014-10-15T00:00:00"/>
    <s v="First Class"/>
    <s v="MH-18025"/>
    <s v="Michelle Huthwaite"/>
    <x v="0"/>
    <x v="0"/>
    <x v="240"/>
    <x v="28"/>
    <n v="70506"/>
    <x v="0"/>
    <x v="1238"/>
    <x v="1"/>
    <x v="2"/>
    <x v="1212"/>
    <x v="469"/>
    <n v="3"/>
    <n v="0"/>
    <n v="5.2028999999999996"/>
  </r>
  <r>
    <n v="9222"/>
    <s v="CA-2014-103212"/>
    <x v="3"/>
    <x v="119"/>
    <d v="2014-10-15T00:00:00"/>
    <s v="First Class"/>
    <s v="MH-18025"/>
    <s v="Michelle Huthwaite"/>
    <x v="0"/>
    <x v="0"/>
    <x v="240"/>
    <x v="28"/>
    <n v="70506"/>
    <x v="0"/>
    <x v="215"/>
    <x v="0"/>
    <x v="3"/>
    <x v="214"/>
    <x v="5816"/>
    <n v="4"/>
    <n v="0"/>
    <n v="346.03960000000006"/>
  </r>
  <r>
    <n v="9223"/>
    <s v="CA-2014-103212"/>
    <x v="3"/>
    <x v="119"/>
    <d v="2014-10-15T00:00:00"/>
    <s v="First Class"/>
    <s v="MH-18025"/>
    <s v="Michelle Huthwaite"/>
    <x v="0"/>
    <x v="0"/>
    <x v="240"/>
    <x v="28"/>
    <n v="70506"/>
    <x v="0"/>
    <x v="1114"/>
    <x v="1"/>
    <x v="10"/>
    <x v="1094"/>
    <x v="243"/>
    <n v="4"/>
    <n v="0"/>
    <n v="12.441600000000001"/>
  </r>
  <r>
    <n v="9224"/>
    <s v="CA-2014-121160"/>
    <x v="3"/>
    <x v="259"/>
    <d v="2014-11-05T00:00:00"/>
    <s v="Same Day"/>
    <s v="FM-14290"/>
    <s v="Frank Merwin"/>
    <x v="2"/>
    <x v="0"/>
    <x v="518"/>
    <x v="5"/>
    <n v="77803"/>
    <x v="2"/>
    <x v="1375"/>
    <x v="1"/>
    <x v="8"/>
    <x v="1351"/>
    <x v="5817"/>
    <n v="6"/>
    <n v="0.8"/>
    <n v="-13.188000000000009"/>
  </r>
  <r>
    <n v="9225"/>
    <s v="CA-2014-121160"/>
    <x v="3"/>
    <x v="259"/>
    <d v="2014-11-05T00:00:00"/>
    <s v="Same Day"/>
    <s v="FM-14290"/>
    <s v="Frank Merwin"/>
    <x v="2"/>
    <x v="0"/>
    <x v="518"/>
    <x v="5"/>
    <n v="77803"/>
    <x v="2"/>
    <x v="653"/>
    <x v="1"/>
    <x v="8"/>
    <x v="647"/>
    <x v="5818"/>
    <n v="2"/>
    <n v="0.8"/>
    <n v="-2.3232000000000008"/>
  </r>
  <r>
    <n v="9226"/>
    <s v="CA-2014-121160"/>
    <x v="3"/>
    <x v="259"/>
    <d v="2014-11-05T00:00:00"/>
    <s v="Same Day"/>
    <s v="FM-14290"/>
    <s v="Frank Merwin"/>
    <x v="2"/>
    <x v="0"/>
    <x v="518"/>
    <x v="5"/>
    <n v="77803"/>
    <x v="2"/>
    <x v="1499"/>
    <x v="1"/>
    <x v="8"/>
    <x v="1478"/>
    <x v="5819"/>
    <n v="4"/>
    <n v="0.8"/>
    <n v="-6.4232000000000014"/>
  </r>
  <r>
    <n v="9227"/>
    <s v="CA-2014-121160"/>
    <x v="3"/>
    <x v="259"/>
    <d v="2014-11-05T00:00:00"/>
    <s v="Same Day"/>
    <s v="FM-14290"/>
    <s v="Frank Merwin"/>
    <x v="2"/>
    <x v="0"/>
    <x v="518"/>
    <x v="5"/>
    <n v="77803"/>
    <x v="2"/>
    <x v="210"/>
    <x v="1"/>
    <x v="4"/>
    <x v="209"/>
    <x v="5820"/>
    <n v="3"/>
    <n v="0.2"/>
    <n v="-12.528600000000001"/>
  </r>
  <r>
    <n v="9228"/>
    <s v="CA-2014-140515"/>
    <x v="3"/>
    <x v="498"/>
    <d v="2014-03-25T00:00:00"/>
    <s v="Standard Class"/>
    <s v="GZ-14545"/>
    <s v="George Zrebassa"/>
    <x v="1"/>
    <x v="0"/>
    <x v="1"/>
    <x v="1"/>
    <n v="90008"/>
    <x v="1"/>
    <x v="1309"/>
    <x v="1"/>
    <x v="9"/>
    <x v="1285"/>
    <x v="5821"/>
    <n v="7"/>
    <n v="0"/>
    <n v="106.78080000000003"/>
  </r>
  <r>
    <n v="9229"/>
    <s v="CA-2011-153619"/>
    <x v="2"/>
    <x v="935"/>
    <d v="2011-11-03T00:00:00"/>
    <s v="Same Day"/>
    <s v="TC-21535"/>
    <s v="Tracy Collins"/>
    <x v="2"/>
    <x v="0"/>
    <x v="1"/>
    <x v="1"/>
    <n v="90049"/>
    <x v="1"/>
    <x v="59"/>
    <x v="1"/>
    <x v="6"/>
    <x v="59"/>
    <x v="1336"/>
    <n v="4"/>
    <n v="0"/>
    <n v="3.36"/>
  </r>
  <r>
    <n v="9230"/>
    <s v="CA-2014-133718"/>
    <x v="3"/>
    <x v="283"/>
    <d v="2014-07-27T00:00:00"/>
    <s v="First Class"/>
    <s v="TB-21520"/>
    <s v="Tracy Blumstein"/>
    <x v="0"/>
    <x v="0"/>
    <x v="1"/>
    <x v="1"/>
    <n v="90045"/>
    <x v="1"/>
    <x v="858"/>
    <x v="1"/>
    <x v="8"/>
    <x v="844"/>
    <x v="5822"/>
    <n v="3"/>
    <n v="0.2"/>
    <n v="5.5070999999999994"/>
  </r>
  <r>
    <n v="9231"/>
    <s v="CA-2014-133718"/>
    <x v="3"/>
    <x v="283"/>
    <d v="2014-07-27T00:00:00"/>
    <s v="First Class"/>
    <s v="TB-21520"/>
    <s v="Tracy Blumstein"/>
    <x v="0"/>
    <x v="0"/>
    <x v="1"/>
    <x v="1"/>
    <n v="90045"/>
    <x v="1"/>
    <x v="1076"/>
    <x v="1"/>
    <x v="10"/>
    <x v="1057"/>
    <x v="713"/>
    <n v="9"/>
    <n v="0"/>
    <n v="27.993600000000001"/>
  </r>
  <r>
    <n v="9232"/>
    <s v="CA-2011-148383"/>
    <x v="2"/>
    <x v="422"/>
    <d v="2011-12-31T00:00:00"/>
    <s v="Standard Class"/>
    <s v="RP-19390"/>
    <s v="Resi Pölking"/>
    <x v="0"/>
    <x v="0"/>
    <x v="42"/>
    <x v="16"/>
    <n v="85023"/>
    <x v="1"/>
    <x v="115"/>
    <x v="1"/>
    <x v="8"/>
    <x v="115"/>
    <x v="5823"/>
    <n v="6"/>
    <n v="0.7"/>
    <n v="-694.29359999999997"/>
  </r>
  <r>
    <n v="9233"/>
    <s v="CA-2013-126732"/>
    <x v="0"/>
    <x v="476"/>
    <d v="2013-09-07T00:00:00"/>
    <s v="Standard Class"/>
    <s v="LR-16915"/>
    <s v="Lena Radford"/>
    <x v="0"/>
    <x v="0"/>
    <x v="1"/>
    <x v="1"/>
    <n v="90036"/>
    <x v="1"/>
    <x v="1172"/>
    <x v="0"/>
    <x v="5"/>
    <x v="1149"/>
    <x v="5824"/>
    <n v="9"/>
    <n v="0"/>
    <n v="31.244399999999995"/>
  </r>
  <r>
    <n v="9234"/>
    <s v="CA-2013-126732"/>
    <x v="0"/>
    <x v="476"/>
    <d v="2013-09-07T00:00:00"/>
    <s v="Standard Class"/>
    <s v="LR-16915"/>
    <s v="Lena Radford"/>
    <x v="0"/>
    <x v="0"/>
    <x v="1"/>
    <x v="1"/>
    <n v="90036"/>
    <x v="1"/>
    <x v="1555"/>
    <x v="1"/>
    <x v="4"/>
    <x v="1534"/>
    <x v="5825"/>
    <n v="3"/>
    <n v="0"/>
    <n v="0.94679999999999698"/>
  </r>
  <r>
    <n v="9235"/>
    <s v="CA-2013-126732"/>
    <x v="0"/>
    <x v="476"/>
    <d v="2013-09-07T00:00:00"/>
    <s v="Standard Class"/>
    <s v="LR-16915"/>
    <s v="Lena Radford"/>
    <x v="0"/>
    <x v="0"/>
    <x v="1"/>
    <x v="1"/>
    <n v="90036"/>
    <x v="1"/>
    <x v="638"/>
    <x v="2"/>
    <x v="7"/>
    <x v="632"/>
    <x v="2707"/>
    <n v="4"/>
    <n v="0.2"/>
    <n v="68.197999999999979"/>
  </r>
  <r>
    <n v="9236"/>
    <s v="CA-2013-126732"/>
    <x v="0"/>
    <x v="476"/>
    <d v="2013-09-07T00:00:00"/>
    <s v="Standard Class"/>
    <s v="LR-16915"/>
    <s v="Lena Radford"/>
    <x v="0"/>
    <x v="0"/>
    <x v="1"/>
    <x v="1"/>
    <n v="90036"/>
    <x v="1"/>
    <x v="1126"/>
    <x v="1"/>
    <x v="6"/>
    <x v="1105"/>
    <x v="5476"/>
    <n v="7"/>
    <n v="0"/>
    <n v="5.2332000000000001"/>
  </r>
  <r>
    <n v="9237"/>
    <s v="CA-2013-126732"/>
    <x v="0"/>
    <x v="476"/>
    <d v="2013-09-07T00:00:00"/>
    <s v="Standard Class"/>
    <s v="LR-16915"/>
    <s v="Lena Radford"/>
    <x v="0"/>
    <x v="0"/>
    <x v="1"/>
    <x v="1"/>
    <n v="90036"/>
    <x v="1"/>
    <x v="10"/>
    <x v="0"/>
    <x v="3"/>
    <x v="10"/>
    <x v="2675"/>
    <n v="3"/>
    <n v="0.2"/>
    <n v="28.436399999999935"/>
  </r>
  <r>
    <n v="9238"/>
    <s v="CA-2013-126732"/>
    <x v="0"/>
    <x v="476"/>
    <d v="2013-09-07T00:00:00"/>
    <s v="Standard Class"/>
    <s v="LR-16915"/>
    <s v="Lena Radford"/>
    <x v="0"/>
    <x v="0"/>
    <x v="1"/>
    <x v="1"/>
    <n v="90036"/>
    <x v="1"/>
    <x v="1316"/>
    <x v="1"/>
    <x v="8"/>
    <x v="1293"/>
    <x v="1775"/>
    <n v="1"/>
    <n v="0.2"/>
    <n v="2.5591999999999997"/>
  </r>
  <r>
    <n v="9239"/>
    <s v="CA-2014-138156"/>
    <x v="3"/>
    <x v="512"/>
    <d v="2014-02-15T00:00:00"/>
    <s v="First Class"/>
    <s v="MM-17260"/>
    <s v="Magdelene Morse"/>
    <x v="0"/>
    <x v="0"/>
    <x v="38"/>
    <x v="24"/>
    <n v="43229"/>
    <x v="3"/>
    <x v="737"/>
    <x v="0"/>
    <x v="5"/>
    <x v="729"/>
    <x v="5826"/>
    <n v="2"/>
    <n v="0.2"/>
    <n v="-3.6892000000000067"/>
  </r>
  <r>
    <n v="9240"/>
    <s v="CA-2014-110310"/>
    <x v="3"/>
    <x v="855"/>
    <d v="2014-11-03T00:00:00"/>
    <s v="Standard Class"/>
    <s v="NB-18655"/>
    <s v="Nona Balk"/>
    <x v="1"/>
    <x v="0"/>
    <x v="315"/>
    <x v="2"/>
    <n v="32303"/>
    <x v="0"/>
    <x v="885"/>
    <x v="1"/>
    <x v="10"/>
    <x v="33"/>
    <x v="5827"/>
    <n v="7"/>
    <n v="0.2"/>
    <n v="20.584200000000003"/>
  </r>
  <r>
    <n v="9241"/>
    <s v="CA-2014-110310"/>
    <x v="3"/>
    <x v="855"/>
    <d v="2014-11-03T00:00:00"/>
    <s v="Standard Class"/>
    <s v="NB-18655"/>
    <s v="Nona Balk"/>
    <x v="1"/>
    <x v="0"/>
    <x v="315"/>
    <x v="2"/>
    <n v="32303"/>
    <x v="0"/>
    <x v="799"/>
    <x v="1"/>
    <x v="8"/>
    <x v="789"/>
    <x v="1564"/>
    <n v="3"/>
    <n v="0.7"/>
    <n v="-3.9248999999999974"/>
  </r>
  <r>
    <n v="9242"/>
    <s v="CA-2014-110310"/>
    <x v="3"/>
    <x v="855"/>
    <d v="2014-11-03T00:00:00"/>
    <s v="Standard Class"/>
    <s v="NB-18655"/>
    <s v="Nona Balk"/>
    <x v="1"/>
    <x v="0"/>
    <x v="315"/>
    <x v="2"/>
    <n v="32303"/>
    <x v="0"/>
    <x v="448"/>
    <x v="1"/>
    <x v="6"/>
    <x v="443"/>
    <x v="5828"/>
    <n v="3"/>
    <n v="0.2"/>
    <n v="0.57540000000000058"/>
  </r>
  <r>
    <n v="9243"/>
    <s v="CA-2011-113271"/>
    <x v="2"/>
    <x v="868"/>
    <d v="2011-07-14T00:00:00"/>
    <s v="Standard Class"/>
    <s v="DS-13030"/>
    <s v="Darrin Sayre"/>
    <x v="2"/>
    <x v="0"/>
    <x v="8"/>
    <x v="1"/>
    <n v="94122"/>
    <x v="1"/>
    <x v="98"/>
    <x v="1"/>
    <x v="8"/>
    <x v="98"/>
    <x v="1494"/>
    <n v="6"/>
    <n v="0.2"/>
    <n v="4.6487999999999987"/>
  </r>
  <r>
    <n v="9244"/>
    <s v="CA-2011-113271"/>
    <x v="2"/>
    <x v="868"/>
    <d v="2011-07-14T00:00:00"/>
    <s v="Standard Class"/>
    <s v="DS-13030"/>
    <s v="Darrin Sayre"/>
    <x v="2"/>
    <x v="0"/>
    <x v="8"/>
    <x v="1"/>
    <n v="94122"/>
    <x v="1"/>
    <x v="1601"/>
    <x v="0"/>
    <x v="0"/>
    <x v="1584"/>
    <x v="1005"/>
    <n v="1"/>
    <n v="0.15"/>
    <n v="7.0489999999999995"/>
  </r>
  <r>
    <n v="9245"/>
    <s v="CA-2011-113271"/>
    <x v="2"/>
    <x v="868"/>
    <d v="2011-07-14T00:00:00"/>
    <s v="Standard Class"/>
    <s v="DS-13030"/>
    <s v="Darrin Sayre"/>
    <x v="2"/>
    <x v="0"/>
    <x v="8"/>
    <x v="1"/>
    <n v="94122"/>
    <x v="1"/>
    <x v="1061"/>
    <x v="1"/>
    <x v="6"/>
    <x v="1041"/>
    <x v="348"/>
    <n v="2"/>
    <n v="0"/>
    <n v="2.2239999999999998"/>
  </r>
  <r>
    <n v="9246"/>
    <s v="CA-2011-113271"/>
    <x v="2"/>
    <x v="868"/>
    <d v="2011-07-14T00:00:00"/>
    <s v="Standard Class"/>
    <s v="DS-13030"/>
    <s v="Darrin Sayre"/>
    <x v="2"/>
    <x v="0"/>
    <x v="8"/>
    <x v="1"/>
    <n v="94122"/>
    <x v="1"/>
    <x v="12"/>
    <x v="1"/>
    <x v="10"/>
    <x v="12"/>
    <x v="56"/>
    <n v="5"/>
    <n v="0"/>
    <n v="15.552000000000001"/>
  </r>
  <r>
    <n v="9247"/>
    <s v="CA-2014-130106"/>
    <x v="3"/>
    <x v="1053"/>
    <d v="2014-05-27T00:00:00"/>
    <s v="Standard Class"/>
    <s v="VF-21715"/>
    <s v="Vicky Freymann"/>
    <x v="2"/>
    <x v="0"/>
    <x v="8"/>
    <x v="1"/>
    <n v="94109"/>
    <x v="1"/>
    <x v="279"/>
    <x v="1"/>
    <x v="6"/>
    <x v="276"/>
    <x v="296"/>
    <n v="3"/>
    <n v="0"/>
    <n v="2.8535999999999988"/>
  </r>
  <r>
    <n v="9248"/>
    <s v="CA-2014-130106"/>
    <x v="3"/>
    <x v="1053"/>
    <d v="2014-05-27T00:00:00"/>
    <s v="Standard Class"/>
    <s v="VF-21715"/>
    <s v="Vicky Freymann"/>
    <x v="2"/>
    <x v="0"/>
    <x v="8"/>
    <x v="1"/>
    <n v="94109"/>
    <x v="1"/>
    <x v="324"/>
    <x v="1"/>
    <x v="6"/>
    <x v="321"/>
    <x v="1104"/>
    <n v="1"/>
    <n v="0"/>
    <n v="0.72279999999999989"/>
  </r>
  <r>
    <n v="9249"/>
    <s v="CA-2013-127761"/>
    <x v="0"/>
    <x v="338"/>
    <d v="2013-11-15T00:00:00"/>
    <s v="Standard Class"/>
    <s v="SW-20275"/>
    <s v="Scott Williamson"/>
    <x v="0"/>
    <x v="0"/>
    <x v="20"/>
    <x v="15"/>
    <n v="10009"/>
    <x v="3"/>
    <x v="248"/>
    <x v="1"/>
    <x v="8"/>
    <x v="246"/>
    <x v="1034"/>
    <n v="1"/>
    <n v="0.2"/>
    <n v="1.3649999999999998"/>
  </r>
  <r>
    <n v="9250"/>
    <s v="CA-2013-127761"/>
    <x v="0"/>
    <x v="338"/>
    <d v="2013-11-15T00:00:00"/>
    <s v="Standard Class"/>
    <s v="SW-20275"/>
    <s v="Scott Williamson"/>
    <x v="0"/>
    <x v="0"/>
    <x v="20"/>
    <x v="15"/>
    <n v="10009"/>
    <x v="3"/>
    <x v="1419"/>
    <x v="2"/>
    <x v="7"/>
    <x v="1398"/>
    <x v="1867"/>
    <n v="7"/>
    <n v="0"/>
    <n v="220.48250000000002"/>
  </r>
  <r>
    <n v="9251"/>
    <s v="CA-2013-105354"/>
    <x v="0"/>
    <x v="499"/>
    <d v="2013-12-07T00:00:00"/>
    <s v="Standard Class"/>
    <s v="PW-19030"/>
    <s v="Pauline Webber"/>
    <x v="1"/>
    <x v="0"/>
    <x v="292"/>
    <x v="23"/>
    <n v="52302"/>
    <x v="2"/>
    <x v="497"/>
    <x v="1"/>
    <x v="8"/>
    <x v="492"/>
    <x v="5829"/>
    <n v="8"/>
    <n v="0"/>
    <n v="54.444800000000001"/>
  </r>
  <r>
    <n v="9252"/>
    <s v="CA-2014-155712"/>
    <x v="3"/>
    <x v="580"/>
    <d v="2014-03-09T00:00:00"/>
    <s v="Standard Class"/>
    <s v="KD-16615"/>
    <s v="Ken Dana"/>
    <x v="1"/>
    <x v="0"/>
    <x v="1"/>
    <x v="1"/>
    <n v="90008"/>
    <x v="1"/>
    <x v="1080"/>
    <x v="1"/>
    <x v="8"/>
    <x v="1061"/>
    <x v="3850"/>
    <n v="2"/>
    <n v="0.2"/>
    <n v="33.639999999999986"/>
  </r>
  <r>
    <n v="9253"/>
    <s v="CA-2014-102309"/>
    <x v="3"/>
    <x v="397"/>
    <d v="2014-09-26T00:00:00"/>
    <s v="Second Class"/>
    <s v="DO-13645"/>
    <s v="Doug O'Connell"/>
    <x v="0"/>
    <x v="0"/>
    <x v="519"/>
    <x v="36"/>
    <n v="71603"/>
    <x v="0"/>
    <x v="1227"/>
    <x v="2"/>
    <x v="11"/>
    <x v="1202"/>
    <x v="1723"/>
    <n v="5"/>
    <n v="0"/>
    <n v="63.983999999999988"/>
  </r>
  <r>
    <n v="9254"/>
    <s v="CA-2014-102309"/>
    <x v="3"/>
    <x v="397"/>
    <d v="2014-09-26T00:00:00"/>
    <s v="Second Class"/>
    <s v="DO-13645"/>
    <s v="Doug O'Connell"/>
    <x v="0"/>
    <x v="0"/>
    <x v="519"/>
    <x v="36"/>
    <n v="71603"/>
    <x v="0"/>
    <x v="510"/>
    <x v="1"/>
    <x v="10"/>
    <x v="505"/>
    <x v="91"/>
    <n v="2"/>
    <n v="0"/>
    <n v="6.2208000000000006"/>
  </r>
  <r>
    <n v="9255"/>
    <s v="CA-2011-168368"/>
    <x v="2"/>
    <x v="1058"/>
    <d v="2011-02-16T00:00:00"/>
    <s v="Second Class"/>
    <s v="GA-14725"/>
    <s v="Guy Armstrong"/>
    <x v="0"/>
    <x v="0"/>
    <x v="29"/>
    <x v="25"/>
    <n v="65203"/>
    <x v="2"/>
    <x v="64"/>
    <x v="0"/>
    <x v="1"/>
    <x v="64"/>
    <x v="5830"/>
    <n v="1"/>
    <n v="0"/>
    <n v="15.222499999999997"/>
  </r>
  <r>
    <n v="9256"/>
    <s v="CA-2011-168368"/>
    <x v="2"/>
    <x v="1058"/>
    <d v="2011-02-16T00:00:00"/>
    <s v="Second Class"/>
    <s v="GA-14725"/>
    <s v="Guy Armstrong"/>
    <x v="0"/>
    <x v="0"/>
    <x v="29"/>
    <x v="25"/>
    <n v="65203"/>
    <x v="2"/>
    <x v="690"/>
    <x v="1"/>
    <x v="2"/>
    <x v="683"/>
    <x v="1830"/>
    <n v="3"/>
    <n v="0"/>
    <n v="6.8723999999999998"/>
  </r>
  <r>
    <n v="9257"/>
    <s v="CA-2011-168368"/>
    <x v="2"/>
    <x v="1058"/>
    <d v="2011-02-16T00:00:00"/>
    <s v="Second Class"/>
    <s v="GA-14725"/>
    <s v="Guy Armstrong"/>
    <x v="0"/>
    <x v="0"/>
    <x v="29"/>
    <x v="25"/>
    <n v="65203"/>
    <x v="2"/>
    <x v="544"/>
    <x v="1"/>
    <x v="8"/>
    <x v="539"/>
    <x v="1328"/>
    <n v="2"/>
    <n v="0"/>
    <n v="4.4344000000000001"/>
  </r>
  <r>
    <n v="9258"/>
    <s v="CA-2011-168368"/>
    <x v="2"/>
    <x v="1058"/>
    <d v="2011-02-16T00:00:00"/>
    <s v="Second Class"/>
    <s v="GA-14725"/>
    <s v="Guy Armstrong"/>
    <x v="0"/>
    <x v="0"/>
    <x v="29"/>
    <x v="25"/>
    <n v="65203"/>
    <x v="2"/>
    <x v="1319"/>
    <x v="0"/>
    <x v="5"/>
    <x v="1296"/>
    <x v="743"/>
    <n v="3"/>
    <n v="0"/>
    <n v="53.270399999999995"/>
  </r>
  <r>
    <n v="9259"/>
    <s v="CA-2011-168368"/>
    <x v="2"/>
    <x v="1058"/>
    <d v="2011-02-16T00:00:00"/>
    <s v="Second Class"/>
    <s v="GA-14725"/>
    <s v="Guy Armstrong"/>
    <x v="0"/>
    <x v="0"/>
    <x v="29"/>
    <x v="25"/>
    <n v="65203"/>
    <x v="2"/>
    <x v="68"/>
    <x v="1"/>
    <x v="8"/>
    <x v="1444"/>
    <x v="5831"/>
    <n v="3"/>
    <n v="0"/>
    <n v="24.393000000000001"/>
  </r>
  <r>
    <n v="9260"/>
    <s v="CA-2011-168368"/>
    <x v="2"/>
    <x v="1058"/>
    <d v="2011-02-16T00:00:00"/>
    <s v="Second Class"/>
    <s v="GA-14725"/>
    <s v="Guy Armstrong"/>
    <x v="0"/>
    <x v="0"/>
    <x v="29"/>
    <x v="25"/>
    <n v="65203"/>
    <x v="2"/>
    <x v="571"/>
    <x v="1"/>
    <x v="4"/>
    <x v="566"/>
    <x v="647"/>
    <n v="2"/>
    <n v="0"/>
    <n v="2.598399999999998"/>
  </r>
  <r>
    <n v="9261"/>
    <s v="CA-2014-167976"/>
    <x v="3"/>
    <x v="343"/>
    <d v="2014-11-15T00:00:00"/>
    <s v="Second Class"/>
    <s v="JL-15505"/>
    <s v="Jeremy Lonsdale"/>
    <x v="0"/>
    <x v="0"/>
    <x v="520"/>
    <x v="44"/>
    <n v="57401"/>
    <x v="2"/>
    <x v="1768"/>
    <x v="1"/>
    <x v="14"/>
    <x v="1748"/>
    <x v="4198"/>
    <n v="3"/>
    <n v="0"/>
    <n v="6.63"/>
  </r>
  <r>
    <n v="9262"/>
    <s v="CA-2014-111388"/>
    <x v="3"/>
    <x v="264"/>
    <d v="2014-09-03T00:00:00"/>
    <s v="Same Day"/>
    <s v="SU-20665"/>
    <s v="Stephanie Ulpright"/>
    <x v="2"/>
    <x v="0"/>
    <x v="4"/>
    <x v="4"/>
    <n v="98103"/>
    <x v="1"/>
    <x v="51"/>
    <x v="0"/>
    <x v="1"/>
    <x v="51"/>
    <x v="1804"/>
    <n v="3"/>
    <n v="0.2"/>
    <n v="-2.6997000000000355"/>
  </r>
  <r>
    <n v="9263"/>
    <s v="CA-2012-124499"/>
    <x v="1"/>
    <x v="330"/>
    <d v="2012-10-13T00:00:00"/>
    <s v="Standard Class"/>
    <s v="FM-14380"/>
    <s v="Fred McMath"/>
    <x v="0"/>
    <x v="0"/>
    <x v="66"/>
    <x v="12"/>
    <n v="48227"/>
    <x v="2"/>
    <x v="70"/>
    <x v="0"/>
    <x v="1"/>
    <x v="70"/>
    <x v="1948"/>
    <n v="3"/>
    <n v="0"/>
    <n v="35.097300000000004"/>
  </r>
  <r>
    <n v="9264"/>
    <s v="CA-2012-124499"/>
    <x v="1"/>
    <x v="330"/>
    <d v="2012-10-13T00:00:00"/>
    <s v="Standard Class"/>
    <s v="FM-14380"/>
    <s v="Fred McMath"/>
    <x v="0"/>
    <x v="0"/>
    <x v="66"/>
    <x v="12"/>
    <n v="48227"/>
    <x v="2"/>
    <x v="810"/>
    <x v="1"/>
    <x v="9"/>
    <x v="800"/>
    <x v="5832"/>
    <n v="5"/>
    <n v="0.1"/>
    <n v="53.982000000000006"/>
  </r>
  <r>
    <n v="9265"/>
    <s v="US-2014-128118"/>
    <x v="3"/>
    <x v="221"/>
    <d v="2014-12-02T00:00:00"/>
    <s v="Standard Class"/>
    <s v="MY-17380"/>
    <s v="Maribeth Yedwab"/>
    <x v="1"/>
    <x v="0"/>
    <x v="26"/>
    <x v="18"/>
    <n v="38109"/>
    <x v="0"/>
    <x v="1645"/>
    <x v="1"/>
    <x v="8"/>
    <x v="1625"/>
    <x v="3266"/>
    <n v="3"/>
    <n v="0.7"/>
    <n v="-7.782"/>
  </r>
  <r>
    <n v="9266"/>
    <s v="US-2014-128118"/>
    <x v="3"/>
    <x v="221"/>
    <d v="2014-12-02T00:00:00"/>
    <s v="Standard Class"/>
    <s v="MY-17380"/>
    <s v="Maribeth Yedwab"/>
    <x v="1"/>
    <x v="0"/>
    <x v="26"/>
    <x v="18"/>
    <n v="38109"/>
    <x v="0"/>
    <x v="1724"/>
    <x v="1"/>
    <x v="12"/>
    <x v="1702"/>
    <x v="5833"/>
    <n v="7"/>
    <n v="0.2"/>
    <n v="24.317999999999998"/>
  </r>
  <r>
    <n v="9267"/>
    <s v="CA-2011-125759"/>
    <x v="2"/>
    <x v="1215"/>
    <d v="2011-02-10T00:00:00"/>
    <s v="First Class"/>
    <s v="NM-18445"/>
    <s v="Nathan Mautz"/>
    <x v="2"/>
    <x v="0"/>
    <x v="226"/>
    <x v="33"/>
    <n v="89031"/>
    <x v="1"/>
    <x v="1677"/>
    <x v="0"/>
    <x v="5"/>
    <x v="1656"/>
    <x v="58"/>
    <n v="2"/>
    <n v="0"/>
    <n v="5.5327999999999999"/>
  </r>
  <r>
    <n v="9268"/>
    <s v="CA-2012-151869"/>
    <x v="1"/>
    <x v="12"/>
    <d v="2012-09-25T00:00:00"/>
    <s v="Same Day"/>
    <s v="CS-11950"/>
    <s v="Carlos Soltero"/>
    <x v="0"/>
    <x v="0"/>
    <x v="210"/>
    <x v="15"/>
    <n v="11520"/>
    <x v="3"/>
    <x v="1756"/>
    <x v="0"/>
    <x v="1"/>
    <x v="1737"/>
    <x v="5834"/>
    <n v="1"/>
    <n v="0.1"/>
    <n v="6.8388000000000009"/>
  </r>
  <r>
    <n v="9269"/>
    <s v="CA-2012-151869"/>
    <x v="1"/>
    <x v="12"/>
    <d v="2012-09-25T00:00:00"/>
    <s v="Same Day"/>
    <s v="CS-11950"/>
    <s v="Carlos Soltero"/>
    <x v="0"/>
    <x v="0"/>
    <x v="210"/>
    <x v="15"/>
    <n v="11520"/>
    <x v="3"/>
    <x v="711"/>
    <x v="1"/>
    <x v="10"/>
    <x v="703"/>
    <x v="130"/>
    <n v="3"/>
    <n v="0"/>
    <n v="9.6191999999999993"/>
  </r>
  <r>
    <n v="9270"/>
    <s v="US-2014-102183"/>
    <x v="3"/>
    <x v="170"/>
    <d v="2014-08-29T00:00:00"/>
    <s v="Standard Class"/>
    <s v="PK-19075"/>
    <s v="Pete Kriz"/>
    <x v="0"/>
    <x v="0"/>
    <x v="20"/>
    <x v="15"/>
    <n v="10035"/>
    <x v="3"/>
    <x v="1547"/>
    <x v="1"/>
    <x v="8"/>
    <x v="1526"/>
    <x v="5835"/>
    <n v="7"/>
    <n v="0.2"/>
    <n v="11.2308"/>
  </r>
  <r>
    <n v="9271"/>
    <s v="US-2014-102183"/>
    <x v="3"/>
    <x v="170"/>
    <d v="2014-08-29T00:00:00"/>
    <s v="Standard Class"/>
    <s v="PK-19075"/>
    <s v="Pete Kriz"/>
    <x v="0"/>
    <x v="0"/>
    <x v="20"/>
    <x v="15"/>
    <n v="10035"/>
    <x v="3"/>
    <x v="1176"/>
    <x v="1"/>
    <x v="8"/>
    <x v="1153"/>
    <x v="5836"/>
    <n v="6"/>
    <n v="0.2"/>
    <n v="1453.1237999999996"/>
  </r>
  <r>
    <n v="9272"/>
    <s v="CA-2013-100510"/>
    <x v="0"/>
    <x v="536"/>
    <d v="2013-05-18T00:00:00"/>
    <s v="Standard Class"/>
    <s v="HM-14860"/>
    <s v="Harry Marie"/>
    <x v="1"/>
    <x v="0"/>
    <x v="20"/>
    <x v="15"/>
    <n v="10024"/>
    <x v="3"/>
    <x v="1533"/>
    <x v="0"/>
    <x v="5"/>
    <x v="1512"/>
    <x v="4807"/>
    <n v="3"/>
    <n v="0"/>
    <n v="4.4088000000000012"/>
  </r>
  <r>
    <n v="9273"/>
    <s v="CA-2013-100510"/>
    <x v="0"/>
    <x v="536"/>
    <d v="2013-05-18T00:00:00"/>
    <s v="Standard Class"/>
    <s v="HM-14860"/>
    <s v="Harry Marie"/>
    <x v="1"/>
    <x v="0"/>
    <x v="20"/>
    <x v="15"/>
    <n v="10024"/>
    <x v="3"/>
    <x v="1356"/>
    <x v="2"/>
    <x v="7"/>
    <x v="1333"/>
    <x v="2087"/>
    <n v="4"/>
    <n v="0"/>
    <n v="303.3408"/>
  </r>
  <r>
    <n v="9274"/>
    <s v="CA-2014-146983"/>
    <x v="3"/>
    <x v="264"/>
    <d v="2014-09-07T00:00:00"/>
    <s v="Standard Class"/>
    <s v="AH-10210"/>
    <s v="Alan Hwang"/>
    <x v="0"/>
    <x v="0"/>
    <x v="0"/>
    <x v="0"/>
    <n v="42420"/>
    <x v="0"/>
    <x v="115"/>
    <x v="1"/>
    <x v="8"/>
    <x v="115"/>
    <x v="2829"/>
    <n v="3"/>
    <n v="0"/>
    <n v="757.41120000000001"/>
  </r>
  <r>
    <n v="9275"/>
    <s v="US-2011-134054"/>
    <x v="2"/>
    <x v="982"/>
    <d v="2011-10-10T00:00:00"/>
    <s v="Same Day"/>
    <s v="FC-14335"/>
    <s v="Fred Chung"/>
    <x v="1"/>
    <x v="0"/>
    <x v="305"/>
    <x v="27"/>
    <n v="87105"/>
    <x v="1"/>
    <x v="1833"/>
    <x v="1"/>
    <x v="6"/>
    <x v="1812"/>
    <x v="5837"/>
    <n v="7"/>
    <n v="0"/>
    <n v="112.57400000000001"/>
  </r>
  <r>
    <n v="9276"/>
    <s v="CA-2013-113236"/>
    <x v="0"/>
    <x v="439"/>
    <d v="2013-05-30T00:00:00"/>
    <s v="Second Class"/>
    <s v="CP-12085"/>
    <s v="Cathy Prescott"/>
    <x v="1"/>
    <x v="0"/>
    <x v="478"/>
    <x v="2"/>
    <n v="33445"/>
    <x v="0"/>
    <x v="1424"/>
    <x v="1"/>
    <x v="4"/>
    <x v="1403"/>
    <x v="5838"/>
    <n v="6"/>
    <n v="0.2"/>
    <n v="13.852799999999995"/>
  </r>
  <r>
    <n v="9277"/>
    <s v="CA-2013-113236"/>
    <x v="0"/>
    <x v="439"/>
    <d v="2013-05-30T00:00:00"/>
    <s v="Second Class"/>
    <s v="CP-12085"/>
    <s v="Cathy Prescott"/>
    <x v="1"/>
    <x v="0"/>
    <x v="478"/>
    <x v="2"/>
    <n v="33445"/>
    <x v="0"/>
    <x v="538"/>
    <x v="2"/>
    <x v="11"/>
    <x v="533"/>
    <x v="5839"/>
    <n v="2"/>
    <n v="0.2"/>
    <n v="11.98"/>
  </r>
  <r>
    <n v="9278"/>
    <s v="CA-2014-122539"/>
    <x v="3"/>
    <x v="96"/>
    <d v="2014-12-06T00:00:00"/>
    <s v="Standard Class"/>
    <s v="SC-20305"/>
    <s v="Sean Christensen"/>
    <x v="0"/>
    <x v="0"/>
    <x v="10"/>
    <x v="9"/>
    <n v="19140"/>
    <x v="3"/>
    <x v="690"/>
    <x v="1"/>
    <x v="2"/>
    <x v="683"/>
    <x v="801"/>
    <n v="4"/>
    <n v="0.2"/>
    <n v="5.1791999999999998"/>
  </r>
  <r>
    <n v="9279"/>
    <s v="CA-2014-122539"/>
    <x v="3"/>
    <x v="96"/>
    <d v="2014-12-06T00:00:00"/>
    <s v="Standard Class"/>
    <s v="SC-20305"/>
    <s v="Sean Christensen"/>
    <x v="0"/>
    <x v="0"/>
    <x v="10"/>
    <x v="9"/>
    <n v="19140"/>
    <x v="3"/>
    <x v="733"/>
    <x v="1"/>
    <x v="8"/>
    <x v="725"/>
    <x v="5840"/>
    <n v="7"/>
    <n v="0.7"/>
    <n v="-5.6006999999999962"/>
  </r>
  <r>
    <n v="9280"/>
    <s v="CA-2014-122539"/>
    <x v="3"/>
    <x v="96"/>
    <d v="2014-12-06T00:00:00"/>
    <s v="Standard Class"/>
    <s v="SC-20305"/>
    <s v="Sean Christensen"/>
    <x v="0"/>
    <x v="0"/>
    <x v="10"/>
    <x v="9"/>
    <n v="19140"/>
    <x v="3"/>
    <x v="463"/>
    <x v="0"/>
    <x v="1"/>
    <x v="459"/>
    <x v="5841"/>
    <n v="2"/>
    <n v="0.3"/>
    <n v="-28.49799999999999"/>
  </r>
  <r>
    <n v="9281"/>
    <s v="CA-2013-166772"/>
    <x v="0"/>
    <x v="873"/>
    <d v="2013-09-25T00:00:00"/>
    <s v="Standard Class"/>
    <s v="HJ-14875"/>
    <s v="Heather Jas"/>
    <x v="2"/>
    <x v="0"/>
    <x v="4"/>
    <x v="4"/>
    <n v="98105"/>
    <x v="1"/>
    <x v="1632"/>
    <x v="0"/>
    <x v="0"/>
    <x v="1613"/>
    <x v="3514"/>
    <n v="2"/>
    <n v="0"/>
    <n v="40.97"/>
  </r>
  <r>
    <n v="9282"/>
    <s v="US-2014-152898"/>
    <x v="3"/>
    <x v="220"/>
    <d v="2014-09-16T00:00:00"/>
    <s v="Standard Class"/>
    <s v="CB-12025"/>
    <s v="Cassandra Brandow"/>
    <x v="0"/>
    <x v="0"/>
    <x v="102"/>
    <x v="17"/>
    <n v="23223"/>
    <x v="0"/>
    <x v="1825"/>
    <x v="1"/>
    <x v="9"/>
    <x v="1804"/>
    <x v="4672"/>
    <n v="5"/>
    <n v="0"/>
    <n v="20.369999999999997"/>
  </r>
  <r>
    <n v="9283"/>
    <s v="CA-2013-160486"/>
    <x v="0"/>
    <x v="945"/>
    <d v="2014-01-05T00:00:00"/>
    <s v="Standard Class"/>
    <s v="EH-14185"/>
    <s v="Evan Henry"/>
    <x v="0"/>
    <x v="0"/>
    <x v="487"/>
    <x v="2"/>
    <n v="33407"/>
    <x v="0"/>
    <x v="1437"/>
    <x v="1"/>
    <x v="10"/>
    <x v="1416"/>
    <x v="5842"/>
    <n v="4"/>
    <n v="0.2"/>
    <n v="25.278400000000001"/>
  </r>
  <r>
    <n v="9284"/>
    <s v="CA-2014-102218"/>
    <x v="3"/>
    <x v="264"/>
    <d v="2014-09-05T00:00:00"/>
    <s v="Second Class"/>
    <s v="LW-17215"/>
    <s v="Luke Weiss"/>
    <x v="0"/>
    <x v="0"/>
    <x v="299"/>
    <x v="22"/>
    <n v="80525"/>
    <x v="1"/>
    <x v="148"/>
    <x v="1"/>
    <x v="2"/>
    <x v="148"/>
    <x v="3280"/>
    <n v="2"/>
    <n v="0.2"/>
    <n v="3.9473999999999996"/>
  </r>
  <r>
    <n v="9285"/>
    <s v="CA-2011-161032"/>
    <x v="2"/>
    <x v="728"/>
    <d v="2011-11-23T00:00:00"/>
    <s v="Standard Class"/>
    <s v="MK-17905"/>
    <s v="Michael Kennedy"/>
    <x v="1"/>
    <x v="0"/>
    <x v="47"/>
    <x v="6"/>
    <n v="53132"/>
    <x v="2"/>
    <x v="541"/>
    <x v="0"/>
    <x v="1"/>
    <x v="536"/>
    <x v="604"/>
    <n v="3"/>
    <n v="0"/>
    <n v="43.223399999999984"/>
  </r>
  <r>
    <n v="9286"/>
    <s v="CA-2012-102778"/>
    <x v="1"/>
    <x v="82"/>
    <d v="2012-11-24T00:00:00"/>
    <s v="First Class"/>
    <s v="JH-15820"/>
    <s v="John Huston"/>
    <x v="0"/>
    <x v="0"/>
    <x v="53"/>
    <x v="3"/>
    <n v="28110"/>
    <x v="0"/>
    <x v="205"/>
    <x v="0"/>
    <x v="5"/>
    <x v="204"/>
    <x v="269"/>
    <n v="1"/>
    <n v="0.2"/>
    <n v="4.7712000000000012"/>
  </r>
  <r>
    <n v="9287"/>
    <s v="CA-2014-154011"/>
    <x v="3"/>
    <x v="249"/>
    <d v="2014-06-27T00:00:00"/>
    <s v="Standard Class"/>
    <s v="DB-13270"/>
    <s v="Deborah Brumfield"/>
    <x v="2"/>
    <x v="0"/>
    <x v="61"/>
    <x v="5"/>
    <n v="75081"/>
    <x v="2"/>
    <x v="1426"/>
    <x v="1"/>
    <x v="8"/>
    <x v="1405"/>
    <x v="5843"/>
    <n v="3"/>
    <n v="0.8"/>
    <n v="-11.020800000000005"/>
  </r>
  <r>
    <n v="9288"/>
    <s v="CA-2014-154011"/>
    <x v="3"/>
    <x v="249"/>
    <d v="2014-06-27T00:00:00"/>
    <s v="Standard Class"/>
    <s v="DB-13270"/>
    <s v="Deborah Brumfield"/>
    <x v="2"/>
    <x v="0"/>
    <x v="61"/>
    <x v="5"/>
    <n v="75081"/>
    <x v="2"/>
    <x v="562"/>
    <x v="0"/>
    <x v="3"/>
    <x v="556"/>
    <x v="5844"/>
    <n v="3"/>
    <n v="0.3"/>
    <n v="-84.961500000000029"/>
  </r>
  <r>
    <n v="9289"/>
    <s v="US-2014-165456"/>
    <x v="3"/>
    <x v="329"/>
    <d v="2014-12-04T00:00:00"/>
    <s v="First Class"/>
    <s v="TB-21625"/>
    <s v="Trudy Brown"/>
    <x v="0"/>
    <x v="0"/>
    <x v="10"/>
    <x v="9"/>
    <n v="19134"/>
    <x v="3"/>
    <x v="1189"/>
    <x v="0"/>
    <x v="1"/>
    <x v="1166"/>
    <x v="5845"/>
    <n v="6"/>
    <n v="0.3"/>
    <n v="-15.418800000000203"/>
  </r>
  <r>
    <n v="9290"/>
    <s v="CA-2011-111857"/>
    <x v="2"/>
    <x v="488"/>
    <d v="2011-04-26T00:00:00"/>
    <s v="Second Class"/>
    <s v="NM-18445"/>
    <s v="Nathan Mautz"/>
    <x v="2"/>
    <x v="0"/>
    <x v="8"/>
    <x v="1"/>
    <n v="94109"/>
    <x v="1"/>
    <x v="1184"/>
    <x v="1"/>
    <x v="10"/>
    <x v="1161"/>
    <x v="5846"/>
    <n v="1"/>
    <n v="0"/>
    <n v="22.987699999999997"/>
  </r>
  <r>
    <n v="9291"/>
    <s v="CA-2011-163650"/>
    <x v="2"/>
    <x v="865"/>
    <d v="2011-09-25T00:00:00"/>
    <s v="First Class"/>
    <s v="TT-21220"/>
    <s v="Thomas Thornton"/>
    <x v="0"/>
    <x v="0"/>
    <x v="18"/>
    <x v="13"/>
    <n v="19901"/>
    <x v="3"/>
    <x v="836"/>
    <x v="1"/>
    <x v="6"/>
    <x v="823"/>
    <x v="296"/>
    <n v="3"/>
    <n v="0"/>
    <n v="2.8535999999999988"/>
  </r>
  <r>
    <n v="9292"/>
    <s v="CA-2011-163650"/>
    <x v="2"/>
    <x v="865"/>
    <d v="2011-09-25T00:00:00"/>
    <s v="First Class"/>
    <s v="TT-21220"/>
    <s v="Thomas Thornton"/>
    <x v="0"/>
    <x v="0"/>
    <x v="18"/>
    <x v="13"/>
    <n v="19901"/>
    <x v="3"/>
    <x v="1023"/>
    <x v="1"/>
    <x v="8"/>
    <x v="1005"/>
    <x v="1339"/>
    <n v="3"/>
    <n v="0"/>
    <n v="15.524999999999999"/>
  </r>
  <r>
    <n v="9293"/>
    <s v="CA-2014-124114"/>
    <x v="3"/>
    <x v="580"/>
    <d v="2014-03-03T00:00:00"/>
    <s v="Same Day"/>
    <s v="RS-19765"/>
    <s v="Roland Schwarz"/>
    <x v="1"/>
    <x v="0"/>
    <x v="435"/>
    <x v="5"/>
    <n v="76706"/>
    <x v="2"/>
    <x v="757"/>
    <x v="1"/>
    <x v="8"/>
    <x v="748"/>
    <x v="5847"/>
    <n v="1"/>
    <n v="0.8"/>
    <n v="-0.94520000000000004"/>
  </r>
  <r>
    <n v="9294"/>
    <s v="US-2014-116505"/>
    <x v="3"/>
    <x v="701"/>
    <d v="2014-11-22T00:00:00"/>
    <s v="Second Class"/>
    <s v="TB-21625"/>
    <s v="Trudy Brown"/>
    <x v="0"/>
    <x v="0"/>
    <x v="521"/>
    <x v="39"/>
    <n v="21740"/>
    <x v="3"/>
    <x v="347"/>
    <x v="1"/>
    <x v="8"/>
    <x v="343"/>
    <x v="1875"/>
    <n v="6"/>
    <n v="0"/>
    <n v="20.585999999999999"/>
  </r>
  <r>
    <n v="9295"/>
    <s v="CA-2014-161340"/>
    <x v="3"/>
    <x v="39"/>
    <d v="2014-06-02T00:00:00"/>
    <s v="Standard Class"/>
    <s v="AM-10360"/>
    <s v="Alice McCarthy"/>
    <x v="1"/>
    <x v="0"/>
    <x v="138"/>
    <x v="24"/>
    <n v="44105"/>
    <x v="3"/>
    <x v="1010"/>
    <x v="1"/>
    <x v="10"/>
    <x v="993"/>
    <x v="853"/>
    <n v="3"/>
    <n v="0.2"/>
    <n v="5.0286000000000008"/>
  </r>
  <r>
    <n v="9296"/>
    <s v="CA-2014-161340"/>
    <x v="3"/>
    <x v="39"/>
    <d v="2014-06-02T00:00:00"/>
    <s v="Standard Class"/>
    <s v="AM-10360"/>
    <s v="Alice McCarthy"/>
    <x v="1"/>
    <x v="0"/>
    <x v="138"/>
    <x v="24"/>
    <n v="44105"/>
    <x v="3"/>
    <x v="266"/>
    <x v="0"/>
    <x v="0"/>
    <x v="263"/>
    <x v="4701"/>
    <n v="4"/>
    <n v="0.5"/>
    <n v="-64.937599999999989"/>
  </r>
  <r>
    <n v="9297"/>
    <s v="US-2012-163433"/>
    <x v="1"/>
    <x v="24"/>
    <d v="2012-04-22T00:00:00"/>
    <s v="Second Class"/>
    <s v="MP-17965"/>
    <s v="Michael Paige"/>
    <x v="1"/>
    <x v="0"/>
    <x v="392"/>
    <x v="5"/>
    <n v="78501"/>
    <x v="2"/>
    <x v="1113"/>
    <x v="2"/>
    <x v="11"/>
    <x v="1093"/>
    <x v="2967"/>
    <n v="2"/>
    <n v="0.2"/>
    <n v="8.2847999999999971"/>
  </r>
  <r>
    <n v="9298"/>
    <s v="US-2012-163433"/>
    <x v="1"/>
    <x v="24"/>
    <d v="2012-04-22T00:00:00"/>
    <s v="Second Class"/>
    <s v="MP-17965"/>
    <s v="Michael Paige"/>
    <x v="1"/>
    <x v="0"/>
    <x v="392"/>
    <x v="5"/>
    <n v="78501"/>
    <x v="2"/>
    <x v="1081"/>
    <x v="2"/>
    <x v="7"/>
    <x v="1062"/>
    <x v="4494"/>
    <n v="4"/>
    <n v="0.2"/>
    <n v="24.476800000000004"/>
  </r>
  <r>
    <n v="9299"/>
    <s v="US-2012-163433"/>
    <x v="1"/>
    <x v="24"/>
    <d v="2012-04-22T00:00:00"/>
    <s v="Second Class"/>
    <s v="MP-17965"/>
    <s v="Michael Paige"/>
    <x v="1"/>
    <x v="0"/>
    <x v="392"/>
    <x v="5"/>
    <n v="78501"/>
    <x v="2"/>
    <x v="290"/>
    <x v="1"/>
    <x v="6"/>
    <x v="287"/>
    <x v="1355"/>
    <n v="3"/>
    <n v="0.2"/>
    <n v="6.5057999999999971"/>
  </r>
  <r>
    <n v="9300"/>
    <s v="US-2012-163433"/>
    <x v="1"/>
    <x v="24"/>
    <d v="2012-04-22T00:00:00"/>
    <s v="Second Class"/>
    <s v="MP-17965"/>
    <s v="Michael Paige"/>
    <x v="1"/>
    <x v="0"/>
    <x v="392"/>
    <x v="5"/>
    <n v="78501"/>
    <x v="2"/>
    <x v="828"/>
    <x v="1"/>
    <x v="8"/>
    <x v="816"/>
    <x v="3176"/>
    <n v="2"/>
    <n v="0.8"/>
    <n v="-6.8992000000000022"/>
  </r>
  <r>
    <n v="9301"/>
    <s v="US-2012-163433"/>
    <x v="1"/>
    <x v="24"/>
    <d v="2012-04-22T00:00:00"/>
    <s v="Second Class"/>
    <s v="MP-17965"/>
    <s v="Michael Paige"/>
    <x v="1"/>
    <x v="0"/>
    <x v="392"/>
    <x v="5"/>
    <n v="78501"/>
    <x v="2"/>
    <x v="405"/>
    <x v="0"/>
    <x v="1"/>
    <x v="401"/>
    <x v="4350"/>
    <n v="1"/>
    <n v="0.3"/>
    <n v="-20.245000000000008"/>
  </r>
  <r>
    <n v="9302"/>
    <s v="US-2012-163433"/>
    <x v="1"/>
    <x v="24"/>
    <d v="2012-04-22T00:00:00"/>
    <s v="Second Class"/>
    <s v="MP-17965"/>
    <s v="Michael Paige"/>
    <x v="1"/>
    <x v="0"/>
    <x v="392"/>
    <x v="5"/>
    <n v="78501"/>
    <x v="2"/>
    <x v="1750"/>
    <x v="2"/>
    <x v="7"/>
    <x v="1731"/>
    <x v="5848"/>
    <n v="2"/>
    <n v="0.2"/>
    <n v="6.122999999999994"/>
  </r>
  <r>
    <n v="9303"/>
    <s v="US-2012-163433"/>
    <x v="1"/>
    <x v="24"/>
    <d v="2012-04-22T00:00:00"/>
    <s v="Second Class"/>
    <s v="MP-17965"/>
    <s v="Michael Paige"/>
    <x v="1"/>
    <x v="0"/>
    <x v="392"/>
    <x v="5"/>
    <n v="78501"/>
    <x v="2"/>
    <x v="1609"/>
    <x v="1"/>
    <x v="6"/>
    <x v="1591"/>
    <x v="964"/>
    <n v="3"/>
    <n v="0.2"/>
    <n v="0.88559999999999883"/>
  </r>
  <r>
    <n v="9304"/>
    <s v="US-2012-163433"/>
    <x v="1"/>
    <x v="24"/>
    <d v="2012-04-22T00:00:00"/>
    <s v="Second Class"/>
    <s v="MP-17965"/>
    <s v="Michael Paige"/>
    <x v="1"/>
    <x v="0"/>
    <x v="392"/>
    <x v="5"/>
    <n v="78501"/>
    <x v="2"/>
    <x v="1307"/>
    <x v="1"/>
    <x v="10"/>
    <x v="1283"/>
    <x v="12"/>
    <n v="3"/>
    <n v="0.2"/>
    <n v="5.4432"/>
  </r>
  <r>
    <n v="9305"/>
    <s v="US-2012-163433"/>
    <x v="1"/>
    <x v="24"/>
    <d v="2012-04-22T00:00:00"/>
    <s v="Second Class"/>
    <s v="MP-17965"/>
    <s v="Michael Paige"/>
    <x v="1"/>
    <x v="0"/>
    <x v="392"/>
    <x v="5"/>
    <n v="78501"/>
    <x v="2"/>
    <x v="777"/>
    <x v="1"/>
    <x v="8"/>
    <x v="768"/>
    <x v="5849"/>
    <n v="1"/>
    <n v="0.8"/>
    <n v="-2.2877999999999998"/>
  </r>
  <r>
    <n v="9306"/>
    <s v="CA-2012-137603"/>
    <x v="1"/>
    <x v="444"/>
    <d v="2012-09-24T00:00:00"/>
    <s v="Standard Class"/>
    <s v="MH-17290"/>
    <s v="Marc Harrigan"/>
    <x v="2"/>
    <x v="0"/>
    <x v="364"/>
    <x v="27"/>
    <n v="87505"/>
    <x v="1"/>
    <x v="1642"/>
    <x v="1"/>
    <x v="6"/>
    <x v="1623"/>
    <x v="3681"/>
    <n v="5"/>
    <n v="0"/>
    <n v="2.1840000000000002"/>
  </r>
  <r>
    <n v="9307"/>
    <s v="CA-2011-128237"/>
    <x v="2"/>
    <x v="727"/>
    <d v="2011-03-30T00:00:00"/>
    <s v="Standard Class"/>
    <s v="CA-12265"/>
    <s v="Christina Anderson"/>
    <x v="0"/>
    <x v="0"/>
    <x v="8"/>
    <x v="1"/>
    <n v="94110"/>
    <x v="1"/>
    <x v="950"/>
    <x v="1"/>
    <x v="6"/>
    <x v="934"/>
    <x v="2637"/>
    <n v="2"/>
    <n v="0"/>
    <n v="1.9023999999999992"/>
  </r>
  <r>
    <n v="9308"/>
    <s v="CA-2011-128237"/>
    <x v="2"/>
    <x v="727"/>
    <d v="2011-03-30T00:00:00"/>
    <s v="Standard Class"/>
    <s v="CA-12265"/>
    <s v="Christina Anderson"/>
    <x v="0"/>
    <x v="0"/>
    <x v="8"/>
    <x v="1"/>
    <n v="94110"/>
    <x v="1"/>
    <x v="1453"/>
    <x v="1"/>
    <x v="6"/>
    <x v="1430"/>
    <x v="3659"/>
    <n v="2"/>
    <n v="0"/>
    <n v="3.7200000000000006"/>
  </r>
  <r>
    <n v="9309"/>
    <s v="CA-2011-128237"/>
    <x v="2"/>
    <x v="727"/>
    <d v="2011-03-30T00:00:00"/>
    <s v="Standard Class"/>
    <s v="CA-12265"/>
    <s v="Christina Anderson"/>
    <x v="0"/>
    <x v="0"/>
    <x v="8"/>
    <x v="1"/>
    <n v="94110"/>
    <x v="1"/>
    <x v="1564"/>
    <x v="2"/>
    <x v="11"/>
    <x v="1546"/>
    <x v="5850"/>
    <n v="4"/>
    <n v="0"/>
    <n v="15.917999999999999"/>
  </r>
  <r>
    <n v="9310"/>
    <s v="CA-2011-128237"/>
    <x v="2"/>
    <x v="727"/>
    <d v="2011-03-30T00:00:00"/>
    <s v="Standard Class"/>
    <s v="CA-12265"/>
    <s v="Christina Anderson"/>
    <x v="0"/>
    <x v="0"/>
    <x v="8"/>
    <x v="1"/>
    <n v="94110"/>
    <x v="1"/>
    <x v="753"/>
    <x v="1"/>
    <x v="6"/>
    <x v="744"/>
    <x v="2370"/>
    <n v="6"/>
    <n v="0"/>
    <n v="9.9215999999999998"/>
  </r>
  <r>
    <n v="9311"/>
    <s v="US-2013-102141"/>
    <x v="0"/>
    <x v="370"/>
    <d v="2013-09-01T00:00:00"/>
    <s v="Standard Class"/>
    <s v="KD-16615"/>
    <s v="Ken Dana"/>
    <x v="1"/>
    <x v="0"/>
    <x v="20"/>
    <x v="15"/>
    <n v="10024"/>
    <x v="3"/>
    <x v="710"/>
    <x v="1"/>
    <x v="8"/>
    <x v="702"/>
    <x v="5851"/>
    <n v="8"/>
    <n v="0.2"/>
    <n v="45.839999999999996"/>
  </r>
  <r>
    <n v="9312"/>
    <s v="CA-2014-148642"/>
    <x v="3"/>
    <x v="904"/>
    <d v="2014-03-13T00:00:00"/>
    <s v="Standard Class"/>
    <s v="DW-13540"/>
    <s v="Don Weiss"/>
    <x v="0"/>
    <x v="0"/>
    <x v="61"/>
    <x v="5"/>
    <n v="75220"/>
    <x v="2"/>
    <x v="85"/>
    <x v="1"/>
    <x v="2"/>
    <x v="85"/>
    <x v="1268"/>
    <n v="2"/>
    <n v="0.2"/>
    <n v="1.7247999999999997"/>
  </r>
  <r>
    <n v="9313"/>
    <s v="CA-2014-148642"/>
    <x v="3"/>
    <x v="904"/>
    <d v="2014-03-13T00:00:00"/>
    <s v="Standard Class"/>
    <s v="DW-13540"/>
    <s v="Don Weiss"/>
    <x v="0"/>
    <x v="0"/>
    <x v="61"/>
    <x v="5"/>
    <n v="75220"/>
    <x v="2"/>
    <x v="397"/>
    <x v="1"/>
    <x v="6"/>
    <x v="393"/>
    <x v="5852"/>
    <n v="4"/>
    <n v="0.2"/>
    <n v="4.7616000000000014"/>
  </r>
  <r>
    <n v="9314"/>
    <s v="CA-2012-111948"/>
    <x v="1"/>
    <x v="1216"/>
    <d v="2012-11-11T00:00:00"/>
    <s v="Same Day"/>
    <s v="AG-10495"/>
    <s v="Andrew Gjertsen"/>
    <x v="1"/>
    <x v="0"/>
    <x v="66"/>
    <x v="12"/>
    <n v="48234"/>
    <x v="2"/>
    <x v="42"/>
    <x v="1"/>
    <x v="4"/>
    <x v="42"/>
    <x v="5853"/>
    <n v="7"/>
    <n v="0"/>
    <n v="117.12960000000004"/>
  </r>
  <r>
    <n v="9315"/>
    <s v="CA-2012-111948"/>
    <x v="1"/>
    <x v="1216"/>
    <d v="2012-11-11T00:00:00"/>
    <s v="Same Day"/>
    <s v="AG-10495"/>
    <s v="Andrew Gjertsen"/>
    <x v="1"/>
    <x v="0"/>
    <x v="66"/>
    <x v="12"/>
    <n v="48234"/>
    <x v="2"/>
    <x v="14"/>
    <x v="1"/>
    <x v="9"/>
    <x v="14"/>
    <x v="5854"/>
    <n v="2"/>
    <n v="0.1"/>
    <n v="46.790800000000004"/>
  </r>
  <r>
    <n v="9316"/>
    <s v="CA-2013-161907"/>
    <x v="0"/>
    <x v="41"/>
    <d v="2013-04-10T00:00:00"/>
    <s v="Standard Class"/>
    <s v="JH-16180"/>
    <s v="Justin Hirsh"/>
    <x v="0"/>
    <x v="0"/>
    <x v="10"/>
    <x v="9"/>
    <n v="19140"/>
    <x v="3"/>
    <x v="1326"/>
    <x v="2"/>
    <x v="7"/>
    <x v="1303"/>
    <x v="965"/>
    <n v="3"/>
    <n v="0.4"/>
    <n v="-27.715799999999994"/>
  </r>
  <r>
    <n v="9317"/>
    <s v="CA-2013-161907"/>
    <x v="0"/>
    <x v="41"/>
    <d v="2013-04-10T00:00:00"/>
    <s v="Standard Class"/>
    <s v="JH-16180"/>
    <s v="Justin Hirsh"/>
    <x v="0"/>
    <x v="0"/>
    <x v="10"/>
    <x v="9"/>
    <n v="19140"/>
    <x v="3"/>
    <x v="262"/>
    <x v="1"/>
    <x v="14"/>
    <x v="259"/>
    <x v="5855"/>
    <n v="4"/>
    <n v="0.2"/>
    <n v="-163.45159999999996"/>
  </r>
  <r>
    <n v="9318"/>
    <s v="CA-2014-124940"/>
    <x v="3"/>
    <x v="1217"/>
    <d v="2014-02-27T00:00:00"/>
    <s v="Standard Class"/>
    <s v="DK-13090"/>
    <s v="Dave Kipp"/>
    <x v="0"/>
    <x v="0"/>
    <x v="238"/>
    <x v="5"/>
    <n v="75007"/>
    <x v="2"/>
    <x v="333"/>
    <x v="2"/>
    <x v="11"/>
    <x v="329"/>
    <x v="5856"/>
    <n v="1"/>
    <n v="0.2"/>
    <n v="-2.9940000000000015"/>
  </r>
  <r>
    <n v="9319"/>
    <s v="US-2014-108343"/>
    <x v="3"/>
    <x v="228"/>
    <d v="2014-07-26T00:00:00"/>
    <s v="Standard Class"/>
    <s v="AR-10825"/>
    <s v="Anthony Rawles"/>
    <x v="1"/>
    <x v="0"/>
    <x v="20"/>
    <x v="15"/>
    <n v="10009"/>
    <x v="3"/>
    <x v="578"/>
    <x v="1"/>
    <x v="10"/>
    <x v="573"/>
    <x v="522"/>
    <n v="2"/>
    <n v="0"/>
    <n v="6.4127999999999998"/>
  </r>
  <r>
    <n v="9320"/>
    <s v="US-2014-108343"/>
    <x v="3"/>
    <x v="228"/>
    <d v="2014-07-26T00:00:00"/>
    <s v="Standard Class"/>
    <s v="AR-10825"/>
    <s v="Anthony Rawles"/>
    <x v="1"/>
    <x v="0"/>
    <x v="20"/>
    <x v="15"/>
    <n v="10009"/>
    <x v="3"/>
    <x v="1853"/>
    <x v="0"/>
    <x v="1"/>
    <x v="1832"/>
    <x v="5857"/>
    <n v="2"/>
    <n v="0.1"/>
    <n v="25.474399999999999"/>
  </r>
  <r>
    <n v="9321"/>
    <s v="US-2014-108343"/>
    <x v="3"/>
    <x v="228"/>
    <d v="2014-07-26T00:00:00"/>
    <s v="Standard Class"/>
    <s v="AR-10825"/>
    <s v="Anthony Rawles"/>
    <x v="1"/>
    <x v="0"/>
    <x v="20"/>
    <x v="15"/>
    <n v="10009"/>
    <x v="3"/>
    <x v="1762"/>
    <x v="0"/>
    <x v="5"/>
    <x v="1742"/>
    <x v="5858"/>
    <n v="4"/>
    <n v="0"/>
    <n v="31.266399999999976"/>
  </r>
  <r>
    <n v="9322"/>
    <s v="US-2013-111563"/>
    <x v="0"/>
    <x v="254"/>
    <d v="2013-11-09T00:00:00"/>
    <s v="Standard Class"/>
    <s v="SM-20005"/>
    <s v="Sally Matthias"/>
    <x v="0"/>
    <x v="0"/>
    <x v="12"/>
    <x v="5"/>
    <n v="77041"/>
    <x v="2"/>
    <x v="1462"/>
    <x v="0"/>
    <x v="5"/>
    <x v="1439"/>
    <x v="5859"/>
    <n v="3"/>
    <n v="0.6"/>
    <n v="-5.6879999999999988"/>
  </r>
  <r>
    <n v="9323"/>
    <s v="US-2013-111563"/>
    <x v="0"/>
    <x v="254"/>
    <d v="2013-11-09T00:00:00"/>
    <s v="Standard Class"/>
    <s v="SM-20005"/>
    <s v="Sally Matthias"/>
    <x v="0"/>
    <x v="0"/>
    <x v="12"/>
    <x v="5"/>
    <n v="77041"/>
    <x v="2"/>
    <x v="479"/>
    <x v="0"/>
    <x v="5"/>
    <x v="475"/>
    <x v="520"/>
    <n v="4"/>
    <n v="0.6"/>
    <n v="-84.292799999999986"/>
  </r>
  <r>
    <n v="9324"/>
    <s v="CA-2014-121853"/>
    <x v="3"/>
    <x v="397"/>
    <d v="2014-09-30T00:00:00"/>
    <s v="Standard Class"/>
    <s v="DB-13660"/>
    <s v="Duane Benoit"/>
    <x v="0"/>
    <x v="0"/>
    <x v="1"/>
    <x v="1"/>
    <n v="90036"/>
    <x v="1"/>
    <x v="954"/>
    <x v="1"/>
    <x v="10"/>
    <x v="938"/>
    <x v="5860"/>
    <n v="8"/>
    <n v="0"/>
    <n v="97.078399999999988"/>
  </r>
  <r>
    <n v="9325"/>
    <s v="CA-2014-121853"/>
    <x v="3"/>
    <x v="397"/>
    <d v="2014-09-30T00:00:00"/>
    <s v="Standard Class"/>
    <s v="DB-13660"/>
    <s v="Duane Benoit"/>
    <x v="0"/>
    <x v="0"/>
    <x v="1"/>
    <x v="1"/>
    <n v="90036"/>
    <x v="1"/>
    <x v="873"/>
    <x v="0"/>
    <x v="1"/>
    <x v="858"/>
    <x v="5861"/>
    <n v="2"/>
    <n v="0.2"/>
    <n v="59.481600000000014"/>
  </r>
  <r>
    <n v="9326"/>
    <s v="CA-2014-121853"/>
    <x v="3"/>
    <x v="397"/>
    <d v="2014-09-30T00:00:00"/>
    <s v="Standard Class"/>
    <s v="DB-13660"/>
    <s v="Duane Benoit"/>
    <x v="0"/>
    <x v="0"/>
    <x v="1"/>
    <x v="1"/>
    <n v="90036"/>
    <x v="1"/>
    <x v="999"/>
    <x v="1"/>
    <x v="8"/>
    <x v="982"/>
    <x v="5862"/>
    <n v="3"/>
    <n v="0.2"/>
    <n v="23.711999999999996"/>
  </r>
  <r>
    <n v="9327"/>
    <s v="US-2014-130687"/>
    <x v="3"/>
    <x v="210"/>
    <d v="2014-09-11T00:00:00"/>
    <s v="First Class"/>
    <s v="PF-19225"/>
    <s v="Phillip Flathmann"/>
    <x v="0"/>
    <x v="0"/>
    <x v="156"/>
    <x v="4"/>
    <n v="98026"/>
    <x v="1"/>
    <x v="1653"/>
    <x v="0"/>
    <x v="5"/>
    <x v="1633"/>
    <x v="4165"/>
    <n v="4"/>
    <n v="0"/>
    <n v="34.812800000000003"/>
  </r>
  <r>
    <n v="9328"/>
    <s v="US-2014-130687"/>
    <x v="3"/>
    <x v="210"/>
    <d v="2014-09-11T00:00:00"/>
    <s v="First Class"/>
    <s v="PF-19225"/>
    <s v="Phillip Flathmann"/>
    <x v="0"/>
    <x v="0"/>
    <x v="156"/>
    <x v="4"/>
    <n v="98026"/>
    <x v="1"/>
    <x v="11"/>
    <x v="2"/>
    <x v="7"/>
    <x v="11"/>
    <x v="5863"/>
    <n v="2"/>
    <n v="0.2"/>
    <n v="34.178400000000011"/>
  </r>
  <r>
    <n v="9329"/>
    <s v="US-2014-130687"/>
    <x v="3"/>
    <x v="210"/>
    <d v="2014-09-11T00:00:00"/>
    <s v="First Class"/>
    <s v="PF-19225"/>
    <s v="Phillip Flathmann"/>
    <x v="0"/>
    <x v="0"/>
    <x v="156"/>
    <x v="4"/>
    <n v="98026"/>
    <x v="1"/>
    <x v="1502"/>
    <x v="1"/>
    <x v="6"/>
    <x v="1481"/>
    <x v="2275"/>
    <n v="1"/>
    <n v="0"/>
    <n v="7.2744"/>
  </r>
  <r>
    <n v="9330"/>
    <s v="CA-2012-164497"/>
    <x v="1"/>
    <x v="109"/>
    <d v="2012-11-30T00:00:00"/>
    <s v="First Class"/>
    <s v="AJ-10945"/>
    <s v="Ashley Jarboe"/>
    <x v="0"/>
    <x v="0"/>
    <x v="8"/>
    <x v="1"/>
    <n v="94110"/>
    <x v="1"/>
    <x v="1626"/>
    <x v="1"/>
    <x v="9"/>
    <x v="1607"/>
    <x v="5864"/>
    <n v="4"/>
    <n v="0"/>
    <n v="15.395199999999999"/>
  </r>
  <r>
    <n v="9331"/>
    <s v="US-2012-153283"/>
    <x v="1"/>
    <x v="768"/>
    <d v="2012-11-18T00:00:00"/>
    <s v="Standard Class"/>
    <s v="EB-14110"/>
    <s v="Eugene Barchas"/>
    <x v="0"/>
    <x v="0"/>
    <x v="20"/>
    <x v="15"/>
    <n v="10035"/>
    <x v="3"/>
    <x v="837"/>
    <x v="1"/>
    <x v="12"/>
    <x v="33"/>
    <x v="2560"/>
    <n v="2"/>
    <n v="0"/>
    <n v="7.3132000000000001"/>
  </r>
  <r>
    <n v="9332"/>
    <s v="CA-2013-108056"/>
    <x v="0"/>
    <x v="321"/>
    <d v="2013-10-04T00:00:00"/>
    <s v="Standard Class"/>
    <s v="ES-14080"/>
    <s v="Erin Smith"/>
    <x v="1"/>
    <x v="0"/>
    <x v="24"/>
    <x v="21"/>
    <n v="97477"/>
    <x v="1"/>
    <x v="1118"/>
    <x v="2"/>
    <x v="7"/>
    <x v="1097"/>
    <x v="4253"/>
    <n v="3"/>
    <n v="0.2"/>
    <n v="75.180000000000064"/>
  </r>
  <r>
    <n v="9333"/>
    <s v="CA-2014-127726"/>
    <x v="3"/>
    <x v="220"/>
    <d v="2014-09-14T00:00:00"/>
    <s v="Second Class"/>
    <s v="SS-20410"/>
    <s v="Shahid Shariari"/>
    <x v="0"/>
    <x v="0"/>
    <x v="430"/>
    <x v="0"/>
    <n v="40324"/>
    <x v="0"/>
    <x v="414"/>
    <x v="1"/>
    <x v="9"/>
    <x v="409"/>
    <x v="5865"/>
    <n v="4"/>
    <n v="0"/>
    <n v="50.876800000000003"/>
  </r>
  <r>
    <n v="9334"/>
    <s v="CA-2014-127726"/>
    <x v="3"/>
    <x v="220"/>
    <d v="2014-09-14T00:00:00"/>
    <s v="Second Class"/>
    <s v="SS-20410"/>
    <s v="Shahid Shariari"/>
    <x v="0"/>
    <x v="0"/>
    <x v="430"/>
    <x v="0"/>
    <n v="40324"/>
    <x v="0"/>
    <x v="1053"/>
    <x v="1"/>
    <x v="13"/>
    <x v="1033"/>
    <x v="3210"/>
    <n v="4"/>
    <n v="0"/>
    <n v="6.6739999999999995"/>
  </r>
  <r>
    <n v="9335"/>
    <s v="CA-2014-110198"/>
    <x v="3"/>
    <x v="927"/>
    <d v="2014-05-03T00:00:00"/>
    <s v="First Class"/>
    <s v="AG-10900"/>
    <s v="Arthur Gainer"/>
    <x v="0"/>
    <x v="0"/>
    <x v="197"/>
    <x v="2"/>
    <n v="33065"/>
    <x v="0"/>
    <x v="0"/>
    <x v="0"/>
    <x v="0"/>
    <x v="0"/>
    <x v="2361"/>
    <n v="3"/>
    <n v="0.2"/>
    <n v="-15.71759999999999"/>
  </r>
  <r>
    <n v="9336"/>
    <s v="CA-2014-110198"/>
    <x v="3"/>
    <x v="927"/>
    <d v="2014-05-03T00:00:00"/>
    <s v="First Class"/>
    <s v="AG-10900"/>
    <s v="Arthur Gainer"/>
    <x v="0"/>
    <x v="0"/>
    <x v="197"/>
    <x v="2"/>
    <n v="33065"/>
    <x v="0"/>
    <x v="1568"/>
    <x v="1"/>
    <x v="2"/>
    <x v="1550"/>
    <x v="877"/>
    <n v="2"/>
    <n v="0.2"/>
    <n v="1.4975999999999996"/>
  </r>
  <r>
    <n v="9337"/>
    <s v="CA-2014-130715"/>
    <x v="3"/>
    <x v="118"/>
    <d v="2014-09-21T00:00:00"/>
    <s v="Standard Class"/>
    <s v="CY-12745"/>
    <s v="Craig Yedwab"/>
    <x v="1"/>
    <x v="0"/>
    <x v="8"/>
    <x v="1"/>
    <n v="94110"/>
    <x v="1"/>
    <x v="110"/>
    <x v="1"/>
    <x v="13"/>
    <x v="110"/>
    <x v="1511"/>
    <n v="5"/>
    <n v="0"/>
    <n v="8.7710000000000008"/>
  </r>
  <r>
    <n v="9338"/>
    <s v="CA-2011-155264"/>
    <x v="2"/>
    <x v="538"/>
    <d v="2011-10-22T00:00:00"/>
    <s v="Second Class"/>
    <s v="RP-19270"/>
    <s v="Rachel Payne"/>
    <x v="1"/>
    <x v="0"/>
    <x v="8"/>
    <x v="1"/>
    <n v="94110"/>
    <x v="1"/>
    <x v="1390"/>
    <x v="1"/>
    <x v="8"/>
    <x v="1367"/>
    <x v="5866"/>
    <n v="1"/>
    <n v="0.2"/>
    <n v="1.1219999999999999"/>
  </r>
  <r>
    <n v="9339"/>
    <s v="CA-2011-155264"/>
    <x v="2"/>
    <x v="538"/>
    <d v="2011-10-22T00:00:00"/>
    <s v="Second Class"/>
    <s v="RP-19270"/>
    <s v="Rachel Payne"/>
    <x v="1"/>
    <x v="0"/>
    <x v="8"/>
    <x v="1"/>
    <n v="94110"/>
    <x v="1"/>
    <x v="807"/>
    <x v="1"/>
    <x v="8"/>
    <x v="797"/>
    <x v="5867"/>
    <n v="6"/>
    <n v="0.2"/>
    <n v="7.0223999999999993"/>
  </r>
  <r>
    <n v="9340"/>
    <s v="CA-2011-155264"/>
    <x v="2"/>
    <x v="538"/>
    <d v="2011-10-22T00:00:00"/>
    <s v="Second Class"/>
    <s v="RP-19270"/>
    <s v="Rachel Payne"/>
    <x v="1"/>
    <x v="0"/>
    <x v="8"/>
    <x v="1"/>
    <n v="94110"/>
    <x v="1"/>
    <x v="1689"/>
    <x v="1"/>
    <x v="10"/>
    <x v="1668"/>
    <x v="64"/>
    <n v="3"/>
    <n v="0"/>
    <n v="68.963099999999997"/>
  </r>
  <r>
    <n v="9341"/>
    <s v="CA-2011-155264"/>
    <x v="2"/>
    <x v="538"/>
    <d v="2011-10-22T00:00:00"/>
    <s v="Second Class"/>
    <s v="RP-19270"/>
    <s v="Rachel Payne"/>
    <x v="1"/>
    <x v="0"/>
    <x v="8"/>
    <x v="1"/>
    <n v="94110"/>
    <x v="1"/>
    <x v="547"/>
    <x v="1"/>
    <x v="2"/>
    <x v="542"/>
    <x v="2057"/>
    <n v="5"/>
    <n v="0"/>
    <n v="9"/>
  </r>
  <r>
    <n v="9342"/>
    <s v="CA-2011-155264"/>
    <x v="2"/>
    <x v="538"/>
    <d v="2011-10-22T00:00:00"/>
    <s v="Second Class"/>
    <s v="RP-19270"/>
    <s v="Rachel Payne"/>
    <x v="1"/>
    <x v="0"/>
    <x v="8"/>
    <x v="1"/>
    <n v="94110"/>
    <x v="1"/>
    <x v="1692"/>
    <x v="2"/>
    <x v="7"/>
    <x v="1671"/>
    <x v="5868"/>
    <n v="3"/>
    <n v="0.2"/>
    <n v="11.757600000000011"/>
  </r>
  <r>
    <n v="9343"/>
    <s v="CA-2013-119123"/>
    <x v="0"/>
    <x v="69"/>
    <d v="2013-03-19T00:00:00"/>
    <s v="Standard Class"/>
    <s v="DB-13360"/>
    <s v="Dennis Bolton"/>
    <x v="2"/>
    <x v="0"/>
    <x v="169"/>
    <x v="1"/>
    <n v="92503"/>
    <x v="1"/>
    <x v="624"/>
    <x v="1"/>
    <x v="8"/>
    <x v="618"/>
    <x v="5869"/>
    <n v="7"/>
    <n v="0.2"/>
    <n v="19.193999999999999"/>
  </r>
  <r>
    <n v="9344"/>
    <s v="CA-2014-109085"/>
    <x v="3"/>
    <x v="922"/>
    <d v="2014-02-21T00:00:00"/>
    <s v="First Class"/>
    <s v="CK-12325"/>
    <s v="Christine Kargatis"/>
    <x v="2"/>
    <x v="0"/>
    <x v="21"/>
    <x v="24"/>
    <n v="45373"/>
    <x v="3"/>
    <x v="1746"/>
    <x v="0"/>
    <x v="3"/>
    <x v="1727"/>
    <x v="4003"/>
    <n v="5"/>
    <n v="0.4"/>
    <n v="-106.39299999999997"/>
  </r>
  <r>
    <n v="9345"/>
    <s v="CA-2014-109085"/>
    <x v="3"/>
    <x v="922"/>
    <d v="2014-02-21T00:00:00"/>
    <s v="First Class"/>
    <s v="CK-12325"/>
    <s v="Christine Kargatis"/>
    <x v="2"/>
    <x v="0"/>
    <x v="21"/>
    <x v="24"/>
    <n v="45373"/>
    <x v="3"/>
    <x v="31"/>
    <x v="1"/>
    <x v="8"/>
    <x v="31"/>
    <x v="3517"/>
    <n v="5"/>
    <n v="0.7"/>
    <n v="-4.7625000000000011"/>
  </r>
  <r>
    <n v="9346"/>
    <s v="CA-2014-109085"/>
    <x v="3"/>
    <x v="922"/>
    <d v="2014-02-21T00:00:00"/>
    <s v="First Class"/>
    <s v="CK-12325"/>
    <s v="Christine Kargatis"/>
    <x v="2"/>
    <x v="0"/>
    <x v="21"/>
    <x v="24"/>
    <n v="45373"/>
    <x v="3"/>
    <x v="1485"/>
    <x v="2"/>
    <x v="7"/>
    <x v="1463"/>
    <x v="5870"/>
    <n v="1"/>
    <n v="0.4"/>
    <n v="-11.518799999999999"/>
  </r>
  <r>
    <n v="9347"/>
    <s v="CA-2014-109085"/>
    <x v="3"/>
    <x v="922"/>
    <d v="2014-02-21T00:00:00"/>
    <s v="First Class"/>
    <s v="CK-12325"/>
    <s v="Christine Kargatis"/>
    <x v="2"/>
    <x v="0"/>
    <x v="21"/>
    <x v="24"/>
    <n v="45373"/>
    <x v="3"/>
    <x v="1155"/>
    <x v="0"/>
    <x v="5"/>
    <x v="1134"/>
    <x v="615"/>
    <n v="2"/>
    <n v="0.2"/>
    <n v="8.2896000000000001"/>
  </r>
  <r>
    <n v="9348"/>
    <s v="CA-2014-109085"/>
    <x v="3"/>
    <x v="922"/>
    <d v="2014-02-21T00:00:00"/>
    <s v="First Class"/>
    <s v="CK-12325"/>
    <s v="Christine Kargatis"/>
    <x v="2"/>
    <x v="0"/>
    <x v="21"/>
    <x v="24"/>
    <n v="45373"/>
    <x v="3"/>
    <x v="1189"/>
    <x v="0"/>
    <x v="1"/>
    <x v="1166"/>
    <x v="4448"/>
    <n v="5"/>
    <n v="0.3"/>
    <n v="-12.84900000000016"/>
  </r>
  <r>
    <n v="9349"/>
    <s v="CA-2013-114860"/>
    <x v="0"/>
    <x v="596"/>
    <d v="2013-12-29T00:00:00"/>
    <s v="Standard Class"/>
    <s v="DN-13690"/>
    <s v="Duane Noonan"/>
    <x v="0"/>
    <x v="0"/>
    <x v="429"/>
    <x v="1"/>
    <n v="92553"/>
    <x v="1"/>
    <x v="1805"/>
    <x v="0"/>
    <x v="5"/>
    <x v="1786"/>
    <x v="5871"/>
    <n v="8"/>
    <n v="0"/>
    <n v="202.25279999999998"/>
  </r>
  <r>
    <n v="9350"/>
    <s v="CA-2013-114860"/>
    <x v="0"/>
    <x v="596"/>
    <d v="2013-12-29T00:00:00"/>
    <s v="Standard Class"/>
    <s v="DN-13690"/>
    <s v="Duane Noonan"/>
    <x v="0"/>
    <x v="0"/>
    <x v="429"/>
    <x v="1"/>
    <n v="92553"/>
    <x v="1"/>
    <x v="107"/>
    <x v="0"/>
    <x v="5"/>
    <x v="107"/>
    <x v="108"/>
    <n v="2"/>
    <n v="0"/>
    <n v="10.909600000000001"/>
  </r>
  <r>
    <n v="9351"/>
    <s v="CA-2013-159009"/>
    <x v="0"/>
    <x v="713"/>
    <d v="2013-09-28T00:00:00"/>
    <s v="Standard Class"/>
    <s v="DP-13105"/>
    <s v="Dave Poirier"/>
    <x v="1"/>
    <x v="0"/>
    <x v="4"/>
    <x v="4"/>
    <n v="98115"/>
    <x v="1"/>
    <x v="925"/>
    <x v="1"/>
    <x v="8"/>
    <x v="908"/>
    <x v="1157"/>
    <n v="4"/>
    <n v="0.2"/>
    <n v="4.4603999999999999"/>
  </r>
  <r>
    <n v="9352"/>
    <s v="CA-2013-159009"/>
    <x v="0"/>
    <x v="713"/>
    <d v="2013-09-28T00:00:00"/>
    <s v="Standard Class"/>
    <s v="DP-13105"/>
    <s v="Dave Poirier"/>
    <x v="1"/>
    <x v="0"/>
    <x v="4"/>
    <x v="4"/>
    <n v="98115"/>
    <x v="1"/>
    <x v="389"/>
    <x v="0"/>
    <x v="1"/>
    <x v="385"/>
    <x v="4236"/>
    <n v="3"/>
    <n v="0.2"/>
    <n v="-20.784600000000012"/>
  </r>
  <r>
    <n v="9353"/>
    <s v="CA-2014-148411"/>
    <x v="3"/>
    <x v="241"/>
    <d v="2014-09-27T00:00:00"/>
    <s v="First Class"/>
    <s v="RO-19780"/>
    <s v="Rose O'Brian"/>
    <x v="0"/>
    <x v="0"/>
    <x v="22"/>
    <x v="10"/>
    <n v="60623"/>
    <x v="2"/>
    <x v="873"/>
    <x v="0"/>
    <x v="1"/>
    <x v="858"/>
    <x v="3324"/>
    <n v="2"/>
    <n v="0.3"/>
    <n v="-14.870399999999961"/>
  </r>
  <r>
    <n v="9354"/>
    <s v="CA-2014-148411"/>
    <x v="3"/>
    <x v="241"/>
    <d v="2014-09-27T00:00:00"/>
    <s v="First Class"/>
    <s v="RO-19780"/>
    <s v="Rose O'Brian"/>
    <x v="0"/>
    <x v="0"/>
    <x v="22"/>
    <x v="10"/>
    <n v="60623"/>
    <x v="2"/>
    <x v="1790"/>
    <x v="1"/>
    <x v="10"/>
    <x v="1771"/>
    <x v="5872"/>
    <n v="3"/>
    <n v="0.2"/>
    <n v="3.7127999999999988"/>
  </r>
  <r>
    <n v="9355"/>
    <s v="CA-2012-110324"/>
    <x v="1"/>
    <x v="494"/>
    <d v="2012-12-05T00:00:00"/>
    <s v="Standard Class"/>
    <s v="MA-17560"/>
    <s v="Matt Abelman"/>
    <x v="2"/>
    <x v="0"/>
    <x v="25"/>
    <x v="12"/>
    <n v="49201"/>
    <x v="2"/>
    <x v="1769"/>
    <x v="1"/>
    <x v="10"/>
    <x v="1750"/>
    <x v="541"/>
    <n v="3"/>
    <n v="0"/>
    <n v="9.3312000000000008"/>
  </r>
  <r>
    <n v="9356"/>
    <s v="CA-2012-110324"/>
    <x v="1"/>
    <x v="494"/>
    <d v="2012-12-05T00:00:00"/>
    <s v="Standard Class"/>
    <s v="MA-17560"/>
    <s v="Matt Abelman"/>
    <x v="2"/>
    <x v="0"/>
    <x v="25"/>
    <x v="12"/>
    <n v="49201"/>
    <x v="2"/>
    <x v="1063"/>
    <x v="1"/>
    <x v="6"/>
    <x v="1043"/>
    <x v="1034"/>
    <n v="2"/>
    <n v="0"/>
    <n v="1.0192000000000001"/>
  </r>
  <r>
    <n v="9357"/>
    <s v="CA-2012-110324"/>
    <x v="1"/>
    <x v="494"/>
    <d v="2012-12-05T00:00:00"/>
    <s v="Standard Class"/>
    <s v="MA-17560"/>
    <s v="Matt Abelman"/>
    <x v="2"/>
    <x v="0"/>
    <x v="25"/>
    <x v="12"/>
    <n v="49201"/>
    <x v="2"/>
    <x v="1286"/>
    <x v="1"/>
    <x v="10"/>
    <x v="1263"/>
    <x v="1909"/>
    <n v="2"/>
    <n v="0"/>
    <n v="8.7137999999999991"/>
  </r>
  <r>
    <n v="9358"/>
    <s v="CA-2013-168046"/>
    <x v="0"/>
    <x v="967"/>
    <d v="2013-01-28T00:00:00"/>
    <s v="Second Class"/>
    <s v="JD-15895"/>
    <s v="Jonathan Doherty"/>
    <x v="1"/>
    <x v="0"/>
    <x v="20"/>
    <x v="15"/>
    <n v="10024"/>
    <x v="3"/>
    <x v="828"/>
    <x v="1"/>
    <x v="8"/>
    <x v="816"/>
    <x v="136"/>
    <n v="5"/>
    <n v="0.2"/>
    <n v="15.091999999999995"/>
  </r>
  <r>
    <n v="9359"/>
    <s v="CA-2013-168046"/>
    <x v="0"/>
    <x v="967"/>
    <d v="2013-01-28T00:00:00"/>
    <s v="Second Class"/>
    <s v="JD-15895"/>
    <s v="Jonathan Doherty"/>
    <x v="1"/>
    <x v="0"/>
    <x v="20"/>
    <x v="15"/>
    <n v="10024"/>
    <x v="3"/>
    <x v="616"/>
    <x v="0"/>
    <x v="3"/>
    <x v="611"/>
    <x v="5873"/>
    <n v="3"/>
    <n v="0.4"/>
    <n v="-99.34529999999998"/>
  </r>
  <r>
    <n v="9360"/>
    <s v="CA-2013-168046"/>
    <x v="0"/>
    <x v="967"/>
    <d v="2013-01-28T00:00:00"/>
    <s v="Second Class"/>
    <s v="JD-15895"/>
    <s v="Jonathan Doherty"/>
    <x v="1"/>
    <x v="0"/>
    <x v="20"/>
    <x v="15"/>
    <n v="10024"/>
    <x v="3"/>
    <x v="1762"/>
    <x v="0"/>
    <x v="5"/>
    <x v="1742"/>
    <x v="44"/>
    <n v="1"/>
    <n v="0"/>
    <n v="7.816599999999994"/>
  </r>
  <r>
    <n v="9361"/>
    <s v="CA-2013-168046"/>
    <x v="0"/>
    <x v="967"/>
    <d v="2013-01-28T00:00:00"/>
    <s v="Second Class"/>
    <s v="JD-15895"/>
    <s v="Jonathan Doherty"/>
    <x v="1"/>
    <x v="0"/>
    <x v="20"/>
    <x v="15"/>
    <n v="10024"/>
    <x v="3"/>
    <x v="854"/>
    <x v="1"/>
    <x v="4"/>
    <x v="839"/>
    <x v="5874"/>
    <n v="7"/>
    <n v="0"/>
    <n v="0"/>
  </r>
  <r>
    <n v="9362"/>
    <s v="CA-2014-111591"/>
    <x v="3"/>
    <x v="708"/>
    <d v="2014-03-26T00:00:00"/>
    <s v="Standard Class"/>
    <s v="PS-18970"/>
    <s v="Paul Stevenson"/>
    <x v="2"/>
    <x v="0"/>
    <x v="4"/>
    <x v="4"/>
    <n v="98105"/>
    <x v="1"/>
    <x v="48"/>
    <x v="1"/>
    <x v="8"/>
    <x v="48"/>
    <x v="5875"/>
    <n v="6"/>
    <n v="0.2"/>
    <n v="10.3194"/>
  </r>
  <r>
    <n v="9363"/>
    <s v="CA-2014-111591"/>
    <x v="3"/>
    <x v="708"/>
    <d v="2014-03-26T00:00:00"/>
    <s v="Standard Class"/>
    <s v="PS-18970"/>
    <s v="Paul Stevenson"/>
    <x v="2"/>
    <x v="0"/>
    <x v="4"/>
    <x v="4"/>
    <n v="98105"/>
    <x v="1"/>
    <x v="802"/>
    <x v="1"/>
    <x v="13"/>
    <x v="792"/>
    <x v="5876"/>
    <n v="7"/>
    <n v="0"/>
    <n v="0.3906000000000005"/>
  </r>
  <r>
    <n v="9364"/>
    <s v="CA-2014-111591"/>
    <x v="3"/>
    <x v="708"/>
    <d v="2014-03-26T00:00:00"/>
    <s v="Standard Class"/>
    <s v="PS-18970"/>
    <s v="Paul Stevenson"/>
    <x v="2"/>
    <x v="0"/>
    <x v="4"/>
    <x v="4"/>
    <n v="98105"/>
    <x v="1"/>
    <x v="1256"/>
    <x v="0"/>
    <x v="5"/>
    <x v="1231"/>
    <x v="3077"/>
    <n v="3"/>
    <n v="0"/>
    <n v="6.4205999999999976"/>
  </r>
  <r>
    <n v="9365"/>
    <s v="CA-2014-111591"/>
    <x v="3"/>
    <x v="708"/>
    <d v="2014-03-26T00:00:00"/>
    <s v="Standard Class"/>
    <s v="PS-18970"/>
    <s v="Paul Stevenson"/>
    <x v="2"/>
    <x v="0"/>
    <x v="4"/>
    <x v="4"/>
    <n v="98105"/>
    <x v="1"/>
    <x v="435"/>
    <x v="1"/>
    <x v="4"/>
    <x v="430"/>
    <x v="704"/>
    <n v="4"/>
    <n v="0"/>
    <n v="7.1863999999999919"/>
  </r>
  <r>
    <n v="9366"/>
    <s v="US-2011-166828"/>
    <x v="2"/>
    <x v="963"/>
    <d v="2011-08-25T00:00:00"/>
    <s v="First Class"/>
    <s v="JF-15415"/>
    <s v="Jennifer Ferguson"/>
    <x v="0"/>
    <x v="0"/>
    <x v="490"/>
    <x v="25"/>
    <n v="63301"/>
    <x v="2"/>
    <x v="1828"/>
    <x v="1"/>
    <x v="10"/>
    <x v="1807"/>
    <x v="1057"/>
    <n v="2"/>
    <n v="0"/>
    <n v="5.6644000000000005"/>
  </r>
  <r>
    <n v="9367"/>
    <s v="CA-2011-108147"/>
    <x v="2"/>
    <x v="785"/>
    <d v="2011-06-13T00:00:00"/>
    <s v="Standard Class"/>
    <s v="RD-19480"/>
    <s v="Rick Duston"/>
    <x v="0"/>
    <x v="0"/>
    <x v="85"/>
    <x v="15"/>
    <n v="11561"/>
    <x v="3"/>
    <x v="1636"/>
    <x v="1"/>
    <x v="8"/>
    <x v="1617"/>
    <x v="5877"/>
    <n v="2"/>
    <n v="0.2"/>
    <n v="25.679999999999996"/>
  </r>
  <r>
    <n v="9368"/>
    <s v="CA-2011-108147"/>
    <x v="2"/>
    <x v="785"/>
    <d v="2011-06-13T00:00:00"/>
    <s v="Standard Class"/>
    <s v="RD-19480"/>
    <s v="Rick Duston"/>
    <x v="0"/>
    <x v="0"/>
    <x v="85"/>
    <x v="15"/>
    <n v="11561"/>
    <x v="3"/>
    <x v="1362"/>
    <x v="1"/>
    <x v="4"/>
    <x v="1339"/>
    <x v="5878"/>
    <n v="6"/>
    <n v="0"/>
    <n v="83.843999999999937"/>
  </r>
  <r>
    <n v="9369"/>
    <s v="CA-2013-154998"/>
    <x v="0"/>
    <x v="281"/>
    <d v="2013-04-10T00:00:00"/>
    <s v="First Class"/>
    <s v="ES-14080"/>
    <s v="Erin Smith"/>
    <x v="1"/>
    <x v="0"/>
    <x v="80"/>
    <x v="30"/>
    <n v="8701"/>
    <x v="3"/>
    <x v="274"/>
    <x v="1"/>
    <x v="10"/>
    <x v="271"/>
    <x v="2479"/>
    <n v="2"/>
    <n v="0"/>
    <n v="18.211199999999998"/>
  </r>
  <r>
    <n v="9370"/>
    <s v="CA-2014-113460"/>
    <x v="3"/>
    <x v="659"/>
    <d v="2014-11-10T00:00:00"/>
    <s v="Second Class"/>
    <s v="KN-16390"/>
    <s v="Katherine Nockton"/>
    <x v="1"/>
    <x v="0"/>
    <x v="183"/>
    <x v="39"/>
    <n v="20735"/>
    <x v="3"/>
    <x v="1455"/>
    <x v="0"/>
    <x v="1"/>
    <x v="1432"/>
    <x v="5879"/>
    <n v="3"/>
    <n v="0"/>
    <n v="43.675200000000018"/>
  </r>
  <r>
    <n v="9371"/>
    <s v="CA-2012-111339"/>
    <x v="1"/>
    <x v="352"/>
    <d v="2012-05-31T00:00:00"/>
    <s v="First Class"/>
    <s v="VP-21760"/>
    <s v="Victoria Pisteka"/>
    <x v="1"/>
    <x v="0"/>
    <x v="38"/>
    <x v="24"/>
    <n v="43229"/>
    <x v="3"/>
    <x v="1823"/>
    <x v="0"/>
    <x v="5"/>
    <x v="1802"/>
    <x v="2185"/>
    <n v="4"/>
    <n v="0.2"/>
    <n v="-4.1568000000000023"/>
  </r>
  <r>
    <n v="9372"/>
    <s v="CA-2012-111339"/>
    <x v="1"/>
    <x v="352"/>
    <d v="2012-05-31T00:00:00"/>
    <s v="First Class"/>
    <s v="VP-21760"/>
    <s v="Victoria Pisteka"/>
    <x v="1"/>
    <x v="0"/>
    <x v="38"/>
    <x v="24"/>
    <n v="43229"/>
    <x v="3"/>
    <x v="83"/>
    <x v="0"/>
    <x v="1"/>
    <x v="83"/>
    <x v="2613"/>
    <n v="3"/>
    <n v="0.3"/>
    <n v="-86.058600000000013"/>
  </r>
  <r>
    <n v="9373"/>
    <s v="CA-2012-111339"/>
    <x v="1"/>
    <x v="352"/>
    <d v="2012-05-31T00:00:00"/>
    <s v="First Class"/>
    <s v="VP-21760"/>
    <s v="Victoria Pisteka"/>
    <x v="1"/>
    <x v="0"/>
    <x v="38"/>
    <x v="24"/>
    <n v="43229"/>
    <x v="3"/>
    <x v="131"/>
    <x v="1"/>
    <x v="13"/>
    <x v="131"/>
    <x v="1400"/>
    <n v="5"/>
    <n v="0.2"/>
    <n v="2.9144999999999994"/>
  </r>
  <r>
    <n v="9374"/>
    <s v="CA-2014-102820"/>
    <x v="3"/>
    <x v="917"/>
    <d v="2014-05-12T00:00:00"/>
    <s v="Standard Class"/>
    <s v="CS-11950"/>
    <s v="Carlos Soltero"/>
    <x v="0"/>
    <x v="0"/>
    <x v="45"/>
    <x v="1"/>
    <n v="91104"/>
    <x v="1"/>
    <x v="929"/>
    <x v="2"/>
    <x v="7"/>
    <x v="913"/>
    <x v="1171"/>
    <n v="7"/>
    <n v="0.2"/>
    <n v="52.492999999999967"/>
  </r>
  <r>
    <n v="9375"/>
    <s v="CA-2013-149671"/>
    <x v="0"/>
    <x v="410"/>
    <d v="2013-06-10T00:00:00"/>
    <s v="Standard Class"/>
    <s v="KB-16600"/>
    <s v="Ken Brennan"/>
    <x v="1"/>
    <x v="0"/>
    <x v="4"/>
    <x v="4"/>
    <n v="98105"/>
    <x v="1"/>
    <x v="682"/>
    <x v="1"/>
    <x v="14"/>
    <x v="676"/>
    <x v="5880"/>
    <n v="6"/>
    <n v="0"/>
    <n v="15.958800000000004"/>
  </r>
  <r>
    <n v="9376"/>
    <s v="CA-2012-126347"/>
    <x v="1"/>
    <x v="639"/>
    <d v="2012-12-19T00:00:00"/>
    <s v="Second Class"/>
    <s v="AJ-10945"/>
    <s v="Ashley Jarboe"/>
    <x v="0"/>
    <x v="0"/>
    <x v="1"/>
    <x v="1"/>
    <n v="90045"/>
    <x v="1"/>
    <x v="1072"/>
    <x v="2"/>
    <x v="11"/>
    <x v="1052"/>
    <x v="1424"/>
    <n v="2"/>
    <n v="0"/>
    <n v="10.5"/>
  </r>
  <r>
    <n v="9377"/>
    <s v="CA-2014-108756"/>
    <x v="3"/>
    <x v="53"/>
    <d v="2014-12-30T00:00:00"/>
    <s v="Standard Class"/>
    <s v="PO-18865"/>
    <s v="Patrick O'Donnell"/>
    <x v="0"/>
    <x v="0"/>
    <x v="522"/>
    <x v="30"/>
    <n v="7017"/>
    <x v="3"/>
    <x v="1651"/>
    <x v="2"/>
    <x v="11"/>
    <x v="1631"/>
    <x v="5881"/>
    <n v="3"/>
    <n v="0"/>
    <n v="13.674000000000003"/>
  </r>
  <r>
    <n v="9378"/>
    <s v="CA-2014-155362"/>
    <x v="3"/>
    <x v="94"/>
    <d v="2014-12-22T00:00:00"/>
    <s v="Standard Class"/>
    <s v="DP-13105"/>
    <s v="Dave Poirier"/>
    <x v="1"/>
    <x v="0"/>
    <x v="342"/>
    <x v="6"/>
    <n v="54703"/>
    <x v="2"/>
    <x v="1569"/>
    <x v="1"/>
    <x v="4"/>
    <x v="1551"/>
    <x v="5882"/>
    <n v="2"/>
    <n v="0"/>
    <n v="8.465600000000002"/>
  </r>
  <r>
    <n v="9379"/>
    <s v="CA-2013-117625"/>
    <x v="0"/>
    <x v="1120"/>
    <d v="2013-05-16T00:00:00"/>
    <s v="Standard Class"/>
    <s v="GM-14500"/>
    <s v="Gene McClure"/>
    <x v="0"/>
    <x v="0"/>
    <x v="22"/>
    <x v="10"/>
    <n v="60610"/>
    <x v="2"/>
    <x v="1854"/>
    <x v="1"/>
    <x v="12"/>
    <x v="1833"/>
    <x v="5883"/>
    <n v="2"/>
    <n v="0.2"/>
    <n v="2.3868"/>
  </r>
  <r>
    <n v="9380"/>
    <s v="CA-2011-154158"/>
    <x v="2"/>
    <x v="851"/>
    <d v="2011-12-27T00:00:00"/>
    <s v="Second Class"/>
    <s v="CC-12670"/>
    <s v="Craig Carreira"/>
    <x v="0"/>
    <x v="0"/>
    <x v="67"/>
    <x v="2"/>
    <n v="33614"/>
    <x v="0"/>
    <x v="1237"/>
    <x v="1"/>
    <x v="10"/>
    <x v="1211"/>
    <x v="2817"/>
    <n v="3"/>
    <n v="0.2"/>
    <n v="15.934799999999997"/>
  </r>
  <r>
    <n v="9381"/>
    <s v="CA-2011-154158"/>
    <x v="2"/>
    <x v="851"/>
    <d v="2011-12-27T00:00:00"/>
    <s v="Second Class"/>
    <s v="CC-12670"/>
    <s v="Craig Carreira"/>
    <x v="0"/>
    <x v="0"/>
    <x v="67"/>
    <x v="2"/>
    <n v="33614"/>
    <x v="0"/>
    <x v="167"/>
    <x v="0"/>
    <x v="1"/>
    <x v="166"/>
    <x v="1466"/>
    <n v="1"/>
    <n v="0.2"/>
    <n v="6.4784000000000042"/>
  </r>
  <r>
    <n v="9382"/>
    <s v="CA-2011-154158"/>
    <x v="2"/>
    <x v="851"/>
    <d v="2011-12-27T00:00:00"/>
    <s v="Second Class"/>
    <s v="CC-12670"/>
    <s v="Craig Carreira"/>
    <x v="0"/>
    <x v="0"/>
    <x v="67"/>
    <x v="2"/>
    <n v="33614"/>
    <x v="0"/>
    <x v="1244"/>
    <x v="1"/>
    <x v="4"/>
    <x v="1218"/>
    <x v="5884"/>
    <n v="2"/>
    <n v="0.2"/>
    <n v="-10.60680000000005"/>
  </r>
  <r>
    <n v="9383"/>
    <s v="CA-2011-154158"/>
    <x v="2"/>
    <x v="851"/>
    <d v="2011-12-27T00:00:00"/>
    <s v="Second Class"/>
    <s v="CC-12670"/>
    <s v="Craig Carreira"/>
    <x v="0"/>
    <x v="0"/>
    <x v="67"/>
    <x v="2"/>
    <n v="33614"/>
    <x v="0"/>
    <x v="59"/>
    <x v="1"/>
    <x v="6"/>
    <x v="59"/>
    <x v="2956"/>
    <n v="1"/>
    <n v="0.2"/>
    <n v="0.504"/>
  </r>
  <r>
    <n v="9384"/>
    <s v="CA-2011-154158"/>
    <x v="2"/>
    <x v="851"/>
    <d v="2011-12-27T00:00:00"/>
    <s v="Second Class"/>
    <s v="CC-12670"/>
    <s v="Craig Carreira"/>
    <x v="0"/>
    <x v="0"/>
    <x v="67"/>
    <x v="2"/>
    <n v="33614"/>
    <x v="0"/>
    <x v="1018"/>
    <x v="1"/>
    <x v="4"/>
    <x v="1000"/>
    <x v="2067"/>
    <n v="5"/>
    <n v="0.2"/>
    <n v="-1.049000000000003"/>
  </r>
  <r>
    <n v="9385"/>
    <s v="CA-2014-100433"/>
    <x v="3"/>
    <x v="938"/>
    <d v="2014-08-17T00:00:00"/>
    <s v="Standard Class"/>
    <s v="SJ-20125"/>
    <s v="Sanjit Jacobs"/>
    <x v="2"/>
    <x v="0"/>
    <x v="20"/>
    <x v="15"/>
    <n v="10009"/>
    <x v="3"/>
    <x v="490"/>
    <x v="1"/>
    <x v="10"/>
    <x v="485"/>
    <x v="243"/>
    <n v="4"/>
    <n v="0"/>
    <n v="12.441600000000001"/>
  </r>
  <r>
    <n v="9386"/>
    <s v="CA-2014-163097"/>
    <x v="3"/>
    <x v="151"/>
    <d v="2014-09-01T00:00:00"/>
    <s v="Standard Class"/>
    <s v="SF-20200"/>
    <s v="Sarah Foster"/>
    <x v="0"/>
    <x v="0"/>
    <x v="123"/>
    <x v="16"/>
    <n v="85204"/>
    <x v="1"/>
    <x v="1155"/>
    <x v="0"/>
    <x v="5"/>
    <x v="1134"/>
    <x v="5885"/>
    <n v="8"/>
    <n v="0.2"/>
    <n v="33.1584"/>
  </r>
  <r>
    <n v="9387"/>
    <s v="US-2014-127292"/>
    <x v="3"/>
    <x v="617"/>
    <d v="2014-01-24T00:00:00"/>
    <s v="Standard Class"/>
    <s v="RM-19375"/>
    <s v="Raymond Messe"/>
    <x v="0"/>
    <x v="0"/>
    <x v="140"/>
    <x v="42"/>
    <s v="05408"/>
    <x v="3"/>
    <x v="368"/>
    <x v="1"/>
    <x v="10"/>
    <x v="364"/>
    <x v="710"/>
    <n v="4"/>
    <n v="0"/>
    <n v="37.562399999999997"/>
  </r>
  <r>
    <n v="9388"/>
    <s v="US-2014-127292"/>
    <x v="3"/>
    <x v="617"/>
    <d v="2014-01-24T00:00:00"/>
    <s v="Standard Class"/>
    <s v="RM-19375"/>
    <s v="Raymond Messe"/>
    <x v="0"/>
    <x v="0"/>
    <x v="140"/>
    <x v="42"/>
    <s v="05408"/>
    <x v="3"/>
    <x v="314"/>
    <x v="1"/>
    <x v="10"/>
    <x v="311"/>
    <x v="5886"/>
    <n v="1"/>
    <n v="0"/>
    <n v="5.7715999999999994"/>
  </r>
  <r>
    <n v="9389"/>
    <s v="US-2014-127292"/>
    <x v="3"/>
    <x v="617"/>
    <d v="2014-01-24T00:00:00"/>
    <s v="Standard Class"/>
    <s v="RM-19375"/>
    <s v="Raymond Messe"/>
    <x v="0"/>
    <x v="0"/>
    <x v="140"/>
    <x v="42"/>
    <s v="05408"/>
    <x v="3"/>
    <x v="1107"/>
    <x v="1"/>
    <x v="9"/>
    <x v="1087"/>
    <x v="3116"/>
    <n v="3"/>
    <n v="0"/>
    <n v="152.02319999999997"/>
  </r>
  <r>
    <n v="9390"/>
    <s v="US-2014-127292"/>
    <x v="3"/>
    <x v="617"/>
    <d v="2014-01-24T00:00:00"/>
    <s v="Standard Class"/>
    <s v="RM-19375"/>
    <s v="Raymond Messe"/>
    <x v="0"/>
    <x v="0"/>
    <x v="140"/>
    <x v="42"/>
    <s v="05408"/>
    <x v="3"/>
    <x v="29"/>
    <x v="1"/>
    <x v="12"/>
    <x v="29"/>
    <x v="5887"/>
    <n v="1"/>
    <n v="0"/>
    <n v="0.95879999999999987"/>
  </r>
  <r>
    <n v="9391"/>
    <s v="CA-2012-163734"/>
    <x v="1"/>
    <x v="974"/>
    <d v="2012-06-24T00:00:00"/>
    <s v="Standard Class"/>
    <s v="KM-16375"/>
    <s v="Katherine Murray"/>
    <x v="2"/>
    <x v="0"/>
    <x v="12"/>
    <x v="5"/>
    <n v="77070"/>
    <x v="2"/>
    <x v="1277"/>
    <x v="1"/>
    <x v="4"/>
    <x v="1253"/>
    <x v="1894"/>
    <n v="5"/>
    <n v="0.2"/>
    <n v="14.307499999999997"/>
  </r>
  <r>
    <n v="9392"/>
    <s v="CA-2014-162474"/>
    <x v="3"/>
    <x v="677"/>
    <d v="2014-03-17T00:00:00"/>
    <s v="First Class"/>
    <s v="FH-14275"/>
    <s v="Frank Hawley"/>
    <x v="1"/>
    <x v="0"/>
    <x v="34"/>
    <x v="10"/>
    <n v="60505"/>
    <x v="2"/>
    <x v="857"/>
    <x v="2"/>
    <x v="7"/>
    <x v="843"/>
    <x v="465"/>
    <n v="1"/>
    <n v="0.2"/>
    <n v="2.5973999999999995"/>
  </r>
  <r>
    <n v="9393"/>
    <s v="CA-2012-130848"/>
    <x v="1"/>
    <x v="969"/>
    <d v="2012-10-25T00:00:00"/>
    <s v="Same Day"/>
    <s v="DG-13300"/>
    <s v="Deirdre Greer"/>
    <x v="1"/>
    <x v="0"/>
    <x v="60"/>
    <x v="22"/>
    <n v="80219"/>
    <x v="1"/>
    <x v="1455"/>
    <x v="0"/>
    <x v="1"/>
    <x v="1432"/>
    <x v="5888"/>
    <n v="8"/>
    <n v="0.2"/>
    <n v="-29.116799999999955"/>
  </r>
  <r>
    <n v="9394"/>
    <s v="CA-2011-125997"/>
    <x v="2"/>
    <x v="59"/>
    <d v="2011-09-23T00:00:00"/>
    <s v="First Class"/>
    <s v="MW-18220"/>
    <s v="Mitch Webber"/>
    <x v="0"/>
    <x v="0"/>
    <x v="20"/>
    <x v="15"/>
    <n v="10011"/>
    <x v="3"/>
    <x v="1551"/>
    <x v="2"/>
    <x v="7"/>
    <x v="1530"/>
    <x v="3211"/>
    <n v="5"/>
    <n v="0"/>
    <n v="157.48750000000001"/>
  </r>
  <r>
    <n v="9395"/>
    <s v="CA-2011-125997"/>
    <x v="2"/>
    <x v="59"/>
    <d v="2011-09-23T00:00:00"/>
    <s v="First Class"/>
    <s v="MW-18220"/>
    <s v="Mitch Webber"/>
    <x v="0"/>
    <x v="0"/>
    <x v="20"/>
    <x v="15"/>
    <n v="10011"/>
    <x v="3"/>
    <x v="654"/>
    <x v="0"/>
    <x v="1"/>
    <x v="648"/>
    <x v="3317"/>
    <n v="2"/>
    <n v="0.1"/>
    <n v="140.39599999999993"/>
  </r>
  <r>
    <n v="9396"/>
    <s v="CA-2011-125997"/>
    <x v="2"/>
    <x v="59"/>
    <d v="2011-09-23T00:00:00"/>
    <s v="First Class"/>
    <s v="MW-18220"/>
    <s v="Mitch Webber"/>
    <x v="0"/>
    <x v="0"/>
    <x v="20"/>
    <x v="15"/>
    <n v="10011"/>
    <x v="3"/>
    <x v="1248"/>
    <x v="0"/>
    <x v="0"/>
    <x v="1223"/>
    <x v="479"/>
    <n v="2"/>
    <n v="0.2"/>
    <n v="-10.019600000000054"/>
  </r>
  <r>
    <n v="9397"/>
    <s v="CA-2011-125997"/>
    <x v="2"/>
    <x v="59"/>
    <d v="2011-09-23T00:00:00"/>
    <s v="First Class"/>
    <s v="MW-18220"/>
    <s v="Mitch Webber"/>
    <x v="0"/>
    <x v="0"/>
    <x v="20"/>
    <x v="15"/>
    <n v="10011"/>
    <x v="3"/>
    <x v="49"/>
    <x v="1"/>
    <x v="2"/>
    <x v="49"/>
    <x v="50"/>
    <n v="6"/>
    <n v="0"/>
    <n v="35.334599999999995"/>
  </r>
  <r>
    <n v="9398"/>
    <s v="CA-2011-125997"/>
    <x v="2"/>
    <x v="59"/>
    <d v="2011-09-23T00:00:00"/>
    <s v="First Class"/>
    <s v="MW-18220"/>
    <s v="Mitch Webber"/>
    <x v="0"/>
    <x v="0"/>
    <x v="20"/>
    <x v="15"/>
    <n v="10011"/>
    <x v="3"/>
    <x v="1271"/>
    <x v="1"/>
    <x v="9"/>
    <x v="1247"/>
    <x v="4771"/>
    <n v="1"/>
    <n v="0"/>
    <n v="8.0548000000000002"/>
  </r>
  <r>
    <n v="9399"/>
    <s v="CA-2011-125997"/>
    <x v="2"/>
    <x v="59"/>
    <d v="2011-09-23T00:00:00"/>
    <s v="First Class"/>
    <s v="MW-18220"/>
    <s v="Mitch Webber"/>
    <x v="0"/>
    <x v="0"/>
    <x v="20"/>
    <x v="15"/>
    <n v="10011"/>
    <x v="3"/>
    <x v="1334"/>
    <x v="2"/>
    <x v="7"/>
    <x v="1310"/>
    <x v="5889"/>
    <n v="9"/>
    <n v="0"/>
    <n v="661.45590000000004"/>
  </r>
  <r>
    <n v="9400"/>
    <s v="CA-2013-103128"/>
    <x v="0"/>
    <x v="583"/>
    <d v="2013-11-16T00:00:00"/>
    <s v="Standard Class"/>
    <s v="SC-20845"/>
    <s v="Sung Chung"/>
    <x v="0"/>
    <x v="0"/>
    <x v="523"/>
    <x v="10"/>
    <n v="60004"/>
    <x v="2"/>
    <x v="501"/>
    <x v="1"/>
    <x v="6"/>
    <x v="496"/>
    <x v="5890"/>
    <n v="6"/>
    <n v="0.2"/>
    <n v="1.2348000000000008"/>
  </r>
  <r>
    <n v="9401"/>
    <s v="CA-2012-167696"/>
    <x v="1"/>
    <x v="1218"/>
    <d v="2012-09-21T00:00:00"/>
    <s v="Standard Class"/>
    <s v="BD-11500"/>
    <s v="Bradley Drucker"/>
    <x v="0"/>
    <x v="0"/>
    <x v="311"/>
    <x v="17"/>
    <n v="23602"/>
    <x v="0"/>
    <x v="837"/>
    <x v="1"/>
    <x v="12"/>
    <x v="33"/>
    <x v="4995"/>
    <n v="4"/>
    <n v="0"/>
    <n v="14.6264"/>
  </r>
  <r>
    <n v="9402"/>
    <s v="CA-2011-159814"/>
    <x v="2"/>
    <x v="1219"/>
    <d v="2011-06-28T00:00:00"/>
    <s v="Standard Class"/>
    <s v="LP-17080"/>
    <s v="Liz Pelletier"/>
    <x v="0"/>
    <x v="0"/>
    <x v="93"/>
    <x v="16"/>
    <n v="85705"/>
    <x v="1"/>
    <x v="1565"/>
    <x v="0"/>
    <x v="5"/>
    <x v="1547"/>
    <x v="5891"/>
    <n v="2"/>
    <n v="0.2"/>
    <n v="0.96119999999999983"/>
  </r>
  <r>
    <n v="9403"/>
    <s v="CA-2013-105459"/>
    <x v="0"/>
    <x v="399"/>
    <d v="2013-08-18T00:00:00"/>
    <s v="Second Class"/>
    <s v="NP-18700"/>
    <s v="Nora Preis"/>
    <x v="0"/>
    <x v="0"/>
    <x v="20"/>
    <x v="15"/>
    <n v="10024"/>
    <x v="3"/>
    <x v="616"/>
    <x v="0"/>
    <x v="3"/>
    <x v="611"/>
    <x v="5892"/>
    <n v="2"/>
    <n v="0.4"/>
    <n v="-66.230199999999996"/>
  </r>
  <r>
    <n v="9404"/>
    <s v="CA-2013-105459"/>
    <x v="0"/>
    <x v="399"/>
    <d v="2013-08-18T00:00:00"/>
    <s v="Second Class"/>
    <s v="NP-18700"/>
    <s v="Nora Preis"/>
    <x v="0"/>
    <x v="0"/>
    <x v="20"/>
    <x v="15"/>
    <n v="10024"/>
    <x v="3"/>
    <x v="1244"/>
    <x v="1"/>
    <x v="4"/>
    <x v="1218"/>
    <x v="5893"/>
    <n v="6"/>
    <n v="0"/>
    <n v="286.38359999999989"/>
  </r>
  <r>
    <n v="9405"/>
    <s v="CA-2014-141663"/>
    <x v="3"/>
    <x v="669"/>
    <d v="2014-04-18T00:00:00"/>
    <s v="Standard Class"/>
    <s v="DP-13105"/>
    <s v="Dave Poirier"/>
    <x v="1"/>
    <x v="0"/>
    <x v="10"/>
    <x v="9"/>
    <n v="19134"/>
    <x v="3"/>
    <x v="1239"/>
    <x v="1"/>
    <x v="13"/>
    <x v="1213"/>
    <x v="1063"/>
    <n v="5"/>
    <n v="0.2"/>
    <n v="1.6829999999999994"/>
  </r>
  <r>
    <n v="9406"/>
    <s v="CA-2011-152618"/>
    <x v="2"/>
    <x v="619"/>
    <d v="2011-03-17T00:00:00"/>
    <s v="First Class"/>
    <s v="RB-19465"/>
    <s v="Rick Bensley"/>
    <x v="2"/>
    <x v="0"/>
    <x v="22"/>
    <x v="10"/>
    <n v="60653"/>
    <x v="2"/>
    <x v="1410"/>
    <x v="2"/>
    <x v="15"/>
    <x v="1388"/>
    <x v="5894"/>
    <n v="2"/>
    <n v="0.3"/>
    <n v="156.04699999999997"/>
  </r>
  <r>
    <n v="9407"/>
    <s v="CA-2011-152618"/>
    <x v="2"/>
    <x v="619"/>
    <d v="2011-03-17T00:00:00"/>
    <s v="First Class"/>
    <s v="RB-19465"/>
    <s v="Rick Bensley"/>
    <x v="2"/>
    <x v="0"/>
    <x v="22"/>
    <x v="10"/>
    <n v="60653"/>
    <x v="2"/>
    <x v="1737"/>
    <x v="1"/>
    <x v="10"/>
    <x v="1717"/>
    <x v="582"/>
    <n v="2"/>
    <n v="0.2"/>
    <n v="2.6399999999999997"/>
  </r>
  <r>
    <n v="9408"/>
    <s v="CA-2014-162789"/>
    <x v="3"/>
    <x v="585"/>
    <d v="2014-09-25T00:00:00"/>
    <s v="Second Class"/>
    <s v="LC-17140"/>
    <s v="Logan Currie"/>
    <x v="0"/>
    <x v="0"/>
    <x v="20"/>
    <x v="15"/>
    <n v="10035"/>
    <x v="3"/>
    <x v="1200"/>
    <x v="2"/>
    <x v="11"/>
    <x v="1176"/>
    <x v="5895"/>
    <n v="9"/>
    <n v="0"/>
    <n v="171.36000000000007"/>
  </r>
  <r>
    <n v="9409"/>
    <s v="CA-2014-162789"/>
    <x v="3"/>
    <x v="585"/>
    <d v="2014-09-25T00:00:00"/>
    <s v="Second Class"/>
    <s v="LC-17140"/>
    <s v="Logan Currie"/>
    <x v="0"/>
    <x v="0"/>
    <x v="20"/>
    <x v="15"/>
    <n v="10035"/>
    <x v="3"/>
    <x v="441"/>
    <x v="0"/>
    <x v="5"/>
    <x v="1710"/>
    <x v="5896"/>
    <n v="1"/>
    <n v="0"/>
    <n v="3.9831000000000003"/>
  </r>
  <r>
    <n v="9410"/>
    <s v="US-2014-110149"/>
    <x v="3"/>
    <x v="389"/>
    <d v="2014-12-14T00:00:00"/>
    <s v="First Class"/>
    <s v="WB-21850"/>
    <s v="William Brown"/>
    <x v="0"/>
    <x v="0"/>
    <x v="10"/>
    <x v="9"/>
    <n v="19143"/>
    <x v="3"/>
    <x v="634"/>
    <x v="1"/>
    <x v="8"/>
    <x v="628"/>
    <x v="5897"/>
    <n v="1"/>
    <n v="0.7"/>
    <n v="-2.5092999999999996"/>
  </r>
  <r>
    <n v="9411"/>
    <s v="US-2014-110149"/>
    <x v="3"/>
    <x v="389"/>
    <d v="2014-12-14T00:00:00"/>
    <s v="First Class"/>
    <s v="WB-21850"/>
    <s v="William Brown"/>
    <x v="0"/>
    <x v="0"/>
    <x v="10"/>
    <x v="9"/>
    <n v="19143"/>
    <x v="3"/>
    <x v="504"/>
    <x v="0"/>
    <x v="5"/>
    <x v="499"/>
    <x v="1190"/>
    <n v="5"/>
    <n v="0.2"/>
    <n v="15.385999999999999"/>
  </r>
  <r>
    <n v="9412"/>
    <s v="CA-2013-108959"/>
    <x v="0"/>
    <x v="612"/>
    <d v="2013-03-15T00:00:00"/>
    <s v="Second Class"/>
    <s v="MH-17785"/>
    <s v="Maya Herman"/>
    <x v="1"/>
    <x v="0"/>
    <x v="220"/>
    <x v="16"/>
    <n v="85301"/>
    <x v="1"/>
    <x v="533"/>
    <x v="1"/>
    <x v="4"/>
    <x v="528"/>
    <x v="5898"/>
    <n v="1"/>
    <n v="0.2"/>
    <n v="6.5434999999999981"/>
  </r>
  <r>
    <n v="9413"/>
    <s v="CA-2012-164777"/>
    <x v="1"/>
    <x v="746"/>
    <d v="2012-01-29T00:00:00"/>
    <s v="First Class"/>
    <s v="SC-20305"/>
    <s v="Sean Christensen"/>
    <x v="0"/>
    <x v="0"/>
    <x v="1"/>
    <x v="1"/>
    <n v="90036"/>
    <x v="1"/>
    <x v="483"/>
    <x v="0"/>
    <x v="1"/>
    <x v="478"/>
    <x v="5355"/>
    <n v="5"/>
    <n v="0.2"/>
    <n v="0"/>
  </r>
  <r>
    <n v="9414"/>
    <s v="CA-2013-132017"/>
    <x v="0"/>
    <x v="182"/>
    <d v="2013-09-28T00:00:00"/>
    <s v="First Class"/>
    <s v="MH-17620"/>
    <s v="Matt Hagelstein"/>
    <x v="1"/>
    <x v="0"/>
    <x v="12"/>
    <x v="5"/>
    <n v="77041"/>
    <x v="2"/>
    <x v="822"/>
    <x v="1"/>
    <x v="8"/>
    <x v="810"/>
    <x v="5899"/>
    <n v="2"/>
    <n v="0.8"/>
    <n v="-11.587200000000003"/>
  </r>
  <r>
    <n v="9415"/>
    <s v="CA-2012-127824"/>
    <x v="1"/>
    <x v="1090"/>
    <d v="2012-10-22T00:00:00"/>
    <s v="Standard Class"/>
    <s v="JC-15775"/>
    <s v="John Castell"/>
    <x v="0"/>
    <x v="0"/>
    <x v="4"/>
    <x v="4"/>
    <n v="98115"/>
    <x v="1"/>
    <x v="1807"/>
    <x v="2"/>
    <x v="7"/>
    <x v="1788"/>
    <x v="2528"/>
    <n v="2"/>
    <n v="0.2"/>
    <n v="15.598999999999997"/>
  </r>
  <r>
    <n v="9416"/>
    <s v="CA-2012-127824"/>
    <x v="1"/>
    <x v="1090"/>
    <d v="2012-10-22T00:00:00"/>
    <s v="Standard Class"/>
    <s v="JC-15775"/>
    <s v="John Castell"/>
    <x v="0"/>
    <x v="0"/>
    <x v="4"/>
    <x v="4"/>
    <n v="98115"/>
    <x v="1"/>
    <x v="1331"/>
    <x v="1"/>
    <x v="10"/>
    <x v="1307"/>
    <x v="1465"/>
    <n v="3"/>
    <n v="0"/>
    <n v="8.7906000000000013"/>
  </r>
  <r>
    <n v="9417"/>
    <s v="CA-2012-127824"/>
    <x v="1"/>
    <x v="1090"/>
    <d v="2012-10-22T00:00:00"/>
    <s v="Standard Class"/>
    <s v="JC-15775"/>
    <s v="John Castell"/>
    <x v="0"/>
    <x v="0"/>
    <x v="4"/>
    <x v="4"/>
    <n v="98115"/>
    <x v="1"/>
    <x v="224"/>
    <x v="0"/>
    <x v="5"/>
    <x v="222"/>
    <x v="3716"/>
    <n v="3"/>
    <n v="0"/>
    <n v="3.2351999999999994"/>
  </r>
  <r>
    <n v="9418"/>
    <s v="CA-2011-148285"/>
    <x v="2"/>
    <x v="1220"/>
    <d v="2011-11-01T00:00:00"/>
    <s v="Standard Class"/>
    <s v="RD-19810"/>
    <s v="Ross DeVincentis"/>
    <x v="2"/>
    <x v="0"/>
    <x v="115"/>
    <x v="3"/>
    <n v="28314"/>
    <x v="0"/>
    <x v="778"/>
    <x v="1"/>
    <x v="10"/>
    <x v="769"/>
    <x v="563"/>
    <n v="2"/>
    <n v="0.2"/>
    <n v="3.6288"/>
  </r>
  <r>
    <n v="9419"/>
    <s v="CA-2011-148285"/>
    <x v="2"/>
    <x v="1220"/>
    <d v="2011-11-01T00:00:00"/>
    <s v="Standard Class"/>
    <s v="RD-19810"/>
    <s v="Ross DeVincentis"/>
    <x v="2"/>
    <x v="0"/>
    <x v="115"/>
    <x v="3"/>
    <n v="28314"/>
    <x v="0"/>
    <x v="811"/>
    <x v="1"/>
    <x v="10"/>
    <x v="33"/>
    <x v="1655"/>
    <n v="3"/>
    <n v="0.2"/>
    <n v="4.0338000000000003"/>
  </r>
  <r>
    <n v="9420"/>
    <s v="CA-2014-152926"/>
    <x v="3"/>
    <x v="280"/>
    <d v="2014-10-05T00:00:00"/>
    <s v="Second Class"/>
    <s v="SC-20695"/>
    <s v="Steve Chapman"/>
    <x v="1"/>
    <x v="0"/>
    <x v="12"/>
    <x v="5"/>
    <n v="77041"/>
    <x v="2"/>
    <x v="513"/>
    <x v="1"/>
    <x v="9"/>
    <x v="508"/>
    <x v="5279"/>
    <n v="2"/>
    <n v="0.8"/>
    <n v="-38.821200000000012"/>
  </r>
  <r>
    <n v="9421"/>
    <s v="CA-2014-152926"/>
    <x v="3"/>
    <x v="280"/>
    <d v="2014-10-05T00:00:00"/>
    <s v="Second Class"/>
    <s v="SC-20695"/>
    <s v="Steve Chapman"/>
    <x v="1"/>
    <x v="0"/>
    <x v="12"/>
    <x v="5"/>
    <n v="77041"/>
    <x v="2"/>
    <x v="1549"/>
    <x v="1"/>
    <x v="9"/>
    <x v="1528"/>
    <x v="5900"/>
    <n v="6"/>
    <n v="0.8"/>
    <n v="-56.059200000000011"/>
  </r>
  <r>
    <n v="9422"/>
    <s v="CA-2011-145254"/>
    <x v="2"/>
    <x v="149"/>
    <d v="2011-07-27T00:00:00"/>
    <s v="Standard Class"/>
    <s v="NC-18535"/>
    <s v="Nick Crebassa"/>
    <x v="1"/>
    <x v="0"/>
    <x v="8"/>
    <x v="1"/>
    <n v="94122"/>
    <x v="1"/>
    <x v="1066"/>
    <x v="2"/>
    <x v="7"/>
    <x v="1046"/>
    <x v="2821"/>
    <n v="6"/>
    <n v="0.2"/>
    <n v="60.475200000000058"/>
  </r>
  <r>
    <n v="9423"/>
    <s v="CA-2011-145254"/>
    <x v="2"/>
    <x v="149"/>
    <d v="2011-07-27T00:00:00"/>
    <s v="Standard Class"/>
    <s v="NC-18535"/>
    <s v="Nick Crebassa"/>
    <x v="1"/>
    <x v="0"/>
    <x v="8"/>
    <x v="1"/>
    <n v="94122"/>
    <x v="1"/>
    <x v="597"/>
    <x v="1"/>
    <x v="14"/>
    <x v="592"/>
    <x v="5557"/>
    <n v="5"/>
    <n v="0"/>
    <n v="11.802999999999999"/>
  </r>
  <r>
    <n v="9424"/>
    <s v="CA-2011-145254"/>
    <x v="2"/>
    <x v="149"/>
    <d v="2011-07-27T00:00:00"/>
    <s v="Standard Class"/>
    <s v="NC-18535"/>
    <s v="Nick Crebassa"/>
    <x v="1"/>
    <x v="0"/>
    <x v="8"/>
    <x v="1"/>
    <n v="94122"/>
    <x v="1"/>
    <x v="722"/>
    <x v="2"/>
    <x v="7"/>
    <x v="1395"/>
    <x v="214"/>
    <n v="3"/>
    <n v="0.2"/>
    <n v="37.796999999999997"/>
  </r>
  <r>
    <n v="9425"/>
    <s v="CA-2011-145254"/>
    <x v="2"/>
    <x v="149"/>
    <d v="2011-07-27T00:00:00"/>
    <s v="Standard Class"/>
    <s v="NC-18535"/>
    <s v="Nick Crebassa"/>
    <x v="1"/>
    <x v="0"/>
    <x v="8"/>
    <x v="1"/>
    <n v="94122"/>
    <x v="1"/>
    <x v="46"/>
    <x v="2"/>
    <x v="11"/>
    <x v="46"/>
    <x v="47"/>
    <n v="3"/>
    <n v="0"/>
    <n v="4.9500000000000011"/>
  </r>
  <r>
    <n v="9426"/>
    <s v="CA-2011-116246"/>
    <x v="2"/>
    <x v="171"/>
    <d v="2011-09-17T00:00:00"/>
    <s v="Second Class"/>
    <s v="LW-17215"/>
    <s v="Luke Weiss"/>
    <x v="0"/>
    <x v="0"/>
    <x v="20"/>
    <x v="15"/>
    <n v="10035"/>
    <x v="3"/>
    <x v="483"/>
    <x v="0"/>
    <x v="1"/>
    <x v="478"/>
    <x v="5901"/>
    <n v="6"/>
    <n v="0.1"/>
    <n v="420.58800000000019"/>
  </r>
  <r>
    <n v="9427"/>
    <s v="CA-2013-160479"/>
    <x v="0"/>
    <x v="306"/>
    <d v="2013-09-21T00:00:00"/>
    <s v="Standard Class"/>
    <s v="AH-10585"/>
    <s v="Angele Hood"/>
    <x v="0"/>
    <x v="0"/>
    <x v="4"/>
    <x v="4"/>
    <n v="98105"/>
    <x v="1"/>
    <x v="1658"/>
    <x v="1"/>
    <x v="6"/>
    <x v="1637"/>
    <x v="3826"/>
    <n v="5"/>
    <n v="0"/>
    <n v="13.452000000000002"/>
  </r>
  <r>
    <n v="9428"/>
    <s v="CA-2011-167486"/>
    <x v="2"/>
    <x v="501"/>
    <d v="2011-12-01T00:00:00"/>
    <s v="Standard Class"/>
    <s v="JO-15145"/>
    <s v="Jack O'Briant"/>
    <x v="1"/>
    <x v="0"/>
    <x v="198"/>
    <x v="15"/>
    <n v="14215"/>
    <x v="3"/>
    <x v="892"/>
    <x v="0"/>
    <x v="5"/>
    <x v="876"/>
    <x v="3351"/>
    <n v="5"/>
    <n v="0"/>
    <n v="39.97999999999999"/>
  </r>
  <r>
    <n v="9429"/>
    <s v="CA-2011-152100"/>
    <x v="2"/>
    <x v="218"/>
    <d v="2011-05-16T00:00:00"/>
    <s v="Standard Class"/>
    <s v="VW-21775"/>
    <s v="Victoria Wilson"/>
    <x v="1"/>
    <x v="0"/>
    <x v="114"/>
    <x v="5"/>
    <n v="77340"/>
    <x v="2"/>
    <x v="377"/>
    <x v="0"/>
    <x v="1"/>
    <x v="373"/>
    <x v="5902"/>
    <n v="8"/>
    <n v="0.3"/>
    <n v="-69.311999999999898"/>
  </r>
  <r>
    <n v="9430"/>
    <s v="CA-2012-166219"/>
    <x v="1"/>
    <x v="834"/>
    <d v="2012-09-01T00:00:00"/>
    <s v="Standard Class"/>
    <s v="BP-11185"/>
    <s v="Ben Peterman"/>
    <x v="1"/>
    <x v="0"/>
    <x v="61"/>
    <x v="5"/>
    <n v="75081"/>
    <x v="2"/>
    <x v="903"/>
    <x v="2"/>
    <x v="7"/>
    <x v="886"/>
    <x v="1124"/>
    <n v="5"/>
    <n v="0.2"/>
    <n v="82.496999999999957"/>
  </r>
  <r>
    <n v="9431"/>
    <s v="CA-2012-166219"/>
    <x v="1"/>
    <x v="834"/>
    <d v="2012-09-01T00:00:00"/>
    <s v="Standard Class"/>
    <s v="BP-11185"/>
    <s v="Ben Peterman"/>
    <x v="1"/>
    <x v="0"/>
    <x v="61"/>
    <x v="5"/>
    <n v="75081"/>
    <x v="2"/>
    <x v="1116"/>
    <x v="0"/>
    <x v="3"/>
    <x v="1095"/>
    <x v="5903"/>
    <n v="1"/>
    <n v="0.3"/>
    <n v="-16.261300000000006"/>
  </r>
  <r>
    <n v="9432"/>
    <s v="CA-2012-111864"/>
    <x v="1"/>
    <x v="974"/>
    <d v="2012-06-19T00:00:00"/>
    <s v="Same Day"/>
    <s v="PP-18955"/>
    <s v="Paul Prost"/>
    <x v="2"/>
    <x v="0"/>
    <x v="10"/>
    <x v="9"/>
    <n v="19134"/>
    <x v="3"/>
    <x v="1852"/>
    <x v="1"/>
    <x v="2"/>
    <x v="1831"/>
    <x v="2184"/>
    <n v="2"/>
    <n v="0.2"/>
    <n v="1.9925999999999999"/>
  </r>
  <r>
    <n v="9433"/>
    <s v="CA-2012-119627"/>
    <x v="1"/>
    <x v="493"/>
    <d v="2012-08-23T00:00:00"/>
    <s v="Standard Class"/>
    <s v="SC-20725"/>
    <s v="Steven Cartwright"/>
    <x v="0"/>
    <x v="0"/>
    <x v="97"/>
    <x v="16"/>
    <n v="85345"/>
    <x v="1"/>
    <x v="1202"/>
    <x v="2"/>
    <x v="11"/>
    <x v="1178"/>
    <x v="5520"/>
    <n v="2"/>
    <n v="0.2"/>
    <n v="-5.2640000000000002"/>
  </r>
  <r>
    <n v="9434"/>
    <s v="CA-2012-119627"/>
    <x v="1"/>
    <x v="493"/>
    <d v="2012-08-23T00:00:00"/>
    <s v="Standard Class"/>
    <s v="SC-20725"/>
    <s v="Steven Cartwright"/>
    <x v="0"/>
    <x v="0"/>
    <x v="97"/>
    <x v="16"/>
    <n v="85345"/>
    <x v="1"/>
    <x v="289"/>
    <x v="1"/>
    <x v="10"/>
    <x v="286"/>
    <x v="1590"/>
    <n v="7"/>
    <n v="0.2"/>
    <n v="12.700800000000001"/>
  </r>
  <r>
    <n v="9435"/>
    <s v="CA-2012-119627"/>
    <x v="1"/>
    <x v="493"/>
    <d v="2012-08-23T00:00:00"/>
    <s v="Standard Class"/>
    <s v="SC-20725"/>
    <s v="Steven Cartwright"/>
    <x v="0"/>
    <x v="0"/>
    <x v="97"/>
    <x v="16"/>
    <n v="85345"/>
    <x v="1"/>
    <x v="786"/>
    <x v="1"/>
    <x v="6"/>
    <x v="777"/>
    <x v="1518"/>
    <n v="3"/>
    <n v="0.2"/>
    <n v="1.1555999999999984"/>
  </r>
  <r>
    <n v="9436"/>
    <s v="CA-2012-119627"/>
    <x v="1"/>
    <x v="493"/>
    <d v="2012-08-23T00:00:00"/>
    <s v="Standard Class"/>
    <s v="SC-20725"/>
    <s v="Steven Cartwright"/>
    <x v="0"/>
    <x v="0"/>
    <x v="97"/>
    <x v="16"/>
    <n v="85345"/>
    <x v="1"/>
    <x v="552"/>
    <x v="2"/>
    <x v="11"/>
    <x v="546"/>
    <x v="5904"/>
    <n v="4"/>
    <n v="0.2"/>
    <n v="-31.600000000000037"/>
  </r>
  <r>
    <n v="9437"/>
    <s v="CA-2012-160787"/>
    <x v="1"/>
    <x v="12"/>
    <d v="2012-09-25T00:00:00"/>
    <s v="Same Day"/>
    <s v="BM-11785"/>
    <s v="Bryan Mills"/>
    <x v="0"/>
    <x v="0"/>
    <x v="10"/>
    <x v="9"/>
    <n v="19143"/>
    <x v="3"/>
    <x v="696"/>
    <x v="1"/>
    <x v="8"/>
    <x v="689"/>
    <x v="194"/>
    <n v="2"/>
    <n v="0.7"/>
    <n v="-2.0621999999999998"/>
  </r>
  <r>
    <n v="9438"/>
    <s v="CA-2014-107853"/>
    <x v="3"/>
    <x v="1143"/>
    <d v="2014-06-01T00:00:00"/>
    <s v="Standard Class"/>
    <s v="CD-11920"/>
    <s v="Carlos Daly"/>
    <x v="0"/>
    <x v="0"/>
    <x v="147"/>
    <x v="1"/>
    <n v="92054"/>
    <x v="1"/>
    <x v="1440"/>
    <x v="1"/>
    <x v="10"/>
    <x v="1419"/>
    <x v="91"/>
    <n v="2"/>
    <n v="0"/>
    <n v="6.2208000000000006"/>
  </r>
  <r>
    <n v="9439"/>
    <s v="CA-2014-126144"/>
    <x v="3"/>
    <x v="689"/>
    <d v="2014-08-06T00:00:00"/>
    <s v="Standard Class"/>
    <s v="GM-14680"/>
    <s v="Greg Matthias"/>
    <x v="0"/>
    <x v="0"/>
    <x v="10"/>
    <x v="9"/>
    <n v="19134"/>
    <x v="3"/>
    <x v="1270"/>
    <x v="2"/>
    <x v="7"/>
    <x v="1246"/>
    <x v="5905"/>
    <n v="4"/>
    <n v="0.4"/>
    <n v="-57.115200000000016"/>
  </r>
  <r>
    <n v="9440"/>
    <s v="US-2011-154655"/>
    <x v="2"/>
    <x v="36"/>
    <d v="2011-10-17T00:00:00"/>
    <s v="Standard Class"/>
    <s v="BP-11050"/>
    <s v="Barry Pond"/>
    <x v="1"/>
    <x v="0"/>
    <x v="22"/>
    <x v="10"/>
    <n v="60623"/>
    <x v="2"/>
    <x v="1205"/>
    <x v="1"/>
    <x v="14"/>
    <x v="1181"/>
    <x v="5906"/>
    <n v="2"/>
    <n v="0.2"/>
    <n v="2.5019999999999971"/>
  </r>
  <r>
    <n v="9441"/>
    <s v="CA-2011-100391"/>
    <x v="2"/>
    <x v="594"/>
    <d v="2011-05-29T00:00:00"/>
    <s v="Standard Class"/>
    <s v="BW-11065"/>
    <s v="Barry Weirich"/>
    <x v="0"/>
    <x v="0"/>
    <x v="20"/>
    <x v="15"/>
    <n v="10035"/>
    <x v="3"/>
    <x v="1490"/>
    <x v="1"/>
    <x v="10"/>
    <x v="1468"/>
    <x v="2"/>
    <n v="2"/>
    <n v="0"/>
    <n v="6.7251999999999992"/>
  </r>
  <r>
    <n v="9442"/>
    <s v="CA-2011-165477"/>
    <x v="2"/>
    <x v="282"/>
    <d v="2011-12-31T00:00:00"/>
    <s v="Second Class"/>
    <s v="RE-19405"/>
    <s v="Ricardo Emerson"/>
    <x v="0"/>
    <x v="0"/>
    <x v="239"/>
    <x v="24"/>
    <n v="44240"/>
    <x v="3"/>
    <x v="1204"/>
    <x v="1"/>
    <x v="9"/>
    <x v="1180"/>
    <x v="5907"/>
    <n v="5"/>
    <n v="0.2"/>
    <n v="6.0449999999999946"/>
  </r>
  <r>
    <n v="9443"/>
    <s v="CA-2014-165904"/>
    <x v="3"/>
    <x v="104"/>
    <d v="2014-04-12T00:00:00"/>
    <s v="Standard Class"/>
    <s v="HR-14770"/>
    <s v="Hallie Redmond"/>
    <x v="2"/>
    <x v="0"/>
    <x v="108"/>
    <x v="2"/>
    <n v="32216"/>
    <x v="0"/>
    <x v="400"/>
    <x v="1"/>
    <x v="6"/>
    <x v="396"/>
    <x v="5908"/>
    <n v="2"/>
    <n v="0.2"/>
    <n v="1.2192000000000007"/>
  </r>
  <r>
    <n v="9444"/>
    <s v="CA-2014-165904"/>
    <x v="3"/>
    <x v="104"/>
    <d v="2014-04-12T00:00:00"/>
    <s v="Standard Class"/>
    <s v="HR-14770"/>
    <s v="Hallie Redmond"/>
    <x v="2"/>
    <x v="0"/>
    <x v="108"/>
    <x v="2"/>
    <n v="32216"/>
    <x v="0"/>
    <x v="819"/>
    <x v="2"/>
    <x v="7"/>
    <x v="807"/>
    <x v="985"/>
    <n v="2"/>
    <n v="0.2"/>
    <n v="19.178600000000003"/>
  </r>
  <r>
    <n v="9445"/>
    <s v="CA-2012-104052"/>
    <x v="1"/>
    <x v="1201"/>
    <d v="2012-03-02T00:00:00"/>
    <s v="First Class"/>
    <s v="TP-21565"/>
    <s v="Tracy Poddar"/>
    <x v="1"/>
    <x v="0"/>
    <x v="224"/>
    <x v="5"/>
    <n v="75019"/>
    <x v="2"/>
    <x v="1620"/>
    <x v="2"/>
    <x v="7"/>
    <x v="1602"/>
    <x v="3124"/>
    <n v="4"/>
    <n v="0.2"/>
    <n v="34.741999999999997"/>
  </r>
  <r>
    <n v="9446"/>
    <s v="CA-2012-168277"/>
    <x v="1"/>
    <x v="352"/>
    <d v="2012-06-03T00:00:00"/>
    <s v="Standard Class"/>
    <s v="KB-16315"/>
    <s v="Karl Braun"/>
    <x v="0"/>
    <x v="0"/>
    <x v="245"/>
    <x v="14"/>
    <n v="46203"/>
    <x v="2"/>
    <x v="617"/>
    <x v="1"/>
    <x v="2"/>
    <x v="612"/>
    <x v="714"/>
    <n v="3"/>
    <n v="0"/>
    <n v="5.6993999999999998"/>
  </r>
  <r>
    <n v="9447"/>
    <s v="CA-2013-158617"/>
    <x v="0"/>
    <x v="897"/>
    <d v="2013-09-29T00:00:00"/>
    <s v="Standard Class"/>
    <s v="AC-10660"/>
    <s v="Anna Chung"/>
    <x v="0"/>
    <x v="0"/>
    <x v="104"/>
    <x v="14"/>
    <n v="46226"/>
    <x v="2"/>
    <x v="1357"/>
    <x v="1"/>
    <x v="10"/>
    <x v="1334"/>
    <x v="1211"/>
    <n v="6"/>
    <n v="0"/>
    <n v="16.146000000000001"/>
  </r>
  <r>
    <n v="9448"/>
    <s v="CA-2014-136882"/>
    <x v="3"/>
    <x v="837"/>
    <d v="2014-06-04T00:00:00"/>
    <s v="Standard Class"/>
    <s v="DN-13690"/>
    <s v="Duane Noonan"/>
    <x v="0"/>
    <x v="0"/>
    <x v="251"/>
    <x v="26"/>
    <n v="74133"/>
    <x v="2"/>
    <x v="35"/>
    <x v="0"/>
    <x v="5"/>
    <x v="35"/>
    <x v="5909"/>
    <n v="5"/>
    <n v="0"/>
    <n v="138.41699999999997"/>
  </r>
  <r>
    <n v="9449"/>
    <s v="US-2013-148957"/>
    <x v="0"/>
    <x v="42"/>
    <d v="2013-09-24T00:00:00"/>
    <s v="Standard Class"/>
    <s v="CC-12430"/>
    <s v="Chuck Clark"/>
    <x v="2"/>
    <x v="0"/>
    <x v="252"/>
    <x v="4"/>
    <n v="98052"/>
    <x v="1"/>
    <x v="1038"/>
    <x v="1"/>
    <x v="2"/>
    <x v="1019"/>
    <x v="5910"/>
    <n v="4"/>
    <n v="0"/>
    <n v="5.9135999999999997"/>
  </r>
  <r>
    <n v="9450"/>
    <s v="CA-2011-140032"/>
    <x v="2"/>
    <x v="78"/>
    <d v="2011-09-13T00:00:00"/>
    <s v="Standard Class"/>
    <s v="TS-21340"/>
    <s v="Toby Swindell"/>
    <x v="0"/>
    <x v="0"/>
    <x v="8"/>
    <x v="1"/>
    <n v="94109"/>
    <x v="1"/>
    <x v="973"/>
    <x v="1"/>
    <x v="8"/>
    <x v="958"/>
    <x v="5911"/>
    <n v="2"/>
    <n v="0.2"/>
    <n v="3.0127999999999995"/>
  </r>
  <r>
    <n v="9451"/>
    <s v="CA-2014-145506"/>
    <x v="3"/>
    <x v="95"/>
    <d v="2014-06-08T00:00:00"/>
    <s v="Standard Class"/>
    <s v="MO-17800"/>
    <s v="Meg O'Connel"/>
    <x v="2"/>
    <x v="0"/>
    <x v="258"/>
    <x v="4"/>
    <n v="99207"/>
    <x v="1"/>
    <x v="464"/>
    <x v="1"/>
    <x v="4"/>
    <x v="460"/>
    <x v="5912"/>
    <n v="9"/>
    <n v="0"/>
    <n v="5.4503999999999913"/>
  </r>
  <r>
    <n v="9452"/>
    <s v="CA-2012-129546"/>
    <x v="1"/>
    <x v="694"/>
    <d v="2012-10-05T00:00:00"/>
    <s v="Standard Class"/>
    <s v="RP-19855"/>
    <s v="Roy Phan"/>
    <x v="1"/>
    <x v="0"/>
    <x v="1"/>
    <x v="1"/>
    <n v="90032"/>
    <x v="1"/>
    <x v="1094"/>
    <x v="1"/>
    <x v="9"/>
    <x v="1075"/>
    <x v="5913"/>
    <n v="3"/>
    <n v="0"/>
    <n v="55.844999999999985"/>
  </r>
  <r>
    <n v="9453"/>
    <s v="CA-2012-129546"/>
    <x v="1"/>
    <x v="694"/>
    <d v="2012-10-05T00:00:00"/>
    <s v="Standard Class"/>
    <s v="RP-19855"/>
    <s v="Roy Phan"/>
    <x v="1"/>
    <x v="0"/>
    <x v="1"/>
    <x v="1"/>
    <n v="90032"/>
    <x v="1"/>
    <x v="822"/>
    <x v="1"/>
    <x v="8"/>
    <x v="810"/>
    <x v="5914"/>
    <n v="6"/>
    <n v="0.2"/>
    <n v="26.582399999999986"/>
  </r>
  <r>
    <n v="9454"/>
    <s v="CA-2012-129546"/>
    <x v="1"/>
    <x v="694"/>
    <d v="2012-10-05T00:00:00"/>
    <s v="Standard Class"/>
    <s v="RP-19855"/>
    <s v="Roy Phan"/>
    <x v="1"/>
    <x v="0"/>
    <x v="1"/>
    <x v="1"/>
    <n v="90032"/>
    <x v="1"/>
    <x v="1799"/>
    <x v="1"/>
    <x v="14"/>
    <x v="1780"/>
    <x v="5915"/>
    <n v="3"/>
    <n v="0"/>
    <n v="13.685099999999995"/>
  </r>
  <r>
    <n v="9455"/>
    <s v="CA-2012-129546"/>
    <x v="1"/>
    <x v="694"/>
    <d v="2012-10-05T00:00:00"/>
    <s v="Standard Class"/>
    <s v="RP-19855"/>
    <s v="Roy Phan"/>
    <x v="1"/>
    <x v="0"/>
    <x v="1"/>
    <x v="1"/>
    <n v="90032"/>
    <x v="1"/>
    <x v="461"/>
    <x v="2"/>
    <x v="7"/>
    <x v="457"/>
    <x v="2862"/>
    <n v="2"/>
    <n v="0.2"/>
    <n v="-8.2763999999999971"/>
  </r>
  <r>
    <n v="9456"/>
    <s v="CA-2013-140977"/>
    <x v="0"/>
    <x v="950"/>
    <d v="2013-06-20T00:00:00"/>
    <s v="Second Class"/>
    <s v="JL-15175"/>
    <s v="James Lanier"/>
    <x v="2"/>
    <x v="0"/>
    <x v="346"/>
    <x v="18"/>
    <n v="37421"/>
    <x v="0"/>
    <x v="1855"/>
    <x v="2"/>
    <x v="15"/>
    <x v="1834"/>
    <x v="5916"/>
    <n v="1"/>
    <n v="0.5"/>
    <n v="-1.8294999999999959"/>
  </r>
  <r>
    <n v="9457"/>
    <s v="CA-2014-151855"/>
    <x v="3"/>
    <x v="837"/>
    <d v="2014-06-04T00:00:00"/>
    <s v="Standard Class"/>
    <s v="BW-11110"/>
    <s v="Bart Watters"/>
    <x v="1"/>
    <x v="0"/>
    <x v="247"/>
    <x v="3"/>
    <n v="27405"/>
    <x v="0"/>
    <x v="1856"/>
    <x v="2"/>
    <x v="11"/>
    <x v="1835"/>
    <x v="5917"/>
    <n v="3"/>
    <n v="0.2"/>
    <n v="0.33989999999999654"/>
  </r>
  <r>
    <n v="9458"/>
    <s v="CA-2014-151855"/>
    <x v="3"/>
    <x v="837"/>
    <d v="2014-06-04T00:00:00"/>
    <s v="Standard Class"/>
    <s v="BW-11110"/>
    <s v="Bart Watters"/>
    <x v="1"/>
    <x v="0"/>
    <x v="247"/>
    <x v="3"/>
    <n v="27405"/>
    <x v="0"/>
    <x v="1232"/>
    <x v="1"/>
    <x v="8"/>
    <x v="1206"/>
    <x v="5918"/>
    <n v="5"/>
    <n v="0.7"/>
    <n v="-10.050000000000001"/>
  </r>
  <r>
    <n v="9459"/>
    <s v="CA-2011-138240"/>
    <x v="2"/>
    <x v="1148"/>
    <d v="2011-10-14T00:00:00"/>
    <s v="Standard Class"/>
    <s v="SJ-20500"/>
    <s v="Shirley Jackson"/>
    <x v="0"/>
    <x v="0"/>
    <x v="8"/>
    <x v="1"/>
    <n v="94122"/>
    <x v="1"/>
    <x v="281"/>
    <x v="1"/>
    <x v="6"/>
    <x v="278"/>
    <x v="5919"/>
    <n v="3"/>
    <n v="0"/>
    <n v="41.933999999999983"/>
  </r>
  <r>
    <n v="9460"/>
    <s v="CA-2011-138240"/>
    <x v="2"/>
    <x v="1148"/>
    <d v="2011-10-14T00:00:00"/>
    <s v="Standard Class"/>
    <s v="SJ-20500"/>
    <s v="Shirley Jackson"/>
    <x v="0"/>
    <x v="0"/>
    <x v="8"/>
    <x v="1"/>
    <n v="94122"/>
    <x v="1"/>
    <x v="1730"/>
    <x v="2"/>
    <x v="7"/>
    <x v="1708"/>
    <x v="314"/>
    <n v="1"/>
    <n v="0.2"/>
    <n v="-2.9985000000000022"/>
  </r>
  <r>
    <n v="9461"/>
    <s v="CA-2011-101833"/>
    <x v="2"/>
    <x v="664"/>
    <d v="2011-11-22T00:00:00"/>
    <s v="Second Class"/>
    <s v="FG-14260"/>
    <s v="Frank Gastineau"/>
    <x v="2"/>
    <x v="0"/>
    <x v="20"/>
    <x v="15"/>
    <n v="10024"/>
    <x v="3"/>
    <x v="693"/>
    <x v="1"/>
    <x v="10"/>
    <x v="686"/>
    <x v="805"/>
    <n v="3"/>
    <n v="0"/>
    <n v="17.22"/>
  </r>
  <r>
    <n v="9462"/>
    <s v="CA-2011-100867"/>
    <x v="2"/>
    <x v="538"/>
    <d v="2011-10-24T00:00:00"/>
    <s v="Standard Class"/>
    <s v="EH-14125"/>
    <s v="Eugene Hildebrand"/>
    <x v="2"/>
    <x v="0"/>
    <x v="80"/>
    <x v="1"/>
    <n v="90712"/>
    <x v="1"/>
    <x v="1086"/>
    <x v="2"/>
    <x v="7"/>
    <x v="1067"/>
    <x v="5920"/>
    <n v="6"/>
    <n v="0.2"/>
    <n v="20.097000000000008"/>
  </r>
  <r>
    <n v="9463"/>
    <s v="US-2014-109610"/>
    <x v="3"/>
    <x v="920"/>
    <d v="2014-12-01T00:00:00"/>
    <s v="Second Class"/>
    <s v="BS-11590"/>
    <s v="Brendan Sweed"/>
    <x v="1"/>
    <x v="0"/>
    <x v="103"/>
    <x v="0"/>
    <n v="40214"/>
    <x v="0"/>
    <x v="1131"/>
    <x v="0"/>
    <x v="1"/>
    <x v="1110"/>
    <x v="4391"/>
    <n v="2"/>
    <n v="0"/>
    <n v="168.47040000000004"/>
  </r>
  <r>
    <n v="9464"/>
    <s v="CA-2011-156545"/>
    <x v="2"/>
    <x v="1221"/>
    <d v="2011-03-03T00:00:00"/>
    <s v="First Class"/>
    <s v="JS-16030"/>
    <s v="Joy Smith"/>
    <x v="0"/>
    <x v="0"/>
    <x v="38"/>
    <x v="24"/>
    <n v="43229"/>
    <x v="3"/>
    <x v="487"/>
    <x v="1"/>
    <x v="6"/>
    <x v="482"/>
    <x v="530"/>
    <n v="4"/>
    <n v="0.2"/>
    <n v="3.4047999999999981"/>
  </r>
  <r>
    <n v="9465"/>
    <s v="CA-2011-109127"/>
    <x v="2"/>
    <x v="1059"/>
    <d v="2011-12-25T00:00:00"/>
    <s v="Standard Class"/>
    <s v="JC-15775"/>
    <s v="John Castell"/>
    <x v="0"/>
    <x v="0"/>
    <x v="46"/>
    <x v="13"/>
    <n v="19711"/>
    <x v="3"/>
    <x v="1568"/>
    <x v="1"/>
    <x v="2"/>
    <x v="1550"/>
    <x v="1315"/>
    <n v="6"/>
    <n v="0"/>
    <n v="7.9487999999999985"/>
  </r>
  <r>
    <n v="9466"/>
    <s v="CA-2013-126858"/>
    <x v="0"/>
    <x v="258"/>
    <d v="2013-11-24T00:00:00"/>
    <s v="Standard Class"/>
    <s v="JM-15265"/>
    <s v="Janet Molinari"/>
    <x v="1"/>
    <x v="0"/>
    <x v="4"/>
    <x v="4"/>
    <n v="98115"/>
    <x v="1"/>
    <x v="468"/>
    <x v="0"/>
    <x v="5"/>
    <x v="464"/>
    <x v="5795"/>
    <n v="2"/>
    <n v="0"/>
    <n v="1.597999999999999"/>
  </r>
  <r>
    <n v="9467"/>
    <s v="CA-2014-102925"/>
    <x v="3"/>
    <x v="60"/>
    <d v="2014-11-11T00:00:00"/>
    <s v="Second Class"/>
    <s v="CD-12280"/>
    <s v="Christina DeMoss"/>
    <x v="0"/>
    <x v="0"/>
    <x v="20"/>
    <x v="15"/>
    <n v="10024"/>
    <x v="3"/>
    <x v="141"/>
    <x v="1"/>
    <x v="8"/>
    <x v="141"/>
    <x v="5921"/>
    <n v="6"/>
    <n v="0.2"/>
    <n v="55.582200000000007"/>
  </r>
  <r>
    <n v="9468"/>
    <s v="CA-2014-102925"/>
    <x v="3"/>
    <x v="60"/>
    <d v="2014-11-11T00:00:00"/>
    <s v="Second Class"/>
    <s v="CD-12280"/>
    <s v="Christina DeMoss"/>
    <x v="0"/>
    <x v="0"/>
    <x v="20"/>
    <x v="15"/>
    <n v="10024"/>
    <x v="3"/>
    <x v="1582"/>
    <x v="0"/>
    <x v="3"/>
    <x v="1564"/>
    <x v="4365"/>
    <n v="2"/>
    <n v="0.4"/>
    <n v="-66.599999999999994"/>
  </r>
  <r>
    <n v="9469"/>
    <s v="CA-2014-102925"/>
    <x v="3"/>
    <x v="60"/>
    <d v="2014-11-11T00:00:00"/>
    <s v="Second Class"/>
    <s v="CD-12280"/>
    <s v="Christina DeMoss"/>
    <x v="0"/>
    <x v="0"/>
    <x v="20"/>
    <x v="15"/>
    <n v="10024"/>
    <x v="3"/>
    <x v="680"/>
    <x v="1"/>
    <x v="10"/>
    <x v="674"/>
    <x v="91"/>
    <n v="2"/>
    <n v="0"/>
    <n v="6.2208000000000006"/>
  </r>
  <r>
    <n v="9470"/>
    <s v="CA-2014-102925"/>
    <x v="3"/>
    <x v="60"/>
    <d v="2014-11-11T00:00:00"/>
    <s v="Second Class"/>
    <s v="CD-12280"/>
    <s v="Christina DeMoss"/>
    <x v="0"/>
    <x v="0"/>
    <x v="20"/>
    <x v="15"/>
    <n v="10024"/>
    <x v="3"/>
    <x v="417"/>
    <x v="1"/>
    <x v="10"/>
    <x v="412"/>
    <x v="168"/>
    <n v="2"/>
    <n v="0"/>
    <n v="53.260799999999996"/>
  </r>
  <r>
    <n v="9471"/>
    <s v="CA-2014-102925"/>
    <x v="3"/>
    <x v="60"/>
    <d v="2014-11-11T00:00:00"/>
    <s v="Second Class"/>
    <s v="CD-12280"/>
    <s v="Christina DeMoss"/>
    <x v="0"/>
    <x v="0"/>
    <x v="20"/>
    <x v="15"/>
    <n v="10024"/>
    <x v="3"/>
    <x v="140"/>
    <x v="2"/>
    <x v="7"/>
    <x v="140"/>
    <x v="2622"/>
    <n v="2"/>
    <n v="0"/>
    <n v="3.9991999999999877"/>
  </r>
  <r>
    <n v="9472"/>
    <s v="CA-2014-102925"/>
    <x v="3"/>
    <x v="60"/>
    <d v="2014-11-11T00:00:00"/>
    <s v="Second Class"/>
    <s v="CD-12280"/>
    <s v="Christina DeMoss"/>
    <x v="0"/>
    <x v="0"/>
    <x v="20"/>
    <x v="15"/>
    <n v="10024"/>
    <x v="3"/>
    <x v="276"/>
    <x v="1"/>
    <x v="8"/>
    <x v="273"/>
    <x v="5872"/>
    <n v="1"/>
    <n v="0.2"/>
    <n v="3.7127999999999997"/>
  </r>
  <r>
    <n v="9473"/>
    <s v="CA-2014-102925"/>
    <x v="3"/>
    <x v="60"/>
    <d v="2014-11-11T00:00:00"/>
    <s v="Second Class"/>
    <s v="CD-12280"/>
    <s v="Christina DeMoss"/>
    <x v="0"/>
    <x v="0"/>
    <x v="20"/>
    <x v="15"/>
    <n v="10024"/>
    <x v="3"/>
    <x v="1459"/>
    <x v="0"/>
    <x v="1"/>
    <x v="1436"/>
    <x v="5922"/>
    <n v="2"/>
    <n v="0.1"/>
    <n v="24.2012"/>
  </r>
  <r>
    <n v="9474"/>
    <s v="CA-2014-102925"/>
    <x v="3"/>
    <x v="60"/>
    <d v="2014-11-11T00:00:00"/>
    <s v="Second Class"/>
    <s v="CD-12280"/>
    <s v="Christina DeMoss"/>
    <x v="0"/>
    <x v="0"/>
    <x v="20"/>
    <x v="15"/>
    <n v="10024"/>
    <x v="3"/>
    <x v="1757"/>
    <x v="0"/>
    <x v="5"/>
    <x v="1738"/>
    <x v="5923"/>
    <n v="5"/>
    <n v="0"/>
    <n v="38.532000000000004"/>
  </r>
  <r>
    <n v="9475"/>
    <s v="CA-2012-100818"/>
    <x v="1"/>
    <x v="70"/>
    <d v="2012-06-05T00:00:00"/>
    <s v="Second Class"/>
    <s v="JM-15265"/>
    <s v="Janet Molinari"/>
    <x v="1"/>
    <x v="0"/>
    <x v="22"/>
    <x v="10"/>
    <n v="60653"/>
    <x v="2"/>
    <x v="1139"/>
    <x v="1"/>
    <x v="2"/>
    <x v="1118"/>
    <x v="2184"/>
    <n v="2"/>
    <n v="0.2"/>
    <n v="1.9925999999999999"/>
  </r>
  <r>
    <n v="9476"/>
    <s v="CA-2012-100818"/>
    <x v="1"/>
    <x v="70"/>
    <d v="2012-06-05T00:00:00"/>
    <s v="Second Class"/>
    <s v="JM-15265"/>
    <s v="Janet Molinari"/>
    <x v="1"/>
    <x v="0"/>
    <x v="22"/>
    <x v="10"/>
    <n v="60653"/>
    <x v="2"/>
    <x v="1030"/>
    <x v="1"/>
    <x v="10"/>
    <x v="1012"/>
    <x v="4259"/>
    <n v="7"/>
    <n v="0.2"/>
    <n v="54.214999999999982"/>
  </r>
  <r>
    <n v="9477"/>
    <s v="CA-2012-100818"/>
    <x v="1"/>
    <x v="70"/>
    <d v="2012-06-05T00:00:00"/>
    <s v="Second Class"/>
    <s v="JM-15265"/>
    <s v="Janet Molinari"/>
    <x v="1"/>
    <x v="0"/>
    <x v="22"/>
    <x v="10"/>
    <n v="60653"/>
    <x v="2"/>
    <x v="1537"/>
    <x v="0"/>
    <x v="5"/>
    <x v="1516"/>
    <x v="5924"/>
    <n v="2"/>
    <n v="0.6"/>
    <n v="-61.872"/>
  </r>
  <r>
    <n v="9478"/>
    <s v="CA-2012-100818"/>
    <x v="1"/>
    <x v="70"/>
    <d v="2012-06-05T00:00:00"/>
    <s v="Second Class"/>
    <s v="JM-15265"/>
    <s v="Janet Molinari"/>
    <x v="1"/>
    <x v="0"/>
    <x v="22"/>
    <x v="10"/>
    <n v="60653"/>
    <x v="2"/>
    <x v="990"/>
    <x v="1"/>
    <x v="8"/>
    <x v="302"/>
    <x v="3019"/>
    <n v="3"/>
    <n v="0.8"/>
    <n v="-6.2370000000000019"/>
  </r>
  <r>
    <n v="9479"/>
    <s v="CA-2011-126193"/>
    <x v="2"/>
    <x v="557"/>
    <d v="2011-09-14T00:00:00"/>
    <s v="Standard Class"/>
    <s v="SS-20410"/>
    <s v="Shahid Shariari"/>
    <x v="0"/>
    <x v="0"/>
    <x v="524"/>
    <x v="10"/>
    <n v="60543"/>
    <x v="2"/>
    <x v="1321"/>
    <x v="1"/>
    <x v="13"/>
    <x v="1298"/>
    <x v="5925"/>
    <n v="5"/>
    <n v="0.2"/>
    <n v="4.1124999999999998"/>
  </r>
  <r>
    <n v="9480"/>
    <s v="CA-2011-126193"/>
    <x v="2"/>
    <x v="557"/>
    <d v="2011-09-14T00:00:00"/>
    <s v="Standard Class"/>
    <s v="SS-20410"/>
    <s v="Shahid Shariari"/>
    <x v="0"/>
    <x v="0"/>
    <x v="524"/>
    <x v="10"/>
    <n v="60543"/>
    <x v="2"/>
    <x v="1206"/>
    <x v="1"/>
    <x v="8"/>
    <x v="1182"/>
    <x v="5926"/>
    <n v="3"/>
    <n v="0.8"/>
    <n v="-6.5076000000000018"/>
  </r>
  <r>
    <n v="9481"/>
    <s v="CA-2011-126193"/>
    <x v="2"/>
    <x v="557"/>
    <d v="2011-09-14T00:00:00"/>
    <s v="Standard Class"/>
    <s v="SS-20410"/>
    <s v="Shahid Shariari"/>
    <x v="0"/>
    <x v="0"/>
    <x v="524"/>
    <x v="10"/>
    <n v="60543"/>
    <x v="2"/>
    <x v="569"/>
    <x v="1"/>
    <x v="8"/>
    <x v="564"/>
    <x v="5927"/>
    <n v="5"/>
    <n v="0.8"/>
    <n v="-533.73250000000007"/>
  </r>
  <r>
    <n v="9482"/>
    <s v="CA-2014-150504"/>
    <x v="3"/>
    <x v="44"/>
    <d v="2014-11-13T00:00:00"/>
    <s v="Standard Class"/>
    <s v="HG-14845"/>
    <s v="Harry Greene"/>
    <x v="0"/>
    <x v="0"/>
    <x v="61"/>
    <x v="5"/>
    <n v="75220"/>
    <x v="2"/>
    <x v="75"/>
    <x v="1"/>
    <x v="4"/>
    <x v="75"/>
    <x v="1333"/>
    <n v="2"/>
    <n v="0.2"/>
    <n v="1.8160000000000016"/>
  </r>
  <r>
    <n v="9483"/>
    <s v="CA-2012-158351"/>
    <x v="1"/>
    <x v="782"/>
    <d v="2012-06-24T00:00:00"/>
    <s v="Second Class"/>
    <s v="BC-11125"/>
    <s v="Becky Castell"/>
    <x v="2"/>
    <x v="0"/>
    <x v="10"/>
    <x v="9"/>
    <n v="19134"/>
    <x v="3"/>
    <x v="651"/>
    <x v="2"/>
    <x v="11"/>
    <x v="645"/>
    <x v="4570"/>
    <n v="2"/>
    <n v="0.2"/>
    <n v="91.995400000000018"/>
  </r>
  <r>
    <n v="9484"/>
    <s v="CA-2011-122679"/>
    <x v="2"/>
    <x v="192"/>
    <d v="2011-07-28T00:00:00"/>
    <s v="Standard Class"/>
    <s v="AB-10255"/>
    <s v="Alejandro Ballentine"/>
    <x v="2"/>
    <x v="0"/>
    <x v="1"/>
    <x v="1"/>
    <n v="90008"/>
    <x v="1"/>
    <x v="346"/>
    <x v="1"/>
    <x v="6"/>
    <x v="342"/>
    <x v="1209"/>
    <n v="6"/>
    <n v="0"/>
    <n v="6.4943999999999988"/>
  </r>
  <r>
    <n v="9485"/>
    <s v="CA-2013-164770"/>
    <x v="0"/>
    <x v="499"/>
    <d v="2013-12-05T00:00:00"/>
    <s v="Second Class"/>
    <s v="MY-18295"/>
    <s v="Muhammed Yedwab"/>
    <x v="1"/>
    <x v="0"/>
    <x v="12"/>
    <x v="5"/>
    <n v="77036"/>
    <x v="2"/>
    <x v="1686"/>
    <x v="0"/>
    <x v="0"/>
    <x v="1665"/>
    <x v="5928"/>
    <n v="10"/>
    <n v="0.32"/>
    <n v="-137.97600000000008"/>
  </r>
  <r>
    <n v="9486"/>
    <s v="CA-2013-164770"/>
    <x v="0"/>
    <x v="499"/>
    <d v="2013-12-05T00:00:00"/>
    <s v="Second Class"/>
    <s v="MY-18295"/>
    <s v="Muhammed Yedwab"/>
    <x v="1"/>
    <x v="0"/>
    <x v="12"/>
    <x v="5"/>
    <n v="77036"/>
    <x v="2"/>
    <x v="1117"/>
    <x v="1"/>
    <x v="10"/>
    <x v="1096"/>
    <x v="2791"/>
    <n v="9"/>
    <n v="0.2"/>
    <n v="9.6299999999999955"/>
  </r>
  <r>
    <n v="9487"/>
    <s v="CA-2014-130505"/>
    <x v="3"/>
    <x v="386"/>
    <d v="2014-10-13T00:00:00"/>
    <s v="Same Day"/>
    <s v="NF-18385"/>
    <s v="Natalie Fritzler"/>
    <x v="0"/>
    <x v="0"/>
    <x v="320"/>
    <x v="48"/>
    <n v="26003"/>
    <x v="3"/>
    <x v="855"/>
    <x v="0"/>
    <x v="3"/>
    <x v="840"/>
    <x v="5929"/>
    <n v="3"/>
    <n v="0.3"/>
    <n v="-76.953599999999994"/>
  </r>
  <r>
    <n v="9488"/>
    <s v="US-2014-125213"/>
    <x v="3"/>
    <x v="157"/>
    <d v="2014-12-14T00:00:00"/>
    <s v="First Class"/>
    <s v="NB-18655"/>
    <s v="Nona Balk"/>
    <x v="1"/>
    <x v="0"/>
    <x v="267"/>
    <x v="30"/>
    <n v="7501"/>
    <x v="3"/>
    <x v="845"/>
    <x v="1"/>
    <x v="13"/>
    <x v="831"/>
    <x v="2630"/>
    <n v="3"/>
    <n v="0"/>
    <n v="2.1581999999999999"/>
  </r>
  <r>
    <n v="9489"/>
    <s v="CA-2012-156566"/>
    <x v="1"/>
    <x v="486"/>
    <d v="2012-10-04T00:00:00"/>
    <s v="First Class"/>
    <s v="EM-13960"/>
    <s v="Eric Murdock"/>
    <x v="0"/>
    <x v="0"/>
    <x v="32"/>
    <x v="21"/>
    <n v="97206"/>
    <x v="1"/>
    <x v="1118"/>
    <x v="2"/>
    <x v="7"/>
    <x v="1097"/>
    <x v="5930"/>
    <n v="2"/>
    <n v="0.2"/>
    <n v="50.120000000000033"/>
  </r>
  <r>
    <n v="9490"/>
    <s v="US-2013-102232"/>
    <x v="0"/>
    <x v="1222"/>
    <d v="2013-08-12T00:00:00"/>
    <s v="Standard Class"/>
    <s v="MF-17665"/>
    <s v="Maureen Fritzler"/>
    <x v="1"/>
    <x v="0"/>
    <x v="114"/>
    <x v="19"/>
    <n v="35810"/>
    <x v="0"/>
    <x v="1269"/>
    <x v="1"/>
    <x v="6"/>
    <x v="1245"/>
    <x v="5931"/>
    <n v="7"/>
    <n v="0"/>
    <n v="59.114999999999981"/>
  </r>
  <r>
    <n v="9491"/>
    <s v="CA-2014-111738"/>
    <x v="3"/>
    <x v="1032"/>
    <d v="2014-01-08T00:00:00"/>
    <s v="Standard Class"/>
    <s v="CM-12385"/>
    <s v="Christopher Martinez"/>
    <x v="0"/>
    <x v="0"/>
    <x v="8"/>
    <x v="1"/>
    <n v="94110"/>
    <x v="1"/>
    <x v="382"/>
    <x v="1"/>
    <x v="8"/>
    <x v="378"/>
    <x v="5932"/>
    <n v="8"/>
    <n v="0.2"/>
    <n v="682.5168000000001"/>
  </r>
  <r>
    <n v="9492"/>
    <s v="CA-2014-111738"/>
    <x v="3"/>
    <x v="1032"/>
    <d v="2014-01-08T00:00:00"/>
    <s v="Standard Class"/>
    <s v="CM-12385"/>
    <s v="Christopher Martinez"/>
    <x v="0"/>
    <x v="0"/>
    <x v="8"/>
    <x v="1"/>
    <n v="94110"/>
    <x v="1"/>
    <x v="1279"/>
    <x v="1"/>
    <x v="6"/>
    <x v="1255"/>
    <x v="5933"/>
    <n v="3"/>
    <n v="0"/>
    <n v="3.1007999999999996"/>
  </r>
  <r>
    <n v="9493"/>
    <s v="CA-2014-163188"/>
    <x v="3"/>
    <x v="659"/>
    <d v="2014-11-08T00:00:00"/>
    <s v="Same Day"/>
    <s v="EC-14050"/>
    <s v="Erin Creighton"/>
    <x v="0"/>
    <x v="0"/>
    <x v="268"/>
    <x v="26"/>
    <n v="73120"/>
    <x v="2"/>
    <x v="15"/>
    <x v="1"/>
    <x v="8"/>
    <x v="15"/>
    <x v="5934"/>
    <n v="9"/>
    <n v="0"/>
    <n v="19.080000000000002"/>
  </r>
  <r>
    <n v="9494"/>
    <s v="CA-2013-105207"/>
    <x v="0"/>
    <x v="835"/>
    <d v="2013-01-08T00:00:00"/>
    <s v="Standard Class"/>
    <s v="BO-11350"/>
    <s v="Bill Overfelt"/>
    <x v="1"/>
    <x v="0"/>
    <x v="387"/>
    <x v="26"/>
    <n v="74012"/>
    <x v="2"/>
    <x v="342"/>
    <x v="0"/>
    <x v="3"/>
    <x v="338"/>
    <x v="5935"/>
    <n v="7"/>
    <n v="0"/>
    <n v="350.42700000000002"/>
  </r>
  <r>
    <n v="9495"/>
    <s v="CA-2013-105207"/>
    <x v="0"/>
    <x v="835"/>
    <d v="2013-01-08T00:00:00"/>
    <s v="Standard Class"/>
    <s v="BO-11350"/>
    <s v="Bill Overfelt"/>
    <x v="1"/>
    <x v="0"/>
    <x v="387"/>
    <x v="26"/>
    <n v="74012"/>
    <x v="2"/>
    <x v="990"/>
    <x v="1"/>
    <x v="8"/>
    <x v="302"/>
    <x v="5516"/>
    <n v="2"/>
    <n v="0"/>
    <n v="5.3460000000000001"/>
  </r>
  <r>
    <n v="9496"/>
    <s v="US-2013-123610"/>
    <x v="0"/>
    <x v="536"/>
    <d v="2013-05-17T00:00:00"/>
    <s v="Standard Class"/>
    <s v="VM-21835"/>
    <s v="Vivian Mathis"/>
    <x v="0"/>
    <x v="0"/>
    <x v="133"/>
    <x v="1"/>
    <n v="92691"/>
    <x v="1"/>
    <x v="1824"/>
    <x v="2"/>
    <x v="11"/>
    <x v="1803"/>
    <x v="5253"/>
    <n v="6"/>
    <n v="0"/>
    <n v="46.800000000000004"/>
  </r>
  <r>
    <n v="9497"/>
    <s v="US-2013-123610"/>
    <x v="0"/>
    <x v="536"/>
    <d v="2013-05-17T00:00:00"/>
    <s v="Standard Class"/>
    <s v="VM-21835"/>
    <s v="Vivian Mathis"/>
    <x v="0"/>
    <x v="0"/>
    <x v="133"/>
    <x v="1"/>
    <n v="92691"/>
    <x v="1"/>
    <x v="1295"/>
    <x v="1"/>
    <x v="9"/>
    <x v="33"/>
    <x v="1313"/>
    <n v="1"/>
    <n v="0"/>
    <n v="2.3409000000000004"/>
  </r>
  <r>
    <n v="9498"/>
    <s v="CA-2014-118213"/>
    <x v="3"/>
    <x v="60"/>
    <d v="2014-11-08T00:00:00"/>
    <s v="First Class"/>
    <s v="AB-10060"/>
    <s v="Adam Bellavance"/>
    <x v="2"/>
    <x v="0"/>
    <x v="382"/>
    <x v="14"/>
    <n v="46142"/>
    <x v="2"/>
    <x v="249"/>
    <x v="1"/>
    <x v="10"/>
    <x v="247"/>
    <x v="5936"/>
    <n v="1"/>
    <n v="0"/>
    <n v="2.0286"/>
  </r>
  <r>
    <n v="9499"/>
    <s v="CA-2014-118213"/>
    <x v="3"/>
    <x v="60"/>
    <d v="2014-11-08T00:00:00"/>
    <s v="First Class"/>
    <s v="AB-10060"/>
    <s v="Adam Bellavance"/>
    <x v="2"/>
    <x v="0"/>
    <x v="382"/>
    <x v="14"/>
    <n v="46142"/>
    <x v="2"/>
    <x v="1654"/>
    <x v="1"/>
    <x v="10"/>
    <x v="33"/>
    <x v="3856"/>
    <n v="3"/>
    <n v="0"/>
    <n v="82.290599999999998"/>
  </r>
  <r>
    <n v="9500"/>
    <s v="CA-2014-118213"/>
    <x v="3"/>
    <x v="60"/>
    <d v="2014-11-08T00:00:00"/>
    <s v="First Class"/>
    <s v="AB-10060"/>
    <s v="Adam Bellavance"/>
    <x v="2"/>
    <x v="0"/>
    <x v="382"/>
    <x v="14"/>
    <n v="46142"/>
    <x v="2"/>
    <x v="987"/>
    <x v="1"/>
    <x v="10"/>
    <x v="971"/>
    <x v="766"/>
    <n v="10"/>
    <n v="0"/>
    <n v="31.187999999999999"/>
  </r>
  <r>
    <n v="9501"/>
    <s v="CA-2013-149237"/>
    <x v="0"/>
    <x v="439"/>
    <d v="2013-05-31T00:00:00"/>
    <s v="Standard Class"/>
    <s v="CM-12235"/>
    <s v="Chris McAfee"/>
    <x v="0"/>
    <x v="0"/>
    <x v="158"/>
    <x v="6"/>
    <n v="53209"/>
    <x v="2"/>
    <x v="1104"/>
    <x v="0"/>
    <x v="5"/>
    <x v="1084"/>
    <x v="5937"/>
    <n v="3"/>
    <n v="0"/>
    <n v="11.314800000000002"/>
  </r>
  <r>
    <n v="9502"/>
    <s v="US-2012-158589"/>
    <x v="1"/>
    <x v="312"/>
    <d v="2012-11-24T00:00:00"/>
    <s v="Standard Class"/>
    <s v="KW-16570"/>
    <s v="Kelly Williams"/>
    <x v="0"/>
    <x v="0"/>
    <x v="8"/>
    <x v="1"/>
    <n v="94109"/>
    <x v="1"/>
    <x v="1445"/>
    <x v="0"/>
    <x v="5"/>
    <x v="1423"/>
    <x v="4674"/>
    <n v="3"/>
    <n v="0"/>
    <n v="8.01"/>
  </r>
  <r>
    <n v="9503"/>
    <s v="CA-2013-101329"/>
    <x v="0"/>
    <x v="183"/>
    <d v="2013-04-30T00:00:00"/>
    <s v="Standard Class"/>
    <s v="MM-17920"/>
    <s v="Michael Moore"/>
    <x v="0"/>
    <x v="0"/>
    <x v="410"/>
    <x v="15"/>
    <n v="13440"/>
    <x v="3"/>
    <x v="1742"/>
    <x v="1"/>
    <x v="6"/>
    <x v="1722"/>
    <x v="5938"/>
    <n v="9"/>
    <n v="0"/>
    <n v="8.3537999999999997"/>
  </r>
  <r>
    <n v="9504"/>
    <s v="CA-2013-101329"/>
    <x v="0"/>
    <x v="183"/>
    <d v="2013-04-30T00:00:00"/>
    <s v="Standard Class"/>
    <s v="MM-17920"/>
    <s v="Michael Moore"/>
    <x v="0"/>
    <x v="0"/>
    <x v="410"/>
    <x v="15"/>
    <n v="13440"/>
    <x v="3"/>
    <x v="649"/>
    <x v="1"/>
    <x v="6"/>
    <x v="643"/>
    <x v="709"/>
    <n v="1"/>
    <n v="0"/>
    <n v="0.80640000000000001"/>
  </r>
  <r>
    <n v="9505"/>
    <s v="CA-2013-113607"/>
    <x v="0"/>
    <x v="500"/>
    <d v="2013-10-19T00:00:00"/>
    <s v="Standard Class"/>
    <s v="PW-19030"/>
    <s v="Pauline Webber"/>
    <x v="1"/>
    <x v="0"/>
    <x v="20"/>
    <x v="15"/>
    <n v="10009"/>
    <x v="3"/>
    <x v="1807"/>
    <x v="2"/>
    <x v="7"/>
    <x v="1788"/>
    <x v="5939"/>
    <n v="7"/>
    <n v="0"/>
    <n v="272.98250000000002"/>
  </r>
  <r>
    <n v="9506"/>
    <s v="CA-2013-113607"/>
    <x v="0"/>
    <x v="500"/>
    <d v="2013-10-19T00:00:00"/>
    <s v="Standard Class"/>
    <s v="PW-19030"/>
    <s v="Pauline Webber"/>
    <x v="1"/>
    <x v="0"/>
    <x v="20"/>
    <x v="15"/>
    <n v="10009"/>
    <x v="3"/>
    <x v="314"/>
    <x v="1"/>
    <x v="10"/>
    <x v="361"/>
    <x v="1375"/>
    <n v="2"/>
    <n v="0"/>
    <n v="54.860399999999998"/>
  </r>
  <r>
    <n v="9507"/>
    <s v="CA-2011-149104"/>
    <x v="2"/>
    <x v="267"/>
    <d v="2011-04-07T00:00:00"/>
    <s v="Second Class"/>
    <s v="RD-19900"/>
    <s v="Ruben Dartt"/>
    <x v="0"/>
    <x v="0"/>
    <x v="363"/>
    <x v="12"/>
    <n v="48127"/>
    <x v="2"/>
    <x v="818"/>
    <x v="1"/>
    <x v="6"/>
    <x v="806"/>
    <x v="4327"/>
    <n v="2"/>
    <n v="0"/>
    <n v="7.4759999999999991"/>
  </r>
  <r>
    <n v="9508"/>
    <s v="CA-2011-149104"/>
    <x v="2"/>
    <x v="267"/>
    <d v="2011-04-07T00:00:00"/>
    <s v="Second Class"/>
    <s v="RD-19900"/>
    <s v="Ruben Dartt"/>
    <x v="0"/>
    <x v="0"/>
    <x v="363"/>
    <x v="12"/>
    <n v="48127"/>
    <x v="2"/>
    <x v="1232"/>
    <x v="1"/>
    <x v="8"/>
    <x v="1206"/>
    <x v="5940"/>
    <n v="5"/>
    <n v="0"/>
    <n v="18.089999999999996"/>
  </r>
  <r>
    <n v="9509"/>
    <s v="CA-2011-149104"/>
    <x v="2"/>
    <x v="267"/>
    <d v="2011-04-07T00:00:00"/>
    <s v="Second Class"/>
    <s v="RD-19900"/>
    <s v="Ruben Dartt"/>
    <x v="0"/>
    <x v="0"/>
    <x v="363"/>
    <x v="12"/>
    <n v="48127"/>
    <x v="2"/>
    <x v="182"/>
    <x v="1"/>
    <x v="6"/>
    <x v="181"/>
    <x v="4808"/>
    <n v="3"/>
    <n v="0"/>
    <n v="4.5836999999999994"/>
  </r>
  <r>
    <n v="9510"/>
    <s v="CA-2011-149104"/>
    <x v="2"/>
    <x v="267"/>
    <d v="2011-04-07T00:00:00"/>
    <s v="Second Class"/>
    <s v="RD-19900"/>
    <s v="Ruben Dartt"/>
    <x v="0"/>
    <x v="0"/>
    <x v="363"/>
    <x v="12"/>
    <n v="48127"/>
    <x v="2"/>
    <x v="156"/>
    <x v="1"/>
    <x v="4"/>
    <x v="155"/>
    <x v="5941"/>
    <n v="6"/>
    <n v="0"/>
    <n v="20.694600000000008"/>
  </r>
  <r>
    <n v="9511"/>
    <s v="CA-2013-105263"/>
    <x v="0"/>
    <x v="876"/>
    <d v="2013-08-12T00:00:00"/>
    <s v="Standard Class"/>
    <s v="LM-17065"/>
    <s v="Liz MacKendrick"/>
    <x v="0"/>
    <x v="0"/>
    <x v="20"/>
    <x v="15"/>
    <n v="10024"/>
    <x v="3"/>
    <x v="319"/>
    <x v="1"/>
    <x v="6"/>
    <x v="316"/>
    <x v="3747"/>
    <n v="9"/>
    <n v="0"/>
    <n v="15.7194"/>
  </r>
  <r>
    <n v="9512"/>
    <s v="CA-2011-130575"/>
    <x v="2"/>
    <x v="637"/>
    <d v="2011-12-16T00:00:00"/>
    <s v="First Class"/>
    <s v="CS-11845"/>
    <s v="Cari Sayre"/>
    <x v="1"/>
    <x v="0"/>
    <x v="22"/>
    <x v="10"/>
    <n v="60623"/>
    <x v="2"/>
    <x v="1087"/>
    <x v="1"/>
    <x v="8"/>
    <x v="1068"/>
    <x v="1844"/>
    <n v="3"/>
    <n v="0.8"/>
    <n v="-13.895999999999997"/>
  </r>
  <r>
    <n v="9513"/>
    <s v="CA-2014-142461"/>
    <x v="3"/>
    <x v="1109"/>
    <d v="2014-06-04T00:00:00"/>
    <s v="Second Class"/>
    <s v="KT-16480"/>
    <s v="Kean Thornton"/>
    <x v="0"/>
    <x v="0"/>
    <x v="61"/>
    <x v="5"/>
    <n v="75217"/>
    <x v="2"/>
    <x v="789"/>
    <x v="0"/>
    <x v="0"/>
    <x v="779"/>
    <x v="5942"/>
    <n v="1"/>
    <n v="0.32"/>
    <n v="-6.0196000000000254"/>
  </r>
  <r>
    <n v="9514"/>
    <s v="CA-2013-125220"/>
    <x v="0"/>
    <x v="500"/>
    <d v="2013-10-20T00:00:00"/>
    <s v="Standard Class"/>
    <s v="BE-11410"/>
    <s v="Bobby Elias"/>
    <x v="0"/>
    <x v="0"/>
    <x v="233"/>
    <x v="6"/>
    <n v="54915"/>
    <x v="2"/>
    <x v="764"/>
    <x v="2"/>
    <x v="11"/>
    <x v="756"/>
    <x v="5943"/>
    <n v="5"/>
    <n v="0"/>
    <n v="544.41749999999979"/>
  </r>
  <r>
    <n v="9515"/>
    <s v="CA-2011-100293"/>
    <x v="2"/>
    <x v="619"/>
    <d v="2011-03-18T00:00:00"/>
    <s v="Standard Class"/>
    <s v="NF-18475"/>
    <s v="Neil Französisch"/>
    <x v="2"/>
    <x v="0"/>
    <x v="108"/>
    <x v="2"/>
    <n v="32216"/>
    <x v="0"/>
    <x v="640"/>
    <x v="1"/>
    <x v="10"/>
    <x v="634"/>
    <x v="5944"/>
    <n v="6"/>
    <n v="0.2"/>
    <n v="31.869599999999995"/>
  </r>
  <r>
    <n v="9516"/>
    <s v="CA-2011-154165"/>
    <x v="2"/>
    <x v="1223"/>
    <d v="2011-02-25T00:00:00"/>
    <s v="Standard Class"/>
    <s v="DL-13315"/>
    <s v="Delfina Latchford"/>
    <x v="0"/>
    <x v="0"/>
    <x v="22"/>
    <x v="10"/>
    <n v="60653"/>
    <x v="2"/>
    <x v="1159"/>
    <x v="1"/>
    <x v="6"/>
    <x v="33"/>
    <x v="5945"/>
    <n v="14"/>
    <n v="0.2"/>
    <n v="8.808799999999998"/>
  </r>
  <r>
    <n v="9517"/>
    <s v="CA-2012-123939"/>
    <x v="1"/>
    <x v="252"/>
    <d v="2012-08-26T00:00:00"/>
    <s v="Second Class"/>
    <s v="MS-17710"/>
    <s v="Maurice Satty"/>
    <x v="0"/>
    <x v="0"/>
    <x v="256"/>
    <x v="24"/>
    <n v="43402"/>
    <x v="3"/>
    <x v="1250"/>
    <x v="2"/>
    <x v="7"/>
    <x v="1225"/>
    <x v="5946"/>
    <n v="3"/>
    <n v="0.4"/>
    <n v="4.0472999999999999"/>
  </r>
  <r>
    <n v="9518"/>
    <s v="CA-2012-123939"/>
    <x v="1"/>
    <x v="252"/>
    <d v="2012-08-26T00:00:00"/>
    <s v="Second Class"/>
    <s v="MS-17710"/>
    <s v="Maurice Satty"/>
    <x v="0"/>
    <x v="0"/>
    <x v="256"/>
    <x v="24"/>
    <n v="43402"/>
    <x v="3"/>
    <x v="1186"/>
    <x v="1"/>
    <x v="2"/>
    <x v="1163"/>
    <x v="2789"/>
    <n v="3"/>
    <n v="0.2"/>
    <n v="2.5056000000000003"/>
  </r>
  <r>
    <n v="9519"/>
    <s v="CA-2012-123939"/>
    <x v="1"/>
    <x v="252"/>
    <d v="2012-08-26T00:00:00"/>
    <s v="Second Class"/>
    <s v="MS-17710"/>
    <s v="Maurice Satty"/>
    <x v="0"/>
    <x v="0"/>
    <x v="256"/>
    <x v="24"/>
    <n v="43402"/>
    <x v="3"/>
    <x v="245"/>
    <x v="1"/>
    <x v="4"/>
    <x v="243"/>
    <x v="2774"/>
    <n v="3"/>
    <n v="0.2"/>
    <n v="48.994199999999921"/>
  </r>
  <r>
    <n v="9520"/>
    <s v="US-2014-104451"/>
    <x v="3"/>
    <x v="540"/>
    <d v="2014-05-13T00:00:00"/>
    <s v="Second Class"/>
    <s v="MM-18055"/>
    <s v="Michelle Moray"/>
    <x v="0"/>
    <x v="0"/>
    <x v="8"/>
    <x v="1"/>
    <n v="94110"/>
    <x v="1"/>
    <x v="1266"/>
    <x v="1"/>
    <x v="9"/>
    <x v="1241"/>
    <x v="5947"/>
    <n v="4"/>
    <n v="0"/>
    <n v="22.702400000000004"/>
  </r>
  <r>
    <n v="9521"/>
    <s v="CA-2013-101189"/>
    <x v="0"/>
    <x v="1084"/>
    <d v="2013-02-09T00:00:00"/>
    <s v="Standard Class"/>
    <s v="JB-15400"/>
    <s v="Jennifer Braxton"/>
    <x v="1"/>
    <x v="0"/>
    <x v="1"/>
    <x v="1"/>
    <n v="90049"/>
    <x v="1"/>
    <x v="243"/>
    <x v="1"/>
    <x v="4"/>
    <x v="241"/>
    <x v="5948"/>
    <n v="2"/>
    <n v="0"/>
    <n v="3.720799999999997"/>
  </r>
  <r>
    <n v="9522"/>
    <s v="CA-2011-169446"/>
    <x v="2"/>
    <x v="174"/>
    <d v="2011-12-25T00:00:00"/>
    <s v="Standard Class"/>
    <s v="SG-20605"/>
    <s v="Speros Goranitis"/>
    <x v="0"/>
    <x v="0"/>
    <x v="22"/>
    <x v="10"/>
    <n v="60623"/>
    <x v="2"/>
    <x v="1857"/>
    <x v="2"/>
    <x v="7"/>
    <x v="1836"/>
    <x v="830"/>
    <n v="3"/>
    <n v="0.2"/>
    <n v="36.44729999999997"/>
  </r>
  <r>
    <n v="9523"/>
    <s v="CA-2011-169446"/>
    <x v="2"/>
    <x v="174"/>
    <d v="2011-12-25T00:00:00"/>
    <s v="Standard Class"/>
    <s v="SG-20605"/>
    <s v="Speros Goranitis"/>
    <x v="0"/>
    <x v="0"/>
    <x v="22"/>
    <x v="10"/>
    <n v="60623"/>
    <x v="2"/>
    <x v="1798"/>
    <x v="1"/>
    <x v="10"/>
    <x v="1779"/>
    <x v="12"/>
    <n v="3"/>
    <n v="0.2"/>
    <n v="5.4432"/>
  </r>
  <r>
    <n v="9524"/>
    <s v="CA-2011-169446"/>
    <x v="2"/>
    <x v="174"/>
    <d v="2011-12-25T00:00:00"/>
    <s v="Standard Class"/>
    <s v="SG-20605"/>
    <s v="Speros Goranitis"/>
    <x v="0"/>
    <x v="0"/>
    <x v="22"/>
    <x v="10"/>
    <n v="60623"/>
    <x v="2"/>
    <x v="1033"/>
    <x v="1"/>
    <x v="4"/>
    <x v="1015"/>
    <x v="5949"/>
    <n v="3"/>
    <n v="0.2"/>
    <n v="-7.7406000000000006"/>
  </r>
  <r>
    <n v="9525"/>
    <s v="CA-2014-156958"/>
    <x v="3"/>
    <x v="256"/>
    <d v="2014-12-07T00:00:00"/>
    <s v="First Class"/>
    <s v="PB-18805"/>
    <s v="Patrick Bzostek"/>
    <x v="2"/>
    <x v="0"/>
    <x v="4"/>
    <x v="4"/>
    <n v="98115"/>
    <x v="1"/>
    <x v="301"/>
    <x v="1"/>
    <x v="8"/>
    <x v="298"/>
    <x v="2067"/>
    <n v="5"/>
    <n v="0.2"/>
    <n v="29.371999999999993"/>
  </r>
  <r>
    <n v="9526"/>
    <s v="CA-2014-156958"/>
    <x v="3"/>
    <x v="256"/>
    <d v="2014-12-07T00:00:00"/>
    <s v="First Class"/>
    <s v="PB-18805"/>
    <s v="Patrick Bzostek"/>
    <x v="2"/>
    <x v="0"/>
    <x v="4"/>
    <x v="4"/>
    <n v="98115"/>
    <x v="1"/>
    <x v="892"/>
    <x v="0"/>
    <x v="5"/>
    <x v="876"/>
    <x v="3351"/>
    <n v="5"/>
    <n v="0"/>
    <n v="39.97999999999999"/>
  </r>
  <r>
    <n v="9527"/>
    <s v="CA-2014-156958"/>
    <x v="3"/>
    <x v="256"/>
    <d v="2014-12-07T00:00:00"/>
    <s v="First Class"/>
    <s v="PB-18805"/>
    <s v="Patrick Bzostek"/>
    <x v="2"/>
    <x v="0"/>
    <x v="4"/>
    <x v="4"/>
    <n v="98115"/>
    <x v="1"/>
    <x v="780"/>
    <x v="2"/>
    <x v="7"/>
    <x v="771"/>
    <x v="5231"/>
    <n v="3"/>
    <n v="0.2"/>
    <n v="-7.0145999999999997"/>
  </r>
  <r>
    <n v="9528"/>
    <s v="CA-2014-156958"/>
    <x v="3"/>
    <x v="256"/>
    <d v="2014-12-07T00:00:00"/>
    <s v="First Class"/>
    <s v="PB-18805"/>
    <s v="Patrick Bzostek"/>
    <x v="2"/>
    <x v="0"/>
    <x v="4"/>
    <x v="4"/>
    <n v="98115"/>
    <x v="1"/>
    <x v="379"/>
    <x v="1"/>
    <x v="8"/>
    <x v="375"/>
    <x v="5950"/>
    <n v="6"/>
    <n v="0.2"/>
    <n v="60.463200000000015"/>
  </r>
  <r>
    <n v="9529"/>
    <s v="CA-2014-156958"/>
    <x v="3"/>
    <x v="256"/>
    <d v="2014-12-07T00:00:00"/>
    <s v="First Class"/>
    <s v="PB-18805"/>
    <s v="Patrick Bzostek"/>
    <x v="2"/>
    <x v="0"/>
    <x v="4"/>
    <x v="4"/>
    <n v="98115"/>
    <x v="1"/>
    <x v="699"/>
    <x v="1"/>
    <x v="8"/>
    <x v="692"/>
    <x v="3396"/>
    <n v="2"/>
    <n v="0.2"/>
    <n v="3.0211999999999994"/>
  </r>
  <r>
    <n v="9530"/>
    <s v="CA-2014-101637"/>
    <x v="3"/>
    <x v="668"/>
    <d v="2014-03-26T00:00:00"/>
    <s v="Same Day"/>
    <s v="AC-10615"/>
    <s v="Ann Chong"/>
    <x v="1"/>
    <x v="0"/>
    <x v="486"/>
    <x v="5"/>
    <n v="77705"/>
    <x v="2"/>
    <x v="861"/>
    <x v="1"/>
    <x v="4"/>
    <x v="847"/>
    <x v="2600"/>
    <n v="2"/>
    <n v="0.2"/>
    <n v="0.95759999999999934"/>
  </r>
  <r>
    <n v="9531"/>
    <s v="CA-2014-111759"/>
    <x v="3"/>
    <x v="141"/>
    <d v="2014-07-13T00:00:00"/>
    <s v="Standard Class"/>
    <s v="MR-17545"/>
    <s v="Mathew Reese"/>
    <x v="2"/>
    <x v="0"/>
    <x v="4"/>
    <x v="4"/>
    <n v="98103"/>
    <x v="1"/>
    <x v="813"/>
    <x v="1"/>
    <x v="10"/>
    <x v="33"/>
    <x v="4984"/>
    <n v="2"/>
    <n v="0"/>
    <n v="24.269599999999997"/>
  </r>
  <r>
    <n v="9532"/>
    <s v="CA-2014-102729"/>
    <x v="3"/>
    <x v="40"/>
    <d v="2014-11-01T00:00:00"/>
    <s v="Standard Class"/>
    <s v="BF-11215"/>
    <s v="Benjamin Farhat"/>
    <x v="2"/>
    <x v="0"/>
    <x v="61"/>
    <x v="5"/>
    <n v="75217"/>
    <x v="2"/>
    <x v="1156"/>
    <x v="1"/>
    <x v="4"/>
    <x v="1135"/>
    <x v="5951"/>
    <n v="2"/>
    <n v="0.2"/>
    <n v="5.5616000000000021"/>
  </r>
  <r>
    <n v="9533"/>
    <s v="CA-2013-116596"/>
    <x v="0"/>
    <x v="189"/>
    <d v="2013-11-01T00:00:00"/>
    <s v="Standard Class"/>
    <s v="BW-11200"/>
    <s v="Ben Wallace"/>
    <x v="0"/>
    <x v="0"/>
    <x v="20"/>
    <x v="15"/>
    <n v="10011"/>
    <x v="3"/>
    <x v="1272"/>
    <x v="0"/>
    <x v="1"/>
    <x v="1248"/>
    <x v="5952"/>
    <n v="14"/>
    <n v="0.1"/>
    <n v="80.777199999999979"/>
  </r>
  <r>
    <n v="9534"/>
    <s v="CA-2013-116596"/>
    <x v="0"/>
    <x v="189"/>
    <d v="2013-11-01T00:00:00"/>
    <s v="Standard Class"/>
    <s v="BW-11200"/>
    <s v="Ben Wallace"/>
    <x v="0"/>
    <x v="0"/>
    <x v="20"/>
    <x v="15"/>
    <n v="10011"/>
    <x v="3"/>
    <x v="195"/>
    <x v="1"/>
    <x v="13"/>
    <x v="194"/>
    <x v="5953"/>
    <n v="7"/>
    <n v="0"/>
    <n v="12.607699999999999"/>
  </r>
  <r>
    <n v="9535"/>
    <s v="CA-2013-116596"/>
    <x v="0"/>
    <x v="189"/>
    <d v="2013-11-01T00:00:00"/>
    <s v="Standard Class"/>
    <s v="BW-11200"/>
    <s v="Ben Wallace"/>
    <x v="0"/>
    <x v="0"/>
    <x v="20"/>
    <x v="15"/>
    <n v="10011"/>
    <x v="3"/>
    <x v="1764"/>
    <x v="1"/>
    <x v="4"/>
    <x v="1744"/>
    <x v="3446"/>
    <n v="2"/>
    <n v="0"/>
    <n v="1.3391999999999982"/>
  </r>
  <r>
    <n v="9536"/>
    <s v="CA-2013-116596"/>
    <x v="0"/>
    <x v="189"/>
    <d v="2013-11-01T00:00:00"/>
    <s v="Standard Class"/>
    <s v="BW-11200"/>
    <s v="Ben Wallace"/>
    <x v="0"/>
    <x v="0"/>
    <x v="20"/>
    <x v="15"/>
    <n v="10011"/>
    <x v="3"/>
    <x v="525"/>
    <x v="1"/>
    <x v="8"/>
    <x v="520"/>
    <x v="1276"/>
    <n v="2"/>
    <n v="0.2"/>
    <n v="3.283199999999999"/>
  </r>
  <r>
    <n v="9537"/>
    <s v="CA-2014-124191"/>
    <x v="3"/>
    <x v="492"/>
    <d v="2014-06-15T00:00:00"/>
    <s v="Second Class"/>
    <s v="TS-21610"/>
    <s v="Troy Staebel"/>
    <x v="0"/>
    <x v="0"/>
    <x v="22"/>
    <x v="10"/>
    <n v="60610"/>
    <x v="2"/>
    <x v="1256"/>
    <x v="0"/>
    <x v="5"/>
    <x v="1231"/>
    <x v="3179"/>
    <n v="3"/>
    <n v="0.6"/>
    <n v="-6.8634000000000013"/>
  </r>
  <r>
    <n v="9538"/>
    <s v="CA-2013-148747"/>
    <x v="0"/>
    <x v="477"/>
    <d v="2013-09-28T00:00:00"/>
    <s v="First Class"/>
    <s v="AS-10045"/>
    <s v="Aaron Smayling"/>
    <x v="1"/>
    <x v="0"/>
    <x v="8"/>
    <x v="1"/>
    <n v="94110"/>
    <x v="1"/>
    <x v="178"/>
    <x v="0"/>
    <x v="0"/>
    <x v="177"/>
    <x v="5954"/>
    <n v="2"/>
    <n v="0.15"/>
    <n v="84.293999999999969"/>
  </r>
  <r>
    <n v="9539"/>
    <s v="US-2014-169488"/>
    <x v="3"/>
    <x v="210"/>
    <d v="2014-09-10T00:00:00"/>
    <s v="First Class"/>
    <s v="AA-10375"/>
    <s v="Allen Armold"/>
    <x v="0"/>
    <x v="0"/>
    <x v="205"/>
    <x v="34"/>
    <n v="2908"/>
    <x v="3"/>
    <x v="938"/>
    <x v="1"/>
    <x v="10"/>
    <x v="922"/>
    <x v="2952"/>
    <n v="5"/>
    <n v="0"/>
    <n v="7.7739999999999991"/>
  </r>
  <r>
    <n v="9540"/>
    <s v="US-2014-169488"/>
    <x v="3"/>
    <x v="210"/>
    <d v="2014-09-10T00:00:00"/>
    <s v="First Class"/>
    <s v="AA-10375"/>
    <s v="Allen Armold"/>
    <x v="0"/>
    <x v="0"/>
    <x v="205"/>
    <x v="34"/>
    <n v="2908"/>
    <x v="3"/>
    <x v="368"/>
    <x v="1"/>
    <x v="10"/>
    <x v="364"/>
    <x v="792"/>
    <n v="2"/>
    <n v="0"/>
    <n v="18.781199999999998"/>
  </r>
  <r>
    <n v="9541"/>
    <s v="CA-2012-135727"/>
    <x v="1"/>
    <x v="1224"/>
    <d v="2012-05-16T00:00:00"/>
    <s v="Second Class"/>
    <s v="PS-18970"/>
    <s v="Paul Stevenson"/>
    <x v="2"/>
    <x v="0"/>
    <x v="42"/>
    <x v="16"/>
    <n v="85023"/>
    <x v="1"/>
    <x v="877"/>
    <x v="0"/>
    <x v="1"/>
    <x v="862"/>
    <x v="3029"/>
    <n v="7"/>
    <n v="0.2"/>
    <n v="16.797200000000004"/>
  </r>
  <r>
    <n v="9542"/>
    <s v="CA-2012-135251"/>
    <x v="1"/>
    <x v="705"/>
    <d v="2012-08-10T00:00:00"/>
    <s v="Standard Class"/>
    <s v="RP-19270"/>
    <s v="Rachel Payne"/>
    <x v="1"/>
    <x v="0"/>
    <x v="12"/>
    <x v="5"/>
    <n v="77095"/>
    <x v="2"/>
    <x v="198"/>
    <x v="1"/>
    <x v="2"/>
    <x v="197"/>
    <x v="5955"/>
    <n v="3"/>
    <n v="0.2"/>
    <n v="13.320000000000002"/>
  </r>
  <r>
    <n v="9543"/>
    <s v="CA-2012-135251"/>
    <x v="1"/>
    <x v="705"/>
    <d v="2012-08-10T00:00:00"/>
    <s v="Standard Class"/>
    <s v="RP-19270"/>
    <s v="Rachel Payne"/>
    <x v="1"/>
    <x v="0"/>
    <x v="12"/>
    <x v="5"/>
    <n v="77095"/>
    <x v="2"/>
    <x v="799"/>
    <x v="1"/>
    <x v="8"/>
    <x v="789"/>
    <x v="5956"/>
    <n v="5"/>
    <n v="0.8"/>
    <n v="-9.6565000000000047"/>
  </r>
  <r>
    <n v="9544"/>
    <s v="CA-2012-135251"/>
    <x v="1"/>
    <x v="705"/>
    <d v="2012-08-10T00:00:00"/>
    <s v="Standard Class"/>
    <s v="RP-19270"/>
    <s v="Rachel Payne"/>
    <x v="1"/>
    <x v="0"/>
    <x v="12"/>
    <x v="5"/>
    <n v="77095"/>
    <x v="2"/>
    <x v="1733"/>
    <x v="1"/>
    <x v="10"/>
    <x v="1712"/>
    <x v="3987"/>
    <n v="2"/>
    <n v="0.2"/>
    <n v="19.137599999999992"/>
  </r>
  <r>
    <n v="9545"/>
    <s v="CA-2012-135251"/>
    <x v="1"/>
    <x v="705"/>
    <d v="2012-08-10T00:00:00"/>
    <s v="Standard Class"/>
    <s v="RP-19270"/>
    <s v="Rachel Payne"/>
    <x v="1"/>
    <x v="0"/>
    <x v="12"/>
    <x v="5"/>
    <n v="77095"/>
    <x v="2"/>
    <x v="1103"/>
    <x v="0"/>
    <x v="0"/>
    <x v="1083"/>
    <x v="5957"/>
    <n v="3"/>
    <n v="0.32"/>
    <n v="-114.01739999999995"/>
  </r>
  <r>
    <n v="9546"/>
    <s v="CA-2011-166590"/>
    <x v="2"/>
    <x v="194"/>
    <d v="2011-11-02T00:00:00"/>
    <s v="Standard Class"/>
    <s v="NC-18625"/>
    <s v="Noah Childs"/>
    <x v="1"/>
    <x v="0"/>
    <x v="38"/>
    <x v="14"/>
    <n v="47201"/>
    <x v="2"/>
    <x v="1430"/>
    <x v="2"/>
    <x v="11"/>
    <x v="1409"/>
    <x v="5237"/>
    <n v="2"/>
    <n v="0"/>
    <n v="0.89100000000000001"/>
  </r>
  <r>
    <n v="9547"/>
    <s v="CA-2011-166590"/>
    <x v="2"/>
    <x v="194"/>
    <d v="2011-11-02T00:00:00"/>
    <s v="Standard Class"/>
    <s v="NC-18625"/>
    <s v="Noah Childs"/>
    <x v="1"/>
    <x v="0"/>
    <x v="38"/>
    <x v="14"/>
    <n v="47201"/>
    <x v="2"/>
    <x v="67"/>
    <x v="1"/>
    <x v="10"/>
    <x v="67"/>
    <x v="69"/>
    <n v="2"/>
    <n v="0"/>
    <n v="35.663599999999995"/>
  </r>
  <r>
    <n v="9548"/>
    <s v="CA-2013-131744"/>
    <x v="0"/>
    <x v="1133"/>
    <d v="2013-06-21T00:00:00"/>
    <s v="Second Class"/>
    <s v="SC-20770"/>
    <s v="Stewart Carmichael"/>
    <x v="1"/>
    <x v="0"/>
    <x v="10"/>
    <x v="9"/>
    <n v="19134"/>
    <x v="3"/>
    <x v="1532"/>
    <x v="1"/>
    <x v="10"/>
    <x v="1511"/>
    <x v="1312"/>
    <n v="2"/>
    <n v="0.2"/>
    <n v="2.1399999999999992"/>
  </r>
  <r>
    <n v="9549"/>
    <s v="CA-2013-131744"/>
    <x v="0"/>
    <x v="1133"/>
    <d v="2013-06-21T00:00:00"/>
    <s v="Second Class"/>
    <s v="SC-20770"/>
    <s v="Stewart Carmichael"/>
    <x v="1"/>
    <x v="0"/>
    <x v="10"/>
    <x v="9"/>
    <n v="19134"/>
    <x v="3"/>
    <x v="8"/>
    <x v="1"/>
    <x v="8"/>
    <x v="8"/>
    <x v="5958"/>
    <n v="2"/>
    <n v="0.7"/>
    <n v="-3.8549999999999986"/>
  </r>
  <r>
    <n v="9550"/>
    <s v="CA-2013-131744"/>
    <x v="0"/>
    <x v="1133"/>
    <d v="2013-06-21T00:00:00"/>
    <s v="Second Class"/>
    <s v="SC-20770"/>
    <s v="Stewart Carmichael"/>
    <x v="1"/>
    <x v="0"/>
    <x v="10"/>
    <x v="9"/>
    <n v="19134"/>
    <x v="3"/>
    <x v="1141"/>
    <x v="1"/>
    <x v="9"/>
    <x v="1120"/>
    <x v="5959"/>
    <n v="3"/>
    <n v="0.2"/>
    <n v="90.71999999999997"/>
  </r>
  <r>
    <n v="9551"/>
    <s v="CA-2012-160864"/>
    <x v="1"/>
    <x v="910"/>
    <d v="2012-05-06T00:00:00"/>
    <s v="First Class"/>
    <s v="NF-18595"/>
    <s v="Nicole Fjeld"/>
    <x v="2"/>
    <x v="0"/>
    <x v="49"/>
    <x v="1"/>
    <n v="95123"/>
    <x v="1"/>
    <x v="68"/>
    <x v="1"/>
    <x v="8"/>
    <x v="68"/>
    <x v="5960"/>
    <n v="3"/>
    <n v="0.2"/>
    <n v="5.1929999999999996"/>
  </r>
  <r>
    <n v="9552"/>
    <s v="CA-2012-147690"/>
    <x v="1"/>
    <x v="113"/>
    <d v="2012-11-14T00:00:00"/>
    <s v="Standard Class"/>
    <s v="SC-20020"/>
    <s v="Sam Craven"/>
    <x v="0"/>
    <x v="0"/>
    <x v="10"/>
    <x v="9"/>
    <n v="19140"/>
    <x v="3"/>
    <x v="772"/>
    <x v="1"/>
    <x v="4"/>
    <x v="764"/>
    <x v="5961"/>
    <n v="6"/>
    <n v="0.2"/>
    <n v="43.318799999999953"/>
  </r>
  <r>
    <n v="9553"/>
    <s v="CA-2012-163923"/>
    <x v="1"/>
    <x v="1051"/>
    <d v="2012-06-03T00:00:00"/>
    <s v="Standard Class"/>
    <s v="BD-11560"/>
    <s v="Brendan Dodson"/>
    <x v="2"/>
    <x v="0"/>
    <x v="24"/>
    <x v="17"/>
    <n v="22153"/>
    <x v="0"/>
    <x v="1302"/>
    <x v="2"/>
    <x v="11"/>
    <x v="1278"/>
    <x v="3025"/>
    <n v="4"/>
    <n v="0"/>
    <n v="36.470399999999998"/>
  </r>
  <r>
    <n v="9554"/>
    <s v="CA-2013-125724"/>
    <x v="0"/>
    <x v="897"/>
    <d v="2013-09-28T00:00:00"/>
    <s v="Standard Class"/>
    <s v="SM-20950"/>
    <s v="Suzanne McNair"/>
    <x v="1"/>
    <x v="0"/>
    <x v="266"/>
    <x v="22"/>
    <n v="80020"/>
    <x v="1"/>
    <x v="390"/>
    <x v="0"/>
    <x v="5"/>
    <x v="386"/>
    <x v="5962"/>
    <n v="7"/>
    <n v="0.2"/>
    <n v="8.5539999999999878"/>
  </r>
  <r>
    <n v="9555"/>
    <s v="CA-2012-111612"/>
    <x v="1"/>
    <x v="109"/>
    <d v="2012-12-02T00:00:00"/>
    <s v="Standard Class"/>
    <s v="EB-14110"/>
    <s v="Eugene Barchas"/>
    <x v="0"/>
    <x v="0"/>
    <x v="38"/>
    <x v="24"/>
    <n v="43229"/>
    <x v="3"/>
    <x v="90"/>
    <x v="0"/>
    <x v="5"/>
    <x v="90"/>
    <x v="4192"/>
    <n v="5"/>
    <n v="0.2"/>
    <n v="9.7789999999999964"/>
  </r>
  <r>
    <n v="9556"/>
    <s v="CA-2012-111612"/>
    <x v="1"/>
    <x v="109"/>
    <d v="2012-12-02T00:00:00"/>
    <s v="Standard Class"/>
    <s v="EB-14110"/>
    <s v="Eugene Barchas"/>
    <x v="0"/>
    <x v="0"/>
    <x v="38"/>
    <x v="24"/>
    <n v="43229"/>
    <x v="3"/>
    <x v="1014"/>
    <x v="1"/>
    <x v="13"/>
    <x v="33"/>
    <x v="5133"/>
    <n v="2"/>
    <n v="0.2"/>
    <n v="0.56399999999999983"/>
  </r>
  <r>
    <n v="9557"/>
    <s v="CA-2012-156853"/>
    <x v="1"/>
    <x v="155"/>
    <d v="2012-12-05T00:00:00"/>
    <s v="Second Class"/>
    <s v="HP-14815"/>
    <s v="Harold Pawlan"/>
    <x v="2"/>
    <x v="0"/>
    <x v="3"/>
    <x v="38"/>
    <n v="3301"/>
    <x v="3"/>
    <x v="779"/>
    <x v="1"/>
    <x v="10"/>
    <x v="770"/>
    <x v="2381"/>
    <n v="7"/>
    <n v="0"/>
    <n v="84.943599999999989"/>
  </r>
  <r>
    <n v="9558"/>
    <s v="CA-2011-103086"/>
    <x v="2"/>
    <x v="1136"/>
    <d v="2011-10-19T00:00:00"/>
    <s v="Second Class"/>
    <s v="EB-14170"/>
    <s v="Evan Bailliet"/>
    <x v="0"/>
    <x v="0"/>
    <x v="12"/>
    <x v="5"/>
    <n v="77095"/>
    <x v="2"/>
    <x v="1494"/>
    <x v="0"/>
    <x v="5"/>
    <x v="1473"/>
    <x v="5963"/>
    <n v="2"/>
    <n v="0.6"/>
    <n v="-1.5935999999999995"/>
  </r>
  <r>
    <n v="9559"/>
    <s v="CA-2013-129280"/>
    <x v="0"/>
    <x v="973"/>
    <d v="2013-05-06T00:00:00"/>
    <s v="First Class"/>
    <s v="SM-20905"/>
    <s v="Susan MacKendrick"/>
    <x v="0"/>
    <x v="0"/>
    <x v="46"/>
    <x v="24"/>
    <n v="43055"/>
    <x v="3"/>
    <x v="217"/>
    <x v="2"/>
    <x v="11"/>
    <x v="458"/>
    <x v="5964"/>
    <n v="5"/>
    <n v="0.2"/>
    <n v="34.786500000000004"/>
  </r>
  <r>
    <n v="9560"/>
    <s v="CA-2013-129280"/>
    <x v="0"/>
    <x v="973"/>
    <d v="2013-05-06T00:00:00"/>
    <s v="First Class"/>
    <s v="SM-20905"/>
    <s v="Susan MacKendrick"/>
    <x v="0"/>
    <x v="0"/>
    <x v="46"/>
    <x v="24"/>
    <n v="43055"/>
    <x v="3"/>
    <x v="1166"/>
    <x v="1"/>
    <x v="4"/>
    <x v="1144"/>
    <x v="3589"/>
    <n v="5"/>
    <n v="0.2"/>
    <n v="-44.018999999999991"/>
  </r>
  <r>
    <n v="9561"/>
    <s v="CA-2013-129280"/>
    <x v="0"/>
    <x v="973"/>
    <d v="2013-05-06T00:00:00"/>
    <s v="First Class"/>
    <s v="SM-20905"/>
    <s v="Susan MacKendrick"/>
    <x v="0"/>
    <x v="0"/>
    <x v="46"/>
    <x v="24"/>
    <n v="43055"/>
    <x v="3"/>
    <x v="1416"/>
    <x v="0"/>
    <x v="5"/>
    <x v="1394"/>
    <x v="3518"/>
    <n v="2"/>
    <n v="0.2"/>
    <n v="10.393599999999998"/>
  </r>
  <r>
    <n v="9562"/>
    <s v="CA-2013-129280"/>
    <x v="0"/>
    <x v="973"/>
    <d v="2013-05-06T00:00:00"/>
    <s v="First Class"/>
    <s v="SM-20905"/>
    <s v="Susan MacKendrick"/>
    <x v="0"/>
    <x v="0"/>
    <x v="46"/>
    <x v="24"/>
    <n v="43055"/>
    <x v="3"/>
    <x v="1332"/>
    <x v="2"/>
    <x v="11"/>
    <x v="1308"/>
    <x v="2404"/>
    <n v="3"/>
    <n v="0.2"/>
    <n v="-75.59580000000004"/>
  </r>
  <r>
    <n v="9563"/>
    <s v="CA-2013-129280"/>
    <x v="0"/>
    <x v="973"/>
    <d v="2013-05-06T00:00:00"/>
    <s v="First Class"/>
    <s v="SM-20905"/>
    <s v="Susan MacKendrick"/>
    <x v="0"/>
    <x v="0"/>
    <x v="46"/>
    <x v="24"/>
    <n v="43055"/>
    <x v="3"/>
    <x v="1858"/>
    <x v="2"/>
    <x v="15"/>
    <x v="1837"/>
    <x v="5965"/>
    <n v="3"/>
    <n v="0.7"/>
    <n v="-164.9538"/>
  </r>
  <r>
    <n v="9564"/>
    <s v="CA-2013-129280"/>
    <x v="0"/>
    <x v="973"/>
    <d v="2013-05-06T00:00:00"/>
    <s v="First Class"/>
    <s v="SM-20905"/>
    <s v="Susan MacKendrick"/>
    <x v="0"/>
    <x v="0"/>
    <x v="46"/>
    <x v="24"/>
    <n v="43055"/>
    <x v="3"/>
    <x v="1345"/>
    <x v="1"/>
    <x v="2"/>
    <x v="1321"/>
    <x v="1628"/>
    <n v="2"/>
    <n v="0.2"/>
    <n v="2.0999999999999996"/>
  </r>
  <r>
    <n v="9565"/>
    <s v="CA-2012-161242"/>
    <x v="1"/>
    <x v="932"/>
    <d v="2012-06-08T00:00:00"/>
    <s v="Standard Class"/>
    <s v="CG-12040"/>
    <s v="Catherine Glotzbach"/>
    <x v="2"/>
    <x v="0"/>
    <x v="1"/>
    <x v="1"/>
    <n v="90045"/>
    <x v="1"/>
    <x v="1017"/>
    <x v="1"/>
    <x v="10"/>
    <x v="999"/>
    <x v="2722"/>
    <n v="2"/>
    <n v="0"/>
    <n v="5.7623999999999995"/>
  </r>
  <r>
    <n v="9566"/>
    <s v="CA-2011-130428"/>
    <x v="2"/>
    <x v="691"/>
    <d v="2011-03-31T00:00:00"/>
    <s v="Same Day"/>
    <s v="TG-21640"/>
    <s v="Trudy Glocke"/>
    <x v="0"/>
    <x v="0"/>
    <x v="67"/>
    <x v="2"/>
    <n v="33614"/>
    <x v="0"/>
    <x v="228"/>
    <x v="0"/>
    <x v="1"/>
    <x v="226"/>
    <x v="5966"/>
    <n v="7"/>
    <n v="0.2"/>
    <n v="98.480200000000082"/>
  </r>
  <r>
    <n v="9567"/>
    <s v="CA-2011-130428"/>
    <x v="2"/>
    <x v="691"/>
    <d v="2011-03-31T00:00:00"/>
    <s v="Same Day"/>
    <s v="TG-21640"/>
    <s v="Trudy Glocke"/>
    <x v="0"/>
    <x v="0"/>
    <x v="67"/>
    <x v="2"/>
    <n v="33614"/>
    <x v="0"/>
    <x v="674"/>
    <x v="1"/>
    <x v="8"/>
    <x v="668"/>
    <x v="5967"/>
    <n v="5"/>
    <n v="0.7"/>
    <n v="-10.116"/>
  </r>
  <r>
    <n v="9568"/>
    <s v="CA-2011-130428"/>
    <x v="2"/>
    <x v="691"/>
    <d v="2011-03-31T00:00:00"/>
    <s v="Same Day"/>
    <s v="TG-21640"/>
    <s v="Trudy Glocke"/>
    <x v="0"/>
    <x v="0"/>
    <x v="67"/>
    <x v="2"/>
    <n v="33614"/>
    <x v="0"/>
    <x v="183"/>
    <x v="1"/>
    <x v="6"/>
    <x v="182"/>
    <x v="5968"/>
    <n v="2"/>
    <n v="0.2"/>
    <n v="1.0584000000000002"/>
  </r>
  <r>
    <n v="9569"/>
    <s v="CA-2014-104388"/>
    <x v="3"/>
    <x v="957"/>
    <d v="2014-07-08T00:00:00"/>
    <s v="First Class"/>
    <s v="DK-12835"/>
    <s v="Damala Kotsonis"/>
    <x v="1"/>
    <x v="0"/>
    <x v="9"/>
    <x v="8"/>
    <n v="68025"/>
    <x v="2"/>
    <x v="125"/>
    <x v="2"/>
    <x v="7"/>
    <x v="126"/>
    <x v="1105"/>
    <n v="4"/>
    <n v="0"/>
    <n v="22.388800000000003"/>
  </r>
  <r>
    <n v="9570"/>
    <s v="CA-2012-113131"/>
    <x v="1"/>
    <x v="496"/>
    <d v="2012-09-24T00:00:00"/>
    <s v="Same Day"/>
    <s v="MB-17305"/>
    <s v="Maria Bertelson"/>
    <x v="0"/>
    <x v="0"/>
    <x v="38"/>
    <x v="24"/>
    <n v="43229"/>
    <x v="3"/>
    <x v="1390"/>
    <x v="1"/>
    <x v="8"/>
    <x v="1367"/>
    <x v="5969"/>
    <n v="6"/>
    <n v="0.7"/>
    <n v="-4.4879999999999978"/>
  </r>
  <r>
    <n v="9571"/>
    <s v="CA-2012-113131"/>
    <x v="1"/>
    <x v="496"/>
    <d v="2012-09-24T00:00:00"/>
    <s v="Same Day"/>
    <s v="MB-17305"/>
    <s v="Maria Bertelson"/>
    <x v="0"/>
    <x v="0"/>
    <x v="38"/>
    <x v="24"/>
    <n v="43229"/>
    <x v="3"/>
    <x v="1222"/>
    <x v="1"/>
    <x v="4"/>
    <x v="1197"/>
    <x v="3295"/>
    <n v="2"/>
    <n v="0.2"/>
    <n v="1.6783999999999981"/>
  </r>
  <r>
    <n v="9572"/>
    <s v="CA-2012-113131"/>
    <x v="1"/>
    <x v="496"/>
    <d v="2012-09-24T00:00:00"/>
    <s v="Same Day"/>
    <s v="MB-17305"/>
    <s v="Maria Bertelson"/>
    <x v="0"/>
    <x v="0"/>
    <x v="38"/>
    <x v="24"/>
    <n v="43229"/>
    <x v="3"/>
    <x v="1652"/>
    <x v="1"/>
    <x v="12"/>
    <x v="1632"/>
    <x v="4073"/>
    <n v="2"/>
    <n v="0.2"/>
    <n v="5.5439999999999987"/>
  </r>
  <r>
    <n v="9573"/>
    <s v="CA-2012-113131"/>
    <x v="1"/>
    <x v="496"/>
    <d v="2012-09-24T00:00:00"/>
    <s v="Same Day"/>
    <s v="MB-17305"/>
    <s v="Maria Bertelson"/>
    <x v="0"/>
    <x v="0"/>
    <x v="38"/>
    <x v="24"/>
    <n v="43229"/>
    <x v="3"/>
    <x v="580"/>
    <x v="1"/>
    <x v="2"/>
    <x v="575"/>
    <x v="4529"/>
    <n v="1"/>
    <n v="0.2"/>
    <n v="7.9378000000000002"/>
  </r>
  <r>
    <n v="9574"/>
    <s v="CA-2012-113131"/>
    <x v="1"/>
    <x v="496"/>
    <d v="2012-09-24T00:00:00"/>
    <s v="Same Day"/>
    <s v="MB-17305"/>
    <s v="Maria Bertelson"/>
    <x v="0"/>
    <x v="0"/>
    <x v="38"/>
    <x v="24"/>
    <n v="43229"/>
    <x v="3"/>
    <x v="1046"/>
    <x v="1"/>
    <x v="6"/>
    <x v="1026"/>
    <x v="860"/>
    <n v="5"/>
    <n v="0.2"/>
    <n v="1.9259999999999975"/>
  </r>
  <r>
    <n v="9575"/>
    <s v="CA-2012-148495"/>
    <x v="1"/>
    <x v="863"/>
    <d v="2012-08-13T00:00:00"/>
    <s v="Same Day"/>
    <s v="SF-20065"/>
    <s v="Sandra Flanagan"/>
    <x v="0"/>
    <x v="0"/>
    <x v="225"/>
    <x v="1"/>
    <n v="91767"/>
    <x v="1"/>
    <x v="1172"/>
    <x v="0"/>
    <x v="5"/>
    <x v="1149"/>
    <x v="1629"/>
    <n v="3"/>
    <n v="0"/>
    <n v="10.4148"/>
  </r>
  <r>
    <n v="9576"/>
    <s v="CA-2012-143147"/>
    <x v="1"/>
    <x v="989"/>
    <d v="2012-05-28T00:00:00"/>
    <s v="Second Class"/>
    <s v="PS-18760"/>
    <s v="Pamela Stobb"/>
    <x v="0"/>
    <x v="0"/>
    <x v="52"/>
    <x v="5"/>
    <n v="78207"/>
    <x v="2"/>
    <x v="83"/>
    <x v="0"/>
    <x v="1"/>
    <x v="83"/>
    <x v="5970"/>
    <n v="1"/>
    <n v="0.3"/>
    <n v="-28.686199999999999"/>
  </r>
  <r>
    <n v="9577"/>
    <s v="CA-2012-143147"/>
    <x v="1"/>
    <x v="989"/>
    <d v="2012-05-28T00:00:00"/>
    <s v="Second Class"/>
    <s v="PS-18760"/>
    <s v="Pamela Stobb"/>
    <x v="0"/>
    <x v="0"/>
    <x v="52"/>
    <x v="5"/>
    <n v="78207"/>
    <x v="2"/>
    <x v="1093"/>
    <x v="2"/>
    <x v="15"/>
    <x v="1074"/>
    <x v="5971"/>
    <n v="2"/>
    <n v="0.4"/>
    <n v="-79.908000000000015"/>
  </r>
  <r>
    <n v="9578"/>
    <s v="CA-2012-143147"/>
    <x v="1"/>
    <x v="989"/>
    <d v="2012-05-28T00:00:00"/>
    <s v="Second Class"/>
    <s v="PS-18760"/>
    <s v="Pamela Stobb"/>
    <x v="0"/>
    <x v="0"/>
    <x v="52"/>
    <x v="5"/>
    <n v="78207"/>
    <x v="2"/>
    <x v="1144"/>
    <x v="0"/>
    <x v="1"/>
    <x v="1123"/>
    <x v="5972"/>
    <n v="5"/>
    <n v="0.3"/>
    <n v="-4.4969999999999999"/>
  </r>
  <r>
    <n v="9579"/>
    <s v="CA-2014-152975"/>
    <x v="3"/>
    <x v="32"/>
    <d v="2014-09-17T00:00:00"/>
    <s v="First Class"/>
    <s v="RB-19705"/>
    <s v="Roger Barcio"/>
    <x v="2"/>
    <x v="0"/>
    <x v="20"/>
    <x v="15"/>
    <n v="10035"/>
    <x v="3"/>
    <x v="907"/>
    <x v="2"/>
    <x v="7"/>
    <x v="890"/>
    <x v="5973"/>
    <n v="3"/>
    <n v="0"/>
    <n v="323.95499999999993"/>
  </r>
  <r>
    <n v="9580"/>
    <s v="CA-2014-152975"/>
    <x v="3"/>
    <x v="32"/>
    <d v="2014-09-17T00:00:00"/>
    <s v="First Class"/>
    <s v="RB-19705"/>
    <s v="Roger Barcio"/>
    <x v="2"/>
    <x v="0"/>
    <x v="20"/>
    <x v="15"/>
    <n v="10035"/>
    <x v="3"/>
    <x v="1043"/>
    <x v="1"/>
    <x v="4"/>
    <x v="1023"/>
    <x v="558"/>
    <n v="1"/>
    <n v="0"/>
    <n v="3.5489999999999924"/>
  </r>
  <r>
    <n v="9581"/>
    <s v="CA-2014-152975"/>
    <x v="3"/>
    <x v="32"/>
    <d v="2014-09-17T00:00:00"/>
    <s v="First Class"/>
    <s v="RB-19705"/>
    <s v="Roger Barcio"/>
    <x v="2"/>
    <x v="0"/>
    <x v="20"/>
    <x v="15"/>
    <n v="10035"/>
    <x v="3"/>
    <x v="758"/>
    <x v="1"/>
    <x v="6"/>
    <x v="749"/>
    <x v="5734"/>
    <n v="5"/>
    <n v="0"/>
    <n v="8.6854999999999993"/>
  </r>
  <r>
    <n v="9582"/>
    <s v="CA-2014-152975"/>
    <x v="3"/>
    <x v="32"/>
    <d v="2014-09-17T00:00:00"/>
    <s v="First Class"/>
    <s v="RB-19705"/>
    <s v="Roger Barcio"/>
    <x v="2"/>
    <x v="0"/>
    <x v="20"/>
    <x v="15"/>
    <n v="10035"/>
    <x v="3"/>
    <x v="1585"/>
    <x v="0"/>
    <x v="1"/>
    <x v="1567"/>
    <x v="4464"/>
    <n v="5"/>
    <n v="0.1"/>
    <n v="-6.5490000000000492"/>
  </r>
  <r>
    <n v="9583"/>
    <s v="CA-2013-107475"/>
    <x v="0"/>
    <x v="843"/>
    <d v="2013-06-12T00:00:00"/>
    <s v="Standard Class"/>
    <s v="RS-19870"/>
    <s v="Roy Skaria"/>
    <x v="2"/>
    <x v="0"/>
    <x v="10"/>
    <x v="9"/>
    <n v="19120"/>
    <x v="3"/>
    <x v="131"/>
    <x v="1"/>
    <x v="13"/>
    <x v="131"/>
    <x v="5974"/>
    <n v="6"/>
    <n v="0.2"/>
    <n v="3.4973999999999998"/>
  </r>
  <r>
    <n v="9584"/>
    <s v="CA-2014-116127"/>
    <x v="3"/>
    <x v="643"/>
    <d v="2014-06-28T00:00:00"/>
    <s v="Second Class"/>
    <s v="SB-20185"/>
    <s v="Sarah Brown"/>
    <x v="0"/>
    <x v="0"/>
    <x v="20"/>
    <x v="15"/>
    <n v="10024"/>
    <x v="3"/>
    <x v="1248"/>
    <x v="0"/>
    <x v="0"/>
    <x v="1223"/>
    <x v="5975"/>
    <n v="1"/>
    <n v="0.2"/>
    <n v="-5.0098000000000269"/>
  </r>
  <r>
    <n v="9585"/>
    <s v="CA-2014-132584"/>
    <x v="3"/>
    <x v="775"/>
    <d v="2014-08-28T00:00:00"/>
    <s v="First Class"/>
    <s v="HJ-14875"/>
    <s v="Heather Jas"/>
    <x v="2"/>
    <x v="0"/>
    <x v="66"/>
    <x v="12"/>
    <n v="48234"/>
    <x v="2"/>
    <x v="1031"/>
    <x v="1"/>
    <x v="4"/>
    <x v="1013"/>
    <x v="2099"/>
    <n v="4"/>
    <n v="0"/>
    <n v="13.967199999999998"/>
  </r>
  <r>
    <n v="9586"/>
    <s v="CA-2013-160598"/>
    <x v="0"/>
    <x v="370"/>
    <d v="2013-08-29T00:00:00"/>
    <s v="First Class"/>
    <s v="SV-20815"/>
    <s v="Stuart Van"/>
    <x v="1"/>
    <x v="0"/>
    <x v="100"/>
    <x v="2"/>
    <n v="33142"/>
    <x v="0"/>
    <x v="1413"/>
    <x v="1"/>
    <x v="10"/>
    <x v="1391"/>
    <x v="5976"/>
    <n v="1"/>
    <n v="0.2"/>
    <n v="11.240400000000001"/>
  </r>
  <r>
    <n v="9587"/>
    <s v="CA-2013-108630"/>
    <x v="0"/>
    <x v="741"/>
    <d v="2013-11-19T00:00:00"/>
    <s v="Same Day"/>
    <s v="BE-11410"/>
    <s v="Bobby Elias"/>
    <x v="0"/>
    <x v="0"/>
    <x v="3"/>
    <x v="1"/>
    <n v="94521"/>
    <x v="1"/>
    <x v="1329"/>
    <x v="1"/>
    <x v="8"/>
    <x v="1305"/>
    <x v="5977"/>
    <n v="5"/>
    <n v="0.2"/>
    <n v="22.155999999999999"/>
  </r>
  <r>
    <n v="9588"/>
    <s v="US-2014-129203"/>
    <x v="3"/>
    <x v="827"/>
    <d v="2014-04-23T00:00:00"/>
    <s v="Standard Class"/>
    <s v="BM-11575"/>
    <s v="Brendan Murry"/>
    <x v="1"/>
    <x v="0"/>
    <x v="22"/>
    <x v="10"/>
    <n v="60653"/>
    <x v="2"/>
    <x v="886"/>
    <x v="1"/>
    <x v="4"/>
    <x v="870"/>
    <x v="2468"/>
    <n v="4"/>
    <n v="0.2"/>
    <n v="-43.9056"/>
  </r>
  <r>
    <n v="9589"/>
    <s v="CA-2014-110940"/>
    <x v="3"/>
    <x v="283"/>
    <d v="2014-07-29T00:00:00"/>
    <s v="Standard Class"/>
    <s v="AZ-10750"/>
    <s v="Annie Zypern"/>
    <x v="0"/>
    <x v="0"/>
    <x v="320"/>
    <x v="10"/>
    <n v="60090"/>
    <x v="2"/>
    <x v="108"/>
    <x v="1"/>
    <x v="6"/>
    <x v="108"/>
    <x v="5978"/>
    <n v="4"/>
    <n v="0.2"/>
    <n v="15.191999999999979"/>
  </r>
  <r>
    <n v="9590"/>
    <s v="CA-2011-119172"/>
    <x v="2"/>
    <x v="218"/>
    <d v="2011-05-15T00:00:00"/>
    <s v="Standard Class"/>
    <s v="HD-14785"/>
    <s v="Harold Dahlen"/>
    <x v="2"/>
    <x v="0"/>
    <x v="22"/>
    <x v="10"/>
    <n v="60610"/>
    <x v="2"/>
    <x v="1749"/>
    <x v="1"/>
    <x v="10"/>
    <x v="1730"/>
    <x v="1133"/>
    <n v="3"/>
    <n v="0.2"/>
    <n v="5.6783999999999981"/>
  </r>
  <r>
    <n v="9591"/>
    <s v="CA-2011-119172"/>
    <x v="2"/>
    <x v="218"/>
    <d v="2011-05-15T00:00:00"/>
    <s v="Standard Class"/>
    <s v="HD-14785"/>
    <s v="Harold Dahlen"/>
    <x v="2"/>
    <x v="0"/>
    <x v="22"/>
    <x v="10"/>
    <n v="60610"/>
    <x v="2"/>
    <x v="920"/>
    <x v="1"/>
    <x v="8"/>
    <x v="903"/>
    <x v="5979"/>
    <n v="9"/>
    <n v="0.8"/>
    <n v="-172.55700000000007"/>
  </r>
  <r>
    <n v="9592"/>
    <s v="US-2013-105452"/>
    <x v="0"/>
    <x v="1062"/>
    <d v="2013-08-02T00:00:00"/>
    <s v="Standard Class"/>
    <s v="BF-11005"/>
    <s v="Barry Franz"/>
    <x v="2"/>
    <x v="0"/>
    <x v="45"/>
    <x v="5"/>
    <n v="77506"/>
    <x v="2"/>
    <x v="893"/>
    <x v="0"/>
    <x v="5"/>
    <x v="877"/>
    <x v="3224"/>
    <n v="5"/>
    <n v="0.6"/>
    <n v="-9.8799999999999955"/>
  </r>
  <r>
    <n v="9593"/>
    <s v="US-2013-105452"/>
    <x v="0"/>
    <x v="1062"/>
    <d v="2013-08-02T00:00:00"/>
    <s v="Standard Class"/>
    <s v="BF-11005"/>
    <s v="Barry Franz"/>
    <x v="2"/>
    <x v="0"/>
    <x v="45"/>
    <x v="5"/>
    <n v="77506"/>
    <x v="2"/>
    <x v="1814"/>
    <x v="0"/>
    <x v="5"/>
    <x v="1795"/>
    <x v="5980"/>
    <n v="5"/>
    <n v="0.6"/>
    <n v="-378.40000000000009"/>
  </r>
  <r>
    <n v="9594"/>
    <s v="CA-2014-108931"/>
    <x v="3"/>
    <x v="32"/>
    <d v="2014-09-20T00:00:00"/>
    <s v="Standard Class"/>
    <s v="HZ-14950"/>
    <s v="Henia Zydlo"/>
    <x v="0"/>
    <x v="0"/>
    <x v="20"/>
    <x v="15"/>
    <n v="10024"/>
    <x v="3"/>
    <x v="1489"/>
    <x v="1"/>
    <x v="10"/>
    <x v="1467"/>
    <x v="18"/>
    <n v="2"/>
    <n v="0"/>
    <n v="3.8519999999999994"/>
  </r>
  <r>
    <n v="9595"/>
    <s v="CA-2014-108931"/>
    <x v="3"/>
    <x v="32"/>
    <d v="2014-09-20T00:00:00"/>
    <s v="Standard Class"/>
    <s v="HZ-14950"/>
    <s v="Henia Zydlo"/>
    <x v="0"/>
    <x v="0"/>
    <x v="20"/>
    <x v="15"/>
    <n v="10024"/>
    <x v="3"/>
    <x v="371"/>
    <x v="1"/>
    <x v="10"/>
    <x v="367"/>
    <x v="1057"/>
    <n v="2"/>
    <n v="0"/>
    <n v="5.6644000000000005"/>
  </r>
  <r>
    <n v="9596"/>
    <s v="CA-2014-104619"/>
    <x v="3"/>
    <x v="714"/>
    <d v="2014-01-30T00:00:00"/>
    <s v="Standard Class"/>
    <s v="KD-16495"/>
    <s v="Keith Dawkins"/>
    <x v="1"/>
    <x v="0"/>
    <x v="49"/>
    <x v="1"/>
    <n v="95123"/>
    <x v="1"/>
    <x v="22"/>
    <x v="1"/>
    <x v="9"/>
    <x v="22"/>
    <x v="3119"/>
    <n v="3"/>
    <n v="0"/>
    <n v="6.7236000000000002"/>
  </r>
  <r>
    <n v="9597"/>
    <s v="CA-2014-104619"/>
    <x v="3"/>
    <x v="714"/>
    <d v="2014-01-30T00:00:00"/>
    <s v="Standard Class"/>
    <s v="KD-16495"/>
    <s v="Keith Dawkins"/>
    <x v="1"/>
    <x v="0"/>
    <x v="49"/>
    <x v="1"/>
    <n v="95123"/>
    <x v="1"/>
    <x v="1591"/>
    <x v="1"/>
    <x v="8"/>
    <x v="1574"/>
    <x v="4795"/>
    <n v="2"/>
    <n v="0.2"/>
    <n v="89.954799999999992"/>
  </r>
  <r>
    <n v="9598"/>
    <s v="CA-2014-104619"/>
    <x v="3"/>
    <x v="714"/>
    <d v="2014-01-30T00:00:00"/>
    <s v="Standard Class"/>
    <s v="KD-16495"/>
    <s v="Keith Dawkins"/>
    <x v="1"/>
    <x v="0"/>
    <x v="49"/>
    <x v="1"/>
    <n v="95123"/>
    <x v="1"/>
    <x v="1676"/>
    <x v="2"/>
    <x v="7"/>
    <x v="1655"/>
    <x v="3440"/>
    <n v="3"/>
    <n v="0.2"/>
    <n v="8.2763999999999953"/>
  </r>
  <r>
    <n v="9599"/>
    <s v="CA-2012-149517"/>
    <x v="1"/>
    <x v="444"/>
    <d v="2012-09-23T00:00:00"/>
    <s v="Standard Class"/>
    <s v="FC-14245"/>
    <s v="Frank Carlisle"/>
    <x v="2"/>
    <x v="0"/>
    <x v="301"/>
    <x v="1"/>
    <n v="95823"/>
    <x v="1"/>
    <x v="1492"/>
    <x v="0"/>
    <x v="5"/>
    <x v="1470"/>
    <x v="4053"/>
    <n v="3"/>
    <n v="0"/>
    <n v="19.468799999999998"/>
  </r>
  <r>
    <n v="9600"/>
    <s v="CA-2012-116841"/>
    <x v="1"/>
    <x v="1225"/>
    <d v="2012-04-18T00:00:00"/>
    <s v="Standard Class"/>
    <s v="TP-21130"/>
    <s v="Theone Pippenger"/>
    <x v="0"/>
    <x v="0"/>
    <x v="24"/>
    <x v="21"/>
    <n v="97477"/>
    <x v="1"/>
    <x v="1324"/>
    <x v="1"/>
    <x v="9"/>
    <x v="1302"/>
    <x v="5981"/>
    <n v="1"/>
    <n v="0.2"/>
    <n v="2.6405999999999992"/>
  </r>
  <r>
    <n v="9601"/>
    <s v="CA-2014-107797"/>
    <x v="3"/>
    <x v="540"/>
    <d v="2014-05-12T00:00:00"/>
    <s v="Second Class"/>
    <s v="EB-13705"/>
    <s v="Ed Braxton"/>
    <x v="1"/>
    <x v="0"/>
    <x v="511"/>
    <x v="5"/>
    <n v="76063"/>
    <x v="2"/>
    <x v="1465"/>
    <x v="1"/>
    <x v="10"/>
    <x v="1442"/>
    <x v="759"/>
    <n v="8"/>
    <n v="0.2"/>
    <n v="14.5152"/>
  </r>
  <r>
    <n v="9602"/>
    <s v="CA-2013-117604"/>
    <x v="0"/>
    <x v="913"/>
    <d v="2013-09-10T00:00:00"/>
    <s v="Standard Class"/>
    <s v="JP-15520"/>
    <s v="Jeremy Pistek"/>
    <x v="0"/>
    <x v="0"/>
    <x v="186"/>
    <x v="36"/>
    <n v="72401"/>
    <x v="0"/>
    <x v="1052"/>
    <x v="1"/>
    <x v="10"/>
    <x v="1032"/>
    <x v="5982"/>
    <n v="5"/>
    <n v="0"/>
    <n v="114.95999999999998"/>
  </r>
  <r>
    <n v="9603"/>
    <s v="CA-2011-130155"/>
    <x v="2"/>
    <x v="946"/>
    <d v="2011-05-22T00:00:00"/>
    <s v="First Class"/>
    <s v="TD-20995"/>
    <s v="Tamara Dahlen"/>
    <x v="0"/>
    <x v="0"/>
    <x v="173"/>
    <x v="17"/>
    <n v="23464"/>
    <x v="0"/>
    <x v="1726"/>
    <x v="1"/>
    <x v="14"/>
    <x v="1704"/>
    <x v="5983"/>
    <n v="5"/>
    <n v="0"/>
    <n v="9.234"/>
  </r>
  <r>
    <n v="9604"/>
    <s v="CA-2013-129861"/>
    <x v="0"/>
    <x v="26"/>
    <d v="2013-06-24T00:00:00"/>
    <s v="Standard Class"/>
    <s v="DM-13345"/>
    <s v="Denise Monton"/>
    <x v="1"/>
    <x v="0"/>
    <x v="30"/>
    <x v="15"/>
    <n v="14609"/>
    <x v="3"/>
    <x v="1021"/>
    <x v="0"/>
    <x v="3"/>
    <x v="1003"/>
    <x v="5984"/>
    <n v="3"/>
    <n v="0.4"/>
    <n v="-213.55740000000006"/>
  </r>
  <r>
    <n v="9605"/>
    <s v="CA-2012-138625"/>
    <x v="1"/>
    <x v="121"/>
    <d v="2012-11-05T00:00:00"/>
    <s v="First Class"/>
    <s v="EG-13900"/>
    <s v="Emily Grady"/>
    <x v="0"/>
    <x v="0"/>
    <x v="269"/>
    <x v="17"/>
    <n v="23320"/>
    <x v="0"/>
    <x v="1859"/>
    <x v="1"/>
    <x v="9"/>
    <x v="1838"/>
    <x v="5985"/>
    <n v="4"/>
    <n v="0"/>
    <n v="55.36160000000001"/>
  </r>
  <r>
    <n v="9606"/>
    <s v="US-2014-122672"/>
    <x v="3"/>
    <x v="259"/>
    <d v="2014-11-10T00:00:00"/>
    <s v="Standard Class"/>
    <s v="HG-14965"/>
    <s v="Henry Goldwyn"/>
    <x v="1"/>
    <x v="0"/>
    <x v="152"/>
    <x v="24"/>
    <n v="43130"/>
    <x v="3"/>
    <x v="176"/>
    <x v="2"/>
    <x v="11"/>
    <x v="175"/>
    <x v="5986"/>
    <n v="4"/>
    <n v="0.2"/>
    <n v="-6.1879999999999988"/>
  </r>
  <r>
    <n v="9607"/>
    <s v="US-2014-122672"/>
    <x v="3"/>
    <x v="259"/>
    <d v="2014-11-10T00:00:00"/>
    <s v="Standard Class"/>
    <s v="HG-14965"/>
    <s v="Henry Goldwyn"/>
    <x v="1"/>
    <x v="0"/>
    <x v="152"/>
    <x v="24"/>
    <n v="43130"/>
    <x v="3"/>
    <x v="871"/>
    <x v="1"/>
    <x v="4"/>
    <x v="856"/>
    <x v="4934"/>
    <n v="3"/>
    <n v="0.2"/>
    <n v="-43.729199999999992"/>
  </r>
  <r>
    <n v="9608"/>
    <s v="CA-2014-117128"/>
    <x v="3"/>
    <x v="256"/>
    <d v="2014-12-09T00:00:00"/>
    <s v="Second Class"/>
    <s v="BF-11080"/>
    <s v="Bart Folk"/>
    <x v="0"/>
    <x v="0"/>
    <x v="20"/>
    <x v="15"/>
    <n v="10024"/>
    <x v="3"/>
    <x v="1552"/>
    <x v="1"/>
    <x v="10"/>
    <x v="1531"/>
    <x v="5987"/>
    <n v="6"/>
    <n v="0"/>
    <n v="9.9359999999999999"/>
  </r>
  <r>
    <n v="9609"/>
    <s v="CA-2014-117128"/>
    <x v="3"/>
    <x v="256"/>
    <d v="2014-12-09T00:00:00"/>
    <s v="Second Class"/>
    <s v="BF-11080"/>
    <s v="Bart Folk"/>
    <x v="0"/>
    <x v="0"/>
    <x v="20"/>
    <x v="15"/>
    <n v="10024"/>
    <x v="3"/>
    <x v="1238"/>
    <x v="1"/>
    <x v="2"/>
    <x v="1212"/>
    <x v="469"/>
    <n v="3"/>
    <n v="0"/>
    <n v="5.2028999999999996"/>
  </r>
  <r>
    <n v="9610"/>
    <s v="CA-2013-130638"/>
    <x v="0"/>
    <x v="458"/>
    <d v="2013-05-20T00:00:00"/>
    <s v="Second Class"/>
    <s v="SC-20095"/>
    <s v="Sanjit Chand"/>
    <x v="0"/>
    <x v="0"/>
    <x v="1"/>
    <x v="1"/>
    <n v="90045"/>
    <x v="1"/>
    <x v="1454"/>
    <x v="0"/>
    <x v="5"/>
    <x v="1431"/>
    <x v="5988"/>
    <n v="4"/>
    <n v="0"/>
    <n v="19.798799999999972"/>
  </r>
  <r>
    <n v="9611"/>
    <s v="CA-2013-130638"/>
    <x v="0"/>
    <x v="458"/>
    <d v="2013-05-20T00:00:00"/>
    <s v="Second Class"/>
    <s v="SC-20095"/>
    <s v="Sanjit Chand"/>
    <x v="0"/>
    <x v="0"/>
    <x v="1"/>
    <x v="1"/>
    <n v="90045"/>
    <x v="1"/>
    <x v="1038"/>
    <x v="1"/>
    <x v="2"/>
    <x v="1019"/>
    <x v="1806"/>
    <n v="9"/>
    <n v="0"/>
    <n v="13.3056"/>
  </r>
  <r>
    <n v="9612"/>
    <s v="CA-2014-144365"/>
    <x v="3"/>
    <x v="1200"/>
    <d v="2014-10-31T00:00:00"/>
    <s v="Standard Class"/>
    <s v="CS-11950"/>
    <s v="Carlos Soltero"/>
    <x v="0"/>
    <x v="0"/>
    <x v="25"/>
    <x v="35"/>
    <n v="39212"/>
    <x v="0"/>
    <x v="848"/>
    <x v="1"/>
    <x v="13"/>
    <x v="33"/>
    <x v="2643"/>
    <n v="4"/>
    <n v="0"/>
    <n v="5.2559999999999993"/>
  </r>
  <r>
    <n v="9613"/>
    <s v="CA-2013-110086"/>
    <x v="0"/>
    <x v="31"/>
    <d v="2013-09-23T00:00:00"/>
    <s v="Standard Class"/>
    <s v="BD-11320"/>
    <s v="Bill Donatelli"/>
    <x v="0"/>
    <x v="0"/>
    <x v="350"/>
    <x v="1"/>
    <n v="95695"/>
    <x v="1"/>
    <x v="1501"/>
    <x v="2"/>
    <x v="7"/>
    <x v="1480"/>
    <x v="2562"/>
    <n v="2"/>
    <n v="0.2"/>
    <n v="23.998400000000004"/>
  </r>
  <r>
    <n v="9614"/>
    <s v="CA-2011-128524"/>
    <x v="2"/>
    <x v="7"/>
    <d v="2011-11-13T00:00:00"/>
    <s v="First Class"/>
    <s v="MZ-17515"/>
    <s v="Mary Zewe"/>
    <x v="1"/>
    <x v="0"/>
    <x v="4"/>
    <x v="4"/>
    <n v="98115"/>
    <x v="1"/>
    <x v="9"/>
    <x v="1"/>
    <x v="9"/>
    <x v="9"/>
    <x v="5989"/>
    <n v="1"/>
    <n v="0"/>
    <n v="6.8939999999999984"/>
  </r>
  <r>
    <n v="9615"/>
    <s v="CA-2011-128524"/>
    <x v="2"/>
    <x v="7"/>
    <d v="2011-11-13T00:00:00"/>
    <s v="First Class"/>
    <s v="MZ-17515"/>
    <s v="Mary Zewe"/>
    <x v="1"/>
    <x v="0"/>
    <x v="4"/>
    <x v="4"/>
    <n v="98115"/>
    <x v="1"/>
    <x v="1207"/>
    <x v="2"/>
    <x v="11"/>
    <x v="1183"/>
    <x v="5990"/>
    <n v="7"/>
    <n v="0"/>
    <n v="15.319499999999996"/>
  </r>
  <r>
    <n v="9616"/>
    <s v="CA-2011-128524"/>
    <x v="2"/>
    <x v="7"/>
    <d v="2011-11-13T00:00:00"/>
    <s v="First Class"/>
    <s v="MZ-17515"/>
    <s v="Mary Zewe"/>
    <x v="1"/>
    <x v="0"/>
    <x v="4"/>
    <x v="4"/>
    <n v="98115"/>
    <x v="1"/>
    <x v="450"/>
    <x v="1"/>
    <x v="8"/>
    <x v="446"/>
    <x v="5991"/>
    <n v="2"/>
    <n v="0.2"/>
    <n v="762.59400000000005"/>
  </r>
  <r>
    <n v="9617"/>
    <s v="CA-2013-140256"/>
    <x v="0"/>
    <x v="250"/>
    <d v="2013-08-30T00:00:00"/>
    <s v="Standard Class"/>
    <s v="PW-19030"/>
    <s v="Pauline Webber"/>
    <x v="1"/>
    <x v="0"/>
    <x v="1"/>
    <x v="1"/>
    <n v="90049"/>
    <x v="1"/>
    <x v="826"/>
    <x v="1"/>
    <x v="6"/>
    <x v="814"/>
    <x v="1784"/>
    <n v="2"/>
    <n v="0"/>
    <n v="1.6703999999999999"/>
  </r>
  <r>
    <n v="9618"/>
    <s v="CA-2014-160633"/>
    <x v="3"/>
    <x v="673"/>
    <d v="2014-11-22T00:00:00"/>
    <s v="Standard Class"/>
    <s v="BS-11380"/>
    <s v="Bill Stewart"/>
    <x v="1"/>
    <x v="0"/>
    <x v="256"/>
    <x v="24"/>
    <n v="43402"/>
    <x v="3"/>
    <x v="615"/>
    <x v="2"/>
    <x v="16"/>
    <x v="610"/>
    <x v="5992"/>
    <n v="3"/>
    <n v="0.4"/>
    <n v="74.998499999999922"/>
  </r>
  <r>
    <n v="9619"/>
    <s v="CA-2014-160633"/>
    <x v="3"/>
    <x v="673"/>
    <d v="2014-11-22T00:00:00"/>
    <s v="Standard Class"/>
    <s v="BS-11380"/>
    <s v="Bill Stewart"/>
    <x v="1"/>
    <x v="0"/>
    <x v="256"/>
    <x v="24"/>
    <n v="43402"/>
    <x v="3"/>
    <x v="915"/>
    <x v="1"/>
    <x v="6"/>
    <x v="898"/>
    <x v="1146"/>
    <n v="3"/>
    <n v="0.2"/>
    <n v="5.3969999999999914"/>
  </r>
  <r>
    <n v="9620"/>
    <s v="CA-2014-160633"/>
    <x v="3"/>
    <x v="673"/>
    <d v="2014-11-22T00:00:00"/>
    <s v="Standard Class"/>
    <s v="BS-11380"/>
    <s v="Bill Stewart"/>
    <x v="1"/>
    <x v="0"/>
    <x v="256"/>
    <x v="24"/>
    <n v="43402"/>
    <x v="3"/>
    <x v="343"/>
    <x v="2"/>
    <x v="11"/>
    <x v="339"/>
    <x v="4089"/>
    <n v="5"/>
    <n v="0.2"/>
    <n v="-1.7495000000000118"/>
  </r>
  <r>
    <n v="9621"/>
    <s v="CA-2011-115133"/>
    <x v="2"/>
    <x v="467"/>
    <d v="2011-09-30T00:00:00"/>
    <s v="Standard Class"/>
    <s v="DA-13450"/>
    <s v="Dianna Arnett"/>
    <x v="2"/>
    <x v="0"/>
    <x v="152"/>
    <x v="24"/>
    <n v="43130"/>
    <x v="3"/>
    <x v="1809"/>
    <x v="1"/>
    <x v="9"/>
    <x v="1790"/>
    <x v="5993"/>
    <n v="6"/>
    <n v="0.2"/>
    <n v="1.2527999999999988"/>
  </r>
  <r>
    <n v="9622"/>
    <s v="CA-2011-115133"/>
    <x v="2"/>
    <x v="467"/>
    <d v="2011-09-30T00:00:00"/>
    <s v="Standard Class"/>
    <s v="DA-13450"/>
    <s v="Dianna Arnett"/>
    <x v="2"/>
    <x v="0"/>
    <x v="152"/>
    <x v="24"/>
    <n v="43130"/>
    <x v="3"/>
    <x v="1837"/>
    <x v="2"/>
    <x v="11"/>
    <x v="1816"/>
    <x v="5994"/>
    <n v="2"/>
    <n v="0.2"/>
    <n v="0.47279999999999966"/>
  </r>
  <r>
    <n v="9623"/>
    <s v="CA-2011-115133"/>
    <x v="2"/>
    <x v="467"/>
    <d v="2011-09-30T00:00:00"/>
    <s v="Standard Class"/>
    <s v="DA-13450"/>
    <s v="Dianna Arnett"/>
    <x v="2"/>
    <x v="0"/>
    <x v="152"/>
    <x v="24"/>
    <n v="43130"/>
    <x v="3"/>
    <x v="1536"/>
    <x v="1"/>
    <x v="10"/>
    <x v="1515"/>
    <x v="2731"/>
    <n v="4"/>
    <n v="0.2"/>
    <n v="11.102399999999996"/>
  </r>
  <r>
    <n v="9624"/>
    <s v="CA-2014-137449"/>
    <x v="3"/>
    <x v="222"/>
    <d v="2014-07-01T00:00:00"/>
    <s v="First Class"/>
    <s v="ME-17725"/>
    <s v="Max Engle"/>
    <x v="0"/>
    <x v="0"/>
    <x v="61"/>
    <x v="5"/>
    <n v="75220"/>
    <x v="2"/>
    <x v="650"/>
    <x v="1"/>
    <x v="9"/>
    <x v="644"/>
    <x v="5995"/>
    <n v="2"/>
    <n v="0.8"/>
    <n v="-54.549600000000012"/>
  </r>
  <r>
    <n v="9625"/>
    <s v="CA-2014-137449"/>
    <x v="3"/>
    <x v="222"/>
    <d v="2014-07-01T00:00:00"/>
    <s v="First Class"/>
    <s v="ME-17725"/>
    <s v="Max Engle"/>
    <x v="0"/>
    <x v="0"/>
    <x v="61"/>
    <x v="5"/>
    <n v="75220"/>
    <x v="2"/>
    <x v="1213"/>
    <x v="0"/>
    <x v="3"/>
    <x v="1189"/>
    <x v="5996"/>
    <n v="3"/>
    <n v="0.3"/>
    <n v="-39.511800000000036"/>
  </r>
  <r>
    <n v="9626"/>
    <s v="CA-2014-137449"/>
    <x v="3"/>
    <x v="222"/>
    <d v="2014-07-01T00:00:00"/>
    <s v="First Class"/>
    <s v="ME-17725"/>
    <s v="Max Engle"/>
    <x v="0"/>
    <x v="0"/>
    <x v="61"/>
    <x v="5"/>
    <n v="75220"/>
    <x v="2"/>
    <x v="1333"/>
    <x v="0"/>
    <x v="0"/>
    <x v="1309"/>
    <x v="5997"/>
    <n v="3"/>
    <n v="0.32"/>
    <n v="-96.470399999999955"/>
  </r>
  <r>
    <n v="9627"/>
    <s v="CA-2014-103520"/>
    <x v="3"/>
    <x v="397"/>
    <d v="2014-09-26T00:00:00"/>
    <s v="First Class"/>
    <s v="MH-17785"/>
    <s v="Maya Herman"/>
    <x v="1"/>
    <x v="0"/>
    <x v="270"/>
    <x v="5"/>
    <n v="79424"/>
    <x v="2"/>
    <x v="1828"/>
    <x v="1"/>
    <x v="10"/>
    <x v="1807"/>
    <x v="4766"/>
    <n v="2"/>
    <n v="0.2"/>
    <n v="3.3524000000000003"/>
  </r>
  <r>
    <n v="9628"/>
    <s v="CA-2011-139283"/>
    <x v="2"/>
    <x v="533"/>
    <d v="2011-11-27T00:00:00"/>
    <s v="Standard Class"/>
    <s v="BT-11440"/>
    <s v="Bobby Trafton"/>
    <x v="0"/>
    <x v="0"/>
    <x v="66"/>
    <x v="12"/>
    <n v="48227"/>
    <x v="2"/>
    <x v="766"/>
    <x v="1"/>
    <x v="8"/>
    <x v="758"/>
    <x v="1865"/>
    <n v="3"/>
    <n v="0"/>
    <n v="6.7481999999999989"/>
  </r>
  <r>
    <n v="9629"/>
    <s v="CA-2011-118192"/>
    <x v="2"/>
    <x v="286"/>
    <d v="2011-01-19T00:00:00"/>
    <s v="Standard Class"/>
    <s v="MM-17920"/>
    <s v="Michael Moore"/>
    <x v="0"/>
    <x v="0"/>
    <x v="46"/>
    <x v="24"/>
    <n v="43055"/>
    <x v="3"/>
    <x v="711"/>
    <x v="1"/>
    <x v="10"/>
    <x v="703"/>
    <x v="5577"/>
    <n v="7"/>
    <n v="0.2"/>
    <n v="13.0928"/>
  </r>
  <r>
    <n v="9630"/>
    <s v="CA-2011-118192"/>
    <x v="2"/>
    <x v="286"/>
    <d v="2011-01-19T00:00:00"/>
    <s v="Standard Class"/>
    <s v="MM-17920"/>
    <s v="Michael Moore"/>
    <x v="0"/>
    <x v="0"/>
    <x v="46"/>
    <x v="24"/>
    <n v="43055"/>
    <x v="3"/>
    <x v="1547"/>
    <x v="1"/>
    <x v="8"/>
    <x v="1526"/>
    <x v="5998"/>
    <n v="2"/>
    <n v="0.7"/>
    <n v="-2.5212000000000003"/>
  </r>
  <r>
    <n v="9631"/>
    <s v="CA-2013-168844"/>
    <x v="0"/>
    <x v="1207"/>
    <d v="2013-06-07T00:00:00"/>
    <s v="Standard Class"/>
    <s v="NM-18520"/>
    <s v="Neoma Murray"/>
    <x v="0"/>
    <x v="0"/>
    <x v="20"/>
    <x v="15"/>
    <n v="10011"/>
    <x v="3"/>
    <x v="98"/>
    <x v="1"/>
    <x v="8"/>
    <x v="98"/>
    <x v="489"/>
    <n v="3"/>
    <n v="0.2"/>
    <n v="2.3243999999999994"/>
  </r>
  <r>
    <n v="9632"/>
    <s v="CA-2013-168844"/>
    <x v="0"/>
    <x v="1207"/>
    <d v="2013-06-07T00:00:00"/>
    <s v="Standard Class"/>
    <s v="NM-18520"/>
    <s v="Neoma Murray"/>
    <x v="0"/>
    <x v="0"/>
    <x v="20"/>
    <x v="15"/>
    <n v="10011"/>
    <x v="3"/>
    <x v="1620"/>
    <x v="2"/>
    <x v="7"/>
    <x v="1602"/>
    <x v="5999"/>
    <n v="6"/>
    <n v="0"/>
    <n v="88.052999999999997"/>
  </r>
  <r>
    <n v="9633"/>
    <s v="CA-2014-154809"/>
    <x v="3"/>
    <x v="778"/>
    <d v="2014-02-18T00:00:00"/>
    <s v="Standard Class"/>
    <s v="MH-17455"/>
    <s v="Mark Hamilton"/>
    <x v="0"/>
    <x v="0"/>
    <x v="31"/>
    <x v="11"/>
    <n v="55407"/>
    <x v="2"/>
    <x v="1201"/>
    <x v="1"/>
    <x v="9"/>
    <x v="1177"/>
    <x v="6000"/>
    <n v="8"/>
    <n v="0"/>
    <n v="38.975200000000008"/>
  </r>
  <r>
    <n v="9634"/>
    <s v="CA-2011-151330"/>
    <x v="2"/>
    <x v="1005"/>
    <d v="2011-10-17T00:00:00"/>
    <s v="First Class"/>
    <s v="TC-21295"/>
    <s v="Toby Carlisle"/>
    <x v="0"/>
    <x v="0"/>
    <x v="231"/>
    <x v="31"/>
    <n v="2149"/>
    <x v="3"/>
    <x v="1013"/>
    <x v="2"/>
    <x v="11"/>
    <x v="996"/>
    <x v="1322"/>
    <n v="3"/>
    <n v="0"/>
    <n v="30.089999999999982"/>
  </r>
  <r>
    <n v="9635"/>
    <s v="CA-2011-151330"/>
    <x v="2"/>
    <x v="1005"/>
    <d v="2011-10-17T00:00:00"/>
    <s v="First Class"/>
    <s v="TC-21295"/>
    <s v="Toby Carlisle"/>
    <x v="0"/>
    <x v="0"/>
    <x v="231"/>
    <x v="31"/>
    <n v="2149"/>
    <x v="3"/>
    <x v="75"/>
    <x v="1"/>
    <x v="4"/>
    <x v="75"/>
    <x v="6001"/>
    <n v="7"/>
    <n v="0"/>
    <n v="22.246000000000006"/>
  </r>
  <r>
    <n v="9636"/>
    <s v="CA-2011-151330"/>
    <x v="2"/>
    <x v="1005"/>
    <d v="2011-10-17T00:00:00"/>
    <s v="First Class"/>
    <s v="TC-21295"/>
    <s v="Toby Carlisle"/>
    <x v="0"/>
    <x v="0"/>
    <x v="231"/>
    <x v="31"/>
    <n v="2149"/>
    <x v="3"/>
    <x v="1688"/>
    <x v="0"/>
    <x v="1"/>
    <x v="1667"/>
    <x v="2356"/>
    <n v="9"/>
    <n v="0"/>
    <n v="260.61120000000017"/>
  </r>
  <r>
    <n v="9637"/>
    <s v="CA-2011-124702"/>
    <x v="2"/>
    <x v="728"/>
    <d v="2011-11-25T00:00:00"/>
    <s v="Standard Class"/>
    <s v="MH-17785"/>
    <s v="Maya Herman"/>
    <x v="1"/>
    <x v="0"/>
    <x v="4"/>
    <x v="4"/>
    <n v="98105"/>
    <x v="1"/>
    <x v="568"/>
    <x v="0"/>
    <x v="5"/>
    <x v="563"/>
    <x v="6002"/>
    <n v="2"/>
    <n v="0"/>
    <n v="55.016000000000005"/>
  </r>
  <r>
    <n v="9638"/>
    <s v="CA-2011-124702"/>
    <x v="2"/>
    <x v="728"/>
    <d v="2011-11-25T00:00:00"/>
    <s v="Standard Class"/>
    <s v="MH-17785"/>
    <s v="Maya Herman"/>
    <x v="1"/>
    <x v="0"/>
    <x v="4"/>
    <x v="4"/>
    <n v="98105"/>
    <x v="1"/>
    <x v="962"/>
    <x v="0"/>
    <x v="3"/>
    <x v="946"/>
    <x v="6003"/>
    <n v="4"/>
    <n v="0"/>
    <n v="94.926000000000045"/>
  </r>
  <r>
    <n v="9639"/>
    <s v="US-2014-125808"/>
    <x v="3"/>
    <x v="105"/>
    <d v="2014-11-16T00:00:00"/>
    <s v="Second Class"/>
    <s v="EP-13915"/>
    <s v="Emily Phan"/>
    <x v="0"/>
    <x v="0"/>
    <x v="1"/>
    <x v="1"/>
    <n v="90032"/>
    <x v="1"/>
    <x v="1828"/>
    <x v="1"/>
    <x v="10"/>
    <x v="1807"/>
    <x v="1057"/>
    <n v="2"/>
    <n v="0"/>
    <n v="5.6644000000000005"/>
  </r>
  <r>
    <n v="9640"/>
    <s v="CA-2012-116638"/>
    <x v="1"/>
    <x v="1226"/>
    <d v="2012-01-31T00:00:00"/>
    <s v="Second Class"/>
    <s v="JH-15985"/>
    <s v="Joseph Holt"/>
    <x v="0"/>
    <x v="0"/>
    <x v="3"/>
    <x v="3"/>
    <n v="28027"/>
    <x v="0"/>
    <x v="594"/>
    <x v="0"/>
    <x v="3"/>
    <x v="589"/>
    <x v="6004"/>
    <n v="13"/>
    <n v="0.4"/>
    <n v="-1862.3124000000003"/>
  </r>
  <r>
    <n v="9641"/>
    <s v="CA-2011-104563"/>
    <x v="2"/>
    <x v="1009"/>
    <d v="2011-03-12T00:00:00"/>
    <s v="Standard Class"/>
    <s v="CM-12715"/>
    <s v="Craig Molinari"/>
    <x v="1"/>
    <x v="0"/>
    <x v="4"/>
    <x v="4"/>
    <n v="98103"/>
    <x v="1"/>
    <x v="105"/>
    <x v="1"/>
    <x v="6"/>
    <x v="105"/>
    <x v="2809"/>
    <n v="5"/>
    <n v="0"/>
    <n v="9.4989999999999988"/>
  </r>
  <r>
    <n v="9642"/>
    <s v="CA-2011-104563"/>
    <x v="2"/>
    <x v="1009"/>
    <d v="2011-03-12T00:00:00"/>
    <s v="Standard Class"/>
    <s v="CM-12715"/>
    <s v="Craig Molinari"/>
    <x v="1"/>
    <x v="0"/>
    <x v="4"/>
    <x v="4"/>
    <n v="98103"/>
    <x v="1"/>
    <x v="356"/>
    <x v="1"/>
    <x v="4"/>
    <x v="352"/>
    <x v="6005"/>
    <n v="5"/>
    <n v="0"/>
    <n v="0"/>
  </r>
  <r>
    <n v="9643"/>
    <s v="CA-2011-104563"/>
    <x v="2"/>
    <x v="1009"/>
    <d v="2011-03-12T00:00:00"/>
    <s v="Standard Class"/>
    <s v="CM-12715"/>
    <s v="Craig Molinari"/>
    <x v="1"/>
    <x v="0"/>
    <x v="4"/>
    <x v="4"/>
    <n v="98103"/>
    <x v="1"/>
    <x v="1853"/>
    <x v="0"/>
    <x v="1"/>
    <x v="1832"/>
    <x v="5404"/>
    <n v="6"/>
    <n v="0.2"/>
    <n v="21.835199999999986"/>
  </r>
  <r>
    <n v="9644"/>
    <s v="CA-2011-104563"/>
    <x v="2"/>
    <x v="1009"/>
    <d v="2011-03-12T00:00:00"/>
    <s v="Standard Class"/>
    <s v="CM-12715"/>
    <s v="Craig Molinari"/>
    <x v="1"/>
    <x v="0"/>
    <x v="4"/>
    <x v="4"/>
    <n v="98103"/>
    <x v="1"/>
    <x v="1496"/>
    <x v="0"/>
    <x v="1"/>
    <x v="1475"/>
    <x v="6006"/>
    <n v="2"/>
    <n v="0.2"/>
    <n v="54.17639999999993"/>
  </r>
  <r>
    <n v="9645"/>
    <s v="US-2014-107979"/>
    <x v="3"/>
    <x v="110"/>
    <d v="2014-06-14T00:00:00"/>
    <s v="Standard Class"/>
    <s v="FO-14305"/>
    <s v="Frank Olsen"/>
    <x v="0"/>
    <x v="0"/>
    <x v="220"/>
    <x v="16"/>
    <n v="85301"/>
    <x v="1"/>
    <x v="1097"/>
    <x v="2"/>
    <x v="11"/>
    <x v="1078"/>
    <x v="6007"/>
    <n v="7"/>
    <n v="0.2"/>
    <n v="12.312299999999993"/>
  </r>
  <r>
    <n v="9646"/>
    <s v="US-2014-107979"/>
    <x v="3"/>
    <x v="110"/>
    <d v="2014-06-14T00:00:00"/>
    <s v="Standard Class"/>
    <s v="FO-14305"/>
    <s v="Frank Olsen"/>
    <x v="0"/>
    <x v="0"/>
    <x v="220"/>
    <x v="16"/>
    <n v="85301"/>
    <x v="1"/>
    <x v="210"/>
    <x v="1"/>
    <x v="4"/>
    <x v="209"/>
    <x v="2083"/>
    <n v="2"/>
    <n v="0.2"/>
    <n v="-8.3524000000000012"/>
  </r>
  <r>
    <n v="9647"/>
    <s v="US-2014-107979"/>
    <x v="3"/>
    <x v="110"/>
    <d v="2014-06-14T00:00:00"/>
    <s v="Standard Class"/>
    <s v="FO-14305"/>
    <s v="Frank Olsen"/>
    <x v="0"/>
    <x v="0"/>
    <x v="220"/>
    <x v="16"/>
    <n v="85301"/>
    <x v="1"/>
    <x v="261"/>
    <x v="1"/>
    <x v="8"/>
    <x v="258"/>
    <x v="1270"/>
    <n v="2"/>
    <n v="0.7"/>
    <n v="-48.391999999999982"/>
  </r>
  <r>
    <n v="9648"/>
    <s v="CA-2011-150518"/>
    <x v="2"/>
    <x v="84"/>
    <d v="2011-11-24T00:00:00"/>
    <s v="Standard Class"/>
    <s v="MW-18220"/>
    <s v="Mitch Webber"/>
    <x v="0"/>
    <x v="0"/>
    <x v="525"/>
    <x v="11"/>
    <n v="55433"/>
    <x v="2"/>
    <x v="1125"/>
    <x v="1"/>
    <x v="4"/>
    <x v="1104"/>
    <x v="3552"/>
    <n v="4"/>
    <n v="0"/>
    <n v="57.501599999999996"/>
  </r>
  <r>
    <n v="9649"/>
    <s v="CA-2011-150518"/>
    <x v="2"/>
    <x v="84"/>
    <d v="2011-11-24T00:00:00"/>
    <s v="Standard Class"/>
    <s v="MW-18220"/>
    <s v="Mitch Webber"/>
    <x v="0"/>
    <x v="0"/>
    <x v="525"/>
    <x v="11"/>
    <n v="55433"/>
    <x v="2"/>
    <x v="539"/>
    <x v="2"/>
    <x v="7"/>
    <x v="534"/>
    <x v="1694"/>
    <n v="3"/>
    <n v="0"/>
    <n v="78.951599999999999"/>
  </r>
  <r>
    <n v="9650"/>
    <s v="CA-2013-107104"/>
    <x v="0"/>
    <x v="491"/>
    <d v="2013-12-01T00:00:00"/>
    <s v="Standard Class"/>
    <s v="MS-17365"/>
    <s v="Maribeth Schnelling"/>
    <x v="0"/>
    <x v="0"/>
    <x v="1"/>
    <x v="1"/>
    <n v="90045"/>
    <x v="1"/>
    <x v="1248"/>
    <x v="0"/>
    <x v="0"/>
    <x v="1223"/>
    <x v="6008"/>
    <n v="8"/>
    <n v="0.15"/>
    <n v="160.31359999999984"/>
  </r>
  <r>
    <n v="9651"/>
    <s v="CA-2013-107104"/>
    <x v="0"/>
    <x v="491"/>
    <d v="2013-12-01T00:00:00"/>
    <s v="Standard Class"/>
    <s v="MS-17365"/>
    <s v="Maribeth Schnelling"/>
    <x v="0"/>
    <x v="0"/>
    <x v="1"/>
    <x v="1"/>
    <n v="90045"/>
    <x v="1"/>
    <x v="1560"/>
    <x v="1"/>
    <x v="6"/>
    <x v="1541"/>
    <x v="5389"/>
    <n v="9"/>
    <n v="0"/>
    <n v="10.4076"/>
  </r>
  <r>
    <n v="9652"/>
    <s v="CA-2013-107104"/>
    <x v="0"/>
    <x v="491"/>
    <d v="2013-12-01T00:00:00"/>
    <s v="Standard Class"/>
    <s v="MS-17365"/>
    <s v="Maribeth Schnelling"/>
    <x v="0"/>
    <x v="0"/>
    <x v="1"/>
    <x v="1"/>
    <n v="90045"/>
    <x v="1"/>
    <x v="791"/>
    <x v="1"/>
    <x v="9"/>
    <x v="781"/>
    <x v="647"/>
    <n v="2"/>
    <n v="0"/>
    <n v="19.487999999999992"/>
  </r>
  <r>
    <n v="9653"/>
    <s v="CA-2013-107104"/>
    <x v="0"/>
    <x v="491"/>
    <d v="2013-12-01T00:00:00"/>
    <s v="Standard Class"/>
    <s v="MS-17365"/>
    <s v="Maribeth Schnelling"/>
    <x v="0"/>
    <x v="0"/>
    <x v="1"/>
    <x v="1"/>
    <n v="90045"/>
    <x v="1"/>
    <x v="1071"/>
    <x v="0"/>
    <x v="5"/>
    <x v="1051"/>
    <x v="1930"/>
    <n v="6"/>
    <n v="0"/>
    <n v="297.69"/>
  </r>
  <r>
    <n v="9654"/>
    <s v="CA-2014-161893"/>
    <x v="3"/>
    <x v="205"/>
    <d v="2014-01-28T00:00:00"/>
    <s v="Standard Class"/>
    <s v="HP-14815"/>
    <s v="Harold Pawlan"/>
    <x v="2"/>
    <x v="0"/>
    <x v="93"/>
    <x v="16"/>
    <n v="85705"/>
    <x v="1"/>
    <x v="1580"/>
    <x v="2"/>
    <x v="11"/>
    <x v="1562"/>
    <x v="916"/>
    <n v="2"/>
    <n v="0.2"/>
    <n v="11.997999999999998"/>
  </r>
  <r>
    <n v="9655"/>
    <s v="CA-2014-161893"/>
    <x v="3"/>
    <x v="205"/>
    <d v="2014-01-28T00:00:00"/>
    <s v="Standard Class"/>
    <s v="HP-14815"/>
    <s v="Harold Pawlan"/>
    <x v="2"/>
    <x v="0"/>
    <x v="93"/>
    <x v="16"/>
    <n v="85705"/>
    <x v="1"/>
    <x v="1263"/>
    <x v="1"/>
    <x v="8"/>
    <x v="1238"/>
    <x v="6009"/>
    <n v="2"/>
    <n v="0.7"/>
    <n v="-3.6212"/>
  </r>
  <r>
    <n v="9656"/>
    <s v="CA-2011-156160"/>
    <x v="2"/>
    <x v="358"/>
    <d v="2011-09-29T00:00:00"/>
    <s v="Standard Class"/>
    <s v="AS-10090"/>
    <s v="Adam Shillingsburg"/>
    <x v="0"/>
    <x v="0"/>
    <x v="20"/>
    <x v="15"/>
    <n v="10035"/>
    <x v="3"/>
    <x v="1416"/>
    <x v="0"/>
    <x v="5"/>
    <x v="1394"/>
    <x v="6010"/>
    <n v="3"/>
    <n v="0"/>
    <n v="35.078399999999995"/>
  </r>
  <r>
    <n v="9657"/>
    <s v="CA-2011-156160"/>
    <x v="2"/>
    <x v="358"/>
    <d v="2011-09-29T00:00:00"/>
    <s v="Standard Class"/>
    <s v="AS-10090"/>
    <s v="Adam Shillingsburg"/>
    <x v="0"/>
    <x v="0"/>
    <x v="20"/>
    <x v="15"/>
    <n v="10035"/>
    <x v="3"/>
    <x v="591"/>
    <x v="1"/>
    <x v="8"/>
    <x v="586"/>
    <x v="2217"/>
    <n v="1"/>
    <n v="0.2"/>
    <n v="1.3944000000000001"/>
  </r>
  <r>
    <n v="9658"/>
    <s v="CA-2011-156160"/>
    <x v="2"/>
    <x v="358"/>
    <d v="2011-09-29T00:00:00"/>
    <s v="Standard Class"/>
    <s v="AS-10090"/>
    <s v="Adam Shillingsburg"/>
    <x v="0"/>
    <x v="0"/>
    <x v="20"/>
    <x v="15"/>
    <n v="10035"/>
    <x v="3"/>
    <x v="1731"/>
    <x v="1"/>
    <x v="6"/>
    <x v="1709"/>
    <x v="6011"/>
    <n v="4"/>
    <n v="0"/>
    <n v="5.7376000000000005"/>
  </r>
  <r>
    <n v="9659"/>
    <s v="CA-2011-156160"/>
    <x v="2"/>
    <x v="358"/>
    <d v="2011-09-29T00:00:00"/>
    <s v="Standard Class"/>
    <s v="AS-10090"/>
    <s v="Adam Shillingsburg"/>
    <x v="0"/>
    <x v="0"/>
    <x v="20"/>
    <x v="15"/>
    <n v="10035"/>
    <x v="3"/>
    <x v="1578"/>
    <x v="0"/>
    <x v="1"/>
    <x v="1560"/>
    <x v="6012"/>
    <n v="4"/>
    <n v="0.1"/>
    <n v="83.709599999999966"/>
  </r>
  <r>
    <n v="9660"/>
    <s v="CA-2011-100860"/>
    <x v="2"/>
    <x v="959"/>
    <d v="2011-03-30T00:00:00"/>
    <s v="Second Class"/>
    <s v="CS-12505"/>
    <s v="Cindy Stewart"/>
    <x v="0"/>
    <x v="0"/>
    <x v="225"/>
    <x v="1"/>
    <n v="91767"/>
    <x v="1"/>
    <x v="1550"/>
    <x v="1"/>
    <x v="2"/>
    <x v="1529"/>
    <x v="2057"/>
    <n v="5"/>
    <n v="0"/>
    <n v="9"/>
  </r>
  <r>
    <n v="9661"/>
    <s v="CA-2013-160717"/>
    <x v="0"/>
    <x v="112"/>
    <d v="2013-06-12T00:00:00"/>
    <s v="Standard Class"/>
    <s v="ME-17320"/>
    <s v="Maria Etezadi"/>
    <x v="2"/>
    <x v="0"/>
    <x v="443"/>
    <x v="1"/>
    <n v="93101"/>
    <x v="1"/>
    <x v="1461"/>
    <x v="2"/>
    <x v="7"/>
    <x v="1438"/>
    <x v="6013"/>
    <n v="9"/>
    <n v="0.2"/>
    <n v="226.79460000000006"/>
  </r>
  <r>
    <n v="9662"/>
    <s v="CA-2013-160717"/>
    <x v="0"/>
    <x v="112"/>
    <d v="2013-06-12T00:00:00"/>
    <s v="Standard Class"/>
    <s v="ME-17320"/>
    <s v="Maria Etezadi"/>
    <x v="2"/>
    <x v="0"/>
    <x v="443"/>
    <x v="1"/>
    <n v="93101"/>
    <x v="1"/>
    <x v="1556"/>
    <x v="2"/>
    <x v="11"/>
    <x v="1536"/>
    <x v="1165"/>
    <n v="2"/>
    <n v="0"/>
    <n v="3.7744"/>
  </r>
  <r>
    <n v="9663"/>
    <s v="CA-2013-160717"/>
    <x v="0"/>
    <x v="112"/>
    <d v="2013-06-12T00:00:00"/>
    <s v="Standard Class"/>
    <s v="ME-17320"/>
    <s v="Maria Etezadi"/>
    <x v="2"/>
    <x v="0"/>
    <x v="443"/>
    <x v="1"/>
    <n v="93101"/>
    <x v="1"/>
    <x v="256"/>
    <x v="2"/>
    <x v="7"/>
    <x v="254"/>
    <x v="6014"/>
    <n v="3"/>
    <n v="0.2"/>
    <n v="161.19000000000003"/>
  </r>
  <r>
    <n v="9664"/>
    <s v="CA-2014-132619"/>
    <x v="3"/>
    <x v="515"/>
    <d v="2014-09-06T00:00:00"/>
    <s v="Standard Class"/>
    <s v="MS-17770"/>
    <s v="Maxwell Schwartz"/>
    <x v="0"/>
    <x v="0"/>
    <x v="8"/>
    <x v="1"/>
    <n v="94109"/>
    <x v="1"/>
    <x v="557"/>
    <x v="1"/>
    <x v="4"/>
    <x v="551"/>
    <x v="2714"/>
    <n v="3"/>
    <n v="0"/>
    <n v="9.6974999999999838"/>
  </r>
  <r>
    <n v="9665"/>
    <s v="US-2012-120957"/>
    <x v="1"/>
    <x v="214"/>
    <d v="2012-12-07T00:00:00"/>
    <s v="Same Day"/>
    <s v="KH-16690"/>
    <s v="Kristen Hastings"/>
    <x v="1"/>
    <x v="0"/>
    <x v="169"/>
    <x v="1"/>
    <n v="92503"/>
    <x v="1"/>
    <x v="644"/>
    <x v="1"/>
    <x v="10"/>
    <x v="638"/>
    <x v="91"/>
    <n v="2"/>
    <n v="0"/>
    <n v="6.2208000000000006"/>
  </r>
  <r>
    <n v="9666"/>
    <s v="CA-2014-157448"/>
    <x v="3"/>
    <x v="673"/>
    <d v="2014-11-21T00:00:00"/>
    <s v="Standard Class"/>
    <s v="LC-16885"/>
    <s v="Lena Creighton"/>
    <x v="0"/>
    <x v="0"/>
    <x v="1"/>
    <x v="1"/>
    <n v="90049"/>
    <x v="1"/>
    <x v="892"/>
    <x v="0"/>
    <x v="5"/>
    <x v="876"/>
    <x v="5001"/>
    <n v="3"/>
    <n v="0"/>
    <n v="23.987999999999996"/>
  </r>
  <r>
    <n v="9667"/>
    <s v="CA-2014-157448"/>
    <x v="3"/>
    <x v="673"/>
    <d v="2014-11-21T00:00:00"/>
    <s v="Standard Class"/>
    <s v="LC-16885"/>
    <s v="Lena Creighton"/>
    <x v="0"/>
    <x v="0"/>
    <x v="1"/>
    <x v="1"/>
    <n v="90049"/>
    <x v="1"/>
    <x v="1379"/>
    <x v="0"/>
    <x v="5"/>
    <x v="1355"/>
    <x v="2162"/>
    <n v="3"/>
    <n v="0"/>
    <n v="4.4711999999999996"/>
  </r>
  <r>
    <n v="9668"/>
    <s v="CA-2013-126270"/>
    <x v="0"/>
    <x v="131"/>
    <d v="2013-04-28T00:00:00"/>
    <s v="Standard Class"/>
    <s v="AF-10870"/>
    <s v="Art Ferguson"/>
    <x v="0"/>
    <x v="0"/>
    <x v="526"/>
    <x v="1"/>
    <n v="92672"/>
    <x v="1"/>
    <x v="507"/>
    <x v="1"/>
    <x v="8"/>
    <x v="502"/>
    <x v="2314"/>
    <n v="7"/>
    <n v="0.2"/>
    <n v="6.5569000000000006"/>
  </r>
  <r>
    <n v="9669"/>
    <s v="CA-2013-126270"/>
    <x v="0"/>
    <x v="131"/>
    <d v="2013-04-28T00:00:00"/>
    <s v="Standard Class"/>
    <s v="AF-10870"/>
    <s v="Art Ferguson"/>
    <x v="0"/>
    <x v="0"/>
    <x v="526"/>
    <x v="1"/>
    <n v="92672"/>
    <x v="1"/>
    <x v="244"/>
    <x v="1"/>
    <x v="12"/>
    <x v="242"/>
    <x v="2941"/>
    <n v="3"/>
    <n v="0"/>
    <n v="35.984999999999999"/>
  </r>
  <r>
    <n v="9670"/>
    <s v="CA-2014-145275"/>
    <x v="3"/>
    <x v="459"/>
    <d v="2014-04-07T00:00:00"/>
    <s v="Standard Class"/>
    <s v="AH-10465"/>
    <s v="Amy Hunt"/>
    <x v="0"/>
    <x v="0"/>
    <x v="27"/>
    <x v="19"/>
    <n v="35601"/>
    <x v="0"/>
    <x v="639"/>
    <x v="1"/>
    <x v="2"/>
    <x v="633"/>
    <x v="1830"/>
    <n v="3"/>
    <n v="0"/>
    <n v="6.8723999999999998"/>
  </r>
  <r>
    <n v="9671"/>
    <s v="CA-2012-133396"/>
    <x v="1"/>
    <x v="863"/>
    <d v="2012-08-15T00:00:00"/>
    <s v="First Class"/>
    <s v="GK-14620"/>
    <s v="Grace Kelly"/>
    <x v="1"/>
    <x v="0"/>
    <x v="247"/>
    <x v="3"/>
    <n v="27405"/>
    <x v="0"/>
    <x v="1175"/>
    <x v="1"/>
    <x v="6"/>
    <x v="1152"/>
    <x v="6015"/>
    <n v="7"/>
    <n v="0.2"/>
    <n v="8.0849999999999973"/>
  </r>
  <r>
    <n v="9672"/>
    <s v="US-2014-140312"/>
    <x v="3"/>
    <x v="38"/>
    <d v="2014-11-20T00:00:00"/>
    <s v="Standard Class"/>
    <s v="KL-16645"/>
    <s v="Ken Lonsdale"/>
    <x v="0"/>
    <x v="0"/>
    <x v="65"/>
    <x v="1"/>
    <n v="94568"/>
    <x v="1"/>
    <x v="895"/>
    <x v="2"/>
    <x v="7"/>
    <x v="879"/>
    <x v="1114"/>
    <n v="5"/>
    <n v="0.2"/>
    <n v="1.375"/>
  </r>
  <r>
    <n v="9673"/>
    <s v="CA-2013-114867"/>
    <x v="0"/>
    <x v="443"/>
    <d v="2013-12-29T00:00:00"/>
    <s v="Standard Class"/>
    <s v="FM-14290"/>
    <s v="Frank Merwin"/>
    <x v="2"/>
    <x v="0"/>
    <x v="10"/>
    <x v="9"/>
    <n v="19143"/>
    <x v="3"/>
    <x v="1231"/>
    <x v="1"/>
    <x v="10"/>
    <x v="1205"/>
    <x v="892"/>
    <n v="2"/>
    <n v="0.2"/>
    <n v="2.6892000000000005"/>
  </r>
  <r>
    <n v="9674"/>
    <s v="CA-2013-114867"/>
    <x v="0"/>
    <x v="443"/>
    <d v="2013-12-29T00:00:00"/>
    <s v="Standard Class"/>
    <s v="FM-14290"/>
    <s v="Frank Merwin"/>
    <x v="2"/>
    <x v="0"/>
    <x v="10"/>
    <x v="9"/>
    <n v="19143"/>
    <x v="3"/>
    <x v="1860"/>
    <x v="2"/>
    <x v="7"/>
    <x v="1839"/>
    <x v="6016"/>
    <n v="5"/>
    <n v="0.4"/>
    <n v="-374.99250000000006"/>
  </r>
  <r>
    <n v="9675"/>
    <s v="US-2011-164644"/>
    <x v="2"/>
    <x v="192"/>
    <d v="2011-07-24T00:00:00"/>
    <s v="Second Class"/>
    <s v="JL-15850"/>
    <s v="John Lucas"/>
    <x v="0"/>
    <x v="0"/>
    <x v="12"/>
    <x v="5"/>
    <n v="77095"/>
    <x v="2"/>
    <x v="1291"/>
    <x v="1"/>
    <x v="4"/>
    <x v="1268"/>
    <x v="6017"/>
    <n v="1"/>
    <n v="0.2"/>
    <n v="1.331599999999999"/>
  </r>
  <r>
    <n v="9676"/>
    <s v="CA-2013-137393"/>
    <x v="0"/>
    <x v="715"/>
    <d v="2013-05-11T00:00:00"/>
    <s v="Standard Class"/>
    <s v="GM-14500"/>
    <s v="Gene McClure"/>
    <x v="0"/>
    <x v="0"/>
    <x v="329"/>
    <x v="1"/>
    <n v="93309"/>
    <x v="1"/>
    <x v="1163"/>
    <x v="0"/>
    <x v="5"/>
    <x v="1141"/>
    <x v="2416"/>
    <n v="4"/>
    <n v="0"/>
    <n v="14.143999999999998"/>
  </r>
  <r>
    <n v="9677"/>
    <s v="US-2011-120145"/>
    <x v="2"/>
    <x v="683"/>
    <d v="2011-12-03T00:00:00"/>
    <s v="Standard Class"/>
    <s v="MC-17635"/>
    <s v="Matthew Clasen"/>
    <x v="1"/>
    <x v="0"/>
    <x v="102"/>
    <x v="14"/>
    <n v="47374"/>
    <x v="2"/>
    <x v="761"/>
    <x v="1"/>
    <x v="12"/>
    <x v="753"/>
    <x v="6018"/>
    <n v="6"/>
    <n v="0"/>
    <n v="29.449199999999998"/>
  </r>
  <r>
    <n v="9678"/>
    <s v="CA-2013-144785"/>
    <x v="0"/>
    <x v="724"/>
    <d v="2013-04-24T00:00:00"/>
    <s v="Standard Class"/>
    <s v="CS-12490"/>
    <s v="Cindy Schnelling"/>
    <x v="1"/>
    <x v="0"/>
    <x v="20"/>
    <x v="15"/>
    <n v="10009"/>
    <x v="3"/>
    <x v="372"/>
    <x v="1"/>
    <x v="6"/>
    <x v="368"/>
    <x v="4562"/>
    <n v="3"/>
    <n v="0"/>
    <n v="2.027099999999999"/>
  </r>
  <r>
    <n v="9679"/>
    <s v="CA-2013-144785"/>
    <x v="0"/>
    <x v="724"/>
    <d v="2013-04-24T00:00:00"/>
    <s v="Standard Class"/>
    <s v="CS-12490"/>
    <s v="Cindy Schnelling"/>
    <x v="1"/>
    <x v="0"/>
    <x v="20"/>
    <x v="15"/>
    <n v="10009"/>
    <x v="3"/>
    <x v="1839"/>
    <x v="1"/>
    <x v="14"/>
    <x v="1818"/>
    <x v="6019"/>
    <n v="1"/>
    <n v="0"/>
    <n v="1.8468"/>
  </r>
  <r>
    <n v="9680"/>
    <s v="CA-2012-130113"/>
    <x v="1"/>
    <x v="17"/>
    <d v="2012-12-31T00:00:00"/>
    <s v="Standard Class"/>
    <s v="AH-10030"/>
    <s v="Aaron Hawkins"/>
    <x v="1"/>
    <x v="0"/>
    <x v="8"/>
    <x v="1"/>
    <n v="94122"/>
    <x v="1"/>
    <x v="765"/>
    <x v="1"/>
    <x v="4"/>
    <x v="757"/>
    <x v="2144"/>
    <n v="2"/>
    <n v="0"/>
    <n v="61.38900000000001"/>
  </r>
  <r>
    <n v="9681"/>
    <s v="CA-2012-130113"/>
    <x v="1"/>
    <x v="17"/>
    <d v="2012-12-31T00:00:00"/>
    <s v="Standard Class"/>
    <s v="AH-10030"/>
    <s v="Aaron Hawkins"/>
    <x v="1"/>
    <x v="0"/>
    <x v="8"/>
    <x v="1"/>
    <n v="94122"/>
    <x v="1"/>
    <x v="918"/>
    <x v="2"/>
    <x v="7"/>
    <x v="901"/>
    <x v="6020"/>
    <n v="9"/>
    <n v="0.2"/>
    <n v="75.167999999999921"/>
  </r>
  <r>
    <n v="9682"/>
    <s v="CA-2014-122770"/>
    <x v="3"/>
    <x v="1096"/>
    <d v="2014-12-19T00:00:00"/>
    <s v="Standard Class"/>
    <s v="EP-13915"/>
    <s v="Emily Phan"/>
    <x v="0"/>
    <x v="0"/>
    <x v="8"/>
    <x v="1"/>
    <n v="94122"/>
    <x v="1"/>
    <x v="1363"/>
    <x v="1"/>
    <x v="2"/>
    <x v="1340"/>
    <x v="880"/>
    <n v="3"/>
    <n v="0"/>
    <n v="4.2336"/>
  </r>
  <r>
    <n v="9683"/>
    <s v="CA-2014-122770"/>
    <x v="3"/>
    <x v="1096"/>
    <d v="2014-12-19T00:00:00"/>
    <s v="Standard Class"/>
    <s v="EP-13915"/>
    <s v="Emily Phan"/>
    <x v="0"/>
    <x v="0"/>
    <x v="8"/>
    <x v="1"/>
    <n v="94122"/>
    <x v="1"/>
    <x v="860"/>
    <x v="1"/>
    <x v="10"/>
    <x v="846"/>
    <x v="789"/>
    <n v="6"/>
    <n v="0"/>
    <n v="18.662400000000002"/>
  </r>
  <r>
    <n v="9684"/>
    <s v="CA-2014-122770"/>
    <x v="3"/>
    <x v="1096"/>
    <d v="2014-12-19T00:00:00"/>
    <s v="Standard Class"/>
    <s v="EP-13915"/>
    <s v="Emily Phan"/>
    <x v="0"/>
    <x v="0"/>
    <x v="8"/>
    <x v="1"/>
    <n v="94122"/>
    <x v="1"/>
    <x v="1001"/>
    <x v="0"/>
    <x v="5"/>
    <x v="1244"/>
    <x v="6021"/>
    <n v="8"/>
    <n v="0"/>
    <n v="54.280799999999999"/>
  </r>
  <r>
    <n v="9685"/>
    <s v="CA-2014-122770"/>
    <x v="3"/>
    <x v="1096"/>
    <d v="2014-12-19T00:00:00"/>
    <s v="Standard Class"/>
    <s v="EP-13915"/>
    <s v="Emily Phan"/>
    <x v="0"/>
    <x v="0"/>
    <x v="8"/>
    <x v="1"/>
    <n v="94122"/>
    <x v="1"/>
    <x v="1641"/>
    <x v="1"/>
    <x v="10"/>
    <x v="1622"/>
    <x v="91"/>
    <n v="2"/>
    <n v="0"/>
    <n v="6.3504000000000005"/>
  </r>
  <r>
    <n v="9686"/>
    <s v="CA-2014-118668"/>
    <x v="3"/>
    <x v="460"/>
    <d v="2014-01-05T00:00:00"/>
    <s v="Second Class"/>
    <s v="FW-14395"/>
    <s v="Fred Wasserman"/>
    <x v="1"/>
    <x v="0"/>
    <x v="1"/>
    <x v="1"/>
    <n v="90032"/>
    <x v="1"/>
    <x v="1350"/>
    <x v="2"/>
    <x v="11"/>
    <x v="1327"/>
    <x v="6022"/>
    <n v="1"/>
    <n v="0"/>
    <n v="5.8064999999999998"/>
  </r>
  <r>
    <n v="9687"/>
    <s v="CA-2014-116498"/>
    <x v="3"/>
    <x v="1109"/>
    <d v="2014-06-04T00:00:00"/>
    <s v="Standard Class"/>
    <s v="KA-16525"/>
    <s v="Kelly Andreada"/>
    <x v="0"/>
    <x v="0"/>
    <x v="70"/>
    <x v="1"/>
    <n v="92037"/>
    <x v="1"/>
    <x v="628"/>
    <x v="1"/>
    <x v="6"/>
    <x v="622"/>
    <x v="1863"/>
    <n v="6"/>
    <n v="0"/>
    <n v="10.178999999999997"/>
  </r>
  <r>
    <n v="9688"/>
    <s v="US-2014-130603"/>
    <x v="3"/>
    <x v="1033"/>
    <d v="2014-10-07T00:00:00"/>
    <s v="Standard Class"/>
    <s v="SC-20050"/>
    <s v="Sample Company A"/>
    <x v="2"/>
    <x v="0"/>
    <x v="81"/>
    <x v="5"/>
    <n v="76017"/>
    <x v="2"/>
    <x v="625"/>
    <x v="1"/>
    <x v="8"/>
    <x v="619"/>
    <x v="6023"/>
    <n v="9"/>
    <n v="0.8"/>
    <n v="-17.469000000000005"/>
  </r>
  <r>
    <n v="9689"/>
    <s v="US-2014-135986"/>
    <x v="3"/>
    <x v="308"/>
    <d v="2014-06-28T00:00:00"/>
    <s v="Standard Class"/>
    <s v="PG-18895"/>
    <s v="Paul Gonzalez"/>
    <x v="0"/>
    <x v="0"/>
    <x v="102"/>
    <x v="17"/>
    <n v="23223"/>
    <x v="0"/>
    <x v="1483"/>
    <x v="1"/>
    <x v="10"/>
    <x v="1461"/>
    <x v="56"/>
    <n v="5"/>
    <n v="0"/>
    <n v="15.552000000000001"/>
  </r>
  <r>
    <n v="9690"/>
    <s v="US-2014-135986"/>
    <x v="3"/>
    <x v="308"/>
    <d v="2014-06-28T00:00:00"/>
    <s v="Standard Class"/>
    <s v="PG-18895"/>
    <s v="Paul Gonzalez"/>
    <x v="0"/>
    <x v="0"/>
    <x v="102"/>
    <x v="17"/>
    <n v="23223"/>
    <x v="0"/>
    <x v="1419"/>
    <x v="2"/>
    <x v="7"/>
    <x v="1398"/>
    <x v="178"/>
    <n v="4"/>
    <n v="0"/>
    <n v="125.99000000000001"/>
  </r>
  <r>
    <n v="9691"/>
    <s v="CA-2014-140536"/>
    <x v="3"/>
    <x v="1095"/>
    <d v="2014-04-06T00:00:00"/>
    <s v="First Class"/>
    <s v="TA-21385"/>
    <s v="Tom Ashbrook"/>
    <x v="2"/>
    <x v="0"/>
    <x v="20"/>
    <x v="15"/>
    <n v="10035"/>
    <x v="3"/>
    <x v="824"/>
    <x v="1"/>
    <x v="6"/>
    <x v="812"/>
    <x v="991"/>
    <n v="4"/>
    <n v="0"/>
    <n v="2.0415999999999999"/>
  </r>
  <r>
    <n v="9692"/>
    <s v="CA-2012-130183"/>
    <x v="1"/>
    <x v="50"/>
    <d v="2012-11-17T00:00:00"/>
    <s v="Standard Class"/>
    <s v="PO-18850"/>
    <s v="Patrick O'Brill"/>
    <x v="0"/>
    <x v="0"/>
    <x v="12"/>
    <x v="5"/>
    <n v="77041"/>
    <x v="2"/>
    <x v="789"/>
    <x v="0"/>
    <x v="0"/>
    <x v="779"/>
    <x v="6024"/>
    <n v="3"/>
    <n v="0.32"/>
    <n v="-18.058800000000076"/>
  </r>
  <r>
    <n v="9693"/>
    <s v="CA-2012-107902"/>
    <x v="1"/>
    <x v="834"/>
    <d v="2012-09-02T00:00:00"/>
    <s v="Standard Class"/>
    <s v="SM-20950"/>
    <s v="Suzanne McNair"/>
    <x v="1"/>
    <x v="0"/>
    <x v="54"/>
    <x v="29"/>
    <n v="6824"/>
    <x v="3"/>
    <x v="1354"/>
    <x v="1"/>
    <x v="4"/>
    <x v="1331"/>
    <x v="6025"/>
    <n v="11"/>
    <n v="0"/>
    <n v="122.2936"/>
  </r>
  <r>
    <n v="9694"/>
    <s v="CA-2014-130148"/>
    <x v="3"/>
    <x v="241"/>
    <d v="2014-09-29T00:00:00"/>
    <s v="Second Class"/>
    <s v="NK-18490"/>
    <s v="Neil Knudson"/>
    <x v="2"/>
    <x v="0"/>
    <x v="8"/>
    <x v="1"/>
    <n v="94110"/>
    <x v="1"/>
    <x v="1262"/>
    <x v="1"/>
    <x v="10"/>
    <x v="1237"/>
    <x v="4747"/>
    <n v="6"/>
    <n v="0"/>
    <n v="15.229199999999999"/>
  </r>
  <r>
    <n v="9695"/>
    <s v="CA-2014-130148"/>
    <x v="3"/>
    <x v="241"/>
    <d v="2014-09-29T00:00:00"/>
    <s v="Second Class"/>
    <s v="NK-18490"/>
    <s v="Neil Knudson"/>
    <x v="2"/>
    <x v="0"/>
    <x v="8"/>
    <x v="1"/>
    <n v="94110"/>
    <x v="1"/>
    <x v="503"/>
    <x v="1"/>
    <x v="14"/>
    <x v="498"/>
    <x v="549"/>
    <n v="2"/>
    <n v="0"/>
    <n v="2.1899999999999995"/>
  </r>
  <r>
    <n v="9696"/>
    <s v="US-2013-151260"/>
    <x v="0"/>
    <x v="25"/>
    <d v="2013-12-15T00:00:00"/>
    <s v="First Class"/>
    <s v="SC-20695"/>
    <s v="Steve Chapman"/>
    <x v="1"/>
    <x v="0"/>
    <x v="24"/>
    <x v="24"/>
    <n v="45503"/>
    <x v="3"/>
    <x v="9"/>
    <x v="1"/>
    <x v="9"/>
    <x v="9"/>
    <x v="6026"/>
    <n v="4"/>
    <n v="0.2"/>
    <n v="9.1919999999999931"/>
  </r>
  <r>
    <n v="9697"/>
    <s v="CA-2011-144281"/>
    <x v="2"/>
    <x v="1227"/>
    <d v="2011-06-15T00:00:00"/>
    <s v="Second Class"/>
    <s v="HK-14890"/>
    <s v="Heather Kirkland"/>
    <x v="1"/>
    <x v="0"/>
    <x v="66"/>
    <x v="12"/>
    <n v="48234"/>
    <x v="2"/>
    <x v="508"/>
    <x v="1"/>
    <x v="2"/>
    <x v="503"/>
    <x v="4712"/>
    <n v="5"/>
    <n v="0"/>
    <n v="240.8595"/>
  </r>
  <r>
    <n v="9698"/>
    <s v="CA-2013-122511"/>
    <x v="0"/>
    <x v="21"/>
    <d v="2013-03-12T00:00:00"/>
    <s v="Same Day"/>
    <s v="BT-11485"/>
    <s v="Brad Thomas"/>
    <x v="2"/>
    <x v="0"/>
    <x v="10"/>
    <x v="9"/>
    <n v="19140"/>
    <x v="3"/>
    <x v="1183"/>
    <x v="0"/>
    <x v="5"/>
    <x v="1160"/>
    <x v="6027"/>
    <n v="4"/>
    <n v="0.2"/>
    <n v="9.48"/>
  </r>
  <r>
    <n v="9699"/>
    <s v="CA-2014-154116"/>
    <x v="3"/>
    <x v="934"/>
    <d v="2014-12-20T00:00:00"/>
    <s v="Standard Class"/>
    <s v="KM-16660"/>
    <s v="Khloe Miller"/>
    <x v="0"/>
    <x v="0"/>
    <x v="75"/>
    <x v="1"/>
    <n v="90301"/>
    <x v="1"/>
    <x v="229"/>
    <x v="1"/>
    <x v="10"/>
    <x v="227"/>
    <x v="4861"/>
    <n v="3"/>
    <n v="0"/>
    <n v="10.7301"/>
  </r>
  <r>
    <n v="9700"/>
    <s v="CA-2014-154116"/>
    <x v="3"/>
    <x v="934"/>
    <d v="2014-12-20T00:00:00"/>
    <s v="Standard Class"/>
    <s v="KM-16660"/>
    <s v="Khloe Miller"/>
    <x v="0"/>
    <x v="0"/>
    <x v="75"/>
    <x v="1"/>
    <n v="90301"/>
    <x v="1"/>
    <x v="1825"/>
    <x v="1"/>
    <x v="9"/>
    <x v="1804"/>
    <x v="3287"/>
    <n v="4"/>
    <n v="0"/>
    <n v="16.295999999999999"/>
  </r>
  <r>
    <n v="9701"/>
    <s v="CA-2014-154116"/>
    <x v="3"/>
    <x v="934"/>
    <d v="2014-12-20T00:00:00"/>
    <s v="Standard Class"/>
    <s v="KM-16660"/>
    <s v="Khloe Miller"/>
    <x v="0"/>
    <x v="0"/>
    <x v="75"/>
    <x v="1"/>
    <n v="90301"/>
    <x v="1"/>
    <x v="1361"/>
    <x v="2"/>
    <x v="7"/>
    <x v="1338"/>
    <x v="2103"/>
    <n v="3"/>
    <n v="0.2"/>
    <n v="14.758199999999995"/>
  </r>
  <r>
    <n v="9702"/>
    <s v="CA-2013-105291"/>
    <x v="0"/>
    <x v="859"/>
    <d v="2013-11-05T00:00:00"/>
    <s v="Standard Class"/>
    <s v="SP-20920"/>
    <s v="Susan Pistek"/>
    <x v="0"/>
    <x v="0"/>
    <x v="527"/>
    <x v="1"/>
    <n v="93405"/>
    <x v="1"/>
    <x v="804"/>
    <x v="1"/>
    <x v="13"/>
    <x v="794"/>
    <x v="3657"/>
    <n v="2"/>
    <n v="0"/>
    <n v="1.1945999999999999"/>
  </r>
  <r>
    <n v="9703"/>
    <s v="CA-2014-147032"/>
    <x v="3"/>
    <x v="689"/>
    <d v="2014-08-05T00:00:00"/>
    <s v="Standard Class"/>
    <s v="LB-16795"/>
    <s v="Laurel Beltran"/>
    <x v="2"/>
    <x v="0"/>
    <x v="40"/>
    <x v="13"/>
    <n v="19805"/>
    <x v="3"/>
    <x v="96"/>
    <x v="1"/>
    <x v="10"/>
    <x v="96"/>
    <x v="1042"/>
    <n v="1"/>
    <n v="0"/>
    <n v="5.5391999999999992"/>
  </r>
  <r>
    <n v="9704"/>
    <s v="CA-2014-147032"/>
    <x v="3"/>
    <x v="689"/>
    <d v="2014-08-05T00:00:00"/>
    <s v="Standard Class"/>
    <s v="LB-16795"/>
    <s v="Laurel Beltran"/>
    <x v="2"/>
    <x v="0"/>
    <x v="40"/>
    <x v="13"/>
    <n v="19805"/>
    <x v="3"/>
    <x v="13"/>
    <x v="1"/>
    <x v="8"/>
    <x v="13"/>
    <x v="6028"/>
    <n v="5"/>
    <n v="0"/>
    <n v="390.97699999999998"/>
  </r>
  <r>
    <n v="9705"/>
    <s v="CA-2014-147032"/>
    <x v="3"/>
    <x v="689"/>
    <d v="2014-08-05T00:00:00"/>
    <s v="Standard Class"/>
    <s v="LB-16795"/>
    <s v="Laurel Beltran"/>
    <x v="2"/>
    <x v="0"/>
    <x v="40"/>
    <x v="13"/>
    <n v="19805"/>
    <x v="3"/>
    <x v="1812"/>
    <x v="1"/>
    <x v="8"/>
    <x v="1793"/>
    <x v="6029"/>
    <n v="3"/>
    <n v="0"/>
    <n v="5.3948999999999998"/>
  </r>
  <r>
    <n v="9706"/>
    <s v="CA-2014-125990"/>
    <x v="3"/>
    <x v="15"/>
    <d v="2014-10-24T00:00:00"/>
    <s v="Standard Class"/>
    <s v="JS-16030"/>
    <s v="Joy Smith"/>
    <x v="0"/>
    <x v="0"/>
    <x v="8"/>
    <x v="1"/>
    <n v="94122"/>
    <x v="1"/>
    <x v="729"/>
    <x v="1"/>
    <x v="8"/>
    <x v="721"/>
    <x v="5524"/>
    <n v="3"/>
    <n v="0.2"/>
    <n v="13.868400000000001"/>
  </r>
  <r>
    <n v="9707"/>
    <s v="CA-2013-161746"/>
    <x v="0"/>
    <x v="147"/>
    <d v="2013-10-28T00:00:00"/>
    <s v="Standard Class"/>
    <s v="CS-11950"/>
    <s v="Carlos Soltero"/>
    <x v="0"/>
    <x v="0"/>
    <x v="1"/>
    <x v="1"/>
    <n v="90045"/>
    <x v="1"/>
    <x v="1719"/>
    <x v="0"/>
    <x v="1"/>
    <x v="1697"/>
    <x v="6030"/>
    <n v="3"/>
    <n v="0.2"/>
    <n v="12.106799999999993"/>
  </r>
  <r>
    <n v="9708"/>
    <s v="CA-2013-161746"/>
    <x v="0"/>
    <x v="147"/>
    <d v="2013-10-28T00:00:00"/>
    <s v="Standard Class"/>
    <s v="CS-11950"/>
    <s v="Carlos Soltero"/>
    <x v="0"/>
    <x v="0"/>
    <x v="1"/>
    <x v="1"/>
    <n v="90045"/>
    <x v="1"/>
    <x v="105"/>
    <x v="1"/>
    <x v="6"/>
    <x v="105"/>
    <x v="714"/>
    <n v="3"/>
    <n v="0"/>
    <n v="5.6993999999999998"/>
  </r>
  <r>
    <n v="9709"/>
    <s v="CA-2013-161746"/>
    <x v="0"/>
    <x v="147"/>
    <d v="2013-10-28T00:00:00"/>
    <s v="Standard Class"/>
    <s v="CS-11950"/>
    <s v="Carlos Soltero"/>
    <x v="0"/>
    <x v="0"/>
    <x v="1"/>
    <x v="1"/>
    <n v="90045"/>
    <x v="1"/>
    <x v="1611"/>
    <x v="0"/>
    <x v="5"/>
    <x v="1593"/>
    <x v="3002"/>
    <n v="2"/>
    <n v="0"/>
    <n v="5.5888000000000009"/>
  </r>
  <r>
    <n v="9710"/>
    <s v="CA-2013-161746"/>
    <x v="0"/>
    <x v="147"/>
    <d v="2013-10-28T00:00:00"/>
    <s v="Standard Class"/>
    <s v="CS-11950"/>
    <s v="Carlos Soltero"/>
    <x v="0"/>
    <x v="0"/>
    <x v="1"/>
    <x v="1"/>
    <n v="90045"/>
    <x v="1"/>
    <x v="418"/>
    <x v="1"/>
    <x v="4"/>
    <x v="413"/>
    <x v="448"/>
    <n v="3"/>
    <n v="0"/>
    <n v="3.4091999999999842"/>
  </r>
  <r>
    <n v="9711"/>
    <s v="CA-2011-114251"/>
    <x v="2"/>
    <x v="1127"/>
    <d v="2011-11-10T00:00:00"/>
    <s v="Standard Class"/>
    <s v="MD-17350"/>
    <s v="Maribeth Dona"/>
    <x v="0"/>
    <x v="0"/>
    <x v="10"/>
    <x v="9"/>
    <n v="19143"/>
    <x v="3"/>
    <x v="1304"/>
    <x v="0"/>
    <x v="5"/>
    <x v="1280"/>
    <x v="6031"/>
    <n v="2"/>
    <n v="0.2"/>
    <n v="-34.196000000000026"/>
  </r>
  <r>
    <n v="9712"/>
    <s v="CA-2011-114251"/>
    <x v="2"/>
    <x v="1127"/>
    <d v="2011-11-10T00:00:00"/>
    <s v="Standard Class"/>
    <s v="MD-17350"/>
    <s v="Maribeth Dona"/>
    <x v="0"/>
    <x v="0"/>
    <x v="10"/>
    <x v="9"/>
    <n v="19143"/>
    <x v="3"/>
    <x v="715"/>
    <x v="1"/>
    <x v="8"/>
    <x v="707"/>
    <x v="6032"/>
    <n v="2"/>
    <n v="0.7"/>
    <n v="-8.7959999999999958"/>
  </r>
  <r>
    <n v="9713"/>
    <s v="CA-2011-114251"/>
    <x v="2"/>
    <x v="1127"/>
    <d v="2011-11-10T00:00:00"/>
    <s v="Standard Class"/>
    <s v="MD-17350"/>
    <s v="Maribeth Dona"/>
    <x v="0"/>
    <x v="0"/>
    <x v="10"/>
    <x v="9"/>
    <n v="19143"/>
    <x v="3"/>
    <x v="906"/>
    <x v="1"/>
    <x v="4"/>
    <x v="889"/>
    <x v="6033"/>
    <n v="6"/>
    <n v="0.2"/>
    <n v="-94.508399999999995"/>
  </r>
  <r>
    <n v="9714"/>
    <s v="CA-2011-114251"/>
    <x v="2"/>
    <x v="1127"/>
    <d v="2011-11-10T00:00:00"/>
    <s v="Standard Class"/>
    <s v="MD-17350"/>
    <s v="Maribeth Dona"/>
    <x v="0"/>
    <x v="0"/>
    <x v="10"/>
    <x v="9"/>
    <n v="19143"/>
    <x v="3"/>
    <x v="553"/>
    <x v="2"/>
    <x v="11"/>
    <x v="547"/>
    <x v="5924"/>
    <n v="5"/>
    <n v="0.2"/>
    <n v="-6.4450000000000021"/>
  </r>
  <r>
    <n v="9715"/>
    <s v="CA-2011-114251"/>
    <x v="2"/>
    <x v="1127"/>
    <d v="2011-11-10T00:00:00"/>
    <s v="Standard Class"/>
    <s v="MD-17350"/>
    <s v="Maribeth Dona"/>
    <x v="0"/>
    <x v="0"/>
    <x v="10"/>
    <x v="9"/>
    <n v="19143"/>
    <x v="3"/>
    <x v="1312"/>
    <x v="2"/>
    <x v="11"/>
    <x v="1289"/>
    <x v="2860"/>
    <n v="2"/>
    <n v="0.2"/>
    <n v="16.794600000000003"/>
  </r>
  <r>
    <n v="9716"/>
    <s v="CA-2013-116379"/>
    <x v="0"/>
    <x v="77"/>
    <d v="2013-11-13T00:00:00"/>
    <s v="Standard Class"/>
    <s v="LD-17005"/>
    <s v="Lisa DeCherney"/>
    <x v="0"/>
    <x v="0"/>
    <x v="8"/>
    <x v="1"/>
    <n v="94122"/>
    <x v="1"/>
    <x v="379"/>
    <x v="1"/>
    <x v="8"/>
    <x v="375"/>
    <x v="382"/>
    <n v="2"/>
    <n v="0.2"/>
    <n v="20.154400000000003"/>
  </r>
  <r>
    <n v="9717"/>
    <s v="US-2013-144477"/>
    <x v="0"/>
    <x v="399"/>
    <d v="2013-08-15T00:00:00"/>
    <s v="Second Class"/>
    <s v="DB-13270"/>
    <s v="Deborah Brumfield"/>
    <x v="2"/>
    <x v="0"/>
    <x v="10"/>
    <x v="9"/>
    <n v="19134"/>
    <x v="3"/>
    <x v="1759"/>
    <x v="1"/>
    <x v="6"/>
    <x v="1739"/>
    <x v="6034"/>
    <n v="4"/>
    <n v="0.2"/>
    <n v="2.7984000000000027"/>
  </r>
  <r>
    <n v="9718"/>
    <s v="CA-2013-108210"/>
    <x v="0"/>
    <x v="198"/>
    <d v="2013-06-01T00:00:00"/>
    <s v="Same Day"/>
    <s v="AT-10735"/>
    <s v="Annie Thurman"/>
    <x v="0"/>
    <x v="0"/>
    <x v="12"/>
    <x v="5"/>
    <n v="77041"/>
    <x v="2"/>
    <x v="125"/>
    <x v="2"/>
    <x v="7"/>
    <x v="126"/>
    <x v="1105"/>
    <n v="5"/>
    <n v="0.2"/>
    <n v="7.9960000000000058"/>
  </r>
  <r>
    <n v="9719"/>
    <s v="CA-2013-108210"/>
    <x v="0"/>
    <x v="198"/>
    <d v="2013-06-01T00:00:00"/>
    <s v="Same Day"/>
    <s v="AT-10735"/>
    <s v="Annie Thurman"/>
    <x v="0"/>
    <x v="0"/>
    <x v="12"/>
    <x v="5"/>
    <n v="77041"/>
    <x v="2"/>
    <x v="201"/>
    <x v="2"/>
    <x v="11"/>
    <x v="200"/>
    <x v="1922"/>
    <n v="5"/>
    <n v="0.2"/>
    <n v="11.198000000000015"/>
  </r>
  <r>
    <n v="9720"/>
    <s v="CA-2014-166835"/>
    <x v="3"/>
    <x v="105"/>
    <d v="2014-11-15T00:00:00"/>
    <s v="Second Class"/>
    <s v="DK-13375"/>
    <s v="Dennis Kane"/>
    <x v="0"/>
    <x v="0"/>
    <x v="152"/>
    <x v="9"/>
    <n v="17602"/>
    <x v="3"/>
    <x v="942"/>
    <x v="1"/>
    <x v="4"/>
    <x v="926"/>
    <x v="3167"/>
    <n v="2"/>
    <n v="0.2"/>
    <n v="-55.256"/>
  </r>
  <r>
    <n v="9721"/>
    <s v="CA-2013-119641"/>
    <x v="0"/>
    <x v="897"/>
    <d v="2013-09-27T00:00:00"/>
    <s v="Standard Class"/>
    <s v="CS-12250"/>
    <s v="Chris Selesnick"/>
    <x v="1"/>
    <x v="0"/>
    <x v="124"/>
    <x v="6"/>
    <n v="54302"/>
    <x v="2"/>
    <x v="1462"/>
    <x v="0"/>
    <x v="5"/>
    <x v="1439"/>
    <x v="1651"/>
    <n v="2"/>
    <n v="0"/>
    <n v="7.5840000000000014"/>
  </r>
  <r>
    <n v="9722"/>
    <s v="CA-2013-105781"/>
    <x v="0"/>
    <x v="595"/>
    <d v="2013-02-20T00:00:00"/>
    <s v="Standard Class"/>
    <s v="JF-15565"/>
    <s v="Jill Fjeld"/>
    <x v="0"/>
    <x v="0"/>
    <x v="20"/>
    <x v="15"/>
    <n v="10024"/>
    <x v="3"/>
    <x v="1708"/>
    <x v="0"/>
    <x v="1"/>
    <x v="1688"/>
    <x v="6035"/>
    <n v="3"/>
    <n v="0.1"/>
    <n v="39.923399999999994"/>
  </r>
  <r>
    <n v="9723"/>
    <s v="CA-2013-105781"/>
    <x v="0"/>
    <x v="595"/>
    <d v="2013-02-20T00:00:00"/>
    <s v="Standard Class"/>
    <s v="JF-15565"/>
    <s v="Jill Fjeld"/>
    <x v="0"/>
    <x v="0"/>
    <x v="20"/>
    <x v="15"/>
    <n v="10024"/>
    <x v="3"/>
    <x v="246"/>
    <x v="2"/>
    <x v="11"/>
    <x v="244"/>
    <x v="1324"/>
    <n v="3"/>
    <n v="0"/>
    <n v="39.586800000000011"/>
  </r>
  <r>
    <n v="9724"/>
    <s v="CA-2011-101364"/>
    <x v="2"/>
    <x v="1091"/>
    <d v="2011-12-26T00:00:00"/>
    <s v="Standard Class"/>
    <s v="TW-21025"/>
    <s v="Tamara Willingham"/>
    <x v="2"/>
    <x v="0"/>
    <x v="20"/>
    <x v="15"/>
    <n v="10011"/>
    <x v="3"/>
    <x v="697"/>
    <x v="1"/>
    <x v="8"/>
    <x v="690"/>
    <x v="6036"/>
    <n v="13"/>
    <n v="0.2"/>
    <n v="100.14029999999998"/>
  </r>
  <r>
    <n v="9725"/>
    <s v="CA-2012-117898"/>
    <x v="1"/>
    <x v="901"/>
    <d v="2012-12-11T00:00:00"/>
    <s v="Standard Class"/>
    <s v="TB-21250"/>
    <s v="Tim Brockman"/>
    <x v="0"/>
    <x v="0"/>
    <x v="41"/>
    <x v="10"/>
    <n v="61701"/>
    <x v="2"/>
    <x v="661"/>
    <x v="1"/>
    <x v="12"/>
    <x v="655"/>
    <x v="2096"/>
    <n v="2"/>
    <n v="0.2"/>
    <n v="4.4311999999999996"/>
  </r>
  <r>
    <n v="9726"/>
    <s v="CA-2014-142293"/>
    <x v="3"/>
    <x v="697"/>
    <d v="2014-09-21T00:00:00"/>
    <s v="First Class"/>
    <s v="SC-20380"/>
    <s v="Shahid Collister"/>
    <x v="0"/>
    <x v="0"/>
    <x v="394"/>
    <x v="45"/>
    <n v="83704"/>
    <x v="1"/>
    <x v="1016"/>
    <x v="2"/>
    <x v="11"/>
    <x v="998"/>
    <x v="1324"/>
    <n v="3"/>
    <n v="0"/>
    <n v="37.787400000000005"/>
  </r>
  <r>
    <n v="9727"/>
    <s v="CA-2014-167395"/>
    <x v="3"/>
    <x v="574"/>
    <d v="2014-12-05T00:00:00"/>
    <s v="First Class"/>
    <s v="KM-16720"/>
    <s v="Kunst Miller"/>
    <x v="0"/>
    <x v="0"/>
    <x v="90"/>
    <x v="31"/>
    <n v="1852"/>
    <x v="3"/>
    <x v="1360"/>
    <x v="1"/>
    <x v="9"/>
    <x v="1337"/>
    <x v="6037"/>
    <n v="7"/>
    <n v="0"/>
    <n v="80.320799999999991"/>
  </r>
  <r>
    <n v="9728"/>
    <s v="CA-2014-167395"/>
    <x v="3"/>
    <x v="574"/>
    <d v="2014-12-05T00:00:00"/>
    <s v="First Class"/>
    <s v="KM-16720"/>
    <s v="Kunst Miller"/>
    <x v="0"/>
    <x v="0"/>
    <x v="90"/>
    <x v="31"/>
    <n v="1852"/>
    <x v="3"/>
    <x v="34"/>
    <x v="2"/>
    <x v="7"/>
    <x v="34"/>
    <x v="508"/>
    <n v="5"/>
    <n v="0"/>
    <n v="284.18549999999993"/>
  </r>
  <r>
    <n v="9729"/>
    <s v="CA-2014-167395"/>
    <x v="3"/>
    <x v="574"/>
    <d v="2014-12-05T00:00:00"/>
    <s v="First Class"/>
    <s v="KM-16720"/>
    <s v="Kunst Miller"/>
    <x v="0"/>
    <x v="0"/>
    <x v="90"/>
    <x v="31"/>
    <n v="1852"/>
    <x v="3"/>
    <x v="482"/>
    <x v="1"/>
    <x v="14"/>
    <x v="33"/>
    <x v="1009"/>
    <n v="2"/>
    <n v="0"/>
    <n v="0.17439999999999944"/>
  </r>
  <r>
    <n v="9730"/>
    <s v="CA-2011-111962"/>
    <x v="2"/>
    <x v="411"/>
    <d v="2011-10-04T00:00:00"/>
    <s v="Standard Class"/>
    <s v="EB-14170"/>
    <s v="Evan Bailliet"/>
    <x v="0"/>
    <x v="0"/>
    <x v="4"/>
    <x v="4"/>
    <n v="98115"/>
    <x v="1"/>
    <x v="1375"/>
    <x v="1"/>
    <x v="8"/>
    <x v="1351"/>
    <x v="3769"/>
    <n v="2"/>
    <n v="0.2"/>
    <n v="3.1399999999999988"/>
  </r>
  <r>
    <n v="9731"/>
    <s v="CA-2011-111962"/>
    <x v="2"/>
    <x v="411"/>
    <d v="2011-10-04T00:00:00"/>
    <s v="Standard Class"/>
    <s v="EB-14170"/>
    <s v="Evan Bailliet"/>
    <x v="0"/>
    <x v="0"/>
    <x v="4"/>
    <x v="4"/>
    <n v="98115"/>
    <x v="1"/>
    <x v="765"/>
    <x v="1"/>
    <x v="4"/>
    <x v="757"/>
    <x v="6038"/>
    <n v="5"/>
    <n v="0"/>
    <n v="153.47250000000003"/>
  </r>
  <r>
    <n v="9732"/>
    <s v="CA-2014-124261"/>
    <x v="3"/>
    <x v="237"/>
    <d v="2014-11-20T00:00:00"/>
    <s v="Standard Class"/>
    <s v="JE-15715"/>
    <s v="Joe Elijah"/>
    <x v="0"/>
    <x v="0"/>
    <x v="1"/>
    <x v="1"/>
    <n v="90049"/>
    <x v="1"/>
    <x v="1046"/>
    <x v="1"/>
    <x v="6"/>
    <x v="1026"/>
    <x v="1369"/>
    <n v="8"/>
    <n v="0"/>
    <n v="9.9295999999999971"/>
  </r>
  <r>
    <n v="9733"/>
    <s v="CA-2011-114321"/>
    <x v="2"/>
    <x v="1071"/>
    <d v="2011-08-25T00:00:00"/>
    <s v="Standard Class"/>
    <s v="NC-18535"/>
    <s v="Nick Crebassa"/>
    <x v="1"/>
    <x v="0"/>
    <x v="409"/>
    <x v="17"/>
    <n v="23666"/>
    <x v="0"/>
    <x v="1464"/>
    <x v="0"/>
    <x v="1"/>
    <x v="1441"/>
    <x v="6039"/>
    <n v="13"/>
    <n v="0"/>
    <n v="145.06959999999992"/>
  </r>
  <r>
    <n v="9734"/>
    <s v="CA-2011-114321"/>
    <x v="2"/>
    <x v="1071"/>
    <d v="2011-08-25T00:00:00"/>
    <s v="Standard Class"/>
    <s v="NC-18535"/>
    <s v="Nick Crebassa"/>
    <x v="1"/>
    <x v="0"/>
    <x v="409"/>
    <x v="17"/>
    <n v="23666"/>
    <x v="0"/>
    <x v="1603"/>
    <x v="1"/>
    <x v="10"/>
    <x v="1586"/>
    <x v="6040"/>
    <n v="2"/>
    <n v="0"/>
    <n v="9.2552000000000003"/>
  </r>
  <r>
    <n v="9735"/>
    <s v="CA-2011-114321"/>
    <x v="2"/>
    <x v="1071"/>
    <d v="2011-08-25T00:00:00"/>
    <s v="Standard Class"/>
    <s v="NC-18535"/>
    <s v="Nick Crebassa"/>
    <x v="1"/>
    <x v="0"/>
    <x v="409"/>
    <x v="17"/>
    <n v="23666"/>
    <x v="0"/>
    <x v="1176"/>
    <x v="1"/>
    <x v="8"/>
    <x v="1153"/>
    <x v="6041"/>
    <n v="1"/>
    <n v="0"/>
    <n v="421.58529999999996"/>
  </r>
  <r>
    <n v="9736"/>
    <s v="CA-2011-128062"/>
    <x v="2"/>
    <x v="84"/>
    <d v="2011-11-22T00:00:00"/>
    <s v="Second Class"/>
    <s v="AD-10180"/>
    <s v="Alan Dominguez"/>
    <x v="2"/>
    <x v="0"/>
    <x v="10"/>
    <x v="9"/>
    <n v="19134"/>
    <x v="3"/>
    <x v="1843"/>
    <x v="1"/>
    <x v="10"/>
    <x v="1822"/>
    <x v="490"/>
    <n v="1"/>
    <n v="0.2"/>
    <n v="1.9844999999999995"/>
  </r>
  <r>
    <n v="9737"/>
    <s v="US-2012-100069"/>
    <x v="1"/>
    <x v="685"/>
    <d v="2012-07-03T00:00:00"/>
    <s v="Standard Class"/>
    <s v="NF-18475"/>
    <s v="Neil Französisch"/>
    <x v="2"/>
    <x v="0"/>
    <x v="155"/>
    <x v="8"/>
    <n v="68104"/>
    <x v="2"/>
    <x v="524"/>
    <x v="2"/>
    <x v="7"/>
    <x v="519"/>
    <x v="3420"/>
    <n v="2"/>
    <n v="0"/>
    <n v="72.894599999999997"/>
  </r>
  <r>
    <n v="9738"/>
    <s v="CA-2014-129294"/>
    <x v="3"/>
    <x v="633"/>
    <d v="2014-03-22T00:00:00"/>
    <s v="Standard Class"/>
    <s v="KD-16615"/>
    <s v="Ken Dana"/>
    <x v="1"/>
    <x v="0"/>
    <x v="1"/>
    <x v="1"/>
    <n v="90032"/>
    <x v="1"/>
    <x v="1449"/>
    <x v="1"/>
    <x v="4"/>
    <x v="1427"/>
    <x v="2385"/>
    <n v="2"/>
    <n v="0"/>
    <n v="80.631200000000007"/>
  </r>
  <r>
    <n v="9739"/>
    <s v="CA-2014-129294"/>
    <x v="3"/>
    <x v="633"/>
    <d v="2014-03-22T00:00:00"/>
    <s v="Standard Class"/>
    <s v="KD-16615"/>
    <s v="Ken Dana"/>
    <x v="1"/>
    <x v="0"/>
    <x v="1"/>
    <x v="1"/>
    <n v="90032"/>
    <x v="1"/>
    <x v="908"/>
    <x v="1"/>
    <x v="8"/>
    <x v="891"/>
    <x v="6042"/>
    <n v="6"/>
    <n v="0.2"/>
    <n v="22.900799999999997"/>
  </r>
  <r>
    <n v="9740"/>
    <s v="CA-2014-129294"/>
    <x v="3"/>
    <x v="633"/>
    <d v="2014-03-22T00:00:00"/>
    <s v="Standard Class"/>
    <s v="KD-16615"/>
    <s v="Ken Dana"/>
    <x v="1"/>
    <x v="0"/>
    <x v="1"/>
    <x v="1"/>
    <n v="90032"/>
    <x v="1"/>
    <x v="1181"/>
    <x v="1"/>
    <x v="8"/>
    <x v="1158"/>
    <x v="1209"/>
    <n v="5"/>
    <n v="0.2"/>
    <n v="6.8879999999999981"/>
  </r>
  <r>
    <n v="9741"/>
    <s v="CA-2014-129294"/>
    <x v="3"/>
    <x v="633"/>
    <d v="2014-03-22T00:00:00"/>
    <s v="Standard Class"/>
    <s v="KD-16615"/>
    <s v="Ken Dana"/>
    <x v="1"/>
    <x v="0"/>
    <x v="1"/>
    <x v="1"/>
    <n v="90032"/>
    <x v="1"/>
    <x v="589"/>
    <x v="1"/>
    <x v="9"/>
    <x v="584"/>
    <x v="6043"/>
    <n v="3"/>
    <n v="0"/>
    <n v="54.861300000000007"/>
  </r>
  <r>
    <n v="9742"/>
    <s v="CA-2012-117086"/>
    <x v="1"/>
    <x v="627"/>
    <d v="2012-11-12T00:00:00"/>
    <s v="Standard Class"/>
    <s v="QJ-19255"/>
    <s v="Quincy Jones"/>
    <x v="1"/>
    <x v="0"/>
    <x v="140"/>
    <x v="42"/>
    <s v="05408"/>
    <x v="3"/>
    <x v="26"/>
    <x v="0"/>
    <x v="0"/>
    <x v="26"/>
    <x v="6044"/>
    <n v="5"/>
    <n v="0"/>
    <n v="1013.1270000000001"/>
  </r>
  <r>
    <n v="9743"/>
    <s v="CA-2014-131303"/>
    <x v="3"/>
    <x v="354"/>
    <d v="2014-12-03T00:00:00"/>
    <s v="Standard Class"/>
    <s v="EP-13915"/>
    <s v="Emily Phan"/>
    <x v="0"/>
    <x v="0"/>
    <x v="70"/>
    <x v="1"/>
    <n v="92037"/>
    <x v="1"/>
    <x v="300"/>
    <x v="1"/>
    <x v="2"/>
    <x v="297"/>
    <x v="6045"/>
    <n v="5"/>
    <n v="0"/>
    <n v="29.445499999999996"/>
  </r>
  <r>
    <n v="9744"/>
    <s v="CA-2013-137127"/>
    <x v="0"/>
    <x v="950"/>
    <d v="2013-06-23T00:00:00"/>
    <s v="Standard Class"/>
    <s v="JJ-15445"/>
    <s v="Jennifer Jackson"/>
    <x v="0"/>
    <x v="0"/>
    <x v="46"/>
    <x v="13"/>
    <n v="19711"/>
    <x v="3"/>
    <x v="1042"/>
    <x v="1"/>
    <x v="2"/>
    <x v="1022"/>
    <x v="1242"/>
    <n v="3"/>
    <n v="0"/>
    <n v="4.5359999999999996"/>
  </r>
  <r>
    <n v="9745"/>
    <s v="CA-2014-141782"/>
    <x v="3"/>
    <x v="276"/>
    <d v="2014-01-26T00:00:00"/>
    <s v="Standard Class"/>
    <s v="BE-11410"/>
    <s v="Bobby Elias"/>
    <x v="0"/>
    <x v="0"/>
    <x v="34"/>
    <x v="10"/>
    <n v="60505"/>
    <x v="2"/>
    <x v="556"/>
    <x v="1"/>
    <x v="12"/>
    <x v="550"/>
    <x v="6046"/>
    <n v="4"/>
    <n v="0.2"/>
    <n v="90.64439999999999"/>
  </r>
  <r>
    <n v="9746"/>
    <s v="CA-2014-137505"/>
    <x v="3"/>
    <x v="221"/>
    <d v="2014-11-25T00:00:00"/>
    <s v="Same Day"/>
    <s v="BP-11290"/>
    <s v="Beth Paige"/>
    <x v="0"/>
    <x v="0"/>
    <x v="1"/>
    <x v="1"/>
    <n v="90008"/>
    <x v="1"/>
    <x v="342"/>
    <x v="0"/>
    <x v="3"/>
    <x v="338"/>
    <x v="6047"/>
    <n v="2"/>
    <n v="0.2"/>
    <n v="9.1020000000000039"/>
  </r>
  <r>
    <n v="9747"/>
    <s v="CA-2014-137505"/>
    <x v="3"/>
    <x v="221"/>
    <d v="2014-11-25T00:00:00"/>
    <s v="Same Day"/>
    <s v="BP-11290"/>
    <s v="Beth Paige"/>
    <x v="0"/>
    <x v="0"/>
    <x v="1"/>
    <x v="1"/>
    <n v="90008"/>
    <x v="1"/>
    <x v="972"/>
    <x v="0"/>
    <x v="3"/>
    <x v="957"/>
    <x v="4085"/>
    <n v="2"/>
    <n v="0.2"/>
    <n v="-1.7772000000000041"/>
  </r>
  <r>
    <n v="9748"/>
    <s v="US-2011-140914"/>
    <x v="2"/>
    <x v="7"/>
    <d v="2011-11-15T00:00:00"/>
    <s v="Standard Class"/>
    <s v="BH-11710"/>
    <s v="Brosina Hoffman"/>
    <x v="0"/>
    <x v="0"/>
    <x v="22"/>
    <x v="10"/>
    <n v="60653"/>
    <x v="2"/>
    <x v="1649"/>
    <x v="0"/>
    <x v="5"/>
    <x v="1629"/>
    <x v="6048"/>
    <n v="2"/>
    <n v="0.6"/>
    <n v="-7.9634"/>
  </r>
  <r>
    <n v="9749"/>
    <s v="US-2011-140914"/>
    <x v="2"/>
    <x v="7"/>
    <d v="2011-11-15T00:00:00"/>
    <s v="Standard Class"/>
    <s v="BH-11710"/>
    <s v="Brosina Hoffman"/>
    <x v="0"/>
    <x v="0"/>
    <x v="22"/>
    <x v="10"/>
    <n v="60653"/>
    <x v="2"/>
    <x v="463"/>
    <x v="0"/>
    <x v="1"/>
    <x v="459"/>
    <x v="840"/>
    <n v="4"/>
    <n v="0.3"/>
    <n v="-56.995999999999981"/>
  </r>
  <r>
    <n v="9750"/>
    <s v="CA-2013-158358"/>
    <x v="0"/>
    <x v="758"/>
    <d v="2013-03-09T00:00:00"/>
    <s v="Standard Class"/>
    <s v="EM-13810"/>
    <s v="Eleni McCrary"/>
    <x v="1"/>
    <x v="0"/>
    <x v="18"/>
    <x v="38"/>
    <n v="3820"/>
    <x v="3"/>
    <x v="428"/>
    <x v="2"/>
    <x v="11"/>
    <x v="423"/>
    <x v="460"/>
    <n v="2"/>
    <n v="0"/>
    <n v="57.592799999999997"/>
  </r>
  <r>
    <n v="9751"/>
    <s v="CA-2013-113390"/>
    <x v="0"/>
    <x v="1228"/>
    <d v="2013-10-16T00:00:00"/>
    <s v="Standard Class"/>
    <s v="EP-13915"/>
    <s v="Emily Phan"/>
    <x v="0"/>
    <x v="0"/>
    <x v="22"/>
    <x v="10"/>
    <n v="60610"/>
    <x v="2"/>
    <x v="1412"/>
    <x v="1"/>
    <x v="6"/>
    <x v="1390"/>
    <x v="758"/>
    <n v="2"/>
    <n v="0.2"/>
    <n v="0.66799999999999948"/>
  </r>
  <r>
    <n v="9752"/>
    <s v="CA-2013-113390"/>
    <x v="0"/>
    <x v="1228"/>
    <d v="2013-10-16T00:00:00"/>
    <s v="Standard Class"/>
    <s v="EP-13915"/>
    <s v="Emily Phan"/>
    <x v="0"/>
    <x v="0"/>
    <x v="22"/>
    <x v="10"/>
    <n v="60610"/>
    <x v="2"/>
    <x v="1175"/>
    <x v="1"/>
    <x v="6"/>
    <x v="1152"/>
    <x v="1806"/>
    <n v="3"/>
    <n v="0.2"/>
    <n v="3.4649999999999999"/>
  </r>
  <r>
    <n v="9753"/>
    <s v="US-2013-158680"/>
    <x v="0"/>
    <x v="949"/>
    <d v="2013-07-03T00:00:00"/>
    <s v="First Class"/>
    <s v="NZ-18565"/>
    <s v="Nick Zandusky"/>
    <x v="2"/>
    <x v="0"/>
    <x v="4"/>
    <x v="4"/>
    <n v="98115"/>
    <x v="1"/>
    <x v="744"/>
    <x v="1"/>
    <x v="8"/>
    <x v="735"/>
    <x v="6049"/>
    <n v="1"/>
    <n v="0.2"/>
    <n v="0.90479999999999983"/>
  </r>
  <r>
    <n v="9754"/>
    <s v="CA-2014-113705"/>
    <x v="3"/>
    <x v="996"/>
    <d v="2014-03-30T00:00:00"/>
    <s v="Second Class"/>
    <s v="LC-16870"/>
    <s v="Lena Cacioppo"/>
    <x v="0"/>
    <x v="0"/>
    <x v="102"/>
    <x v="17"/>
    <n v="23223"/>
    <x v="0"/>
    <x v="1570"/>
    <x v="1"/>
    <x v="2"/>
    <x v="1552"/>
    <x v="341"/>
    <n v="2"/>
    <n v="0"/>
    <n v="3.7995999999999999"/>
  </r>
  <r>
    <n v="9755"/>
    <s v="CA-2014-113705"/>
    <x v="3"/>
    <x v="996"/>
    <d v="2014-03-30T00:00:00"/>
    <s v="Second Class"/>
    <s v="LC-16870"/>
    <s v="Lena Cacioppo"/>
    <x v="0"/>
    <x v="0"/>
    <x v="102"/>
    <x v="17"/>
    <n v="23223"/>
    <x v="0"/>
    <x v="213"/>
    <x v="1"/>
    <x v="8"/>
    <x v="212"/>
    <x v="2788"/>
    <n v="2"/>
    <n v="0"/>
    <n v="8.8800000000000008"/>
  </r>
  <r>
    <n v="9756"/>
    <s v="CA-2014-113705"/>
    <x v="3"/>
    <x v="996"/>
    <d v="2014-03-30T00:00:00"/>
    <s v="Second Class"/>
    <s v="LC-16870"/>
    <s v="Lena Cacioppo"/>
    <x v="0"/>
    <x v="0"/>
    <x v="102"/>
    <x v="17"/>
    <n v="23223"/>
    <x v="0"/>
    <x v="1439"/>
    <x v="1"/>
    <x v="4"/>
    <x v="1418"/>
    <x v="743"/>
    <n v="3"/>
    <n v="0"/>
    <n v="9.9882000000000204"/>
  </r>
  <r>
    <n v="9757"/>
    <s v="CA-2014-113705"/>
    <x v="3"/>
    <x v="996"/>
    <d v="2014-03-30T00:00:00"/>
    <s v="Second Class"/>
    <s v="LC-16870"/>
    <s v="Lena Cacioppo"/>
    <x v="0"/>
    <x v="0"/>
    <x v="102"/>
    <x v="17"/>
    <n v="23223"/>
    <x v="0"/>
    <x v="277"/>
    <x v="0"/>
    <x v="3"/>
    <x v="274"/>
    <x v="4898"/>
    <n v="2"/>
    <n v="0"/>
    <n v="58.419999999999987"/>
  </r>
  <r>
    <n v="9758"/>
    <s v="CA-2014-113705"/>
    <x v="3"/>
    <x v="996"/>
    <d v="2014-03-30T00:00:00"/>
    <s v="Second Class"/>
    <s v="LC-16870"/>
    <s v="Lena Cacioppo"/>
    <x v="0"/>
    <x v="0"/>
    <x v="102"/>
    <x v="17"/>
    <n v="23223"/>
    <x v="0"/>
    <x v="1783"/>
    <x v="2"/>
    <x v="7"/>
    <x v="1764"/>
    <x v="6050"/>
    <n v="5"/>
    <n v="0"/>
    <n v="55.647000000000006"/>
  </r>
  <r>
    <n v="9759"/>
    <s v="CA-2014-113705"/>
    <x v="3"/>
    <x v="996"/>
    <d v="2014-03-30T00:00:00"/>
    <s v="Second Class"/>
    <s v="LC-16870"/>
    <s v="Lena Cacioppo"/>
    <x v="0"/>
    <x v="0"/>
    <x v="102"/>
    <x v="17"/>
    <n v="23223"/>
    <x v="0"/>
    <x v="249"/>
    <x v="1"/>
    <x v="10"/>
    <x v="247"/>
    <x v="4634"/>
    <n v="4"/>
    <n v="0"/>
    <n v="8.1143999999999998"/>
  </r>
  <r>
    <n v="9760"/>
    <s v="CA-2013-146913"/>
    <x v="0"/>
    <x v="731"/>
    <d v="2013-11-06T00:00:00"/>
    <s v="Standard Class"/>
    <s v="SF-20965"/>
    <s v="Sylvia Foulston"/>
    <x v="1"/>
    <x v="0"/>
    <x v="8"/>
    <x v="1"/>
    <n v="94109"/>
    <x v="1"/>
    <x v="1131"/>
    <x v="0"/>
    <x v="1"/>
    <x v="1110"/>
    <x v="4707"/>
    <n v="5"/>
    <n v="0.2"/>
    <n v="70.196000000000026"/>
  </r>
  <r>
    <n v="9761"/>
    <s v="CA-2014-159135"/>
    <x v="3"/>
    <x v="259"/>
    <d v="2014-11-09T00:00:00"/>
    <s v="Standard Class"/>
    <s v="KM-16375"/>
    <s v="Katherine Murray"/>
    <x v="2"/>
    <x v="0"/>
    <x v="528"/>
    <x v="36"/>
    <n v="72762"/>
    <x v="0"/>
    <x v="1539"/>
    <x v="1"/>
    <x v="6"/>
    <x v="1518"/>
    <x v="6051"/>
    <n v="2"/>
    <n v="0"/>
    <n v="1.4189999999999996"/>
  </r>
  <r>
    <n v="9762"/>
    <s v="CA-2011-121762"/>
    <x v="2"/>
    <x v="1047"/>
    <d v="2011-02-19T00:00:00"/>
    <s v="Standard Class"/>
    <s v="ML-17395"/>
    <s v="Marina Lichtenstein"/>
    <x v="1"/>
    <x v="0"/>
    <x v="4"/>
    <x v="4"/>
    <n v="98103"/>
    <x v="1"/>
    <x v="1105"/>
    <x v="2"/>
    <x v="11"/>
    <x v="1085"/>
    <x v="764"/>
    <n v="3"/>
    <n v="0"/>
    <n v="86.389199999999988"/>
  </r>
  <r>
    <n v="9763"/>
    <s v="CA-2011-121762"/>
    <x v="2"/>
    <x v="1047"/>
    <d v="2011-02-19T00:00:00"/>
    <s v="Standard Class"/>
    <s v="ML-17395"/>
    <s v="Marina Lichtenstein"/>
    <x v="1"/>
    <x v="0"/>
    <x v="4"/>
    <x v="4"/>
    <n v="98103"/>
    <x v="1"/>
    <x v="1360"/>
    <x v="1"/>
    <x v="9"/>
    <x v="1337"/>
    <x v="3411"/>
    <n v="2"/>
    <n v="0"/>
    <n v="22.948799999999999"/>
  </r>
  <r>
    <n v="9764"/>
    <s v="CA-2011-121762"/>
    <x v="2"/>
    <x v="1047"/>
    <d v="2011-02-19T00:00:00"/>
    <s v="Standard Class"/>
    <s v="ML-17395"/>
    <s v="Marina Lichtenstein"/>
    <x v="1"/>
    <x v="0"/>
    <x v="4"/>
    <x v="4"/>
    <n v="98103"/>
    <x v="1"/>
    <x v="1420"/>
    <x v="1"/>
    <x v="14"/>
    <x v="1399"/>
    <x v="4148"/>
    <n v="2"/>
    <n v="0"/>
    <n v="4.7724000000000046"/>
  </r>
  <r>
    <n v="9765"/>
    <s v="CA-2011-123855"/>
    <x v="2"/>
    <x v="1229"/>
    <d v="2011-06-23T00:00:00"/>
    <s v="Standard Class"/>
    <s v="MC-18100"/>
    <s v="Mick Crebagga"/>
    <x v="0"/>
    <x v="0"/>
    <x v="1"/>
    <x v="1"/>
    <n v="90036"/>
    <x v="1"/>
    <x v="139"/>
    <x v="2"/>
    <x v="7"/>
    <x v="139"/>
    <x v="6052"/>
    <n v="5"/>
    <n v="0.2"/>
    <n v="12.232500000000009"/>
  </r>
  <r>
    <n v="9766"/>
    <s v="CA-2014-101959"/>
    <x v="3"/>
    <x v="1230"/>
    <d v="2014-03-07T00:00:00"/>
    <s v="Standard Class"/>
    <s v="DB-13660"/>
    <s v="Duane Benoit"/>
    <x v="0"/>
    <x v="0"/>
    <x v="209"/>
    <x v="29"/>
    <n v="6457"/>
    <x v="3"/>
    <x v="1181"/>
    <x v="1"/>
    <x v="8"/>
    <x v="1158"/>
    <x v="296"/>
    <n v="2"/>
    <n v="0"/>
    <n v="4.7231999999999994"/>
  </r>
  <r>
    <n v="9767"/>
    <s v="CA-2014-101959"/>
    <x v="3"/>
    <x v="1230"/>
    <d v="2014-03-07T00:00:00"/>
    <s v="Standard Class"/>
    <s v="DB-13660"/>
    <s v="Duane Benoit"/>
    <x v="0"/>
    <x v="0"/>
    <x v="209"/>
    <x v="29"/>
    <n v="6457"/>
    <x v="3"/>
    <x v="565"/>
    <x v="1"/>
    <x v="10"/>
    <x v="560"/>
    <x v="4034"/>
    <n v="1"/>
    <n v="0"/>
    <n v="3.5009999999999994"/>
  </r>
  <r>
    <n v="9768"/>
    <s v="CA-2014-102659"/>
    <x v="3"/>
    <x v="34"/>
    <d v="2014-12-16T00:00:00"/>
    <s v="Standard Class"/>
    <s v="LW-17215"/>
    <s v="Luke Weiss"/>
    <x v="0"/>
    <x v="0"/>
    <x v="354"/>
    <x v="12"/>
    <n v="49505"/>
    <x v="2"/>
    <x v="1045"/>
    <x v="1"/>
    <x v="8"/>
    <x v="1025"/>
    <x v="2803"/>
    <n v="5"/>
    <n v="0"/>
    <n v="26.901000000000003"/>
  </r>
  <r>
    <n v="9769"/>
    <s v="CA-2014-142328"/>
    <x v="3"/>
    <x v="226"/>
    <d v="2014-12-15T00:00:00"/>
    <s v="Standard Class"/>
    <s v="TC-21535"/>
    <s v="Tracy Collins"/>
    <x v="2"/>
    <x v="0"/>
    <x v="8"/>
    <x v="1"/>
    <n v="94122"/>
    <x v="1"/>
    <x v="1305"/>
    <x v="1"/>
    <x v="10"/>
    <x v="1281"/>
    <x v="6053"/>
    <n v="6"/>
    <n v="0"/>
    <n v="25.02"/>
  </r>
  <r>
    <n v="9770"/>
    <s v="CA-2013-123533"/>
    <x v="0"/>
    <x v="390"/>
    <d v="2013-12-01T00:00:00"/>
    <s v="Standard Class"/>
    <s v="SC-20050"/>
    <s v="Sample Company A"/>
    <x v="2"/>
    <x v="0"/>
    <x v="146"/>
    <x v="2"/>
    <n v="33012"/>
    <x v="0"/>
    <x v="604"/>
    <x v="0"/>
    <x v="0"/>
    <x v="599"/>
    <x v="6054"/>
    <n v="5"/>
    <n v="0.2"/>
    <n v="8.4979999999999762"/>
  </r>
  <r>
    <n v="9771"/>
    <s v="CA-2013-123533"/>
    <x v="0"/>
    <x v="390"/>
    <d v="2013-12-01T00:00:00"/>
    <s v="Standard Class"/>
    <s v="SC-20050"/>
    <s v="Sample Company A"/>
    <x v="2"/>
    <x v="0"/>
    <x v="146"/>
    <x v="2"/>
    <n v="33012"/>
    <x v="0"/>
    <x v="1128"/>
    <x v="1"/>
    <x v="10"/>
    <x v="1107"/>
    <x v="3330"/>
    <n v="4"/>
    <n v="0.2"/>
    <n v="3.4215999999999993"/>
  </r>
  <r>
    <n v="9772"/>
    <s v="CA-2013-123533"/>
    <x v="0"/>
    <x v="390"/>
    <d v="2013-12-01T00:00:00"/>
    <s v="Standard Class"/>
    <s v="SC-20050"/>
    <s v="Sample Company A"/>
    <x v="2"/>
    <x v="0"/>
    <x v="146"/>
    <x v="2"/>
    <n v="33012"/>
    <x v="0"/>
    <x v="1276"/>
    <x v="1"/>
    <x v="9"/>
    <x v="1252"/>
    <x v="6055"/>
    <n v="2"/>
    <n v="0.2"/>
    <n v="4.2384000000000022"/>
  </r>
  <r>
    <n v="9773"/>
    <s v="CA-2013-104983"/>
    <x v="0"/>
    <x v="894"/>
    <d v="2013-07-04T00:00:00"/>
    <s v="Same Day"/>
    <s v="FM-14215"/>
    <s v="Filia McAdams"/>
    <x v="1"/>
    <x v="0"/>
    <x v="10"/>
    <x v="9"/>
    <n v="19143"/>
    <x v="3"/>
    <x v="1090"/>
    <x v="1"/>
    <x v="10"/>
    <x v="1071"/>
    <x v="3971"/>
    <n v="5"/>
    <n v="0.2"/>
    <n v="38.724999999999994"/>
  </r>
  <r>
    <n v="9774"/>
    <s v="CA-2013-160234"/>
    <x v="0"/>
    <x v="190"/>
    <d v="2013-07-04T00:00:00"/>
    <s v="Standard Class"/>
    <s v="PF-19225"/>
    <s v="Phillip Flathmann"/>
    <x v="0"/>
    <x v="0"/>
    <x v="118"/>
    <x v="32"/>
    <n v="30318"/>
    <x v="0"/>
    <x v="1623"/>
    <x v="2"/>
    <x v="7"/>
    <x v="1604"/>
    <x v="6056"/>
    <n v="1"/>
    <n v="0"/>
    <n v="39.425499999999985"/>
  </r>
  <r>
    <n v="9775"/>
    <s v="CA-2011-169019"/>
    <x v="2"/>
    <x v="711"/>
    <d v="2011-07-30T00:00:00"/>
    <s v="Standard Class"/>
    <s v="LF-17185"/>
    <s v="Luke Foster"/>
    <x v="0"/>
    <x v="0"/>
    <x v="52"/>
    <x v="5"/>
    <n v="78207"/>
    <x v="2"/>
    <x v="316"/>
    <x v="1"/>
    <x v="8"/>
    <x v="313"/>
    <x v="6057"/>
    <n v="8"/>
    <n v="0.8"/>
    <n v="-3701.8928000000014"/>
  </r>
  <r>
    <n v="9776"/>
    <s v="CA-2011-169019"/>
    <x v="2"/>
    <x v="711"/>
    <d v="2011-07-30T00:00:00"/>
    <s v="Standard Class"/>
    <s v="LF-17185"/>
    <s v="Luke Foster"/>
    <x v="0"/>
    <x v="0"/>
    <x v="52"/>
    <x v="5"/>
    <n v="78207"/>
    <x v="2"/>
    <x v="1474"/>
    <x v="0"/>
    <x v="5"/>
    <x v="1452"/>
    <x v="3770"/>
    <n v="3"/>
    <n v="0.6"/>
    <n v="-10.060199999999998"/>
  </r>
  <r>
    <n v="9777"/>
    <s v="CA-2011-169019"/>
    <x v="2"/>
    <x v="711"/>
    <d v="2011-07-30T00:00:00"/>
    <s v="Standard Class"/>
    <s v="LF-17185"/>
    <s v="Luke Foster"/>
    <x v="0"/>
    <x v="0"/>
    <x v="52"/>
    <x v="5"/>
    <n v="78207"/>
    <x v="2"/>
    <x v="301"/>
    <x v="1"/>
    <x v="8"/>
    <x v="298"/>
    <x v="6058"/>
    <n v="4"/>
    <n v="0.8"/>
    <n v="-26.854400000000012"/>
  </r>
  <r>
    <n v="9778"/>
    <s v="CA-2011-169019"/>
    <x v="2"/>
    <x v="711"/>
    <d v="2011-07-30T00:00:00"/>
    <s v="Standard Class"/>
    <s v="LF-17185"/>
    <s v="Luke Foster"/>
    <x v="0"/>
    <x v="0"/>
    <x v="52"/>
    <x v="5"/>
    <n v="78207"/>
    <x v="2"/>
    <x v="333"/>
    <x v="2"/>
    <x v="11"/>
    <x v="329"/>
    <x v="6059"/>
    <n v="9"/>
    <n v="0.2"/>
    <n v="-26.946000000000012"/>
  </r>
  <r>
    <n v="9779"/>
    <s v="CA-2011-169019"/>
    <x v="2"/>
    <x v="711"/>
    <d v="2011-07-30T00:00:00"/>
    <s v="Standard Class"/>
    <s v="LF-17185"/>
    <s v="Luke Foster"/>
    <x v="0"/>
    <x v="0"/>
    <x v="52"/>
    <x v="5"/>
    <n v="78207"/>
    <x v="2"/>
    <x v="213"/>
    <x v="1"/>
    <x v="8"/>
    <x v="212"/>
    <x v="6060"/>
    <n v="5"/>
    <n v="0.8"/>
    <n v="-13.32"/>
  </r>
  <r>
    <n v="9780"/>
    <s v="CA-2011-169019"/>
    <x v="2"/>
    <x v="711"/>
    <d v="2011-07-30T00:00:00"/>
    <s v="Standard Class"/>
    <s v="LF-17185"/>
    <s v="Luke Foster"/>
    <x v="0"/>
    <x v="0"/>
    <x v="52"/>
    <x v="5"/>
    <n v="78207"/>
    <x v="2"/>
    <x v="1204"/>
    <x v="1"/>
    <x v="9"/>
    <x v="1180"/>
    <x v="6061"/>
    <n v="2"/>
    <n v="0.8"/>
    <n v="-12.090000000000003"/>
  </r>
  <r>
    <n v="9781"/>
    <s v="CA-2013-153178"/>
    <x v="0"/>
    <x v="749"/>
    <d v="2013-09-19T00:00:00"/>
    <s v="Standard Class"/>
    <s v="CL-12565"/>
    <s v="Clay Ludtke"/>
    <x v="0"/>
    <x v="0"/>
    <x v="85"/>
    <x v="15"/>
    <n v="11561"/>
    <x v="3"/>
    <x v="1285"/>
    <x v="2"/>
    <x v="7"/>
    <x v="1262"/>
    <x v="1907"/>
    <n v="3"/>
    <n v="0"/>
    <n v="131.35499999999996"/>
  </r>
  <r>
    <n v="9782"/>
    <s v="CA-2013-153178"/>
    <x v="0"/>
    <x v="749"/>
    <d v="2013-09-19T00:00:00"/>
    <s v="Standard Class"/>
    <s v="CL-12565"/>
    <s v="Clay Ludtke"/>
    <x v="0"/>
    <x v="0"/>
    <x v="85"/>
    <x v="15"/>
    <n v="11561"/>
    <x v="3"/>
    <x v="1178"/>
    <x v="1"/>
    <x v="8"/>
    <x v="1155"/>
    <x v="1891"/>
    <n v="2"/>
    <n v="0.2"/>
    <n v="252.58799999999999"/>
  </r>
  <r>
    <n v="9783"/>
    <s v="CA-2012-149748"/>
    <x v="1"/>
    <x v="70"/>
    <d v="2012-06-02T00:00:00"/>
    <s v="Second Class"/>
    <s v="EM-13825"/>
    <s v="Elizabeth Moffitt"/>
    <x v="1"/>
    <x v="0"/>
    <x v="267"/>
    <x v="30"/>
    <n v="7501"/>
    <x v="3"/>
    <x v="519"/>
    <x v="1"/>
    <x v="10"/>
    <x v="514"/>
    <x v="4310"/>
    <n v="5"/>
    <n v="0"/>
    <n v="134.65199999999999"/>
  </r>
  <r>
    <n v="9784"/>
    <s v="CA-2012-149748"/>
    <x v="1"/>
    <x v="70"/>
    <d v="2012-06-02T00:00:00"/>
    <s v="Second Class"/>
    <s v="EM-13825"/>
    <s v="Elizabeth Moffitt"/>
    <x v="1"/>
    <x v="0"/>
    <x v="267"/>
    <x v="30"/>
    <n v="7501"/>
    <x v="3"/>
    <x v="821"/>
    <x v="1"/>
    <x v="4"/>
    <x v="809"/>
    <x v="1028"/>
    <n v="1"/>
    <n v="0"/>
    <n v="16.788600000000002"/>
  </r>
  <r>
    <n v="9785"/>
    <s v="CA-2012-149748"/>
    <x v="1"/>
    <x v="70"/>
    <d v="2012-06-02T00:00:00"/>
    <s v="Second Class"/>
    <s v="EM-13825"/>
    <s v="Elizabeth Moffitt"/>
    <x v="1"/>
    <x v="0"/>
    <x v="267"/>
    <x v="30"/>
    <n v="7501"/>
    <x v="3"/>
    <x v="1379"/>
    <x v="0"/>
    <x v="5"/>
    <x v="1355"/>
    <x v="5768"/>
    <n v="2"/>
    <n v="0"/>
    <n v="2.9807999999999995"/>
  </r>
  <r>
    <n v="9786"/>
    <s v="CA-2012-155635"/>
    <x v="1"/>
    <x v="1231"/>
    <d v="2012-05-13T00:00:00"/>
    <s v="Standard Class"/>
    <s v="ME-17725"/>
    <s v="Max Engle"/>
    <x v="0"/>
    <x v="0"/>
    <x v="103"/>
    <x v="0"/>
    <n v="40214"/>
    <x v="0"/>
    <x v="1526"/>
    <x v="1"/>
    <x v="8"/>
    <x v="1504"/>
    <x v="6062"/>
    <n v="3"/>
    <n v="0"/>
    <n v="23.916899999999998"/>
  </r>
  <r>
    <n v="9787"/>
    <s v="US-2011-114377"/>
    <x v="2"/>
    <x v="1127"/>
    <d v="2011-11-05T00:00:00"/>
    <s v="Same Day"/>
    <s v="BG-11035"/>
    <s v="Barry Gonzalez"/>
    <x v="0"/>
    <x v="0"/>
    <x v="409"/>
    <x v="17"/>
    <n v="23666"/>
    <x v="0"/>
    <x v="1144"/>
    <x v="0"/>
    <x v="1"/>
    <x v="1123"/>
    <x v="6063"/>
    <n v="5"/>
    <n v="0"/>
    <n v="40.472999999999999"/>
  </r>
  <r>
    <n v="9788"/>
    <s v="CA-2014-144491"/>
    <x v="3"/>
    <x v="996"/>
    <d v="2014-04-02T00:00:00"/>
    <s v="Standard Class"/>
    <s v="CJ-12010"/>
    <s v="Caroline Jumper"/>
    <x v="0"/>
    <x v="0"/>
    <x v="12"/>
    <x v="5"/>
    <n v="77070"/>
    <x v="2"/>
    <x v="789"/>
    <x v="0"/>
    <x v="0"/>
    <x v="779"/>
    <x v="6064"/>
    <n v="5"/>
    <n v="0.32"/>
    <n v="-30.098000000000127"/>
  </r>
  <r>
    <n v="9789"/>
    <s v="CA-2014-144491"/>
    <x v="3"/>
    <x v="996"/>
    <d v="2014-04-02T00:00:00"/>
    <s v="Standard Class"/>
    <s v="CJ-12010"/>
    <s v="Caroline Jumper"/>
    <x v="0"/>
    <x v="0"/>
    <x v="12"/>
    <x v="5"/>
    <n v="77070"/>
    <x v="2"/>
    <x v="120"/>
    <x v="0"/>
    <x v="1"/>
    <x v="120"/>
    <x v="121"/>
    <n v="3"/>
    <n v="0.3"/>
    <n v="-8.5794000000000779"/>
  </r>
  <r>
    <n v="9790"/>
    <s v="CA-2014-144491"/>
    <x v="3"/>
    <x v="996"/>
    <d v="2014-04-02T00:00:00"/>
    <s v="Standard Class"/>
    <s v="CJ-12010"/>
    <s v="Caroline Jumper"/>
    <x v="0"/>
    <x v="0"/>
    <x v="12"/>
    <x v="5"/>
    <n v="77070"/>
    <x v="2"/>
    <x v="648"/>
    <x v="2"/>
    <x v="11"/>
    <x v="642"/>
    <x v="3149"/>
    <n v="1"/>
    <n v="0.2"/>
    <n v="6.9985999999999997"/>
  </r>
  <r>
    <n v="9791"/>
    <s v="CA-2014-144491"/>
    <x v="3"/>
    <x v="996"/>
    <d v="2014-04-02T00:00:00"/>
    <s v="Standard Class"/>
    <s v="CJ-12010"/>
    <s v="Caroline Jumper"/>
    <x v="0"/>
    <x v="0"/>
    <x v="12"/>
    <x v="5"/>
    <n v="77070"/>
    <x v="2"/>
    <x v="1318"/>
    <x v="0"/>
    <x v="1"/>
    <x v="1295"/>
    <x v="6065"/>
    <n v="2"/>
    <n v="0.3"/>
    <n v="-66.391599999999983"/>
  </r>
  <r>
    <n v="9792"/>
    <s v="CA-2011-127166"/>
    <x v="2"/>
    <x v="371"/>
    <d v="2011-05-23T00:00:00"/>
    <s v="Second Class"/>
    <s v="KH-16360"/>
    <s v="Katherine Hughes"/>
    <x v="0"/>
    <x v="0"/>
    <x v="12"/>
    <x v="5"/>
    <n v="77070"/>
    <x v="2"/>
    <x v="1040"/>
    <x v="1"/>
    <x v="12"/>
    <x v="33"/>
    <x v="6066"/>
    <n v="6"/>
    <n v="0.2"/>
    <n v="21.024000000000001"/>
  </r>
  <r>
    <n v="9793"/>
    <s v="CA-2011-127166"/>
    <x v="2"/>
    <x v="371"/>
    <d v="2011-05-23T00:00:00"/>
    <s v="Second Class"/>
    <s v="KH-16360"/>
    <s v="Katherine Hughes"/>
    <x v="0"/>
    <x v="0"/>
    <x v="12"/>
    <x v="5"/>
    <n v="77070"/>
    <x v="2"/>
    <x v="389"/>
    <x v="0"/>
    <x v="1"/>
    <x v="385"/>
    <x v="961"/>
    <n v="2"/>
    <n v="0.3"/>
    <n v="-29.252400000000009"/>
  </r>
  <r>
    <n v="9794"/>
    <s v="CA-2011-127166"/>
    <x v="2"/>
    <x v="371"/>
    <d v="2011-05-23T00:00:00"/>
    <s v="Second Class"/>
    <s v="KH-16360"/>
    <s v="Katherine Hughes"/>
    <x v="0"/>
    <x v="0"/>
    <x v="12"/>
    <x v="5"/>
    <n v="77070"/>
    <x v="2"/>
    <x v="670"/>
    <x v="1"/>
    <x v="10"/>
    <x v="664"/>
    <x v="6067"/>
    <n v="1"/>
    <n v="0.2"/>
    <n v="1.6307999999999998"/>
  </r>
  <r>
    <n v="9795"/>
    <s v="CA-2011-127166"/>
    <x v="2"/>
    <x v="371"/>
    <d v="2011-05-23T00:00:00"/>
    <s v="Second Class"/>
    <s v="KH-16360"/>
    <s v="Katherine Hughes"/>
    <x v="0"/>
    <x v="0"/>
    <x v="12"/>
    <x v="5"/>
    <n v="77070"/>
    <x v="2"/>
    <x v="999"/>
    <x v="1"/>
    <x v="8"/>
    <x v="982"/>
    <x v="6068"/>
    <n v="3"/>
    <n v="0.8"/>
    <n v="-31.00800000000001"/>
  </r>
  <r>
    <n v="9796"/>
    <s v="CA-2013-125920"/>
    <x v="0"/>
    <x v="206"/>
    <d v="2013-05-29T00:00:00"/>
    <s v="Standard Class"/>
    <s v="SH-19975"/>
    <s v="Sally Hughsby"/>
    <x v="1"/>
    <x v="0"/>
    <x v="22"/>
    <x v="10"/>
    <n v="60610"/>
    <x v="2"/>
    <x v="858"/>
    <x v="1"/>
    <x v="8"/>
    <x v="844"/>
    <x v="6069"/>
    <n v="3"/>
    <n v="0.8"/>
    <n v="-5.8869000000000007"/>
  </r>
  <r>
    <n v="9797"/>
    <s v="CA-2012-128608"/>
    <x v="1"/>
    <x v="1026"/>
    <d v="2012-01-17T00:00:00"/>
    <s v="Standard Class"/>
    <s v="CS-12490"/>
    <s v="Cindy Schnelling"/>
    <x v="1"/>
    <x v="0"/>
    <x v="167"/>
    <x v="24"/>
    <n v="43615"/>
    <x v="3"/>
    <x v="313"/>
    <x v="1"/>
    <x v="6"/>
    <x v="310"/>
    <x v="563"/>
    <n v="2"/>
    <n v="0.2"/>
    <n v="1.5551999999999992"/>
  </r>
  <r>
    <n v="9798"/>
    <s v="CA-2012-128608"/>
    <x v="1"/>
    <x v="1026"/>
    <d v="2012-01-17T00:00:00"/>
    <s v="Standard Class"/>
    <s v="CS-12490"/>
    <s v="Cindy Schnelling"/>
    <x v="1"/>
    <x v="0"/>
    <x v="167"/>
    <x v="24"/>
    <n v="43615"/>
    <x v="3"/>
    <x v="34"/>
    <x v="2"/>
    <x v="7"/>
    <x v="34"/>
    <x v="6070"/>
    <n v="2"/>
    <n v="0.4"/>
    <n v="-43.117800000000045"/>
  </r>
  <r>
    <n v="9799"/>
    <s v="CA-2012-128608"/>
    <x v="1"/>
    <x v="1026"/>
    <d v="2012-01-17T00:00:00"/>
    <s v="Standard Class"/>
    <s v="CS-12490"/>
    <s v="Cindy Schnelling"/>
    <x v="1"/>
    <x v="0"/>
    <x v="167"/>
    <x v="24"/>
    <n v="43615"/>
    <x v="3"/>
    <x v="1353"/>
    <x v="2"/>
    <x v="7"/>
    <x v="1330"/>
    <x v="6071"/>
    <n v="4"/>
    <n v="0.4"/>
    <n v="2.6375999999999991"/>
  </r>
  <r>
    <n v="9800"/>
    <s v="CA-2012-128608"/>
    <x v="1"/>
    <x v="1026"/>
    <d v="2012-01-17T00:00:00"/>
    <s v="Standard Class"/>
    <s v="CS-12490"/>
    <s v="Cindy Schnelling"/>
    <x v="1"/>
    <x v="0"/>
    <x v="167"/>
    <x v="24"/>
    <n v="43615"/>
    <x v="3"/>
    <x v="1694"/>
    <x v="2"/>
    <x v="11"/>
    <x v="1673"/>
    <x v="6072"/>
    <n v="2"/>
    <n v="0.2"/>
    <n v="2.2065999999999999"/>
  </r>
  <r>
    <n v="9801"/>
    <s v="CA-2012-128608"/>
    <x v="1"/>
    <x v="1026"/>
    <d v="2012-01-17T00:00:00"/>
    <s v="Standard Class"/>
    <s v="CS-12490"/>
    <s v="Cindy Schnelling"/>
    <x v="1"/>
    <x v="0"/>
    <x v="167"/>
    <x v="24"/>
    <n v="43615"/>
    <x v="3"/>
    <x v="476"/>
    <x v="2"/>
    <x v="7"/>
    <x v="472"/>
    <x v="6073"/>
    <n v="3"/>
    <n v="0.4"/>
    <n v="-21.423599999999993"/>
  </r>
  <r>
    <n v="9802"/>
    <s v="CA-2014-137918"/>
    <x v="3"/>
    <x v="365"/>
    <d v="2014-10-07T00:00:00"/>
    <s v="Standard Class"/>
    <s v="JK-15730"/>
    <s v="Joe Kamberova"/>
    <x v="0"/>
    <x v="0"/>
    <x v="529"/>
    <x v="1"/>
    <n v="95240"/>
    <x v="1"/>
    <x v="1205"/>
    <x v="1"/>
    <x v="14"/>
    <x v="1181"/>
    <x v="6074"/>
    <n v="7"/>
    <n v="0"/>
    <n v="28.216999999999992"/>
  </r>
  <r>
    <n v="9803"/>
    <s v="CA-2012-122973"/>
    <x v="1"/>
    <x v="1074"/>
    <d v="2012-07-20T00:00:00"/>
    <s v="Second Class"/>
    <s v="PJ-19015"/>
    <s v="Pauline Johnson"/>
    <x v="0"/>
    <x v="0"/>
    <x v="20"/>
    <x v="15"/>
    <n v="10024"/>
    <x v="3"/>
    <x v="73"/>
    <x v="1"/>
    <x v="8"/>
    <x v="73"/>
    <x v="5353"/>
    <n v="2"/>
    <n v="0.2"/>
    <n v="1.2064000000000001"/>
  </r>
  <r>
    <n v="9804"/>
    <s v="CA-2012-122973"/>
    <x v="1"/>
    <x v="1074"/>
    <d v="2012-07-20T00:00:00"/>
    <s v="Second Class"/>
    <s v="PJ-19015"/>
    <s v="Pauline Johnson"/>
    <x v="0"/>
    <x v="0"/>
    <x v="20"/>
    <x v="15"/>
    <n v="10024"/>
    <x v="3"/>
    <x v="1236"/>
    <x v="2"/>
    <x v="7"/>
    <x v="1210"/>
    <x v="4472"/>
    <n v="1"/>
    <n v="0"/>
    <n v="36.717300000000009"/>
  </r>
  <r>
    <n v="9805"/>
    <s v="CA-2012-122973"/>
    <x v="1"/>
    <x v="1074"/>
    <d v="2012-07-20T00:00:00"/>
    <s v="Second Class"/>
    <s v="PJ-19015"/>
    <s v="Pauline Johnson"/>
    <x v="0"/>
    <x v="0"/>
    <x v="20"/>
    <x v="15"/>
    <n v="10024"/>
    <x v="3"/>
    <x v="1256"/>
    <x v="0"/>
    <x v="5"/>
    <x v="1231"/>
    <x v="1576"/>
    <n v="1"/>
    <n v="0"/>
    <n v="2.1401999999999992"/>
  </r>
  <r>
    <n v="9806"/>
    <s v="CA-2013-136322"/>
    <x v="0"/>
    <x v="147"/>
    <d v="2013-10-27T00:00:00"/>
    <s v="Standard Class"/>
    <s v="AP-10720"/>
    <s v="Anne Pryor"/>
    <x v="2"/>
    <x v="0"/>
    <x v="2"/>
    <x v="2"/>
    <n v="33311"/>
    <x v="0"/>
    <x v="1146"/>
    <x v="0"/>
    <x v="5"/>
    <x v="1125"/>
    <x v="6075"/>
    <n v="2"/>
    <n v="0.2"/>
    <n v="9.6832000000000011"/>
  </r>
  <r>
    <n v="9807"/>
    <s v="CA-2013-136322"/>
    <x v="0"/>
    <x v="147"/>
    <d v="2013-10-27T00:00:00"/>
    <s v="Standard Class"/>
    <s v="AP-10720"/>
    <s v="Anne Pryor"/>
    <x v="2"/>
    <x v="0"/>
    <x v="2"/>
    <x v="2"/>
    <n v="33311"/>
    <x v="0"/>
    <x v="1224"/>
    <x v="1"/>
    <x v="8"/>
    <x v="1199"/>
    <x v="6076"/>
    <n v="8"/>
    <n v="0.7"/>
    <n v="-21.084799999999994"/>
  </r>
  <r>
    <n v="9808"/>
    <s v="CA-2014-107209"/>
    <x v="3"/>
    <x v="944"/>
    <d v="2014-08-02T00:00:00"/>
    <s v="Second Class"/>
    <s v="JW-15955"/>
    <s v="Joni Wasserman"/>
    <x v="0"/>
    <x v="0"/>
    <x v="253"/>
    <x v="3"/>
    <n v="27604"/>
    <x v="0"/>
    <x v="64"/>
    <x v="0"/>
    <x v="1"/>
    <x v="64"/>
    <x v="968"/>
    <n v="4"/>
    <n v="0.2"/>
    <n v="12.177999999999983"/>
  </r>
  <r>
    <n v="9809"/>
    <s v="CA-2014-145093"/>
    <x v="3"/>
    <x v="246"/>
    <d v="2014-07-27T00:00:00"/>
    <s v="Standard Class"/>
    <s v="PT-19090"/>
    <s v="Pete Takahito"/>
    <x v="0"/>
    <x v="0"/>
    <x v="22"/>
    <x v="10"/>
    <n v="60623"/>
    <x v="2"/>
    <x v="1085"/>
    <x v="1"/>
    <x v="8"/>
    <x v="1066"/>
    <x v="6077"/>
    <n v="2"/>
    <n v="0.8"/>
    <n v="-3.3792"/>
  </r>
  <r>
    <n v="9810"/>
    <s v="US-2011-139640"/>
    <x v="2"/>
    <x v="845"/>
    <d v="2011-11-11T00:00:00"/>
    <s v="Second Class"/>
    <s v="TB-21595"/>
    <s v="Troy Blackwell"/>
    <x v="0"/>
    <x v="0"/>
    <x v="32"/>
    <x v="21"/>
    <n v="97206"/>
    <x v="1"/>
    <x v="88"/>
    <x v="1"/>
    <x v="10"/>
    <x v="88"/>
    <x v="233"/>
    <n v="5"/>
    <n v="0.2"/>
    <n v="9.0719999999999992"/>
  </r>
  <r>
    <n v="9811"/>
    <s v="US-2011-139640"/>
    <x v="2"/>
    <x v="845"/>
    <d v="2011-11-11T00:00:00"/>
    <s v="Second Class"/>
    <s v="TB-21595"/>
    <s v="Troy Blackwell"/>
    <x v="0"/>
    <x v="0"/>
    <x v="32"/>
    <x v="21"/>
    <n v="97206"/>
    <x v="1"/>
    <x v="978"/>
    <x v="1"/>
    <x v="6"/>
    <x v="962"/>
    <x v="6078"/>
    <n v="4"/>
    <n v="0.2"/>
    <n v="9.0575999999999972"/>
  </r>
  <r>
    <n v="9812"/>
    <s v="CA-2013-117583"/>
    <x v="0"/>
    <x v="581"/>
    <d v="2013-12-01T00:00:00"/>
    <s v="First Class"/>
    <s v="CB-12025"/>
    <s v="Cassandra Brandow"/>
    <x v="0"/>
    <x v="0"/>
    <x v="522"/>
    <x v="30"/>
    <n v="7017"/>
    <x v="3"/>
    <x v="1414"/>
    <x v="1"/>
    <x v="10"/>
    <x v="1392"/>
    <x v="243"/>
    <n v="4"/>
    <n v="0"/>
    <n v="12.441600000000001"/>
  </r>
  <r>
    <n v="9813"/>
    <s v="CA-2013-117583"/>
    <x v="0"/>
    <x v="581"/>
    <d v="2013-12-01T00:00:00"/>
    <s v="First Class"/>
    <s v="CB-12025"/>
    <s v="Cassandra Brandow"/>
    <x v="0"/>
    <x v="0"/>
    <x v="522"/>
    <x v="30"/>
    <n v="7017"/>
    <x v="3"/>
    <x v="332"/>
    <x v="1"/>
    <x v="6"/>
    <x v="328"/>
    <x v="1637"/>
    <n v="3"/>
    <n v="0"/>
    <n v="9.702"/>
  </r>
  <r>
    <n v="9814"/>
    <s v="CA-2013-117583"/>
    <x v="0"/>
    <x v="581"/>
    <d v="2013-12-01T00:00:00"/>
    <s v="First Class"/>
    <s v="CB-12025"/>
    <s v="Cassandra Brandow"/>
    <x v="0"/>
    <x v="0"/>
    <x v="522"/>
    <x v="30"/>
    <n v="7017"/>
    <x v="3"/>
    <x v="839"/>
    <x v="1"/>
    <x v="10"/>
    <x v="825"/>
    <x v="2929"/>
    <n v="5"/>
    <n v="0"/>
    <n v="100.4255"/>
  </r>
  <r>
    <n v="9815"/>
    <s v="CA-2013-117583"/>
    <x v="0"/>
    <x v="581"/>
    <d v="2013-12-01T00:00:00"/>
    <s v="First Class"/>
    <s v="CB-12025"/>
    <s v="Cassandra Brandow"/>
    <x v="0"/>
    <x v="0"/>
    <x v="522"/>
    <x v="30"/>
    <n v="7017"/>
    <x v="3"/>
    <x v="1399"/>
    <x v="1"/>
    <x v="8"/>
    <x v="1377"/>
    <x v="6079"/>
    <n v="5"/>
    <n v="0"/>
    <n v="38.376000000000005"/>
  </r>
  <r>
    <n v="9816"/>
    <s v="CA-2012-162201"/>
    <x v="1"/>
    <x v="1214"/>
    <d v="2012-06-12T00:00:00"/>
    <s v="Standard Class"/>
    <s v="AG-10495"/>
    <s v="Andrew Gjertsen"/>
    <x v="1"/>
    <x v="0"/>
    <x v="84"/>
    <x v="2"/>
    <n v="33710"/>
    <x v="0"/>
    <x v="1323"/>
    <x v="1"/>
    <x v="10"/>
    <x v="1300"/>
    <x v="4259"/>
    <n v="7"/>
    <n v="0.2"/>
    <n v="54.214999999999982"/>
  </r>
  <r>
    <n v="9817"/>
    <s v="CA-2012-162201"/>
    <x v="1"/>
    <x v="1214"/>
    <d v="2012-06-12T00:00:00"/>
    <s v="Standard Class"/>
    <s v="AG-10495"/>
    <s v="Andrew Gjertsen"/>
    <x v="1"/>
    <x v="0"/>
    <x v="84"/>
    <x v="2"/>
    <n v="33710"/>
    <x v="0"/>
    <x v="765"/>
    <x v="1"/>
    <x v="4"/>
    <x v="757"/>
    <x v="6080"/>
    <n v="4"/>
    <n v="0.2"/>
    <n v="-6.4619999999999891"/>
  </r>
  <r>
    <n v="9818"/>
    <s v="CA-2012-162201"/>
    <x v="1"/>
    <x v="1214"/>
    <d v="2012-06-12T00:00:00"/>
    <s v="Standard Class"/>
    <s v="AG-10495"/>
    <s v="Andrew Gjertsen"/>
    <x v="1"/>
    <x v="0"/>
    <x v="84"/>
    <x v="2"/>
    <n v="33710"/>
    <x v="0"/>
    <x v="1435"/>
    <x v="0"/>
    <x v="5"/>
    <x v="1414"/>
    <x v="6081"/>
    <n v="7"/>
    <n v="0.2"/>
    <n v="45.467100000000009"/>
  </r>
  <r>
    <n v="9819"/>
    <s v="CA-2012-162201"/>
    <x v="1"/>
    <x v="1214"/>
    <d v="2012-06-12T00:00:00"/>
    <s v="Standard Class"/>
    <s v="AG-10495"/>
    <s v="Andrew Gjertsen"/>
    <x v="1"/>
    <x v="0"/>
    <x v="84"/>
    <x v="2"/>
    <n v="33710"/>
    <x v="0"/>
    <x v="449"/>
    <x v="1"/>
    <x v="6"/>
    <x v="444"/>
    <x v="3079"/>
    <n v="2"/>
    <n v="0.2"/>
    <n v="0.3335999999999999"/>
  </r>
  <r>
    <n v="9820"/>
    <s v="CA-2012-162201"/>
    <x v="1"/>
    <x v="1214"/>
    <d v="2012-06-12T00:00:00"/>
    <s v="Standard Class"/>
    <s v="AG-10495"/>
    <s v="Andrew Gjertsen"/>
    <x v="1"/>
    <x v="0"/>
    <x v="84"/>
    <x v="2"/>
    <n v="33710"/>
    <x v="0"/>
    <x v="1550"/>
    <x v="1"/>
    <x v="2"/>
    <x v="1529"/>
    <x v="6082"/>
    <n v="3"/>
    <n v="0.2"/>
    <n v="3.1499999999999995"/>
  </r>
  <r>
    <n v="9821"/>
    <s v="CA-2012-162201"/>
    <x v="1"/>
    <x v="1214"/>
    <d v="2012-06-12T00:00:00"/>
    <s v="Standard Class"/>
    <s v="AG-10495"/>
    <s v="Andrew Gjertsen"/>
    <x v="1"/>
    <x v="0"/>
    <x v="84"/>
    <x v="2"/>
    <n v="33710"/>
    <x v="0"/>
    <x v="1737"/>
    <x v="1"/>
    <x v="10"/>
    <x v="1717"/>
    <x v="3085"/>
    <n v="10"/>
    <n v="0.2"/>
    <n v="13.199999999999998"/>
  </r>
  <r>
    <n v="9822"/>
    <s v="CA-2012-162201"/>
    <x v="1"/>
    <x v="1214"/>
    <d v="2012-06-12T00:00:00"/>
    <s v="Standard Class"/>
    <s v="AG-10495"/>
    <s v="Andrew Gjertsen"/>
    <x v="1"/>
    <x v="0"/>
    <x v="84"/>
    <x v="2"/>
    <n v="33710"/>
    <x v="0"/>
    <x v="471"/>
    <x v="1"/>
    <x v="8"/>
    <x v="467"/>
    <x v="3594"/>
    <n v="2"/>
    <n v="0.7"/>
    <n v="-13.393599999999999"/>
  </r>
  <r>
    <n v="9823"/>
    <s v="US-2011-164406"/>
    <x v="2"/>
    <x v="860"/>
    <d v="2011-08-19T00:00:00"/>
    <s v="Standard Class"/>
    <s v="BD-11605"/>
    <s v="Brian Dahlen"/>
    <x v="0"/>
    <x v="0"/>
    <x v="8"/>
    <x v="1"/>
    <n v="94122"/>
    <x v="1"/>
    <x v="543"/>
    <x v="1"/>
    <x v="9"/>
    <x v="538"/>
    <x v="6083"/>
    <n v="3"/>
    <n v="0"/>
    <n v="42.814799999999998"/>
  </r>
  <r>
    <n v="9824"/>
    <s v="US-2011-164406"/>
    <x v="2"/>
    <x v="860"/>
    <d v="2011-08-19T00:00:00"/>
    <s v="Standard Class"/>
    <s v="BD-11605"/>
    <s v="Brian Dahlen"/>
    <x v="0"/>
    <x v="0"/>
    <x v="8"/>
    <x v="1"/>
    <n v="94122"/>
    <x v="1"/>
    <x v="1090"/>
    <x v="1"/>
    <x v="10"/>
    <x v="1071"/>
    <x v="1663"/>
    <n v="3"/>
    <n v="0"/>
    <n v="41.822999999999993"/>
  </r>
  <r>
    <n v="9825"/>
    <s v="US-2011-164406"/>
    <x v="2"/>
    <x v="860"/>
    <d v="2011-08-19T00:00:00"/>
    <s v="Standard Class"/>
    <s v="BD-11605"/>
    <s v="Brian Dahlen"/>
    <x v="0"/>
    <x v="0"/>
    <x v="8"/>
    <x v="1"/>
    <n v="94122"/>
    <x v="1"/>
    <x v="78"/>
    <x v="1"/>
    <x v="8"/>
    <x v="78"/>
    <x v="329"/>
    <n v="4"/>
    <n v="0.2"/>
    <n v="6.2495999999999992"/>
  </r>
  <r>
    <n v="9826"/>
    <s v="US-2011-164406"/>
    <x v="2"/>
    <x v="860"/>
    <d v="2011-08-19T00:00:00"/>
    <s v="Standard Class"/>
    <s v="BD-11605"/>
    <s v="Brian Dahlen"/>
    <x v="0"/>
    <x v="0"/>
    <x v="8"/>
    <x v="1"/>
    <n v="94122"/>
    <x v="1"/>
    <x v="612"/>
    <x v="1"/>
    <x v="8"/>
    <x v="607"/>
    <x v="6084"/>
    <n v="3"/>
    <n v="0.2"/>
    <n v="15.092999999999998"/>
  </r>
  <r>
    <n v="9827"/>
    <s v="US-2011-164406"/>
    <x v="2"/>
    <x v="860"/>
    <d v="2011-08-19T00:00:00"/>
    <s v="Standard Class"/>
    <s v="BD-11605"/>
    <s v="Brian Dahlen"/>
    <x v="0"/>
    <x v="0"/>
    <x v="8"/>
    <x v="1"/>
    <n v="94122"/>
    <x v="1"/>
    <x v="1225"/>
    <x v="0"/>
    <x v="1"/>
    <x v="1200"/>
    <x v="2468"/>
    <n v="4"/>
    <n v="0.2"/>
    <n v="-12.196000000000005"/>
  </r>
  <r>
    <n v="9828"/>
    <s v="CA-2014-169999"/>
    <x v="3"/>
    <x v="249"/>
    <d v="2014-06-27T00:00:00"/>
    <s v="Standard Class"/>
    <s v="JS-15685"/>
    <s v="Jim Sink"/>
    <x v="1"/>
    <x v="0"/>
    <x v="20"/>
    <x v="15"/>
    <n v="10035"/>
    <x v="3"/>
    <x v="557"/>
    <x v="1"/>
    <x v="4"/>
    <x v="551"/>
    <x v="2396"/>
    <n v="2"/>
    <n v="0"/>
    <n v="6.4649999999999892"/>
  </r>
  <r>
    <n v="9829"/>
    <s v="CA-2014-169999"/>
    <x v="3"/>
    <x v="249"/>
    <d v="2014-06-27T00:00:00"/>
    <s v="Standard Class"/>
    <s v="JS-15685"/>
    <s v="Jim Sink"/>
    <x v="1"/>
    <x v="0"/>
    <x v="20"/>
    <x v="15"/>
    <n v="10035"/>
    <x v="3"/>
    <x v="544"/>
    <x v="1"/>
    <x v="8"/>
    <x v="539"/>
    <x v="5668"/>
    <n v="3"/>
    <n v="0.2"/>
    <n v="3.7595999999999998"/>
  </r>
  <r>
    <n v="9830"/>
    <s v="US-2014-152842"/>
    <x v="3"/>
    <x v="11"/>
    <d v="2014-07-24T00:00:00"/>
    <s v="Standard Class"/>
    <s v="NF-18385"/>
    <s v="Natalie Fritzler"/>
    <x v="0"/>
    <x v="0"/>
    <x v="35"/>
    <x v="3"/>
    <n v="28205"/>
    <x v="0"/>
    <x v="38"/>
    <x v="0"/>
    <x v="1"/>
    <x v="38"/>
    <x v="2516"/>
    <n v="3"/>
    <n v="0.2"/>
    <n v="15.147000000000006"/>
  </r>
  <r>
    <n v="9831"/>
    <s v="CA-2011-113257"/>
    <x v="2"/>
    <x v="757"/>
    <d v="2011-12-18T00:00:00"/>
    <s v="Second Class"/>
    <s v="SC-20305"/>
    <s v="Sean Christensen"/>
    <x v="0"/>
    <x v="0"/>
    <x v="486"/>
    <x v="5"/>
    <n v="77705"/>
    <x v="2"/>
    <x v="1336"/>
    <x v="2"/>
    <x v="11"/>
    <x v="1312"/>
    <x v="1895"/>
    <n v="4"/>
    <n v="0.2"/>
    <n v="95.990400000000008"/>
  </r>
  <r>
    <n v="9832"/>
    <s v="CA-2011-113257"/>
    <x v="2"/>
    <x v="757"/>
    <d v="2011-12-18T00:00:00"/>
    <s v="Second Class"/>
    <s v="SC-20305"/>
    <s v="Sean Christensen"/>
    <x v="0"/>
    <x v="0"/>
    <x v="486"/>
    <x v="5"/>
    <n v="77705"/>
    <x v="2"/>
    <x v="50"/>
    <x v="0"/>
    <x v="5"/>
    <x v="50"/>
    <x v="6085"/>
    <n v="7"/>
    <n v="0.6"/>
    <n v="-2.5872000000000011"/>
  </r>
  <r>
    <n v="9833"/>
    <s v="CA-2011-133963"/>
    <x v="2"/>
    <x v="598"/>
    <d v="2011-05-22T00:00:00"/>
    <s v="Second Class"/>
    <s v="GA-14515"/>
    <s v="George Ashbrook"/>
    <x v="0"/>
    <x v="0"/>
    <x v="61"/>
    <x v="5"/>
    <n v="75220"/>
    <x v="2"/>
    <x v="1050"/>
    <x v="1"/>
    <x v="10"/>
    <x v="1030"/>
    <x v="2217"/>
    <n v="1"/>
    <n v="0.2"/>
    <n v="1.4442000000000004"/>
  </r>
  <r>
    <n v="9834"/>
    <s v="CA-2014-130302"/>
    <x v="3"/>
    <x v="32"/>
    <d v="2014-09-20T00:00:00"/>
    <s v="Standard Class"/>
    <s v="CY-12745"/>
    <s v="Craig Yedwab"/>
    <x v="1"/>
    <x v="0"/>
    <x v="24"/>
    <x v="24"/>
    <n v="45503"/>
    <x v="3"/>
    <x v="265"/>
    <x v="2"/>
    <x v="11"/>
    <x v="262"/>
    <x v="6086"/>
    <n v="7"/>
    <n v="0.2"/>
    <n v="190.38810000000001"/>
  </r>
  <r>
    <n v="9835"/>
    <s v="CA-2013-126627"/>
    <x v="0"/>
    <x v="1155"/>
    <d v="2013-10-13T00:00:00"/>
    <s v="First Class"/>
    <s v="WB-21850"/>
    <s v="William Brown"/>
    <x v="0"/>
    <x v="0"/>
    <x v="189"/>
    <x v="5"/>
    <n v="77571"/>
    <x v="2"/>
    <x v="1457"/>
    <x v="0"/>
    <x v="5"/>
    <x v="1434"/>
    <x v="6087"/>
    <n v="4"/>
    <n v="0.6"/>
    <n v="-6.2999999999999972"/>
  </r>
  <r>
    <n v="9836"/>
    <s v="CA-2013-126627"/>
    <x v="0"/>
    <x v="1155"/>
    <d v="2013-10-13T00:00:00"/>
    <s v="First Class"/>
    <s v="WB-21850"/>
    <s v="William Brown"/>
    <x v="0"/>
    <x v="0"/>
    <x v="189"/>
    <x v="5"/>
    <n v="77571"/>
    <x v="2"/>
    <x v="800"/>
    <x v="1"/>
    <x v="8"/>
    <x v="790"/>
    <x v="6088"/>
    <n v="2"/>
    <n v="0.8"/>
    <n v="-26.227200000000003"/>
  </r>
  <r>
    <n v="9837"/>
    <s v="US-2013-125402"/>
    <x v="0"/>
    <x v="477"/>
    <d v="2013-10-02T00:00:00"/>
    <s v="Standard Class"/>
    <s v="DL-12865"/>
    <s v="Dan Lawera"/>
    <x v="0"/>
    <x v="0"/>
    <x v="85"/>
    <x v="1"/>
    <n v="90805"/>
    <x v="1"/>
    <x v="834"/>
    <x v="1"/>
    <x v="10"/>
    <x v="821"/>
    <x v="2943"/>
    <n v="5"/>
    <n v="0"/>
    <n v="5.1229999999999993"/>
  </r>
  <r>
    <n v="9838"/>
    <s v="US-2013-125402"/>
    <x v="0"/>
    <x v="477"/>
    <d v="2013-10-02T00:00:00"/>
    <s v="Standard Class"/>
    <s v="DL-12865"/>
    <s v="Dan Lawera"/>
    <x v="0"/>
    <x v="0"/>
    <x v="85"/>
    <x v="1"/>
    <n v="90805"/>
    <x v="1"/>
    <x v="429"/>
    <x v="1"/>
    <x v="2"/>
    <x v="424"/>
    <x v="461"/>
    <n v="2"/>
    <n v="0"/>
    <n v="14.8"/>
  </r>
  <r>
    <n v="9839"/>
    <s v="US-2013-125402"/>
    <x v="0"/>
    <x v="477"/>
    <d v="2013-10-02T00:00:00"/>
    <s v="Standard Class"/>
    <s v="DL-12865"/>
    <s v="Dan Lawera"/>
    <x v="0"/>
    <x v="0"/>
    <x v="85"/>
    <x v="1"/>
    <n v="90805"/>
    <x v="1"/>
    <x v="1140"/>
    <x v="1"/>
    <x v="2"/>
    <x v="1119"/>
    <x v="1393"/>
    <n v="1"/>
    <n v="0"/>
    <n v="2.2907999999999999"/>
  </r>
  <r>
    <n v="9840"/>
    <s v="US-2013-125402"/>
    <x v="0"/>
    <x v="477"/>
    <d v="2013-10-02T00:00:00"/>
    <s v="Standard Class"/>
    <s v="DL-12865"/>
    <s v="Dan Lawera"/>
    <x v="0"/>
    <x v="0"/>
    <x v="85"/>
    <x v="1"/>
    <n v="90805"/>
    <x v="1"/>
    <x v="1687"/>
    <x v="2"/>
    <x v="16"/>
    <x v="1666"/>
    <x v="5478"/>
    <n v="3"/>
    <n v="0.2"/>
    <n v="161.99189999999999"/>
  </r>
  <r>
    <n v="9841"/>
    <s v="US-2013-125402"/>
    <x v="0"/>
    <x v="477"/>
    <d v="2013-10-02T00:00:00"/>
    <s v="Standard Class"/>
    <s v="DL-12865"/>
    <s v="Dan Lawera"/>
    <x v="0"/>
    <x v="0"/>
    <x v="85"/>
    <x v="1"/>
    <n v="90805"/>
    <x v="1"/>
    <x v="1709"/>
    <x v="2"/>
    <x v="7"/>
    <x v="1689"/>
    <x v="6089"/>
    <n v="8"/>
    <n v="0.2"/>
    <n v="4.4736000000000011"/>
  </r>
  <r>
    <n v="9842"/>
    <s v="US-2013-125402"/>
    <x v="0"/>
    <x v="477"/>
    <d v="2013-10-02T00:00:00"/>
    <s v="Standard Class"/>
    <s v="DL-12865"/>
    <s v="Dan Lawera"/>
    <x v="0"/>
    <x v="0"/>
    <x v="85"/>
    <x v="1"/>
    <n v="90805"/>
    <x v="1"/>
    <x v="826"/>
    <x v="1"/>
    <x v="6"/>
    <x v="814"/>
    <x v="1784"/>
    <n v="2"/>
    <n v="0"/>
    <n v="1.6703999999999999"/>
  </r>
  <r>
    <n v="9843"/>
    <s v="US-2013-125402"/>
    <x v="0"/>
    <x v="477"/>
    <d v="2013-10-02T00:00:00"/>
    <s v="Standard Class"/>
    <s v="DL-12865"/>
    <s v="Dan Lawera"/>
    <x v="0"/>
    <x v="0"/>
    <x v="85"/>
    <x v="1"/>
    <n v="90805"/>
    <x v="1"/>
    <x v="662"/>
    <x v="0"/>
    <x v="1"/>
    <x v="656"/>
    <x v="5019"/>
    <n v="4"/>
    <n v="0.2"/>
    <n v="60.391999999999939"/>
  </r>
  <r>
    <n v="9844"/>
    <s v="CA-2011-163867"/>
    <x v="2"/>
    <x v="561"/>
    <d v="2011-06-06T00:00:00"/>
    <s v="First Class"/>
    <s v="RE-19450"/>
    <s v="Richard Eichhorn"/>
    <x v="0"/>
    <x v="0"/>
    <x v="27"/>
    <x v="10"/>
    <n v="62521"/>
    <x v="2"/>
    <x v="1140"/>
    <x v="1"/>
    <x v="2"/>
    <x v="1119"/>
    <x v="801"/>
    <n v="4"/>
    <n v="0.2"/>
    <n v="5.1791999999999998"/>
  </r>
  <r>
    <n v="9845"/>
    <s v="CA-2011-163867"/>
    <x v="2"/>
    <x v="561"/>
    <d v="2011-06-06T00:00:00"/>
    <s v="First Class"/>
    <s v="RE-19450"/>
    <s v="Richard Eichhorn"/>
    <x v="0"/>
    <x v="0"/>
    <x v="27"/>
    <x v="10"/>
    <n v="62521"/>
    <x v="2"/>
    <x v="504"/>
    <x v="0"/>
    <x v="5"/>
    <x v="499"/>
    <x v="6090"/>
    <n v="7"/>
    <n v="0.6"/>
    <n v="-40.003599999999999"/>
  </r>
  <r>
    <n v="9846"/>
    <s v="CA-2011-163867"/>
    <x v="2"/>
    <x v="561"/>
    <d v="2011-06-06T00:00:00"/>
    <s v="First Class"/>
    <s v="RE-19450"/>
    <s v="Richard Eichhorn"/>
    <x v="0"/>
    <x v="0"/>
    <x v="27"/>
    <x v="10"/>
    <n v="62521"/>
    <x v="2"/>
    <x v="1125"/>
    <x v="1"/>
    <x v="4"/>
    <x v="1104"/>
    <x v="6091"/>
    <n v="3"/>
    <n v="0.2"/>
    <n v="9.9521999999999977"/>
  </r>
  <r>
    <n v="9847"/>
    <s v="CA-2014-169327"/>
    <x v="3"/>
    <x v="264"/>
    <d v="2014-09-05T00:00:00"/>
    <s v="Second Class"/>
    <s v="MH-17290"/>
    <s v="Marc Harrigan"/>
    <x v="2"/>
    <x v="0"/>
    <x v="1"/>
    <x v="1"/>
    <n v="90008"/>
    <x v="1"/>
    <x v="22"/>
    <x v="1"/>
    <x v="9"/>
    <x v="22"/>
    <x v="2526"/>
    <n v="5"/>
    <n v="0"/>
    <n v="11.206"/>
  </r>
  <r>
    <n v="9848"/>
    <s v="CA-2014-169327"/>
    <x v="3"/>
    <x v="264"/>
    <d v="2014-09-05T00:00:00"/>
    <s v="Second Class"/>
    <s v="MH-17290"/>
    <s v="Marc Harrigan"/>
    <x v="2"/>
    <x v="0"/>
    <x v="1"/>
    <x v="1"/>
    <n v="90008"/>
    <x v="1"/>
    <x v="743"/>
    <x v="0"/>
    <x v="5"/>
    <x v="734"/>
    <x v="6092"/>
    <n v="5"/>
    <n v="0"/>
    <n v="132.99"/>
  </r>
  <r>
    <n v="9849"/>
    <s v="CA-2014-169327"/>
    <x v="3"/>
    <x v="264"/>
    <d v="2014-09-05T00:00:00"/>
    <s v="Second Class"/>
    <s v="MH-17290"/>
    <s v="Marc Harrigan"/>
    <x v="2"/>
    <x v="0"/>
    <x v="1"/>
    <x v="1"/>
    <n v="90008"/>
    <x v="1"/>
    <x v="805"/>
    <x v="1"/>
    <x v="8"/>
    <x v="795"/>
    <x v="5442"/>
    <n v="5"/>
    <n v="0.2"/>
    <n v="46.224999999999987"/>
  </r>
  <r>
    <n v="9850"/>
    <s v="CA-2011-142979"/>
    <x v="2"/>
    <x v="791"/>
    <d v="2011-04-18T00:00:00"/>
    <s v="Standard Class"/>
    <s v="EH-13765"/>
    <s v="Edward Hooks"/>
    <x v="1"/>
    <x v="0"/>
    <x v="529"/>
    <x v="1"/>
    <n v="95240"/>
    <x v="1"/>
    <x v="1571"/>
    <x v="1"/>
    <x v="6"/>
    <x v="1553"/>
    <x v="2010"/>
    <n v="2"/>
    <n v="0"/>
    <n v="16.268800000000002"/>
  </r>
  <r>
    <n v="9851"/>
    <s v="CA-2013-158155"/>
    <x v="0"/>
    <x v="440"/>
    <d v="2013-05-07T00:00:00"/>
    <s v="Standard Class"/>
    <s v="EH-13765"/>
    <s v="Edward Hooks"/>
    <x v="1"/>
    <x v="0"/>
    <x v="20"/>
    <x v="15"/>
    <n v="10009"/>
    <x v="3"/>
    <x v="545"/>
    <x v="0"/>
    <x v="5"/>
    <x v="540"/>
    <x v="2391"/>
    <n v="2"/>
    <n v="0"/>
    <n v="4.0191999999999997"/>
  </r>
  <r>
    <n v="9852"/>
    <s v="CA-2013-158155"/>
    <x v="0"/>
    <x v="440"/>
    <d v="2013-05-07T00:00:00"/>
    <s v="Standard Class"/>
    <s v="EH-13765"/>
    <s v="Edward Hooks"/>
    <x v="1"/>
    <x v="0"/>
    <x v="20"/>
    <x v="15"/>
    <n v="10009"/>
    <x v="3"/>
    <x v="443"/>
    <x v="1"/>
    <x v="8"/>
    <x v="438"/>
    <x v="3476"/>
    <n v="3"/>
    <n v="0.2"/>
    <n v="33.93"/>
  </r>
  <r>
    <n v="9853"/>
    <s v="CA-2013-158155"/>
    <x v="0"/>
    <x v="440"/>
    <d v="2013-05-07T00:00:00"/>
    <s v="Standard Class"/>
    <s v="EH-13765"/>
    <s v="Edward Hooks"/>
    <x v="1"/>
    <x v="0"/>
    <x v="20"/>
    <x v="15"/>
    <n v="10009"/>
    <x v="3"/>
    <x v="1221"/>
    <x v="1"/>
    <x v="10"/>
    <x v="1196"/>
    <x v="1733"/>
    <n v="2"/>
    <n v="0"/>
    <n v="6.0167999999999999"/>
  </r>
  <r>
    <n v="9854"/>
    <s v="CA-2013-158155"/>
    <x v="0"/>
    <x v="440"/>
    <d v="2013-05-07T00:00:00"/>
    <s v="Standard Class"/>
    <s v="EH-13765"/>
    <s v="Edward Hooks"/>
    <x v="1"/>
    <x v="0"/>
    <x v="20"/>
    <x v="15"/>
    <n v="10009"/>
    <x v="3"/>
    <x v="592"/>
    <x v="0"/>
    <x v="5"/>
    <x v="587"/>
    <x v="6093"/>
    <n v="5"/>
    <n v="0"/>
    <n v="83.733000000000004"/>
  </r>
  <r>
    <n v="9855"/>
    <s v="CA-2014-138870"/>
    <x v="3"/>
    <x v="249"/>
    <d v="2014-06-24T00:00:00"/>
    <s v="Standard Class"/>
    <s v="GA-14515"/>
    <s v="George Ashbrook"/>
    <x v="0"/>
    <x v="0"/>
    <x v="8"/>
    <x v="1"/>
    <n v="94109"/>
    <x v="1"/>
    <x v="1598"/>
    <x v="0"/>
    <x v="5"/>
    <x v="1581"/>
    <x v="6094"/>
    <n v="4"/>
    <n v="0"/>
    <n v="21.134400000000003"/>
  </r>
  <r>
    <n v="9856"/>
    <s v="CA-2014-138870"/>
    <x v="3"/>
    <x v="249"/>
    <d v="2014-06-24T00:00:00"/>
    <s v="Standard Class"/>
    <s v="GA-14515"/>
    <s v="George Ashbrook"/>
    <x v="0"/>
    <x v="0"/>
    <x v="8"/>
    <x v="1"/>
    <n v="94109"/>
    <x v="1"/>
    <x v="1493"/>
    <x v="1"/>
    <x v="10"/>
    <x v="1472"/>
    <x v="335"/>
    <n v="2"/>
    <n v="0"/>
    <n v="11.543199999999999"/>
  </r>
  <r>
    <n v="9857"/>
    <s v="CA-2011-120950"/>
    <x v="2"/>
    <x v="1232"/>
    <d v="2011-11-11T00:00:00"/>
    <s v="Standard Class"/>
    <s v="GA-14515"/>
    <s v="George Ashbrook"/>
    <x v="0"/>
    <x v="0"/>
    <x v="38"/>
    <x v="32"/>
    <n v="31907"/>
    <x v="0"/>
    <x v="57"/>
    <x v="1"/>
    <x v="10"/>
    <x v="57"/>
    <x v="2908"/>
    <n v="6"/>
    <n v="0"/>
    <n v="20.9664"/>
  </r>
  <r>
    <n v="9858"/>
    <s v="CA-2012-164301"/>
    <x v="1"/>
    <x v="514"/>
    <d v="2012-03-30T00:00:00"/>
    <s v="Standard Class"/>
    <s v="EB-13840"/>
    <s v="Ellis Ballard"/>
    <x v="1"/>
    <x v="0"/>
    <x v="4"/>
    <x v="4"/>
    <n v="98103"/>
    <x v="1"/>
    <x v="411"/>
    <x v="0"/>
    <x v="3"/>
    <x v="406"/>
    <x v="6095"/>
    <n v="8"/>
    <n v="0"/>
    <n v="610.86239999999998"/>
  </r>
  <r>
    <n v="9859"/>
    <s v="CA-2014-113278"/>
    <x v="3"/>
    <x v="424"/>
    <d v="2014-01-21T00:00:00"/>
    <s v="Standard Class"/>
    <s v="HR-14770"/>
    <s v="Hallie Redmond"/>
    <x v="2"/>
    <x v="0"/>
    <x v="102"/>
    <x v="14"/>
    <n v="47374"/>
    <x v="2"/>
    <x v="146"/>
    <x v="1"/>
    <x v="4"/>
    <x v="146"/>
    <x v="4005"/>
    <n v="5"/>
    <n v="0"/>
    <n v="17.523999999999997"/>
  </r>
  <r>
    <n v="9860"/>
    <s v="CA-2014-113278"/>
    <x v="3"/>
    <x v="424"/>
    <d v="2014-01-21T00:00:00"/>
    <s v="Standard Class"/>
    <s v="HR-14770"/>
    <s v="Hallie Redmond"/>
    <x v="2"/>
    <x v="0"/>
    <x v="102"/>
    <x v="14"/>
    <n v="47374"/>
    <x v="2"/>
    <x v="242"/>
    <x v="1"/>
    <x v="13"/>
    <x v="240"/>
    <x v="2182"/>
    <n v="2"/>
    <n v="0"/>
    <n v="0.1008"/>
  </r>
  <r>
    <n v="9861"/>
    <s v="CA-2014-113278"/>
    <x v="3"/>
    <x v="424"/>
    <d v="2014-01-21T00:00:00"/>
    <s v="Standard Class"/>
    <s v="HR-14770"/>
    <s v="Hallie Redmond"/>
    <x v="2"/>
    <x v="0"/>
    <x v="102"/>
    <x v="14"/>
    <n v="47374"/>
    <x v="2"/>
    <x v="1049"/>
    <x v="2"/>
    <x v="7"/>
    <x v="1029"/>
    <x v="766"/>
    <n v="4"/>
    <n v="0"/>
    <n v="1.3559999999999945"/>
  </r>
  <r>
    <n v="9862"/>
    <s v="CA-2014-113278"/>
    <x v="3"/>
    <x v="424"/>
    <d v="2014-01-21T00:00:00"/>
    <s v="Standard Class"/>
    <s v="HR-14770"/>
    <s v="Hallie Redmond"/>
    <x v="2"/>
    <x v="0"/>
    <x v="102"/>
    <x v="14"/>
    <n v="47374"/>
    <x v="2"/>
    <x v="1190"/>
    <x v="1"/>
    <x v="4"/>
    <x v="33"/>
    <x v="2572"/>
    <n v="2"/>
    <n v="0"/>
    <n v="5.2528000000000006"/>
  </r>
  <r>
    <n v="9863"/>
    <s v="CA-2014-113278"/>
    <x v="3"/>
    <x v="424"/>
    <d v="2014-01-21T00:00:00"/>
    <s v="Standard Class"/>
    <s v="HR-14770"/>
    <s v="Hallie Redmond"/>
    <x v="2"/>
    <x v="0"/>
    <x v="102"/>
    <x v="14"/>
    <n v="47374"/>
    <x v="2"/>
    <x v="427"/>
    <x v="2"/>
    <x v="11"/>
    <x v="422"/>
    <x v="6096"/>
    <n v="4"/>
    <n v="0"/>
    <n v="2.5451999999999995"/>
  </r>
  <r>
    <n v="9864"/>
    <s v="CA-2014-113278"/>
    <x v="3"/>
    <x v="424"/>
    <d v="2014-01-21T00:00:00"/>
    <s v="Standard Class"/>
    <s v="HR-14770"/>
    <s v="Hallie Redmond"/>
    <x v="2"/>
    <x v="0"/>
    <x v="102"/>
    <x v="14"/>
    <n v="47374"/>
    <x v="2"/>
    <x v="752"/>
    <x v="1"/>
    <x v="10"/>
    <x v="743"/>
    <x v="1189"/>
    <n v="1"/>
    <n v="0"/>
    <n v="5.5565999999999995"/>
  </r>
  <r>
    <n v="9865"/>
    <s v="CA-2014-113278"/>
    <x v="3"/>
    <x v="424"/>
    <d v="2014-01-21T00:00:00"/>
    <s v="Standard Class"/>
    <s v="HR-14770"/>
    <s v="Hallie Redmond"/>
    <x v="2"/>
    <x v="0"/>
    <x v="102"/>
    <x v="14"/>
    <n v="47374"/>
    <x v="2"/>
    <x v="240"/>
    <x v="2"/>
    <x v="11"/>
    <x v="238"/>
    <x v="3863"/>
    <n v="4"/>
    <n v="0"/>
    <n v="70.312000000000012"/>
  </r>
  <r>
    <n v="9866"/>
    <s v="CA-2014-113278"/>
    <x v="3"/>
    <x v="424"/>
    <d v="2014-01-21T00:00:00"/>
    <s v="Standard Class"/>
    <s v="HR-14770"/>
    <s v="Hallie Redmond"/>
    <x v="2"/>
    <x v="0"/>
    <x v="102"/>
    <x v="14"/>
    <n v="47374"/>
    <x v="2"/>
    <x v="1183"/>
    <x v="0"/>
    <x v="5"/>
    <x v="1160"/>
    <x v="1651"/>
    <n v="2"/>
    <n v="0"/>
    <n v="8.532"/>
  </r>
  <r>
    <n v="9867"/>
    <s v="US-2012-116981"/>
    <x v="1"/>
    <x v="514"/>
    <d v="2012-03-28T00:00:00"/>
    <s v="Second Class"/>
    <s v="SM-20950"/>
    <s v="Suzanne McNair"/>
    <x v="1"/>
    <x v="0"/>
    <x v="20"/>
    <x v="15"/>
    <n v="10009"/>
    <x v="3"/>
    <x v="1449"/>
    <x v="1"/>
    <x v="4"/>
    <x v="1427"/>
    <x v="2969"/>
    <n v="7"/>
    <n v="0"/>
    <n v="282.20920000000001"/>
  </r>
  <r>
    <n v="9868"/>
    <s v="US-2012-116981"/>
    <x v="1"/>
    <x v="514"/>
    <d v="2012-03-28T00:00:00"/>
    <s v="Second Class"/>
    <s v="SM-20950"/>
    <s v="Suzanne McNair"/>
    <x v="1"/>
    <x v="0"/>
    <x v="20"/>
    <x v="15"/>
    <n v="10009"/>
    <x v="3"/>
    <x v="1518"/>
    <x v="1"/>
    <x v="9"/>
    <x v="1496"/>
    <x v="2638"/>
    <n v="3"/>
    <n v="0"/>
    <n v="3.4086000000000003"/>
  </r>
  <r>
    <n v="9869"/>
    <s v="CA-2011-114195"/>
    <x v="2"/>
    <x v="301"/>
    <d v="2011-11-03T00:00:00"/>
    <s v="First Class"/>
    <s v="EA-14035"/>
    <s v="Erin Ashbrook"/>
    <x v="1"/>
    <x v="0"/>
    <x v="530"/>
    <x v="24"/>
    <n v="45040"/>
    <x v="3"/>
    <x v="592"/>
    <x v="0"/>
    <x v="5"/>
    <x v="587"/>
    <x v="4574"/>
    <n v="2"/>
    <n v="0.2"/>
    <n v="16.317200000000003"/>
  </r>
  <r>
    <n v="9870"/>
    <s v="CA-2011-114195"/>
    <x v="2"/>
    <x v="301"/>
    <d v="2011-11-03T00:00:00"/>
    <s v="First Class"/>
    <s v="EA-14035"/>
    <s v="Erin Ashbrook"/>
    <x v="1"/>
    <x v="0"/>
    <x v="530"/>
    <x v="24"/>
    <n v="45040"/>
    <x v="3"/>
    <x v="1581"/>
    <x v="1"/>
    <x v="8"/>
    <x v="1563"/>
    <x v="2968"/>
    <n v="2"/>
    <n v="0.7"/>
    <n v="-2.6099999999999994"/>
  </r>
  <r>
    <n v="9871"/>
    <s v="CA-2011-114195"/>
    <x v="2"/>
    <x v="301"/>
    <d v="2011-11-03T00:00:00"/>
    <s v="First Class"/>
    <s v="EA-14035"/>
    <s v="Erin Ashbrook"/>
    <x v="1"/>
    <x v="0"/>
    <x v="530"/>
    <x v="24"/>
    <n v="45040"/>
    <x v="3"/>
    <x v="444"/>
    <x v="1"/>
    <x v="8"/>
    <x v="439"/>
    <x v="2849"/>
    <n v="3"/>
    <n v="0.7"/>
    <n v="-17.942399999999992"/>
  </r>
  <r>
    <n v="9872"/>
    <s v="CA-2014-146269"/>
    <x v="3"/>
    <x v="833"/>
    <d v="2014-10-07T00:00:00"/>
    <s v="Same Day"/>
    <s v="MH-17455"/>
    <s v="Mark Hamilton"/>
    <x v="0"/>
    <x v="0"/>
    <x v="22"/>
    <x v="10"/>
    <n v="60623"/>
    <x v="2"/>
    <x v="245"/>
    <x v="1"/>
    <x v="4"/>
    <x v="243"/>
    <x v="6097"/>
    <n v="2"/>
    <n v="0.2"/>
    <n v="32.662799999999947"/>
  </r>
  <r>
    <n v="9873"/>
    <s v="CA-2014-146269"/>
    <x v="3"/>
    <x v="833"/>
    <d v="2014-10-07T00:00:00"/>
    <s v="Same Day"/>
    <s v="MH-17455"/>
    <s v="Mark Hamilton"/>
    <x v="0"/>
    <x v="0"/>
    <x v="22"/>
    <x v="10"/>
    <n v="60623"/>
    <x v="2"/>
    <x v="787"/>
    <x v="1"/>
    <x v="6"/>
    <x v="33"/>
    <x v="3764"/>
    <n v="2"/>
    <n v="0.2"/>
    <n v="1.1969999999999992"/>
  </r>
  <r>
    <n v="9874"/>
    <s v="CA-2013-100587"/>
    <x v="0"/>
    <x v="107"/>
    <d v="2013-12-15T00:00:00"/>
    <s v="Standard Class"/>
    <s v="SL-20155"/>
    <s v="Sara Luxemburg"/>
    <x v="2"/>
    <x v="0"/>
    <x v="20"/>
    <x v="15"/>
    <n v="10024"/>
    <x v="3"/>
    <x v="1516"/>
    <x v="1"/>
    <x v="10"/>
    <x v="1494"/>
    <x v="90"/>
    <n v="1"/>
    <n v="0"/>
    <n v="3.1104000000000003"/>
  </r>
  <r>
    <n v="9875"/>
    <s v="CA-2013-166653"/>
    <x v="0"/>
    <x v="897"/>
    <d v="2013-09-25T00:00:00"/>
    <s v="Second Class"/>
    <s v="NP-18685"/>
    <s v="Nora Pelletier"/>
    <x v="2"/>
    <x v="0"/>
    <x v="215"/>
    <x v="24"/>
    <n v="44134"/>
    <x v="3"/>
    <x v="889"/>
    <x v="1"/>
    <x v="12"/>
    <x v="873"/>
    <x v="1109"/>
    <n v="2"/>
    <n v="0.2"/>
    <n v="19.989999999999995"/>
  </r>
  <r>
    <n v="9876"/>
    <s v="CA-2012-130855"/>
    <x v="1"/>
    <x v="1233"/>
    <d v="2013-01-05T00:00:00"/>
    <s v="Standard Class"/>
    <s v="RF-19840"/>
    <s v="Roy Französisch"/>
    <x v="0"/>
    <x v="0"/>
    <x v="20"/>
    <x v="15"/>
    <n v="10035"/>
    <x v="3"/>
    <x v="1847"/>
    <x v="1"/>
    <x v="14"/>
    <x v="1826"/>
    <x v="6098"/>
    <n v="2"/>
    <n v="0"/>
    <n v="6.3600000000000101E-2"/>
  </r>
  <r>
    <n v="9877"/>
    <s v="US-2014-166324"/>
    <x v="3"/>
    <x v="693"/>
    <d v="2014-04-22T00:00:00"/>
    <s v="First Class"/>
    <s v="BE-11455"/>
    <s v="Brad Eason"/>
    <x v="2"/>
    <x v="0"/>
    <x v="138"/>
    <x v="24"/>
    <n v="44105"/>
    <x v="3"/>
    <x v="1244"/>
    <x v="1"/>
    <x v="4"/>
    <x v="1218"/>
    <x v="6099"/>
    <n v="4"/>
    <n v="0.2"/>
    <n v="-21.213600000000099"/>
  </r>
  <r>
    <n v="9878"/>
    <s v="US-2014-166324"/>
    <x v="3"/>
    <x v="693"/>
    <d v="2014-04-22T00:00:00"/>
    <s v="First Class"/>
    <s v="BE-11455"/>
    <s v="Brad Eason"/>
    <x v="2"/>
    <x v="0"/>
    <x v="138"/>
    <x v="24"/>
    <n v="44105"/>
    <x v="3"/>
    <x v="1458"/>
    <x v="1"/>
    <x v="8"/>
    <x v="1435"/>
    <x v="6100"/>
    <n v="5"/>
    <n v="0.7"/>
    <n v="-6.379999999999999"/>
  </r>
  <r>
    <n v="9879"/>
    <s v="US-2014-166324"/>
    <x v="3"/>
    <x v="693"/>
    <d v="2014-04-22T00:00:00"/>
    <s v="First Class"/>
    <s v="BE-11455"/>
    <s v="Brad Eason"/>
    <x v="2"/>
    <x v="0"/>
    <x v="138"/>
    <x v="24"/>
    <n v="44105"/>
    <x v="3"/>
    <x v="1787"/>
    <x v="2"/>
    <x v="7"/>
    <x v="1768"/>
    <x v="4457"/>
    <n v="3"/>
    <n v="0.4"/>
    <n v="-24.476399999999998"/>
  </r>
  <r>
    <n v="9880"/>
    <s v="CA-2013-122581"/>
    <x v="0"/>
    <x v="1036"/>
    <d v="2013-08-26T00:00:00"/>
    <s v="Standard Class"/>
    <s v="JK-15370"/>
    <s v="Jay Kimmel"/>
    <x v="0"/>
    <x v="0"/>
    <x v="20"/>
    <x v="15"/>
    <n v="10035"/>
    <x v="3"/>
    <x v="955"/>
    <x v="0"/>
    <x v="1"/>
    <x v="939"/>
    <x v="6101"/>
    <n v="7"/>
    <n v="0.1"/>
    <n v="63.685999999999979"/>
  </r>
  <r>
    <n v="9881"/>
    <s v="CA-2012-104297"/>
    <x v="1"/>
    <x v="352"/>
    <d v="2012-05-31T00:00:00"/>
    <s v="First Class"/>
    <s v="CC-12100"/>
    <s v="Chad Cunningham"/>
    <x v="2"/>
    <x v="0"/>
    <x v="138"/>
    <x v="24"/>
    <n v="44105"/>
    <x v="3"/>
    <x v="258"/>
    <x v="1"/>
    <x v="10"/>
    <x v="33"/>
    <x v="633"/>
    <n v="3"/>
    <n v="0.2"/>
    <n v="28.706399999999991"/>
  </r>
  <r>
    <n v="9882"/>
    <s v="CA-2011-153927"/>
    <x v="2"/>
    <x v="1132"/>
    <d v="2011-08-13T00:00:00"/>
    <s v="First Class"/>
    <s v="LL-16840"/>
    <s v="Lauren Leatherbury"/>
    <x v="0"/>
    <x v="0"/>
    <x v="318"/>
    <x v="32"/>
    <n v="30188"/>
    <x v="0"/>
    <x v="605"/>
    <x v="1"/>
    <x v="8"/>
    <x v="600"/>
    <x v="1230"/>
    <n v="3"/>
    <n v="0"/>
    <n v="6.7392000000000003"/>
  </r>
  <r>
    <n v="9883"/>
    <s v="CA-2011-153927"/>
    <x v="2"/>
    <x v="1132"/>
    <d v="2011-08-13T00:00:00"/>
    <s v="First Class"/>
    <s v="LL-16840"/>
    <s v="Lauren Leatherbury"/>
    <x v="0"/>
    <x v="0"/>
    <x v="318"/>
    <x v="32"/>
    <n v="30188"/>
    <x v="0"/>
    <x v="917"/>
    <x v="2"/>
    <x v="11"/>
    <x v="900"/>
    <x v="6102"/>
    <n v="13"/>
    <n v="0"/>
    <n v="98.139599999999987"/>
  </r>
  <r>
    <n v="9884"/>
    <s v="CA-2011-112291"/>
    <x v="2"/>
    <x v="1234"/>
    <d v="2011-04-08T00:00:00"/>
    <s v="Standard Class"/>
    <s v="KE-16420"/>
    <s v="Katrina Edelman"/>
    <x v="1"/>
    <x v="0"/>
    <x v="1"/>
    <x v="1"/>
    <n v="90008"/>
    <x v="1"/>
    <x v="407"/>
    <x v="1"/>
    <x v="12"/>
    <x v="33"/>
    <x v="954"/>
    <n v="2"/>
    <n v="0"/>
    <n v="5.58"/>
  </r>
  <r>
    <n v="9885"/>
    <s v="CA-2011-112291"/>
    <x v="2"/>
    <x v="1234"/>
    <d v="2011-04-08T00:00:00"/>
    <s v="Standard Class"/>
    <s v="KE-16420"/>
    <s v="Katrina Edelman"/>
    <x v="1"/>
    <x v="0"/>
    <x v="1"/>
    <x v="1"/>
    <n v="90008"/>
    <x v="1"/>
    <x v="1196"/>
    <x v="2"/>
    <x v="11"/>
    <x v="1172"/>
    <x v="1038"/>
    <n v="3"/>
    <n v="0"/>
    <n v="22.4316"/>
  </r>
  <r>
    <n v="9886"/>
    <s v="CA-2011-112291"/>
    <x v="2"/>
    <x v="1234"/>
    <d v="2011-04-08T00:00:00"/>
    <s v="Standard Class"/>
    <s v="KE-16420"/>
    <s v="Katrina Edelman"/>
    <x v="1"/>
    <x v="0"/>
    <x v="1"/>
    <x v="1"/>
    <n v="90008"/>
    <x v="1"/>
    <x v="1105"/>
    <x v="2"/>
    <x v="11"/>
    <x v="1085"/>
    <x v="460"/>
    <n v="2"/>
    <n v="0"/>
    <n v="57.592799999999997"/>
  </r>
  <r>
    <n v="9887"/>
    <s v="CA-2011-146997"/>
    <x v="2"/>
    <x v="1213"/>
    <d v="2011-01-28T00:00:00"/>
    <s v="Standard Class"/>
    <s v="SG-20605"/>
    <s v="Speros Goranitis"/>
    <x v="0"/>
    <x v="0"/>
    <x v="240"/>
    <x v="14"/>
    <n v="47905"/>
    <x v="2"/>
    <x v="494"/>
    <x v="1"/>
    <x v="13"/>
    <x v="489"/>
    <x v="4095"/>
    <n v="3"/>
    <n v="0"/>
    <n v="0"/>
  </r>
  <r>
    <n v="9888"/>
    <s v="CA-2014-169607"/>
    <x v="3"/>
    <x v="386"/>
    <d v="2014-10-16T00:00:00"/>
    <s v="First Class"/>
    <s v="CA-12265"/>
    <s v="Christina Anderson"/>
    <x v="0"/>
    <x v="0"/>
    <x v="20"/>
    <x v="15"/>
    <n v="10024"/>
    <x v="3"/>
    <x v="1231"/>
    <x v="1"/>
    <x v="10"/>
    <x v="1205"/>
    <x v="745"/>
    <n v="2"/>
    <n v="0"/>
    <n v="4.6812000000000005"/>
  </r>
  <r>
    <n v="9889"/>
    <s v="CA-2012-127544"/>
    <x v="1"/>
    <x v="816"/>
    <d v="2012-08-12T00:00:00"/>
    <s v="Standard Class"/>
    <s v="RD-19585"/>
    <s v="Rob Dowd"/>
    <x v="0"/>
    <x v="0"/>
    <x v="456"/>
    <x v="15"/>
    <n v="13501"/>
    <x v="3"/>
    <x v="1105"/>
    <x v="2"/>
    <x v="11"/>
    <x v="1085"/>
    <x v="3705"/>
    <n v="1"/>
    <n v="0"/>
    <n v="28.796399999999998"/>
  </r>
  <r>
    <n v="9890"/>
    <s v="CA-2014-166499"/>
    <x v="3"/>
    <x v="498"/>
    <d v="2014-03-21T00:00:00"/>
    <s v="First Class"/>
    <s v="VG-21805"/>
    <s v="Vivek Grady"/>
    <x v="1"/>
    <x v="0"/>
    <x v="80"/>
    <x v="30"/>
    <n v="8701"/>
    <x v="3"/>
    <x v="1701"/>
    <x v="1"/>
    <x v="6"/>
    <x v="1681"/>
    <x v="3090"/>
    <n v="3"/>
    <n v="0"/>
    <n v="2.4138000000000006"/>
  </r>
  <r>
    <n v="9891"/>
    <s v="US-2013-115441"/>
    <x v="0"/>
    <x v="197"/>
    <d v="2013-07-29T00:00:00"/>
    <s v="Second Class"/>
    <s v="SH-19975"/>
    <s v="Sally Hughsby"/>
    <x v="1"/>
    <x v="0"/>
    <x v="158"/>
    <x v="6"/>
    <n v="53209"/>
    <x v="2"/>
    <x v="1540"/>
    <x v="1"/>
    <x v="10"/>
    <x v="1519"/>
    <x v="6103"/>
    <n v="2"/>
    <n v="0"/>
    <n v="9.6913999999999998"/>
  </r>
  <r>
    <n v="9892"/>
    <s v="US-2013-115441"/>
    <x v="0"/>
    <x v="197"/>
    <d v="2013-07-29T00:00:00"/>
    <s v="Second Class"/>
    <s v="SH-19975"/>
    <s v="Sally Hughsby"/>
    <x v="1"/>
    <x v="0"/>
    <x v="158"/>
    <x v="6"/>
    <n v="53209"/>
    <x v="2"/>
    <x v="936"/>
    <x v="2"/>
    <x v="11"/>
    <x v="920"/>
    <x v="6104"/>
    <n v="7"/>
    <n v="0"/>
    <n v="48.457499999999996"/>
  </r>
  <r>
    <n v="9893"/>
    <s v="US-2013-115441"/>
    <x v="0"/>
    <x v="197"/>
    <d v="2013-07-29T00:00:00"/>
    <s v="Second Class"/>
    <s v="SH-19975"/>
    <s v="Sally Hughsby"/>
    <x v="1"/>
    <x v="0"/>
    <x v="158"/>
    <x v="6"/>
    <n v="53209"/>
    <x v="2"/>
    <x v="476"/>
    <x v="2"/>
    <x v="7"/>
    <x v="472"/>
    <x v="6105"/>
    <n v="5"/>
    <n v="0"/>
    <n v="83.314000000000021"/>
  </r>
  <r>
    <n v="9894"/>
    <s v="US-2013-115441"/>
    <x v="0"/>
    <x v="197"/>
    <d v="2013-07-29T00:00:00"/>
    <s v="Second Class"/>
    <s v="SH-19975"/>
    <s v="Sally Hughsby"/>
    <x v="1"/>
    <x v="0"/>
    <x v="158"/>
    <x v="6"/>
    <n v="53209"/>
    <x v="2"/>
    <x v="1719"/>
    <x v="0"/>
    <x v="1"/>
    <x v="1697"/>
    <x v="6106"/>
    <n v="4"/>
    <n v="0"/>
    <n v="96.854399999999998"/>
  </r>
  <r>
    <n v="9895"/>
    <s v="US-2013-115441"/>
    <x v="0"/>
    <x v="197"/>
    <d v="2013-07-29T00:00:00"/>
    <s v="Second Class"/>
    <s v="SH-19975"/>
    <s v="Sally Hughsby"/>
    <x v="1"/>
    <x v="0"/>
    <x v="158"/>
    <x v="6"/>
    <n v="53209"/>
    <x v="2"/>
    <x v="285"/>
    <x v="0"/>
    <x v="5"/>
    <x v="282"/>
    <x v="6107"/>
    <n v="5"/>
    <n v="0"/>
    <n v="27.60799999999999"/>
  </r>
  <r>
    <n v="9896"/>
    <s v="CA-2011-115049"/>
    <x v="2"/>
    <x v="467"/>
    <d v="2011-10-01T00:00:00"/>
    <s v="Standard Class"/>
    <s v="MM-17920"/>
    <s v="Michael Moore"/>
    <x v="0"/>
    <x v="0"/>
    <x v="22"/>
    <x v="10"/>
    <n v="60623"/>
    <x v="2"/>
    <x v="1563"/>
    <x v="2"/>
    <x v="11"/>
    <x v="1545"/>
    <x v="6108"/>
    <n v="11"/>
    <n v="0.2"/>
    <n v="38.456000000000003"/>
  </r>
  <r>
    <n v="9897"/>
    <s v="CA-2011-156342"/>
    <x v="2"/>
    <x v="1103"/>
    <d v="2011-06-20T00:00:00"/>
    <s v="Second Class"/>
    <s v="JF-15415"/>
    <s v="Jennifer Ferguson"/>
    <x v="0"/>
    <x v="0"/>
    <x v="22"/>
    <x v="10"/>
    <n v="60653"/>
    <x v="2"/>
    <x v="1669"/>
    <x v="1"/>
    <x v="10"/>
    <x v="1648"/>
    <x v="4546"/>
    <n v="2"/>
    <n v="0.2"/>
    <n v="22.480800000000002"/>
  </r>
  <r>
    <n v="9898"/>
    <s v="CA-2013-112830"/>
    <x v="0"/>
    <x v="112"/>
    <d v="2013-06-11T00:00:00"/>
    <s v="Standard Class"/>
    <s v="LP-17095"/>
    <s v="Liz Preis"/>
    <x v="0"/>
    <x v="0"/>
    <x v="54"/>
    <x v="24"/>
    <n v="45014"/>
    <x v="3"/>
    <x v="622"/>
    <x v="0"/>
    <x v="5"/>
    <x v="616"/>
    <x v="6109"/>
    <n v="3"/>
    <n v="0.2"/>
    <n v="34.97399999999999"/>
  </r>
  <r>
    <n v="9899"/>
    <s v="CA-2013-112830"/>
    <x v="0"/>
    <x v="112"/>
    <d v="2013-06-11T00:00:00"/>
    <s v="Standard Class"/>
    <s v="LP-17095"/>
    <s v="Liz Preis"/>
    <x v="0"/>
    <x v="0"/>
    <x v="54"/>
    <x v="24"/>
    <n v="45014"/>
    <x v="3"/>
    <x v="1704"/>
    <x v="0"/>
    <x v="5"/>
    <x v="1684"/>
    <x v="5350"/>
    <n v="2"/>
    <n v="0.2"/>
    <n v="0"/>
  </r>
  <r>
    <n v="9900"/>
    <s v="US-2011-117380"/>
    <x v="2"/>
    <x v="1176"/>
    <d v="2011-04-03T00:00:00"/>
    <s v="Standard Class"/>
    <s v="MP-18175"/>
    <s v="Mike Pelletier"/>
    <x v="2"/>
    <x v="0"/>
    <x v="24"/>
    <x v="24"/>
    <n v="45503"/>
    <x v="3"/>
    <x v="594"/>
    <x v="0"/>
    <x v="3"/>
    <x v="589"/>
    <x v="1890"/>
    <n v="1"/>
    <n v="0.4"/>
    <n v="-143.25480000000002"/>
  </r>
  <r>
    <n v="9901"/>
    <s v="CA-2014-117646"/>
    <x v="3"/>
    <x v="170"/>
    <d v="2014-08-26T00:00:00"/>
    <s v="Standard Class"/>
    <s v="SC-20845"/>
    <s v="Sung Chung"/>
    <x v="0"/>
    <x v="0"/>
    <x v="103"/>
    <x v="22"/>
    <n v="80027"/>
    <x v="1"/>
    <x v="595"/>
    <x v="1"/>
    <x v="4"/>
    <x v="590"/>
    <x v="4974"/>
    <n v="3"/>
    <n v="0.2"/>
    <n v="20.745899999999985"/>
  </r>
  <r>
    <n v="9902"/>
    <s v="CA-2014-117646"/>
    <x v="3"/>
    <x v="170"/>
    <d v="2014-08-26T00:00:00"/>
    <s v="Standard Class"/>
    <s v="SC-20845"/>
    <s v="Sung Chung"/>
    <x v="0"/>
    <x v="0"/>
    <x v="103"/>
    <x v="22"/>
    <n v="80027"/>
    <x v="1"/>
    <x v="1183"/>
    <x v="0"/>
    <x v="5"/>
    <x v="1160"/>
    <x v="4915"/>
    <n v="3"/>
    <n v="0.2"/>
    <n v="7.1099999999999994"/>
  </r>
  <r>
    <n v="9903"/>
    <s v="CA-2014-117646"/>
    <x v="3"/>
    <x v="170"/>
    <d v="2014-08-26T00:00:00"/>
    <s v="Standard Class"/>
    <s v="SC-20845"/>
    <s v="Sung Chung"/>
    <x v="0"/>
    <x v="0"/>
    <x v="103"/>
    <x v="22"/>
    <n v="80027"/>
    <x v="1"/>
    <x v="144"/>
    <x v="1"/>
    <x v="10"/>
    <x v="144"/>
    <x v="1407"/>
    <n v="1"/>
    <n v="0.2"/>
    <n v="2.0849999999999991"/>
  </r>
  <r>
    <n v="9904"/>
    <s v="CA-2011-122609"/>
    <x v="2"/>
    <x v="607"/>
    <d v="2011-11-18T00:00:00"/>
    <s v="Standard Class"/>
    <s v="DP-13000"/>
    <s v="Darren Powers"/>
    <x v="0"/>
    <x v="0"/>
    <x v="238"/>
    <x v="5"/>
    <n v="75007"/>
    <x v="2"/>
    <x v="1377"/>
    <x v="0"/>
    <x v="5"/>
    <x v="1353"/>
    <x v="6110"/>
    <n v="3"/>
    <n v="0.6"/>
    <n v="-6.9101999999999997"/>
  </r>
  <r>
    <n v="9905"/>
    <s v="CA-2011-122609"/>
    <x v="2"/>
    <x v="607"/>
    <d v="2011-11-18T00:00:00"/>
    <s v="Standard Class"/>
    <s v="DP-13000"/>
    <s v="Darren Powers"/>
    <x v="0"/>
    <x v="0"/>
    <x v="238"/>
    <x v="5"/>
    <n v="75007"/>
    <x v="2"/>
    <x v="428"/>
    <x v="2"/>
    <x v="11"/>
    <x v="423"/>
    <x v="2506"/>
    <n v="2"/>
    <n v="0.2"/>
    <n v="25.596799999999998"/>
  </r>
  <r>
    <n v="9906"/>
    <s v="US-2012-129007"/>
    <x v="1"/>
    <x v="1023"/>
    <d v="2012-09-15T00:00:00"/>
    <s v="First Class"/>
    <s v="KD-16615"/>
    <s v="Ken Dana"/>
    <x v="1"/>
    <x v="0"/>
    <x v="125"/>
    <x v="1"/>
    <n v="92804"/>
    <x v="1"/>
    <x v="1155"/>
    <x v="0"/>
    <x v="5"/>
    <x v="1134"/>
    <x v="6111"/>
    <n v="7"/>
    <n v="0"/>
    <n v="55.389600000000002"/>
  </r>
  <r>
    <n v="9907"/>
    <s v="US-2012-129007"/>
    <x v="1"/>
    <x v="1023"/>
    <d v="2012-09-15T00:00:00"/>
    <s v="First Class"/>
    <s v="KD-16615"/>
    <s v="Ken Dana"/>
    <x v="1"/>
    <x v="0"/>
    <x v="125"/>
    <x v="1"/>
    <n v="92804"/>
    <x v="1"/>
    <x v="1124"/>
    <x v="1"/>
    <x v="8"/>
    <x v="1103"/>
    <x v="3148"/>
    <n v="3"/>
    <n v="0.2"/>
    <n v="7.822499999999998"/>
  </r>
  <r>
    <n v="9908"/>
    <s v="US-2012-129007"/>
    <x v="1"/>
    <x v="1023"/>
    <d v="2012-09-15T00:00:00"/>
    <s v="First Class"/>
    <s v="KD-16615"/>
    <s v="Ken Dana"/>
    <x v="1"/>
    <x v="0"/>
    <x v="125"/>
    <x v="1"/>
    <n v="92804"/>
    <x v="1"/>
    <x v="1180"/>
    <x v="0"/>
    <x v="1"/>
    <x v="1157"/>
    <x v="4829"/>
    <n v="3"/>
    <n v="0.2"/>
    <n v="71.77200000000002"/>
  </r>
  <r>
    <n v="9909"/>
    <s v="US-2012-129007"/>
    <x v="1"/>
    <x v="1023"/>
    <d v="2012-09-15T00:00:00"/>
    <s v="First Class"/>
    <s v="KD-16615"/>
    <s v="Ken Dana"/>
    <x v="1"/>
    <x v="0"/>
    <x v="125"/>
    <x v="1"/>
    <n v="92804"/>
    <x v="1"/>
    <x v="1484"/>
    <x v="0"/>
    <x v="5"/>
    <x v="1462"/>
    <x v="6112"/>
    <n v="5"/>
    <n v="0"/>
    <n v="24.881999999999991"/>
  </r>
  <r>
    <n v="9910"/>
    <s v="US-2012-129007"/>
    <x v="1"/>
    <x v="1023"/>
    <d v="2012-09-15T00:00:00"/>
    <s v="First Class"/>
    <s v="KD-16615"/>
    <s v="Ken Dana"/>
    <x v="1"/>
    <x v="0"/>
    <x v="125"/>
    <x v="1"/>
    <n v="92804"/>
    <x v="1"/>
    <x v="943"/>
    <x v="0"/>
    <x v="5"/>
    <x v="927"/>
    <x v="3082"/>
    <n v="3"/>
    <n v="0"/>
    <n v="12.060900000000002"/>
  </r>
  <r>
    <n v="9911"/>
    <s v="US-2012-129007"/>
    <x v="1"/>
    <x v="1023"/>
    <d v="2012-09-15T00:00:00"/>
    <s v="First Class"/>
    <s v="KD-16615"/>
    <s v="Ken Dana"/>
    <x v="1"/>
    <x v="0"/>
    <x v="125"/>
    <x v="1"/>
    <n v="92804"/>
    <x v="1"/>
    <x v="921"/>
    <x v="1"/>
    <x v="10"/>
    <x v="904"/>
    <x v="1441"/>
    <n v="2"/>
    <n v="0"/>
    <n v="100.65599999999999"/>
  </r>
  <r>
    <n v="9912"/>
    <s v="US-2011-157231"/>
    <x v="2"/>
    <x v="267"/>
    <d v="2011-04-09T00:00:00"/>
    <s v="Standard Class"/>
    <s v="RP-19855"/>
    <s v="Roy Phan"/>
    <x v="1"/>
    <x v="0"/>
    <x v="102"/>
    <x v="0"/>
    <n v="40475"/>
    <x v="0"/>
    <x v="91"/>
    <x v="1"/>
    <x v="8"/>
    <x v="91"/>
    <x v="787"/>
    <n v="7"/>
    <n v="0"/>
    <n v="56.526400000000002"/>
  </r>
  <r>
    <n v="9913"/>
    <s v="CA-2012-132388"/>
    <x v="1"/>
    <x v="998"/>
    <d v="2012-10-12T00:00:00"/>
    <s v="First Class"/>
    <s v="KN-16390"/>
    <s v="Katherine Nockton"/>
    <x v="1"/>
    <x v="0"/>
    <x v="443"/>
    <x v="1"/>
    <n v="93101"/>
    <x v="1"/>
    <x v="1318"/>
    <x v="0"/>
    <x v="1"/>
    <x v="1295"/>
    <x v="6113"/>
    <n v="3"/>
    <n v="0.2"/>
    <n v="-54.320399999999978"/>
  </r>
  <r>
    <n v="9914"/>
    <s v="CA-2012-132388"/>
    <x v="1"/>
    <x v="998"/>
    <d v="2012-10-12T00:00:00"/>
    <s v="First Class"/>
    <s v="KN-16390"/>
    <s v="Katherine Nockton"/>
    <x v="1"/>
    <x v="0"/>
    <x v="443"/>
    <x v="1"/>
    <n v="93101"/>
    <x v="1"/>
    <x v="1655"/>
    <x v="1"/>
    <x v="2"/>
    <x v="1634"/>
    <x v="2551"/>
    <n v="3"/>
    <n v="0"/>
    <n v="14.904"/>
  </r>
  <r>
    <n v="9915"/>
    <s v="CA-2014-160927"/>
    <x v="3"/>
    <x v="926"/>
    <d v="2014-02-01T00:00:00"/>
    <s v="Second Class"/>
    <s v="TM-21010"/>
    <s v="Tamara Manning"/>
    <x v="0"/>
    <x v="0"/>
    <x v="292"/>
    <x v="23"/>
    <n v="52302"/>
    <x v="2"/>
    <x v="1465"/>
    <x v="1"/>
    <x v="10"/>
    <x v="1442"/>
    <x v="91"/>
    <n v="2"/>
    <n v="0"/>
    <n v="6.2208000000000006"/>
  </r>
  <r>
    <n v="9916"/>
    <s v="CA-2014-160927"/>
    <x v="3"/>
    <x v="926"/>
    <d v="2014-02-01T00:00:00"/>
    <s v="Second Class"/>
    <s v="TM-21010"/>
    <s v="Tamara Manning"/>
    <x v="0"/>
    <x v="0"/>
    <x v="292"/>
    <x v="23"/>
    <n v="52302"/>
    <x v="2"/>
    <x v="640"/>
    <x v="1"/>
    <x v="10"/>
    <x v="634"/>
    <x v="453"/>
    <n v="5"/>
    <n v="0"/>
    <n v="45.527999999999992"/>
  </r>
  <r>
    <n v="9917"/>
    <s v="CA-2014-160927"/>
    <x v="3"/>
    <x v="926"/>
    <d v="2014-02-01T00:00:00"/>
    <s v="Second Class"/>
    <s v="TM-21010"/>
    <s v="Tamara Manning"/>
    <x v="0"/>
    <x v="0"/>
    <x v="292"/>
    <x v="23"/>
    <n v="52302"/>
    <x v="2"/>
    <x v="146"/>
    <x v="1"/>
    <x v="4"/>
    <x v="146"/>
    <x v="814"/>
    <n v="1"/>
    <n v="0"/>
    <n v="3.5047999999999995"/>
  </r>
  <r>
    <n v="9918"/>
    <s v="CA-2014-160927"/>
    <x v="3"/>
    <x v="926"/>
    <d v="2014-02-01T00:00:00"/>
    <s v="Second Class"/>
    <s v="TM-21010"/>
    <s v="Tamara Manning"/>
    <x v="0"/>
    <x v="0"/>
    <x v="292"/>
    <x v="23"/>
    <n v="52302"/>
    <x v="2"/>
    <x v="527"/>
    <x v="0"/>
    <x v="5"/>
    <x v="522"/>
    <x v="4126"/>
    <n v="3"/>
    <n v="0"/>
    <n v="4.6220999999999997"/>
  </r>
  <r>
    <n v="9919"/>
    <s v="CA-2012-105508"/>
    <x v="1"/>
    <x v="496"/>
    <d v="2012-09-29T00:00:00"/>
    <s v="Standard Class"/>
    <s v="JF-15190"/>
    <s v="Jamie Frazer"/>
    <x v="0"/>
    <x v="0"/>
    <x v="20"/>
    <x v="15"/>
    <n v="10035"/>
    <x v="3"/>
    <x v="889"/>
    <x v="1"/>
    <x v="12"/>
    <x v="873"/>
    <x v="372"/>
    <n v="1"/>
    <n v="0"/>
    <n v="17.990999999999996"/>
  </r>
  <r>
    <n v="9920"/>
    <s v="CA-2013-149272"/>
    <x v="0"/>
    <x v="543"/>
    <d v="2013-03-20T00:00:00"/>
    <s v="Standard Class"/>
    <s v="MY-18295"/>
    <s v="Muhammed Yedwab"/>
    <x v="1"/>
    <x v="0"/>
    <x v="518"/>
    <x v="5"/>
    <n v="77803"/>
    <x v="2"/>
    <x v="83"/>
    <x v="0"/>
    <x v="1"/>
    <x v="83"/>
    <x v="2568"/>
    <n v="5"/>
    <n v="0.3"/>
    <n v="-143.43099999999998"/>
  </r>
  <r>
    <n v="9921"/>
    <s v="CA-2013-149272"/>
    <x v="0"/>
    <x v="543"/>
    <d v="2013-03-20T00:00:00"/>
    <s v="Standard Class"/>
    <s v="MY-18295"/>
    <s v="Muhammed Yedwab"/>
    <x v="1"/>
    <x v="0"/>
    <x v="518"/>
    <x v="5"/>
    <n v="77803"/>
    <x v="2"/>
    <x v="1399"/>
    <x v="1"/>
    <x v="8"/>
    <x v="1377"/>
    <x v="6114"/>
    <n v="7"/>
    <n v="0.8"/>
    <n v="-35.817600000000013"/>
  </r>
  <r>
    <n v="9922"/>
    <s v="CA-2011-111360"/>
    <x v="2"/>
    <x v="156"/>
    <d v="2011-11-30T00:00:00"/>
    <s v="Standard Class"/>
    <s v="AT-10435"/>
    <s v="Alyssa Tate"/>
    <x v="2"/>
    <x v="0"/>
    <x v="59"/>
    <x v="24"/>
    <n v="44312"/>
    <x v="3"/>
    <x v="849"/>
    <x v="1"/>
    <x v="8"/>
    <x v="834"/>
    <x v="6115"/>
    <n v="3"/>
    <n v="0.7"/>
    <n v="-4.5935999999999986"/>
  </r>
  <r>
    <n v="9923"/>
    <s v="US-2014-162124"/>
    <x v="3"/>
    <x v="636"/>
    <d v="2014-05-11T00:00:00"/>
    <s v="Standard Class"/>
    <s v="JF-15490"/>
    <s v="Jeremy Farry"/>
    <x v="0"/>
    <x v="0"/>
    <x v="22"/>
    <x v="10"/>
    <n v="60653"/>
    <x v="2"/>
    <x v="876"/>
    <x v="2"/>
    <x v="11"/>
    <x v="861"/>
    <x v="3029"/>
    <n v="4"/>
    <n v="0.2"/>
    <n v="28.79519999999998"/>
  </r>
  <r>
    <n v="9924"/>
    <s v="CA-2012-159534"/>
    <x v="1"/>
    <x v="305"/>
    <d v="2012-03-23T00:00:00"/>
    <s v="First Class"/>
    <s v="DH-13075"/>
    <s v="Dave Hallsten"/>
    <x v="1"/>
    <x v="0"/>
    <x v="20"/>
    <x v="15"/>
    <n v="10035"/>
    <x v="3"/>
    <x v="350"/>
    <x v="1"/>
    <x v="8"/>
    <x v="346"/>
    <x v="3621"/>
    <n v="3"/>
    <n v="0.2"/>
    <n v="16.823699999999999"/>
  </r>
  <r>
    <n v="9925"/>
    <s v="CA-2012-159534"/>
    <x v="1"/>
    <x v="305"/>
    <d v="2012-03-23T00:00:00"/>
    <s v="First Class"/>
    <s v="DH-13075"/>
    <s v="Dave Hallsten"/>
    <x v="1"/>
    <x v="0"/>
    <x v="20"/>
    <x v="15"/>
    <n v="10035"/>
    <x v="3"/>
    <x v="244"/>
    <x v="1"/>
    <x v="12"/>
    <x v="242"/>
    <x v="1169"/>
    <n v="1"/>
    <n v="0"/>
    <n v="11.994999999999999"/>
  </r>
  <r>
    <n v="9926"/>
    <s v="CA-2012-159534"/>
    <x v="1"/>
    <x v="305"/>
    <d v="2012-03-23T00:00:00"/>
    <s v="First Class"/>
    <s v="DH-13075"/>
    <s v="Dave Hallsten"/>
    <x v="1"/>
    <x v="0"/>
    <x v="20"/>
    <x v="15"/>
    <n v="10035"/>
    <x v="3"/>
    <x v="13"/>
    <x v="1"/>
    <x v="8"/>
    <x v="13"/>
    <x v="6116"/>
    <n v="8"/>
    <n v="0.2"/>
    <n v="353.5791999999999"/>
  </r>
  <r>
    <n v="9927"/>
    <s v="CA-2012-159534"/>
    <x v="1"/>
    <x v="305"/>
    <d v="2012-03-23T00:00:00"/>
    <s v="First Class"/>
    <s v="DH-13075"/>
    <s v="Dave Hallsten"/>
    <x v="1"/>
    <x v="0"/>
    <x v="20"/>
    <x v="15"/>
    <n v="10035"/>
    <x v="3"/>
    <x v="966"/>
    <x v="2"/>
    <x v="7"/>
    <x v="950"/>
    <x v="1664"/>
    <n v="2"/>
    <n v="0"/>
    <n v="53.994599999999991"/>
  </r>
  <r>
    <n v="9928"/>
    <s v="CA-2012-159534"/>
    <x v="1"/>
    <x v="305"/>
    <d v="2012-03-23T00:00:00"/>
    <s v="First Class"/>
    <s v="DH-13075"/>
    <s v="Dave Hallsten"/>
    <x v="1"/>
    <x v="0"/>
    <x v="20"/>
    <x v="15"/>
    <n v="10035"/>
    <x v="3"/>
    <x v="1222"/>
    <x v="1"/>
    <x v="4"/>
    <x v="1197"/>
    <x v="202"/>
    <n v="4"/>
    <n v="0"/>
    <n v="20.140799999999999"/>
  </r>
  <r>
    <n v="9929"/>
    <s v="CA-2013-129630"/>
    <x v="0"/>
    <x v="913"/>
    <d v="2013-09-05T00:00:00"/>
    <s v="Same Day"/>
    <s v="IM-15055"/>
    <s v="Ionia McGrath"/>
    <x v="0"/>
    <x v="0"/>
    <x v="8"/>
    <x v="1"/>
    <n v="94122"/>
    <x v="1"/>
    <x v="74"/>
    <x v="0"/>
    <x v="5"/>
    <x v="74"/>
    <x v="6117"/>
    <n v="3"/>
    <n v="0"/>
    <n v="8.7371999999999996"/>
  </r>
  <r>
    <n v="9930"/>
    <s v="CA-2013-129630"/>
    <x v="0"/>
    <x v="913"/>
    <d v="2013-09-05T00:00:00"/>
    <s v="Same Day"/>
    <s v="IM-15055"/>
    <s v="Ionia McGrath"/>
    <x v="0"/>
    <x v="0"/>
    <x v="8"/>
    <x v="1"/>
    <n v="94122"/>
    <x v="1"/>
    <x v="1293"/>
    <x v="2"/>
    <x v="16"/>
    <x v="1270"/>
    <x v="2481"/>
    <n v="5"/>
    <n v="0.2"/>
    <n v="944.98649999999986"/>
  </r>
  <r>
    <n v="9931"/>
    <s v="CA-2012-104948"/>
    <x v="1"/>
    <x v="50"/>
    <d v="2012-11-17T00:00:00"/>
    <s v="Standard Class"/>
    <s v="KH-16510"/>
    <s v="Keith Herrera"/>
    <x v="0"/>
    <x v="0"/>
    <x v="272"/>
    <x v="1"/>
    <n v="92404"/>
    <x v="1"/>
    <x v="1488"/>
    <x v="1"/>
    <x v="8"/>
    <x v="1466"/>
    <x v="6118"/>
    <n v="2"/>
    <n v="0.2"/>
    <n v="3.4551999999999996"/>
  </r>
  <r>
    <n v="9932"/>
    <s v="CA-2012-104948"/>
    <x v="1"/>
    <x v="50"/>
    <d v="2012-11-17T00:00:00"/>
    <s v="Standard Class"/>
    <s v="KH-16510"/>
    <s v="Keith Herrera"/>
    <x v="0"/>
    <x v="0"/>
    <x v="272"/>
    <x v="1"/>
    <n v="92404"/>
    <x v="1"/>
    <x v="1373"/>
    <x v="0"/>
    <x v="0"/>
    <x v="1349"/>
    <x v="6119"/>
    <n v="4"/>
    <n v="0.15"/>
    <n v="-40.196000000000055"/>
  </r>
  <r>
    <n v="9933"/>
    <s v="CA-2012-104948"/>
    <x v="1"/>
    <x v="50"/>
    <d v="2012-11-17T00:00:00"/>
    <s v="Standard Class"/>
    <s v="KH-16510"/>
    <s v="Keith Herrera"/>
    <x v="0"/>
    <x v="0"/>
    <x v="272"/>
    <x v="1"/>
    <n v="92404"/>
    <x v="1"/>
    <x v="1532"/>
    <x v="1"/>
    <x v="10"/>
    <x v="1511"/>
    <x v="6120"/>
    <n v="7"/>
    <n v="0"/>
    <n v="13.481999999999998"/>
  </r>
  <r>
    <n v="9934"/>
    <s v="CA-2011-166555"/>
    <x v="2"/>
    <x v="384"/>
    <d v="2011-07-14T00:00:00"/>
    <s v="First Class"/>
    <s v="JK-15205"/>
    <s v="Jamie Kunitz"/>
    <x v="0"/>
    <x v="0"/>
    <x v="221"/>
    <x v="15"/>
    <n v="14304"/>
    <x v="3"/>
    <x v="1514"/>
    <x v="2"/>
    <x v="7"/>
    <x v="1492"/>
    <x v="6121"/>
    <n v="3"/>
    <n v="0"/>
    <n v="47.806499999999993"/>
  </r>
  <r>
    <n v="9935"/>
    <s v="CA-2013-114405"/>
    <x v="0"/>
    <x v="281"/>
    <d v="2013-04-13T00:00:00"/>
    <s v="Standard Class"/>
    <s v="AS-10240"/>
    <s v="Alan Shonely"/>
    <x v="0"/>
    <x v="0"/>
    <x v="10"/>
    <x v="9"/>
    <n v="19120"/>
    <x v="3"/>
    <x v="1803"/>
    <x v="1"/>
    <x v="9"/>
    <x v="1784"/>
    <x v="6122"/>
    <n v="3"/>
    <n v="0.2"/>
    <n v="2.5146000000000015"/>
  </r>
  <r>
    <n v="9936"/>
    <s v="CA-2013-114405"/>
    <x v="0"/>
    <x v="281"/>
    <d v="2013-04-13T00:00:00"/>
    <s v="Standard Class"/>
    <s v="AS-10240"/>
    <s v="Alan Shonely"/>
    <x v="0"/>
    <x v="0"/>
    <x v="10"/>
    <x v="9"/>
    <n v="19120"/>
    <x v="3"/>
    <x v="1861"/>
    <x v="1"/>
    <x v="4"/>
    <x v="1840"/>
    <x v="6123"/>
    <n v="3"/>
    <n v="0.2"/>
    <n v="3.6744000000000039"/>
  </r>
  <r>
    <n v="9937"/>
    <s v="CA-2014-132955"/>
    <x v="3"/>
    <x v="92"/>
    <d v="2014-06-29T00:00:00"/>
    <s v="Standard Class"/>
    <s v="SC-20575"/>
    <s v="Sonia Cooley"/>
    <x v="0"/>
    <x v="0"/>
    <x v="395"/>
    <x v="34"/>
    <n v="2920"/>
    <x v="3"/>
    <x v="141"/>
    <x v="1"/>
    <x v="8"/>
    <x v="141"/>
    <x v="4450"/>
    <n v="3"/>
    <n v="0"/>
    <n v="48.377100000000006"/>
  </r>
  <r>
    <n v="9938"/>
    <s v="CA-2013-164889"/>
    <x v="0"/>
    <x v="1235"/>
    <d v="2013-06-07T00:00:00"/>
    <s v="Second Class"/>
    <s v="CP-12340"/>
    <s v="Christine Phan"/>
    <x v="1"/>
    <x v="0"/>
    <x v="1"/>
    <x v="1"/>
    <n v="90049"/>
    <x v="1"/>
    <x v="972"/>
    <x v="0"/>
    <x v="3"/>
    <x v="957"/>
    <x v="4085"/>
    <n v="2"/>
    <n v="0.2"/>
    <n v="-1.7772000000000041"/>
  </r>
  <r>
    <n v="9939"/>
    <s v="CA-2013-169824"/>
    <x v="0"/>
    <x v="939"/>
    <d v="2013-12-18T00:00:00"/>
    <s v="Standard Class"/>
    <s v="NS-18640"/>
    <s v="Noel Staavos"/>
    <x v="1"/>
    <x v="0"/>
    <x v="20"/>
    <x v="15"/>
    <n v="10009"/>
    <x v="3"/>
    <x v="441"/>
    <x v="0"/>
    <x v="5"/>
    <x v="1710"/>
    <x v="6124"/>
    <n v="5"/>
    <n v="0"/>
    <n v="19.915500000000002"/>
  </r>
  <r>
    <n v="9940"/>
    <s v="CA-2013-169824"/>
    <x v="0"/>
    <x v="939"/>
    <d v="2013-12-18T00:00:00"/>
    <s v="Standard Class"/>
    <s v="NS-18640"/>
    <s v="Noel Staavos"/>
    <x v="1"/>
    <x v="0"/>
    <x v="20"/>
    <x v="15"/>
    <n v="10009"/>
    <x v="3"/>
    <x v="1280"/>
    <x v="1"/>
    <x v="14"/>
    <x v="1256"/>
    <x v="5955"/>
    <n v="4"/>
    <n v="0"/>
    <n v="9.9456000000000024"/>
  </r>
  <r>
    <n v="9941"/>
    <s v="CA-2013-169824"/>
    <x v="0"/>
    <x v="939"/>
    <d v="2013-12-18T00:00:00"/>
    <s v="Standard Class"/>
    <s v="NS-18640"/>
    <s v="Noel Staavos"/>
    <x v="1"/>
    <x v="0"/>
    <x v="20"/>
    <x v="15"/>
    <n v="10009"/>
    <x v="3"/>
    <x v="902"/>
    <x v="1"/>
    <x v="6"/>
    <x v="885"/>
    <x v="6125"/>
    <n v="7"/>
    <n v="0"/>
    <n v="4.8160000000000007"/>
  </r>
  <r>
    <n v="9942"/>
    <s v="CA-2014-164028"/>
    <x v="3"/>
    <x v="221"/>
    <d v="2014-12-01T00:00:00"/>
    <s v="Standard Class"/>
    <s v="JL-15835"/>
    <s v="John Lee"/>
    <x v="0"/>
    <x v="0"/>
    <x v="8"/>
    <x v="1"/>
    <n v="94122"/>
    <x v="1"/>
    <x v="404"/>
    <x v="2"/>
    <x v="11"/>
    <x v="400"/>
    <x v="6126"/>
    <n v="14"/>
    <n v="0"/>
    <n v="87.196200000000005"/>
  </r>
  <r>
    <n v="9943"/>
    <s v="CA-2011-143371"/>
    <x v="2"/>
    <x v="129"/>
    <d v="2012-01-03T00:00:00"/>
    <s v="Standard Class"/>
    <s v="MD-17350"/>
    <s v="Maribeth Dona"/>
    <x v="0"/>
    <x v="0"/>
    <x v="125"/>
    <x v="1"/>
    <n v="92804"/>
    <x v="1"/>
    <x v="1439"/>
    <x v="1"/>
    <x v="4"/>
    <x v="1418"/>
    <x v="6127"/>
    <n v="9"/>
    <n v="0"/>
    <n v="29.964600000000061"/>
  </r>
  <r>
    <n v="9944"/>
    <s v="CA-2011-143371"/>
    <x v="2"/>
    <x v="129"/>
    <d v="2012-01-03T00:00:00"/>
    <s v="Standard Class"/>
    <s v="MD-17350"/>
    <s v="Maribeth Dona"/>
    <x v="0"/>
    <x v="0"/>
    <x v="125"/>
    <x v="1"/>
    <n v="92804"/>
    <x v="1"/>
    <x v="682"/>
    <x v="1"/>
    <x v="14"/>
    <x v="676"/>
    <x v="6128"/>
    <n v="5"/>
    <n v="0"/>
    <n v="13.299000000000003"/>
  </r>
  <r>
    <n v="9945"/>
    <s v="CA-2012-145415"/>
    <x v="1"/>
    <x v="1236"/>
    <d v="2012-04-17T00:00:00"/>
    <s v="Second Class"/>
    <s v="RD-19660"/>
    <s v="Robert Dilbeck"/>
    <x v="2"/>
    <x v="0"/>
    <x v="4"/>
    <x v="4"/>
    <n v="98103"/>
    <x v="1"/>
    <x v="1033"/>
    <x v="1"/>
    <x v="4"/>
    <x v="1015"/>
    <x v="1360"/>
    <n v="3"/>
    <n v="0"/>
    <n v="0.4073999999999991"/>
  </r>
  <r>
    <n v="9946"/>
    <s v="CA-2011-111157"/>
    <x v="2"/>
    <x v="1086"/>
    <d v="2011-03-06T00:00:00"/>
    <s v="Standard Class"/>
    <s v="NH-18610"/>
    <s v="Nicole Hansen"/>
    <x v="1"/>
    <x v="0"/>
    <x v="10"/>
    <x v="9"/>
    <n v="19120"/>
    <x v="3"/>
    <x v="1450"/>
    <x v="1"/>
    <x v="10"/>
    <x v="1428"/>
    <x v="1321"/>
    <n v="1"/>
    <n v="0.2"/>
    <n v="1.0699999999999996"/>
  </r>
  <r>
    <n v="9947"/>
    <s v="CA-2011-111157"/>
    <x v="2"/>
    <x v="1086"/>
    <d v="2011-03-06T00:00:00"/>
    <s v="Standard Class"/>
    <s v="NH-18610"/>
    <s v="Nicole Hansen"/>
    <x v="1"/>
    <x v="0"/>
    <x v="10"/>
    <x v="9"/>
    <n v="19120"/>
    <x v="3"/>
    <x v="725"/>
    <x v="2"/>
    <x v="11"/>
    <x v="717"/>
    <x v="1267"/>
    <n v="3"/>
    <n v="0.2"/>
    <n v="32.130000000000003"/>
  </r>
  <r>
    <n v="9948"/>
    <s v="CA-2014-121559"/>
    <x v="3"/>
    <x v="702"/>
    <d v="2014-06-04T00:00:00"/>
    <s v="Second Class"/>
    <s v="HW-14935"/>
    <s v="Helen Wasserman"/>
    <x v="1"/>
    <x v="0"/>
    <x v="245"/>
    <x v="14"/>
    <n v="46203"/>
    <x v="2"/>
    <x v="623"/>
    <x v="0"/>
    <x v="1"/>
    <x v="617"/>
    <x v="6129"/>
    <n v="6"/>
    <n v="0"/>
    <n v="539.24639999999999"/>
  </r>
  <r>
    <n v="9949"/>
    <s v="CA-2014-121559"/>
    <x v="3"/>
    <x v="702"/>
    <d v="2014-06-04T00:00:00"/>
    <s v="Second Class"/>
    <s v="HW-14935"/>
    <s v="Helen Wasserman"/>
    <x v="1"/>
    <x v="0"/>
    <x v="245"/>
    <x v="14"/>
    <n v="46203"/>
    <x v="2"/>
    <x v="227"/>
    <x v="1"/>
    <x v="9"/>
    <x v="225"/>
    <x v="6130"/>
    <n v="8"/>
    <n v="0"/>
    <n v="793.71599999999989"/>
  </r>
  <r>
    <n v="9950"/>
    <s v="CA-2014-121559"/>
    <x v="3"/>
    <x v="702"/>
    <d v="2014-06-04T00:00:00"/>
    <s v="Second Class"/>
    <s v="HW-14935"/>
    <s v="Helen Wasserman"/>
    <x v="1"/>
    <x v="0"/>
    <x v="245"/>
    <x v="14"/>
    <n v="46203"/>
    <x v="2"/>
    <x v="1130"/>
    <x v="2"/>
    <x v="11"/>
    <x v="1109"/>
    <x v="2487"/>
    <n v="3"/>
    <n v="0"/>
    <n v="15.954299999999993"/>
  </r>
  <r>
    <n v="9951"/>
    <s v="CA-2014-121559"/>
    <x v="3"/>
    <x v="702"/>
    <d v="2014-06-04T00:00:00"/>
    <s v="Second Class"/>
    <s v="HW-14935"/>
    <s v="Helen Wasserman"/>
    <x v="1"/>
    <x v="0"/>
    <x v="245"/>
    <x v="14"/>
    <n v="46203"/>
    <x v="2"/>
    <x v="685"/>
    <x v="2"/>
    <x v="11"/>
    <x v="678"/>
    <x v="6131"/>
    <n v="1"/>
    <n v="0"/>
    <n v="14.7593"/>
  </r>
  <r>
    <n v="9952"/>
    <s v="CA-2014-121559"/>
    <x v="3"/>
    <x v="702"/>
    <d v="2014-06-04T00:00:00"/>
    <s v="Second Class"/>
    <s v="HW-14935"/>
    <s v="Helen Wasserman"/>
    <x v="1"/>
    <x v="0"/>
    <x v="245"/>
    <x v="14"/>
    <n v="46203"/>
    <x v="2"/>
    <x v="844"/>
    <x v="1"/>
    <x v="8"/>
    <x v="830"/>
    <x v="1026"/>
    <n v="2"/>
    <n v="0"/>
    <n v="8.69"/>
  </r>
  <r>
    <n v="9953"/>
    <s v="CA-2012-141593"/>
    <x v="1"/>
    <x v="639"/>
    <d v="2012-12-16T00:00:00"/>
    <s v="Second Class"/>
    <s v="DB-12970"/>
    <s v="Darren Budd"/>
    <x v="1"/>
    <x v="0"/>
    <x v="1"/>
    <x v="1"/>
    <n v="90045"/>
    <x v="1"/>
    <x v="303"/>
    <x v="1"/>
    <x v="8"/>
    <x v="300"/>
    <x v="6132"/>
    <n v="2"/>
    <n v="0.2"/>
    <n v="20.723999999999997"/>
  </r>
  <r>
    <n v="9954"/>
    <s v="CA-2012-141593"/>
    <x v="1"/>
    <x v="639"/>
    <d v="2012-12-16T00:00:00"/>
    <s v="Second Class"/>
    <s v="DB-12970"/>
    <s v="Darren Budd"/>
    <x v="1"/>
    <x v="0"/>
    <x v="1"/>
    <x v="1"/>
    <n v="90045"/>
    <x v="1"/>
    <x v="1347"/>
    <x v="1"/>
    <x v="10"/>
    <x v="1323"/>
    <x v="90"/>
    <n v="1"/>
    <n v="0"/>
    <n v="3.1104000000000003"/>
  </r>
  <r>
    <n v="9955"/>
    <s v="CA-2012-141593"/>
    <x v="1"/>
    <x v="639"/>
    <d v="2012-12-16T00:00:00"/>
    <s v="Second Class"/>
    <s v="DB-12970"/>
    <s v="Darren Budd"/>
    <x v="1"/>
    <x v="0"/>
    <x v="1"/>
    <x v="1"/>
    <n v="90045"/>
    <x v="1"/>
    <x v="1395"/>
    <x v="1"/>
    <x v="8"/>
    <x v="1373"/>
    <x v="4326"/>
    <n v="3"/>
    <n v="0.2"/>
    <n v="11.558699999999998"/>
  </r>
  <r>
    <n v="9956"/>
    <s v="CA-2012-141593"/>
    <x v="1"/>
    <x v="639"/>
    <d v="2012-12-16T00:00:00"/>
    <s v="Second Class"/>
    <s v="DB-12970"/>
    <s v="Darren Budd"/>
    <x v="1"/>
    <x v="0"/>
    <x v="1"/>
    <x v="1"/>
    <n v="90045"/>
    <x v="1"/>
    <x v="975"/>
    <x v="0"/>
    <x v="3"/>
    <x v="960"/>
    <x v="6031"/>
    <n v="2"/>
    <n v="0.2"/>
    <n v="10.258800000000008"/>
  </r>
  <r>
    <n v="9957"/>
    <s v="US-2011-143287"/>
    <x v="2"/>
    <x v="7"/>
    <d v="2011-11-17T00:00:00"/>
    <s v="Standard Class"/>
    <s v="KN-16705"/>
    <s v="Kristina Nunn"/>
    <x v="2"/>
    <x v="0"/>
    <x v="106"/>
    <x v="15"/>
    <n v="10801"/>
    <x v="3"/>
    <x v="1286"/>
    <x v="1"/>
    <x v="10"/>
    <x v="1263"/>
    <x v="3212"/>
    <n v="5"/>
    <n v="0"/>
    <n v="21.784499999999998"/>
  </r>
  <r>
    <n v="9958"/>
    <s v="US-2011-143287"/>
    <x v="2"/>
    <x v="7"/>
    <d v="2011-11-17T00:00:00"/>
    <s v="Standard Class"/>
    <s v="KN-16705"/>
    <s v="Kristina Nunn"/>
    <x v="2"/>
    <x v="0"/>
    <x v="106"/>
    <x v="15"/>
    <n v="10801"/>
    <x v="3"/>
    <x v="1558"/>
    <x v="1"/>
    <x v="10"/>
    <x v="1538"/>
    <x v="1070"/>
    <n v="4"/>
    <n v="0"/>
    <n v="109.7208"/>
  </r>
  <r>
    <n v="9959"/>
    <s v="US-2011-143287"/>
    <x v="2"/>
    <x v="7"/>
    <d v="2011-11-17T00:00:00"/>
    <s v="Standard Class"/>
    <s v="KN-16705"/>
    <s v="Kristina Nunn"/>
    <x v="2"/>
    <x v="0"/>
    <x v="106"/>
    <x v="15"/>
    <n v="10801"/>
    <x v="3"/>
    <x v="503"/>
    <x v="1"/>
    <x v="14"/>
    <x v="498"/>
    <x v="549"/>
    <n v="2"/>
    <n v="0"/>
    <n v="2.1899999999999995"/>
  </r>
  <r>
    <n v="9960"/>
    <s v="CA-2014-137421"/>
    <x v="3"/>
    <x v="833"/>
    <d v="2014-10-12T00:00:00"/>
    <s v="Standard Class"/>
    <s v="AJ-10945"/>
    <s v="Ashley Jarboe"/>
    <x v="0"/>
    <x v="0"/>
    <x v="432"/>
    <x v="16"/>
    <n v="85224"/>
    <x v="1"/>
    <x v="1663"/>
    <x v="1"/>
    <x v="6"/>
    <x v="1642"/>
    <x v="564"/>
    <n v="2"/>
    <n v="0.2"/>
    <n v="1.8687999999999998"/>
  </r>
  <r>
    <n v="9961"/>
    <s v="CA-2014-141446"/>
    <x v="3"/>
    <x v="118"/>
    <d v="2014-09-19T00:00:00"/>
    <s v="Second Class"/>
    <s v="CL-12700"/>
    <s v="Craig Leslie"/>
    <x v="2"/>
    <x v="0"/>
    <x v="159"/>
    <x v="0"/>
    <n v="41042"/>
    <x v="0"/>
    <x v="1542"/>
    <x v="2"/>
    <x v="11"/>
    <x v="1521"/>
    <x v="3308"/>
    <n v="1"/>
    <n v="0"/>
    <n v="3.2399999999999984"/>
  </r>
  <r>
    <n v="9962"/>
    <s v="CA-2012-168088"/>
    <x v="1"/>
    <x v="531"/>
    <d v="2012-03-22T00:00:00"/>
    <s v="First Class"/>
    <s v="CM-12655"/>
    <s v="Corinna Mitchell"/>
    <x v="2"/>
    <x v="0"/>
    <x v="12"/>
    <x v="5"/>
    <n v="77041"/>
    <x v="2"/>
    <x v="1127"/>
    <x v="1"/>
    <x v="10"/>
    <x v="1106"/>
    <x v="4975"/>
    <n v="2"/>
    <n v="0.2"/>
    <n v="23.7742"/>
  </r>
  <r>
    <n v="9963"/>
    <s v="CA-2012-168088"/>
    <x v="1"/>
    <x v="531"/>
    <d v="2012-03-22T00:00:00"/>
    <s v="First Class"/>
    <s v="CM-12655"/>
    <s v="Corinna Mitchell"/>
    <x v="2"/>
    <x v="0"/>
    <x v="12"/>
    <x v="5"/>
    <n v="77041"/>
    <x v="2"/>
    <x v="1601"/>
    <x v="0"/>
    <x v="0"/>
    <x v="1584"/>
    <x v="6133"/>
    <n v="4"/>
    <n v="0.32"/>
    <n v="-67.670400000000001"/>
  </r>
  <r>
    <n v="9964"/>
    <s v="CA-2012-143700"/>
    <x v="1"/>
    <x v="353"/>
    <d v="2012-07-26T00:00:00"/>
    <s v="Same Day"/>
    <s v="AS-10240"/>
    <s v="Alan Shonely"/>
    <x v="0"/>
    <x v="0"/>
    <x v="10"/>
    <x v="9"/>
    <n v="19140"/>
    <x v="3"/>
    <x v="934"/>
    <x v="1"/>
    <x v="10"/>
    <x v="918"/>
    <x v="563"/>
    <n v="2"/>
    <n v="0.2"/>
    <n v="3.6288"/>
  </r>
  <r>
    <n v="9965"/>
    <s v="CA-2013-146374"/>
    <x v="0"/>
    <x v="5"/>
    <d v="2013-12-11T00:00:00"/>
    <s v="Second Class"/>
    <s v="HE-14800"/>
    <s v="Harold Engle"/>
    <x v="1"/>
    <x v="0"/>
    <x v="46"/>
    <x v="13"/>
    <n v="19711"/>
    <x v="3"/>
    <x v="278"/>
    <x v="0"/>
    <x v="5"/>
    <x v="275"/>
    <x v="6134"/>
    <n v="1"/>
    <n v="0"/>
    <n v="6.4319999999999995"/>
  </r>
  <r>
    <n v="9966"/>
    <s v="CA-2013-146374"/>
    <x v="0"/>
    <x v="5"/>
    <d v="2013-12-11T00:00:00"/>
    <s v="Second Class"/>
    <s v="HE-14800"/>
    <s v="Harold Engle"/>
    <x v="1"/>
    <x v="0"/>
    <x v="46"/>
    <x v="13"/>
    <n v="19711"/>
    <x v="3"/>
    <x v="811"/>
    <x v="1"/>
    <x v="10"/>
    <x v="33"/>
    <x v="1393"/>
    <n v="1"/>
    <n v="0"/>
    <n v="2.3406000000000002"/>
  </r>
  <r>
    <n v="9967"/>
    <s v="CA-2013-146374"/>
    <x v="0"/>
    <x v="5"/>
    <d v="2013-12-11T00:00:00"/>
    <s v="Second Class"/>
    <s v="HE-14800"/>
    <s v="Harold Engle"/>
    <x v="1"/>
    <x v="0"/>
    <x v="46"/>
    <x v="13"/>
    <n v="19711"/>
    <x v="3"/>
    <x v="1358"/>
    <x v="1"/>
    <x v="12"/>
    <x v="1335"/>
    <x v="6135"/>
    <n v="7"/>
    <n v="0"/>
    <n v="51.554299999999991"/>
  </r>
  <r>
    <n v="9968"/>
    <s v="CA-2014-153871"/>
    <x v="3"/>
    <x v="157"/>
    <d v="2014-12-18T00:00:00"/>
    <s v="Standard Class"/>
    <s v="RB-19435"/>
    <s v="Richard Bierner"/>
    <x v="0"/>
    <x v="0"/>
    <x v="135"/>
    <x v="30"/>
    <n v="7060"/>
    <x v="3"/>
    <x v="1232"/>
    <x v="1"/>
    <x v="8"/>
    <x v="1206"/>
    <x v="5940"/>
    <n v="5"/>
    <n v="0"/>
    <n v="18.089999999999996"/>
  </r>
  <r>
    <n v="9969"/>
    <s v="CA-2014-153871"/>
    <x v="3"/>
    <x v="157"/>
    <d v="2014-12-18T00:00:00"/>
    <s v="Standard Class"/>
    <s v="RB-19435"/>
    <s v="Richard Bierner"/>
    <x v="0"/>
    <x v="0"/>
    <x v="135"/>
    <x v="30"/>
    <n v="7060"/>
    <x v="3"/>
    <x v="1498"/>
    <x v="1"/>
    <x v="8"/>
    <x v="1477"/>
    <x v="2556"/>
    <n v="2"/>
    <n v="0"/>
    <n v="331.19099999999997"/>
  </r>
  <r>
    <n v="9970"/>
    <s v="CA-2014-153871"/>
    <x v="3"/>
    <x v="157"/>
    <d v="2014-12-18T00:00:00"/>
    <s v="Standard Class"/>
    <s v="RB-19435"/>
    <s v="Richard Bierner"/>
    <x v="0"/>
    <x v="0"/>
    <x v="135"/>
    <x v="30"/>
    <n v="7060"/>
    <x v="3"/>
    <x v="189"/>
    <x v="1"/>
    <x v="9"/>
    <x v="188"/>
    <x v="509"/>
    <n v="7"/>
    <n v="0"/>
    <n v="6.5974999999999993"/>
  </r>
  <r>
    <n v="9971"/>
    <s v="CA-2012-103772"/>
    <x v="1"/>
    <x v="1141"/>
    <d v="2012-07-02T00:00:00"/>
    <s v="Standard Class"/>
    <s v="MP-17470"/>
    <s v="Mark Packer"/>
    <x v="2"/>
    <x v="0"/>
    <x v="214"/>
    <x v="32"/>
    <n v="30080"/>
    <x v="0"/>
    <x v="979"/>
    <x v="1"/>
    <x v="8"/>
    <x v="963"/>
    <x v="6136"/>
    <n v="2"/>
    <n v="0"/>
    <n v="54.997599999999991"/>
  </r>
  <r>
    <n v="9972"/>
    <s v="CA-2012-103772"/>
    <x v="1"/>
    <x v="1141"/>
    <d v="2012-07-02T00:00:00"/>
    <s v="Standard Class"/>
    <s v="MP-17470"/>
    <s v="Mark Packer"/>
    <x v="2"/>
    <x v="0"/>
    <x v="214"/>
    <x v="32"/>
    <n v="30080"/>
    <x v="0"/>
    <x v="1269"/>
    <x v="1"/>
    <x v="6"/>
    <x v="1245"/>
    <x v="3483"/>
    <n v="5"/>
    <n v="0"/>
    <n v="42.22499999999998"/>
  </r>
  <r>
    <n v="9973"/>
    <s v="CA-2013-130225"/>
    <x v="0"/>
    <x v="108"/>
    <d v="2013-09-18T00:00:00"/>
    <s v="Standard Class"/>
    <s v="RC-19960"/>
    <s v="Ryan Crowe"/>
    <x v="0"/>
    <x v="0"/>
    <x v="12"/>
    <x v="5"/>
    <n v="77041"/>
    <x v="2"/>
    <x v="633"/>
    <x v="1"/>
    <x v="12"/>
    <x v="627"/>
    <x v="6137"/>
    <n v="2"/>
    <n v="0.2"/>
    <n v="33.604199999999992"/>
  </r>
  <r>
    <n v="9974"/>
    <s v="US-2013-103674"/>
    <x v="0"/>
    <x v="409"/>
    <d v="2013-12-11T00:00:00"/>
    <s v="Standard Class"/>
    <s v="AP-10720"/>
    <s v="Anne Pryor"/>
    <x v="2"/>
    <x v="0"/>
    <x v="1"/>
    <x v="1"/>
    <n v="90032"/>
    <x v="1"/>
    <x v="1787"/>
    <x v="2"/>
    <x v="7"/>
    <x v="1768"/>
    <x v="1081"/>
    <n v="5"/>
    <n v="0.2"/>
    <n v="27.195999999999998"/>
  </r>
  <r>
    <n v="9975"/>
    <s v="US-2013-103674"/>
    <x v="0"/>
    <x v="409"/>
    <d v="2013-12-11T00:00:00"/>
    <s v="Standard Class"/>
    <s v="AP-10720"/>
    <s v="Anne Pryor"/>
    <x v="2"/>
    <x v="0"/>
    <x v="1"/>
    <x v="1"/>
    <n v="90032"/>
    <x v="1"/>
    <x v="1126"/>
    <x v="1"/>
    <x v="6"/>
    <x v="1105"/>
    <x v="5476"/>
    <n v="7"/>
    <n v="0"/>
    <n v="5.2332000000000001"/>
  </r>
  <r>
    <n v="9976"/>
    <s v="US-2013-103674"/>
    <x v="0"/>
    <x v="409"/>
    <d v="2013-12-11T00:00:00"/>
    <s v="Standard Class"/>
    <s v="AP-10720"/>
    <s v="Anne Pryor"/>
    <x v="2"/>
    <x v="0"/>
    <x v="1"/>
    <x v="1"/>
    <n v="90032"/>
    <x v="1"/>
    <x v="578"/>
    <x v="1"/>
    <x v="10"/>
    <x v="573"/>
    <x v="522"/>
    <n v="2"/>
    <n v="0"/>
    <n v="6.4127999999999998"/>
  </r>
  <r>
    <n v="9977"/>
    <s v="US-2013-103674"/>
    <x v="0"/>
    <x v="409"/>
    <d v="2013-12-11T00:00:00"/>
    <s v="Standard Class"/>
    <s v="AP-10720"/>
    <s v="Anne Pryor"/>
    <x v="2"/>
    <x v="0"/>
    <x v="1"/>
    <x v="1"/>
    <n v="90032"/>
    <x v="1"/>
    <x v="495"/>
    <x v="2"/>
    <x v="7"/>
    <x v="490"/>
    <x v="2528"/>
    <n v="2"/>
    <n v="0.2"/>
    <n v="31.197999999999986"/>
  </r>
  <r>
    <n v="9978"/>
    <s v="US-2013-103674"/>
    <x v="0"/>
    <x v="409"/>
    <d v="2013-12-11T00:00:00"/>
    <s v="Standard Class"/>
    <s v="AP-10720"/>
    <s v="Anne Pryor"/>
    <x v="2"/>
    <x v="0"/>
    <x v="1"/>
    <x v="1"/>
    <n v="90032"/>
    <x v="1"/>
    <x v="494"/>
    <x v="1"/>
    <x v="13"/>
    <x v="489"/>
    <x v="6138"/>
    <n v="7"/>
    <n v="0"/>
    <n v="0"/>
  </r>
  <r>
    <n v="9979"/>
    <s v="US-2013-103674"/>
    <x v="0"/>
    <x v="409"/>
    <d v="2013-12-11T00:00:00"/>
    <s v="Standard Class"/>
    <s v="AP-10720"/>
    <s v="Anne Pryor"/>
    <x v="2"/>
    <x v="0"/>
    <x v="1"/>
    <x v="1"/>
    <n v="90032"/>
    <x v="1"/>
    <x v="807"/>
    <x v="1"/>
    <x v="8"/>
    <x v="797"/>
    <x v="6139"/>
    <n v="4"/>
    <n v="0.2"/>
    <n v="4.6815999999999995"/>
  </r>
  <r>
    <n v="9980"/>
    <s v="US-2013-103674"/>
    <x v="0"/>
    <x v="409"/>
    <d v="2013-12-11T00:00:00"/>
    <s v="Standard Class"/>
    <s v="AP-10720"/>
    <s v="Anne Pryor"/>
    <x v="2"/>
    <x v="0"/>
    <x v="1"/>
    <x v="1"/>
    <n v="90032"/>
    <x v="1"/>
    <x v="920"/>
    <x v="1"/>
    <x v="8"/>
    <x v="1749"/>
    <x v="6140"/>
    <n v="14"/>
    <n v="0.2"/>
    <n v="153.11519999999999"/>
  </r>
  <r>
    <n v="9981"/>
    <s v="US-2012-151435"/>
    <x v="1"/>
    <x v="684"/>
    <d v="2012-09-09T00:00:00"/>
    <s v="Second Class"/>
    <s v="SW-20455"/>
    <s v="Shaun Weien"/>
    <x v="0"/>
    <x v="0"/>
    <x v="240"/>
    <x v="28"/>
    <n v="70506"/>
    <x v="0"/>
    <x v="977"/>
    <x v="0"/>
    <x v="3"/>
    <x v="824"/>
    <x v="1921"/>
    <n v="1"/>
    <n v="0"/>
    <n v="22.354800000000004"/>
  </r>
  <r>
    <n v="9982"/>
    <s v="CA-2014-163566"/>
    <x v="3"/>
    <x v="646"/>
    <d v="2014-08-07T00:00:00"/>
    <s v="First Class"/>
    <s v="TB-21055"/>
    <s v="Ted Butterfield"/>
    <x v="0"/>
    <x v="0"/>
    <x v="54"/>
    <x v="24"/>
    <n v="45014"/>
    <x v="3"/>
    <x v="617"/>
    <x v="1"/>
    <x v="2"/>
    <x v="612"/>
    <x v="1053"/>
    <n v="5"/>
    <n v="0.2"/>
    <n v="5.368999999999998"/>
  </r>
  <r>
    <n v="9983"/>
    <s v="US-2013-157728"/>
    <x v="0"/>
    <x v="897"/>
    <d v="2013-09-29T00:00:00"/>
    <s v="Standard Class"/>
    <s v="RC-19960"/>
    <s v="Ryan Crowe"/>
    <x v="0"/>
    <x v="0"/>
    <x v="354"/>
    <x v="12"/>
    <n v="49505"/>
    <x v="2"/>
    <x v="727"/>
    <x v="1"/>
    <x v="10"/>
    <x v="719"/>
    <x v="595"/>
    <n v="7"/>
    <n v="0"/>
    <n v="16.713200000000001"/>
  </r>
  <r>
    <n v="9984"/>
    <s v="US-2013-157728"/>
    <x v="0"/>
    <x v="897"/>
    <d v="2013-09-29T00:00:00"/>
    <s v="Standard Class"/>
    <s v="RC-19960"/>
    <s v="Ryan Crowe"/>
    <x v="0"/>
    <x v="0"/>
    <x v="354"/>
    <x v="12"/>
    <n v="49505"/>
    <x v="2"/>
    <x v="1692"/>
    <x v="2"/>
    <x v="7"/>
    <x v="1671"/>
    <x v="6141"/>
    <n v="2"/>
    <n v="0"/>
    <n v="27.434400000000011"/>
  </r>
  <r>
    <n v="9985"/>
    <s v="CA-2012-100251"/>
    <x v="1"/>
    <x v="961"/>
    <d v="2012-05-23T00:00:00"/>
    <s v="Standard Class"/>
    <s v="DV-13465"/>
    <s v="Dianna Vittorini"/>
    <x v="0"/>
    <x v="0"/>
    <x v="85"/>
    <x v="15"/>
    <n v="11561"/>
    <x v="3"/>
    <x v="365"/>
    <x v="1"/>
    <x v="2"/>
    <x v="360"/>
    <x v="2483"/>
    <n v="10"/>
    <n v="0"/>
    <n v="15.120000000000001"/>
  </r>
  <r>
    <n v="9986"/>
    <s v="CA-2012-100251"/>
    <x v="1"/>
    <x v="961"/>
    <d v="2012-05-23T00:00:00"/>
    <s v="Standard Class"/>
    <s v="DV-13465"/>
    <s v="Dianna Vittorini"/>
    <x v="0"/>
    <x v="0"/>
    <x v="85"/>
    <x v="15"/>
    <n v="11561"/>
    <x v="3"/>
    <x v="1205"/>
    <x v="1"/>
    <x v="14"/>
    <x v="1181"/>
    <x v="6142"/>
    <n v="4"/>
    <n v="0"/>
    <n v="16.123999999999995"/>
  </r>
  <r>
    <n v="9987"/>
    <s v="CA-2013-125794"/>
    <x v="0"/>
    <x v="321"/>
    <d v="2013-10-04T00:00:00"/>
    <s v="Standard Class"/>
    <s v="ML-17410"/>
    <s v="Maris LaWare"/>
    <x v="0"/>
    <x v="0"/>
    <x v="1"/>
    <x v="1"/>
    <n v="90008"/>
    <x v="1"/>
    <x v="1519"/>
    <x v="2"/>
    <x v="11"/>
    <x v="1497"/>
    <x v="2642"/>
    <n v="1"/>
    <n v="0"/>
    <n v="15.220800000000001"/>
  </r>
  <r>
    <n v="9988"/>
    <s v="CA-2014-163629"/>
    <x v="3"/>
    <x v="701"/>
    <d v="2014-11-22T00:00:00"/>
    <s v="Standard Class"/>
    <s v="RA-19885"/>
    <s v="Ruben Ausman"/>
    <x v="1"/>
    <x v="0"/>
    <x v="417"/>
    <x v="32"/>
    <n v="30605"/>
    <x v="0"/>
    <x v="1593"/>
    <x v="2"/>
    <x v="11"/>
    <x v="1576"/>
    <x v="3705"/>
    <n v="1"/>
    <n v="0"/>
    <n v="28.796399999999998"/>
  </r>
  <r>
    <n v="9989"/>
    <s v="CA-2014-163629"/>
    <x v="3"/>
    <x v="701"/>
    <d v="2014-11-22T00:00:00"/>
    <s v="Standard Class"/>
    <s v="RA-19885"/>
    <s v="Ruben Ausman"/>
    <x v="1"/>
    <x v="0"/>
    <x v="417"/>
    <x v="32"/>
    <n v="30605"/>
    <x v="0"/>
    <x v="1783"/>
    <x v="2"/>
    <x v="7"/>
    <x v="1764"/>
    <x v="6050"/>
    <n v="5"/>
    <n v="0"/>
    <n v="55.647000000000006"/>
  </r>
  <r>
    <n v="9990"/>
    <s v="CA-2011-110422"/>
    <x v="2"/>
    <x v="1237"/>
    <d v="2011-01-24T00:00:00"/>
    <s v="Second Class"/>
    <s v="TB-21400"/>
    <s v="Tom Boeckenhauer"/>
    <x v="0"/>
    <x v="0"/>
    <x v="100"/>
    <x v="2"/>
    <n v="33180"/>
    <x v="0"/>
    <x v="1172"/>
    <x v="0"/>
    <x v="5"/>
    <x v="1149"/>
    <x v="4349"/>
    <n v="3"/>
    <n v="0.2"/>
    <n v="4.1027999999999993"/>
  </r>
  <r>
    <n v="9991"/>
    <s v="CA-2014-121258"/>
    <x v="3"/>
    <x v="425"/>
    <d v="2014-03-04T00:00:00"/>
    <s v="Standard Class"/>
    <s v="DB-13060"/>
    <s v="Dave Brooks"/>
    <x v="0"/>
    <x v="0"/>
    <x v="116"/>
    <x v="1"/>
    <n v="92627"/>
    <x v="1"/>
    <x v="1762"/>
    <x v="0"/>
    <x v="5"/>
    <x v="1742"/>
    <x v="1377"/>
    <n v="2"/>
    <n v="0"/>
    <n v="15.633199999999988"/>
  </r>
  <r>
    <n v="9992"/>
    <s v="CA-2014-121258"/>
    <x v="3"/>
    <x v="425"/>
    <d v="2014-03-04T00:00:00"/>
    <s v="Standard Class"/>
    <s v="DB-13060"/>
    <s v="Dave Brooks"/>
    <x v="0"/>
    <x v="0"/>
    <x v="116"/>
    <x v="1"/>
    <n v="92627"/>
    <x v="1"/>
    <x v="297"/>
    <x v="2"/>
    <x v="7"/>
    <x v="294"/>
    <x v="3809"/>
    <n v="2"/>
    <n v="0.2"/>
    <n v="19.393200000000007"/>
  </r>
  <r>
    <n v="9993"/>
    <s v="CA-2014-121258"/>
    <x v="3"/>
    <x v="425"/>
    <d v="2014-03-04T00:00:00"/>
    <s v="Standard Class"/>
    <s v="DB-13060"/>
    <s v="Dave Brooks"/>
    <x v="0"/>
    <x v="0"/>
    <x v="116"/>
    <x v="1"/>
    <n v="92627"/>
    <x v="1"/>
    <x v="956"/>
    <x v="1"/>
    <x v="10"/>
    <x v="940"/>
    <x v="461"/>
    <n v="4"/>
    <n v="0"/>
    <n v="13.32"/>
  </r>
  <r>
    <n v="9994"/>
    <s v="CA-2014-119914"/>
    <x v="3"/>
    <x v="464"/>
    <d v="2014-05-10T00:00:00"/>
    <s v="Second Class"/>
    <s v="CC-12220"/>
    <s v="Chris Cortes"/>
    <x v="0"/>
    <x v="0"/>
    <x v="223"/>
    <x v="1"/>
    <n v="92683"/>
    <x v="1"/>
    <x v="166"/>
    <x v="1"/>
    <x v="9"/>
    <x v="165"/>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DAB0479-C23F-45A7-B1B5-48D7CC3056C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C14" firstHeaderRow="0"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22" baseItem="1" numFmtId="165"/>
    <dataField name="Sum of Profit" fld="21" baseField="22" baseItem="1" numFmtId="165"/>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A5FBC46-D322-48F1-9171-30188694418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5"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x="0"/>
        <item h="1"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axis="axisRow" showAll="0">
      <items count="4">
        <item x="0"/>
        <item x="1"/>
        <item x="2"/>
        <item t="default"/>
      </items>
    </pivotField>
    <pivotField showAll="0"/>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31AA6EC-7C4C-416A-BA63-7EEE2BB355D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B5"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x="2"/>
        <item t="default"/>
      </items>
    </pivotField>
    <pivotField showAll="0">
      <items count="2">
        <item x="0"/>
        <item t="default"/>
      </items>
    </pivotField>
    <pivotField showAll="0">
      <items count="532">
        <item h="1" x="520"/>
        <item h="1" x="488"/>
        <item h="1" x="59"/>
        <item h="1" x="305"/>
        <item x="166"/>
        <item h="1" x="235"/>
        <item h="1" x="227"/>
        <item h="1" x="376"/>
        <item h="1" x="112"/>
        <item h="1" x="125"/>
        <item h="1" x="504"/>
        <item h="1" x="447"/>
        <item h="1" x="187"/>
        <item h="1" x="264"/>
        <item h="1" x="339"/>
        <item h="1" x="233"/>
        <item h="1" x="81"/>
        <item h="1" x="523"/>
        <item h="1" x="82"/>
        <item h="1" x="153"/>
        <item h="1" x="417"/>
        <item h="1" x="118"/>
        <item h="1" x="496"/>
        <item h="1" x="109"/>
        <item h="1" x="34"/>
        <item h="1" x="89"/>
        <item h="1" x="418"/>
        <item h="1" x="329"/>
        <item h="1" x="248"/>
        <item h="1" x="294"/>
        <item h="1" x="463"/>
        <item h="1" x="246"/>
        <item h="1" x="381"/>
        <item h="1" x="486"/>
        <item h="1" x="385"/>
        <item h="1" x="78"/>
        <item h="1" x="234"/>
        <item h="1" x="317"/>
        <item h="1" x="437"/>
        <item h="1" x="473"/>
        <item h="1" x="344"/>
        <item h="1" x="41"/>
        <item h="1" x="172"/>
        <item h="1" x="394"/>
        <item h="1" x="348"/>
        <item h="1" x="151"/>
        <item h="1" x="256"/>
        <item h="1" x="199"/>
        <item h="1" x="274"/>
        <item h="1" x="71"/>
        <item h="1" x="230"/>
        <item h="1" x="39"/>
        <item h="1" x="387"/>
        <item h="1" x="266"/>
        <item h="1" x="180"/>
        <item h="1" x="518"/>
        <item h="1" x="198"/>
        <item h="1" x="452"/>
        <item h="1" x="400"/>
        <item h="1" x="493"/>
        <item h="1" x="140"/>
        <item h="1" x="460"/>
        <item h="1" x="491"/>
        <item h="1" x="471"/>
        <item h="1" x="105"/>
        <item h="1" x="51"/>
        <item h="1" x="366"/>
        <item h="1" x="238"/>
        <item h="1" x="143"/>
        <item h="1" x="444"/>
        <item h="1" x="204"/>
        <item h="1" x="378"/>
        <item h="1" x="432"/>
        <item h="1" x="72"/>
        <item h="1" x="35"/>
        <item h="1" x="262"/>
        <item h="1" x="346"/>
        <item h="1" x="269"/>
        <item h="1" x="142"/>
        <item h="1" x="458"/>
        <item h="1" x="22"/>
        <item h="1" x="455"/>
        <item h="1" x="374"/>
        <item h="1" x="74"/>
        <item h="1" x="397"/>
        <item h="1" x="300"/>
        <item h="1" x="138"/>
        <item h="1" x="500"/>
        <item h="1" x="183"/>
        <item h="1" x="441"/>
        <item h="1" x="307"/>
        <item h="1" x="284"/>
        <item h="1" x="77"/>
        <item h="1" x="29"/>
        <item h="1" x="38"/>
        <item h="1" x="479"/>
        <item h="1" x="3"/>
        <item h="1" x="360"/>
        <item h="1" x="457"/>
        <item h="1" x="525"/>
        <item h="1" x="224"/>
        <item h="1" x="514"/>
        <item h="1" x="197"/>
        <item h="1" x="331"/>
        <item h="1" x="116"/>
        <item h="1" x="150"/>
        <item h="1" x="386"/>
        <item h="1" x="395"/>
        <item h="1" x="191"/>
        <item h="1" x="61"/>
        <item h="1" x="507"/>
        <item h="1" x="414"/>
        <item h="1" x="498"/>
        <item h="1" x="399"/>
        <item h="1" x="130"/>
        <item h="1" x="363"/>
        <item h="1" x="27"/>
        <item h="1" x="390"/>
        <item h="1" x="478"/>
        <item h="1" x="207"/>
        <item h="1" x="60"/>
        <item h="1" x="96"/>
        <item h="1" x="467"/>
        <item h="1" x="66"/>
        <item h="1" x="18"/>
        <item h="1" x="446"/>
        <item h="1" x="65"/>
        <item h="1" x="362"/>
        <item h="1" x="28"/>
        <item h="1" x="16"/>
        <item h="1" x="522"/>
        <item h="1" x="502"/>
        <item h="1" x="342"/>
        <item h="1" x="380"/>
        <item h="1" x="50"/>
        <item h="1" x="156"/>
        <item h="1" x="485"/>
        <item h="1" x="236"/>
        <item h="1" x="403"/>
        <item h="1" x="308"/>
        <item h="1" x="512"/>
        <item h="1" x="184"/>
        <item h="1" x="323"/>
        <item h="1" x="194"/>
        <item h="1" x="474"/>
        <item h="1" x="148"/>
        <item h="1" x="231"/>
        <item h="1" x="54"/>
        <item h="1" x="402"/>
        <item h="1" x="168"/>
        <item h="1" x="115"/>
        <item h="1" x="159"/>
        <item h="1" x="299"/>
        <item h="1" x="2"/>
        <item h="1" x="5"/>
        <item h="1" x="436"/>
        <item h="1" x="47"/>
        <item h="1" x="210"/>
        <item h="1" x="9"/>
        <item h="1" x="201"/>
        <item h="1" x="326"/>
        <item h="1" x="426"/>
        <item h="1" x="495"/>
        <item h="1" x="164"/>
        <item h="1" x="107"/>
        <item h="1" x="430"/>
        <item h="1" x="23"/>
        <item h="1" x="119"/>
        <item h="1" x="220"/>
        <item h="1" x="477"/>
        <item h="1" x="483"/>
        <item h="1" x="438"/>
        <item h="1" x="55"/>
        <item h="1" x="354"/>
        <item h="1" x="237"/>
        <item h="1" x="120"/>
        <item h="1" x="510"/>
        <item h="1" x="124"/>
        <item h="1" x="247"/>
        <item h="1" x="202"/>
        <item h="1" x="382"/>
        <item h="1" x="345"/>
        <item h="1" x="129"/>
        <item h="1" x="200"/>
        <item h="1" x="83"/>
        <item h="1" x="521"/>
        <item h="1" x="319"/>
        <item h="1" x="57"/>
        <item h="1" x="409"/>
        <item h="1" x="92"/>
        <item h="1" x="193"/>
        <item h="1" x="413"/>
        <item h="1" x="433"/>
        <item h="1" x="337"/>
        <item h="1" x="0"/>
        <item h="1" x="469"/>
        <item h="1" x="86"/>
        <item h="1" x="146"/>
        <item h="1" x="365"/>
        <item h="1" x="336"/>
        <item h="1" x="492"/>
        <item h="1" x="450"/>
        <item h="1" x="389"/>
        <item h="1" x="304"/>
        <item h="1" x="188"/>
        <item h="1" x="325"/>
        <item h="1" x="322"/>
        <item h="1" x="12"/>
        <item h="1" x="101"/>
        <item h="1" x="114"/>
        <item h="1" x="44"/>
        <item h="1" x="245"/>
        <item h="1" x="75"/>
        <item h="1" x="393"/>
        <item h="1" x="218"/>
        <item h="1" x="25"/>
        <item h="1" x="108"/>
        <item h="1" x="312"/>
        <item h="1" x="177"/>
        <item h="1" x="271"/>
        <item h="1" x="186"/>
        <item h="1" x="442"/>
        <item h="1" x="259"/>
        <item h="1" x="461"/>
        <item h="1" x="249"/>
        <item h="1" x="239"/>
        <item h="1" x="434"/>
        <item h="1" x="505"/>
        <item h="1" x="289"/>
        <item h="1" x="411"/>
        <item h="1" x="448"/>
        <item h="1" x="189"/>
        <item h="1" x="314"/>
        <item h="1" x="240"/>
        <item h="1" x="229"/>
        <item h="1" x="335"/>
        <item h="1" x="154"/>
        <item h="1" x="453"/>
        <item h="1" x="121"/>
        <item h="1" x="69"/>
        <item h="1" x="80"/>
        <item h="1" x="152"/>
        <item h="1" x="190"/>
        <item h="1" x="128"/>
        <item h="1" x="324"/>
        <item h="1" x="98"/>
        <item h="1" x="517"/>
        <item h="1" x="104"/>
        <item h="1" x="408"/>
        <item h="1" x="88"/>
        <item h="1" x="425"/>
        <item h="1" x="465"/>
        <item h="1" x="427"/>
        <item h="1" x="273"/>
        <item h="1" x="412"/>
        <item h="1" x="291"/>
        <item h="1" x="161"/>
        <item h="1" x="113"/>
        <item h="1" x="290"/>
        <item h="1" x="293"/>
        <item h="1" x="529"/>
        <item h="1" x="415"/>
        <item h="1" x="85"/>
        <item h="1" x="497"/>
        <item h="1" x="468"/>
        <item h="1" x="160"/>
        <item h="1" x="1"/>
        <item h="1" x="103"/>
        <item h="1" x="431"/>
        <item h="1" x="90"/>
        <item h="1" x="270"/>
        <item h="1" x="203"/>
        <item h="1" x="6"/>
        <item h="1" x="303"/>
        <item h="1" x="91"/>
        <item h="1" x="375"/>
        <item h="1" x="511"/>
        <item h="1" x="286"/>
        <item h="1" x="349"/>
        <item h="1" x="405"/>
        <item h="1" x="419"/>
        <item h="1" x="292"/>
        <item h="1" x="516"/>
        <item h="1" x="126"/>
        <item h="1" x="530"/>
        <item h="1" x="392"/>
        <item h="1" x="261"/>
        <item h="1" x="64"/>
        <item h="1" x="15"/>
        <item h="1" x="26"/>
        <item h="1" x="407"/>
        <item h="1" x="255"/>
        <item h="1" x="347"/>
        <item h="1" x="123"/>
        <item h="1" x="279"/>
        <item h="1" x="100"/>
        <item h="1" x="209"/>
        <item h="1" x="297"/>
        <item h="1" x="451"/>
        <item h="1" x="158"/>
        <item h="1" x="31"/>
        <item h="1" x="388"/>
        <item h="1" x="313"/>
        <item h="1" x="133"/>
        <item h="1" x="263"/>
        <item h="1" x="351"/>
        <item h="1" x="216"/>
        <item h="1" x="494"/>
        <item h="1" x="53"/>
        <item h="1" x="484"/>
        <item h="1" x="122"/>
        <item h="1" x="278"/>
        <item h="1" x="429"/>
        <item h="1" x="499"/>
        <item h="1" x="73"/>
        <item h="1" x="340"/>
        <item h="1" x="145"/>
        <item h="1" x="87"/>
        <item h="1" x="208"/>
        <item h="1" x="174"/>
        <item h="1" x="254"/>
        <item h="1" x="14"/>
        <item h="1" x="462"/>
        <item h="1" x="316"/>
        <item h="1" x="19"/>
        <item h="1" x="217"/>
        <item h="1" x="163"/>
        <item h="1" x="296"/>
        <item h="1" x="106"/>
        <item h="1" x="20"/>
        <item h="1" x="46"/>
        <item h="1" x="311"/>
        <item h="1" x="221"/>
        <item h="1" x="338"/>
        <item h="1" x="445"/>
        <item h="1" x="489"/>
        <item h="1" x="110"/>
        <item h="1" x="310"/>
        <item h="1" x="226"/>
        <item h="1" x="368"/>
        <item h="1" x="165"/>
        <item h="1" x="423"/>
        <item h="1" x="182"/>
        <item h="1" x="147"/>
        <item h="1" x="372"/>
        <item h="1" x="268"/>
        <item h="1" x="250"/>
        <item h="1" x="175"/>
        <item h="1" x="155"/>
        <item h="1" x="276"/>
        <item h="1" x="334"/>
        <item h="1" x="11"/>
        <item h="1" x="36"/>
        <item h="1" x="333"/>
        <item h="1" x="281"/>
        <item h="1" x="524"/>
        <item h="1" x="356"/>
        <item h="1" x="459"/>
        <item h="1" x="475"/>
        <item h="1" x="472"/>
        <item h="1" x="144"/>
        <item h="1" x="111"/>
        <item h="1" x="117"/>
        <item h="1" x="215"/>
        <item h="1" x="45"/>
        <item h="1" x="422"/>
        <item h="1" x="309"/>
        <item h="1" x="267"/>
        <item h="1" x="352"/>
        <item h="1" x="95"/>
        <item h="1" x="424"/>
        <item h="1" x="97"/>
        <item h="1" x="275"/>
        <item h="1" x="343"/>
        <item h="1" x="10"/>
        <item h="1" x="42"/>
        <item h="1" x="211"/>
        <item h="1" x="519"/>
        <item h="1" x="135"/>
        <item h="1" x="243"/>
        <item h="1" x="369"/>
        <item h="1" x="213"/>
        <item h="1" x="449"/>
        <item h="1" x="225"/>
        <item h="1" x="330"/>
        <item h="1" x="396"/>
        <item h="1" x="260"/>
        <item h="1" x="370"/>
        <item h="1" x="401"/>
        <item h="1" x="32"/>
        <item h="1" x="205"/>
        <item h="1" x="212"/>
        <item h="1" x="206"/>
        <item h="1" x="94"/>
        <item h="1" x="253"/>
        <item h="1" x="277"/>
        <item h="1" x="503"/>
        <item h="1" x="265"/>
        <item h="1" x="454"/>
        <item h="1" x="56"/>
        <item h="1" x="252"/>
        <item h="1" x="332"/>
        <item h="1" x="464"/>
        <item h="1" x="192"/>
        <item h="1" x="476"/>
        <item h="1" x="359"/>
        <item h="1" x="13"/>
        <item h="1" x="102"/>
        <item h="1" x="482"/>
        <item h="1" x="169"/>
        <item h="1" x="30"/>
        <item h="1" x="134"/>
        <item h="1" x="371"/>
        <item h="1" x="179"/>
        <item h="1" x="196"/>
        <item h="1" x="440"/>
        <item h="1" x="410"/>
        <item h="1" x="515"/>
        <item h="1" x="43"/>
        <item h="1" x="185"/>
        <item h="1" x="171"/>
        <item h="1" x="195"/>
        <item h="1" x="301"/>
        <item h="1" x="63"/>
        <item h="1" x="490"/>
        <item h="1" x="367"/>
        <item h="1" x="285"/>
        <item h="1" x="33"/>
        <item h="1" x="178"/>
        <item h="1" x="84"/>
        <item h="1" x="127"/>
        <item h="1" x="162"/>
        <item h="1" x="288"/>
        <item h="1" x="287"/>
        <item h="1" x="52"/>
        <item h="1" x="272"/>
        <item h="1" x="526"/>
        <item h="1" x="70"/>
        <item h="1" x="8"/>
        <item h="1" x="404"/>
        <item h="1" x="49"/>
        <item h="1" x="527"/>
        <item h="1" x="509"/>
        <item h="1" x="353"/>
        <item h="1" x="406"/>
        <item h="1" x="508"/>
        <item h="1" x="157"/>
        <item h="1" x="443"/>
        <item h="1" x="68"/>
        <item h="1" x="364"/>
        <item h="1" x="466"/>
        <item h="1" x="48"/>
        <item h="1" x="4"/>
        <item h="1" x="501"/>
        <item h="1" x="506"/>
        <item h="1" x="136"/>
        <item h="1" x="298"/>
        <item h="1" x="242"/>
        <item h="1" x="214"/>
        <item h="1" x="257"/>
        <item h="1" x="295"/>
        <item h="1" x="306"/>
        <item h="1" x="258"/>
        <item h="1" x="528"/>
        <item h="1" x="24"/>
        <item h="1" x="341"/>
        <item h="1" x="280"/>
        <item h="1" x="244"/>
        <item h="1" x="321"/>
        <item h="1" x="282"/>
        <item h="1" x="384"/>
        <item h="1" x="315"/>
        <item h="1" x="76"/>
        <item h="1" x="67"/>
        <item h="1" x="79"/>
        <item h="1" x="357"/>
        <item h="1" x="228"/>
        <item h="1" x="379"/>
        <item h="1" x="480"/>
        <item h="1" x="398"/>
        <item h="1" x="222"/>
        <item h="1" x="377"/>
        <item h="1" x="302"/>
        <item h="1" x="241"/>
        <item h="1" x="361"/>
        <item h="1" x="167"/>
        <item h="1" x="170"/>
        <item h="1" x="149"/>
        <item h="1" x="21"/>
        <item h="1" x="93"/>
        <item h="1" x="251"/>
        <item h="1" x="428"/>
        <item h="1" x="513"/>
        <item h="1" x="139"/>
        <item h="1" x="37"/>
        <item h="1" x="456"/>
        <item h="1" x="327"/>
        <item h="1" x="132"/>
        <item h="1" x="137"/>
        <item h="1" x="219"/>
        <item h="1" x="173"/>
        <item h="1" x="355"/>
        <item h="1" x="435"/>
        <item h="1" x="131"/>
        <item h="1" x="99"/>
        <item h="1" x="176"/>
        <item h="1" x="416"/>
        <item h="1" x="470"/>
        <item h="1" x="232"/>
        <item h="1" x="328"/>
        <item h="1" x="421"/>
        <item h="1" x="141"/>
        <item h="1" x="373"/>
        <item h="1" x="7"/>
        <item h="1" x="487"/>
        <item h="1" x="58"/>
        <item h="1" x="17"/>
        <item h="1" x="223"/>
        <item h="1" x="320"/>
        <item h="1" x="62"/>
        <item h="1" x="391"/>
        <item h="1" x="40"/>
        <item h="1" x="481"/>
        <item h="1" x="439"/>
        <item h="1" x="350"/>
        <item h="1" x="318"/>
        <item h="1" x="383"/>
        <item h="1" x="181"/>
        <item h="1" x="283"/>
        <item h="1" x="358"/>
        <item h="1" x="420"/>
        <item t="default"/>
      </items>
    </pivotField>
    <pivotField showAll="0"/>
    <pivotField showAll="0"/>
    <pivotField showAll="0">
      <items count="5">
        <item h="1" x="2"/>
        <item h="1" x="3"/>
        <item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1"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5" count="1" selected="0">
            <x v="0"/>
          </reference>
        </references>
      </pivotArea>
    </chartFormat>
    <chartFormat chart="5" format="7">
      <pivotArea type="data" outline="0" fieldPosition="0">
        <references count="2">
          <reference field="4294967294" count="1" selected="0">
            <x v="0"/>
          </reference>
          <reference field="15" count="1" selected="0">
            <x v="1"/>
          </reference>
        </references>
      </pivotArea>
    </chartFormat>
    <chartFormat chart="5" format="8">
      <pivotArea type="data" outline="0" fieldPosition="0">
        <references count="2">
          <reference field="4294967294" count="1" selected="0">
            <x v="0"/>
          </reference>
          <reference field="15" count="1" selected="0">
            <x v="2"/>
          </reference>
        </references>
      </pivotArea>
    </chartFormat>
    <chartFormat chart="1" format="1">
      <pivotArea type="data" outline="0" fieldPosition="0">
        <references count="2">
          <reference field="4294967294" count="1" selected="0">
            <x v="0"/>
          </reference>
          <reference field="15" count="1" selected="0">
            <x v="0"/>
          </reference>
        </references>
      </pivotArea>
    </chartFormat>
    <chartFormat chart="1" format="2">
      <pivotArea type="data" outline="0" fieldPosition="0">
        <references count="2">
          <reference field="4294967294" count="1" selected="0">
            <x v="0"/>
          </reference>
          <reference field="15" count="1" selected="0">
            <x v="1"/>
          </reference>
        </references>
      </pivotArea>
    </chartFormat>
    <chartFormat chart="1"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90BA859-03B7-4360-9503-DCEA6487DCE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13"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2">
    <i>
      <x/>
    </i>
    <i>
      <x v="2"/>
    </i>
    <i>
      <x v="8"/>
    </i>
    <i>
      <x v="9"/>
    </i>
    <i>
      <x v="15"/>
    </i>
    <i>
      <x v="16"/>
    </i>
    <i>
      <x v="22"/>
    </i>
    <i>
      <x v="31"/>
    </i>
    <i>
      <x v="38"/>
    </i>
    <i>
      <x v="40"/>
    </i>
    <i>
      <x v="44"/>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8740E56-0022-4291-A3F4-372EC69B3C6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B7"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h="1" x="2"/>
        <item h="1" x="3"/>
        <item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5"/>
    </i>
    <i>
      <x v="11"/>
    </i>
    <i>
      <x v="13"/>
    </i>
    <i t="grand">
      <x/>
    </i>
  </rowItems>
  <colItems count="1">
    <i/>
  </colItems>
  <dataFields count="1">
    <dataField name="Sum of Sales" fld="18" baseField="0" baseItem="0" numFmtId="166"/>
  </dataFields>
  <formats count="1">
    <format dxfId="9">
      <pivotArea outline="0" collapsedLevelsAreSubtotals="1" fieldPosition="0"/>
    </format>
  </formats>
  <chartFormats count="1">
    <chartFormat chart="1"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4DCF479-64D5-4BCF-BEBE-6A20D76F3A06}"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J1:K14" firstHeaderRow="1"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h="1" x="19"/>
        <item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h="1" x="2"/>
        <item h="1" x="3"/>
        <item x="0"/>
        <item h="1" x="1"/>
        <item t="default"/>
      </items>
    </pivotField>
    <pivotField showAll="0"/>
    <pivotField showAll="0"/>
    <pivotField showAll="0"/>
    <pivotField showAll="0"/>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1">
    <chartFormat chart="11"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F7F8916-C1FD-4A68-838E-452EA8416C35}"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G1:H14"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51BC5C8-8384-46A9-89F6-F63F38E03FA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D1:E14"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80ED623-6C38-4576-A40E-B44D8D4B631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B14"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items count="2">
        <item x="0"/>
        <item t="default"/>
      </items>
    </pivotField>
    <pivotField showAll="0">
      <items count="532">
        <item x="520"/>
        <item x="488"/>
        <item x="59"/>
        <item x="305"/>
        <item x="166"/>
        <item x="235"/>
        <item x="227"/>
        <item x="376"/>
        <item h="1" x="112"/>
        <item h="1" x="125"/>
        <item h="1" x="504"/>
        <item h="1" x="447"/>
        <item h="1" x="187"/>
        <item h="1" x="264"/>
        <item h="1" x="339"/>
        <item h="1" x="233"/>
        <item h="1" x="81"/>
        <item h="1" x="523"/>
        <item h="1" x="82"/>
        <item h="1" x="153"/>
        <item h="1" x="417"/>
        <item h="1" x="118"/>
        <item h="1" x="496"/>
        <item h="1" x="109"/>
        <item h="1" x="34"/>
        <item h="1" x="89"/>
        <item h="1" x="418"/>
        <item h="1" x="329"/>
        <item h="1" x="248"/>
        <item h="1" x="294"/>
        <item h="1" x="463"/>
        <item h="1" x="246"/>
        <item h="1" x="381"/>
        <item h="1" x="486"/>
        <item h="1" x="385"/>
        <item h="1" x="78"/>
        <item h="1" x="234"/>
        <item h="1" x="317"/>
        <item h="1" x="437"/>
        <item h="1" x="473"/>
        <item h="1" x="344"/>
        <item h="1" x="41"/>
        <item h="1" x="172"/>
        <item h="1" x="394"/>
        <item h="1" x="348"/>
        <item h="1" x="151"/>
        <item h="1" x="256"/>
        <item h="1" x="199"/>
        <item h="1" x="274"/>
        <item h="1" x="71"/>
        <item h="1" x="230"/>
        <item h="1" x="39"/>
        <item h="1" x="387"/>
        <item h="1" x="266"/>
        <item h="1" x="180"/>
        <item h="1" x="518"/>
        <item h="1" x="198"/>
        <item h="1" x="452"/>
        <item h="1" x="400"/>
        <item h="1" x="493"/>
        <item h="1" x="140"/>
        <item h="1" x="460"/>
        <item h="1" x="491"/>
        <item h="1" x="471"/>
        <item h="1" x="105"/>
        <item h="1" x="51"/>
        <item h="1" x="366"/>
        <item h="1" x="238"/>
        <item h="1" x="143"/>
        <item h="1" x="444"/>
        <item h="1" x="204"/>
        <item h="1" x="378"/>
        <item h="1" x="432"/>
        <item h="1" x="72"/>
        <item h="1" x="35"/>
        <item h="1" x="262"/>
        <item h="1" x="346"/>
        <item h="1" x="269"/>
        <item h="1" x="142"/>
        <item h="1" x="458"/>
        <item h="1" x="22"/>
        <item h="1" x="455"/>
        <item h="1" x="374"/>
        <item h="1" x="74"/>
        <item h="1" x="397"/>
        <item h="1" x="300"/>
        <item h="1" x="138"/>
        <item h="1" x="500"/>
        <item h="1" x="183"/>
        <item h="1" x="441"/>
        <item h="1" x="307"/>
        <item h="1" x="284"/>
        <item h="1" x="77"/>
        <item h="1" x="29"/>
        <item h="1" x="38"/>
        <item h="1" x="479"/>
        <item h="1" x="3"/>
        <item h="1" x="360"/>
        <item h="1" x="457"/>
        <item h="1" x="525"/>
        <item h="1" x="224"/>
        <item h="1" x="514"/>
        <item h="1" x="197"/>
        <item h="1" x="331"/>
        <item h="1" x="116"/>
        <item h="1" x="150"/>
        <item h="1" x="386"/>
        <item h="1" x="395"/>
        <item h="1" x="191"/>
        <item h="1" x="61"/>
        <item h="1" x="507"/>
        <item h="1" x="414"/>
        <item h="1" x="498"/>
        <item h="1" x="399"/>
        <item h="1" x="130"/>
        <item h="1" x="363"/>
        <item h="1" x="27"/>
        <item h="1" x="390"/>
        <item h="1" x="478"/>
        <item h="1" x="207"/>
        <item h="1" x="60"/>
        <item h="1" x="96"/>
        <item h="1" x="467"/>
        <item h="1" x="66"/>
        <item h="1" x="18"/>
        <item h="1" x="446"/>
        <item h="1" x="65"/>
        <item h="1" x="362"/>
        <item h="1" x="28"/>
        <item h="1" x="16"/>
        <item h="1" x="522"/>
        <item h="1" x="502"/>
        <item h="1" x="342"/>
        <item h="1" x="380"/>
        <item h="1" x="50"/>
        <item h="1" x="156"/>
        <item h="1" x="485"/>
        <item h="1" x="236"/>
        <item h="1" x="403"/>
        <item h="1" x="308"/>
        <item h="1" x="512"/>
        <item h="1" x="184"/>
        <item h="1" x="323"/>
        <item h="1" x="194"/>
        <item h="1" x="474"/>
        <item h="1" x="148"/>
        <item h="1" x="231"/>
        <item h="1" x="54"/>
        <item h="1" x="402"/>
        <item h="1" x="168"/>
        <item h="1" x="115"/>
        <item h="1" x="159"/>
        <item h="1" x="299"/>
        <item h="1" x="2"/>
        <item h="1" x="5"/>
        <item h="1" x="436"/>
        <item h="1" x="47"/>
        <item h="1" x="210"/>
        <item h="1" x="9"/>
        <item h="1" x="201"/>
        <item h="1" x="326"/>
        <item h="1" x="426"/>
        <item h="1" x="495"/>
        <item h="1" x="164"/>
        <item h="1" x="107"/>
        <item h="1" x="430"/>
        <item h="1" x="23"/>
        <item h="1" x="119"/>
        <item h="1" x="220"/>
        <item h="1" x="477"/>
        <item h="1" x="483"/>
        <item h="1" x="438"/>
        <item h="1" x="55"/>
        <item h="1" x="354"/>
        <item h="1" x="237"/>
        <item h="1" x="120"/>
        <item h="1" x="510"/>
        <item h="1" x="124"/>
        <item h="1" x="247"/>
        <item h="1" x="202"/>
        <item h="1" x="382"/>
        <item h="1" x="345"/>
        <item h="1" x="129"/>
        <item h="1" x="200"/>
        <item h="1" x="83"/>
        <item h="1" x="521"/>
        <item h="1" x="319"/>
        <item h="1" x="57"/>
        <item h="1" x="409"/>
        <item h="1" x="92"/>
        <item h="1" x="193"/>
        <item h="1" x="413"/>
        <item h="1" x="433"/>
        <item h="1" x="337"/>
        <item h="1" x="0"/>
        <item h="1" x="469"/>
        <item h="1" x="86"/>
        <item h="1" x="146"/>
        <item h="1" x="365"/>
        <item h="1" x="336"/>
        <item h="1" x="492"/>
        <item h="1" x="450"/>
        <item h="1" x="389"/>
        <item h="1" x="304"/>
        <item h="1" x="188"/>
        <item h="1" x="325"/>
        <item h="1" x="322"/>
        <item h="1" x="12"/>
        <item h="1" x="101"/>
        <item h="1" x="114"/>
        <item h="1" x="44"/>
        <item h="1" x="245"/>
        <item h="1" x="75"/>
        <item h="1" x="393"/>
        <item h="1" x="218"/>
        <item h="1" x="25"/>
        <item h="1" x="108"/>
        <item h="1" x="312"/>
        <item h="1" x="177"/>
        <item h="1" x="271"/>
        <item h="1" x="186"/>
        <item h="1" x="442"/>
        <item h="1" x="259"/>
        <item h="1" x="461"/>
        <item h="1" x="249"/>
        <item h="1" x="239"/>
        <item h="1" x="434"/>
        <item h="1" x="505"/>
        <item h="1" x="289"/>
        <item h="1" x="411"/>
        <item h="1" x="448"/>
        <item h="1" x="189"/>
        <item h="1" x="314"/>
        <item h="1" x="240"/>
        <item h="1" x="229"/>
        <item h="1" x="335"/>
        <item h="1" x="154"/>
        <item h="1" x="453"/>
        <item h="1" x="121"/>
        <item h="1" x="69"/>
        <item h="1" x="80"/>
        <item h="1" x="152"/>
        <item h="1" x="190"/>
        <item h="1" x="128"/>
        <item h="1" x="324"/>
        <item h="1" x="98"/>
        <item h="1" x="517"/>
        <item h="1" x="104"/>
        <item h="1" x="408"/>
        <item h="1" x="88"/>
        <item h="1" x="425"/>
        <item h="1" x="465"/>
        <item h="1" x="427"/>
        <item h="1" x="273"/>
        <item h="1" x="412"/>
        <item h="1" x="291"/>
        <item h="1" x="161"/>
        <item h="1" x="113"/>
        <item h="1" x="290"/>
        <item h="1" x="293"/>
        <item h="1" x="529"/>
        <item h="1" x="415"/>
        <item h="1" x="85"/>
        <item h="1" x="497"/>
        <item h="1" x="468"/>
        <item h="1" x="160"/>
        <item h="1" x="1"/>
        <item h="1" x="103"/>
        <item h="1" x="431"/>
        <item h="1" x="90"/>
        <item h="1" x="270"/>
        <item h="1" x="203"/>
        <item h="1" x="6"/>
        <item h="1" x="303"/>
        <item h="1" x="91"/>
        <item h="1" x="375"/>
        <item h="1" x="511"/>
        <item h="1" x="286"/>
        <item h="1" x="349"/>
        <item h="1" x="405"/>
        <item h="1" x="419"/>
        <item h="1" x="292"/>
        <item h="1" x="516"/>
        <item h="1" x="126"/>
        <item h="1" x="530"/>
        <item h="1" x="392"/>
        <item h="1" x="261"/>
        <item h="1" x="64"/>
        <item h="1" x="15"/>
        <item h="1" x="26"/>
        <item h="1" x="407"/>
        <item h="1" x="255"/>
        <item h="1" x="347"/>
        <item h="1" x="123"/>
        <item h="1" x="279"/>
        <item h="1" x="100"/>
        <item h="1" x="209"/>
        <item h="1" x="297"/>
        <item h="1" x="451"/>
        <item h="1" x="158"/>
        <item h="1" x="31"/>
        <item h="1" x="388"/>
        <item h="1" x="313"/>
        <item h="1" x="133"/>
        <item h="1" x="263"/>
        <item h="1" x="351"/>
        <item h="1" x="216"/>
        <item h="1" x="494"/>
        <item h="1" x="53"/>
        <item h="1" x="484"/>
        <item h="1" x="122"/>
        <item h="1" x="278"/>
        <item h="1" x="429"/>
        <item h="1" x="499"/>
        <item h="1" x="73"/>
        <item h="1" x="340"/>
        <item h="1" x="145"/>
        <item h="1" x="87"/>
        <item h="1" x="208"/>
        <item h="1" x="174"/>
        <item h="1" x="254"/>
        <item h="1" x="14"/>
        <item h="1" x="462"/>
        <item h="1" x="316"/>
        <item h="1" x="19"/>
        <item h="1" x="217"/>
        <item h="1" x="163"/>
        <item h="1" x="296"/>
        <item h="1" x="106"/>
        <item h="1" x="20"/>
        <item h="1" x="46"/>
        <item h="1" x="311"/>
        <item h="1" x="221"/>
        <item h="1" x="338"/>
        <item h="1" x="445"/>
        <item h="1" x="489"/>
        <item h="1" x="110"/>
        <item h="1" x="310"/>
        <item h="1" x="226"/>
        <item h="1" x="368"/>
        <item h="1" x="165"/>
        <item h="1" x="423"/>
        <item h="1" x="182"/>
        <item h="1" x="147"/>
        <item h="1" x="372"/>
        <item h="1" x="268"/>
        <item h="1" x="250"/>
        <item h="1" x="175"/>
        <item h="1" x="155"/>
        <item h="1" x="276"/>
        <item h="1" x="334"/>
        <item h="1" x="11"/>
        <item h="1" x="36"/>
        <item h="1" x="333"/>
        <item h="1" x="281"/>
        <item h="1" x="524"/>
        <item h="1" x="356"/>
        <item h="1" x="459"/>
        <item h="1" x="475"/>
        <item h="1" x="472"/>
        <item h="1" x="144"/>
        <item h="1" x="111"/>
        <item h="1" x="117"/>
        <item h="1" x="215"/>
        <item h="1" x="45"/>
        <item h="1" x="422"/>
        <item h="1" x="309"/>
        <item h="1" x="267"/>
        <item h="1" x="352"/>
        <item h="1" x="95"/>
        <item h="1" x="424"/>
        <item h="1" x="97"/>
        <item h="1" x="275"/>
        <item h="1" x="343"/>
        <item h="1" x="10"/>
        <item h="1" x="42"/>
        <item h="1" x="211"/>
        <item h="1" x="519"/>
        <item h="1" x="135"/>
        <item h="1" x="243"/>
        <item h="1" x="369"/>
        <item h="1" x="213"/>
        <item h="1" x="449"/>
        <item h="1" x="225"/>
        <item h="1" x="330"/>
        <item h="1" x="396"/>
        <item h="1" x="260"/>
        <item h="1" x="370"/>
        <item h="1" x="401"/>
        <item h="1" x="32"/>
        <item h="1" x="205"/>
        <item h="1" x="212"/>
        <item h="1" x="206"/>
        <item h="1" x="94"/>
        <item h="1" x="253"/>
        <item h="1" x="277"/>
        <item h="1" x="503"/>
        <item h="1" x="265"/>
        <item h="1" x="454"/>
        <item h="1" x="56"/>
        <item h="1" x="252"/>
        <item h="1" x="332"/>
        <item h="1" x="464"/>
        <item h="1" x="192"/>
        <item h="1" x="476"/>
        <item h="1" x="359"/>
        <item h="1" x="13"/>
        <item h="1" x="102"/>
        <item h="1" x="482"/>
        <item h="1" x="169"/>
        <item h="1" x="30"/>
        <item h="1" x="134"/>
        <item h="1" x="371"/>
        <item h="1" x="179"/>
        <item h="1" x="196"/>
        <item h="1" x="440"/>
        <item h="1" x="410"/>
        <item h="1" x="515"/>
        <item h="1" x="43"/>
        <item h="1" x="185"/>
        <item h="1" x="171"/>
        <item h="1" x="195"/>
        <item h="1" x="301"/>
        <item h="1" x="63"/>
        <item h="1" x="490"/>
        <item h="1" x="367"/>
        <item h="1" x="285"/>
        <item h="1" x="33"/>
        <item h="1" x="178"/>
        <item h="1" x="84"/>
        <item h="1" x="127"/>
        <item h="1" x="162"/>
        <item h="1" x="288"/>
        <item h="1" x="287"/>
        <item h="1" x="52"/>
        <item h="1" x="272"/>
        <item h="1" x="526"/>
        <item h="1" x="70"/>
        <item h="1" x="8"/>
        <item h="1" x="404"/>
        <item h="1" x="49"/>
        <item h="1" x="527"/>
        <item h="1" x="509"/>
        <item h="1" x="353"/>
        <item h="1" x="406"/>
        <item h="1" x="508"/>
        <item h="1" x="157"/>
        <item h="1" x="443"/>
        <item h="1" x="68"/>
        <item h="1" x="364"/>
        <item h="1" x="466"/>
        <item h="1" x="48"/>
        <item h="1" x="4"/>
        <item h="1" x="501"/>
        <item h="1" x="506"/>
        <item h="1" x="136"/>
        <item h="1" x="298"/>
        <item h="1" x="242"/>
        <item h="1" x="214"/>
        <item h="1" x="257"/>
        <item h="1" x="295"/>
        <item h="1" x="306"/>
        <item h="1" x="258"/>
        <item h="1" x="528"/>
        <item h="1" x="24"/>
        <item h="1" x="341"/>
        <item h="1" x="280"/>
        <item h="1" x="244"/>
        <item h="1" x="321"/>
        <item h="1" x="282"/>
        <item h="1" x="384"/>
        <item h="1" x="315"/>
        <item h="1" x="76"/>
        <item h="1" x="67"/>
        <item h="1" x="79"/>
        <item h="1" x="357"/>
        <item h="1" x="228"/>
        <item h="1" x="379"/>
        <item h="1" x="480"/>
        <item h="1" x="398"/>
        <item h="1" x="222"/>
        <item h="1" x="377"/>
        <item h="1" x="302"/>
        <item h="1" x="241"/>
        <item h="1" x="361"/>
        <item h="1" x="167"/>
        <item h="1" x="170"/>
        <item h="1" x="149"/>
        <item h="1" x="21"/>
        <item h="1" x="93"/>
        <item h="1" x="251"/>
        <item h="1" x="428"/>
        <item h="1" x="513"/>
        <item h="1" x="139"/>
        <item h="1" x="37"/>
        <item h="1" x="456"/>
        <item h="1" x="327"/>
        <item h="1" x="132"/>
        <item h="1" x="137"/>
        <item h="1" x="219"/>
        <item h="1" x="173"/>
        <item h="1" x="355"/>
        <item h="1" x="435"/>
        <item h="1" x="131"/>
        <item h="1" x="99"/>
        <item h="1" x="176"/>
        <item h="1" x="416"/>
        <item h="1" x="470"/>
        <item h="1" x="232"/>
        <item h="1" x="328"/>
        <item h="1" x="421"/>
        <item h="1" x="141"/>
        <item h="1" x="373"/>
        <item h="1" x="7"/>
        <item h="1" x="487"/>
        <item h="1" x="58"/>
        <item h="1" x="17"/>
        <item h="1" x="223"/>
        <item h="1" x="320"/>
        <item h="1" x="62"/>
        <item h="1" x="391"/>
        <item h="1" x="40"/>
        <item h="1" x="481"/>
        <item h="1" x="439"/>
        <item h="1" x="350"/>
        <item h="1" x="318"/>
        <item h="1" x="383"/>
        <item h="1" x="181"/>
        <item h="1" x="283"/>
        <item h="1" x="358"/>
        <item h="1" x="420"/>
        <item t="default"/>
      </items>
    </pivotField>
    <pivotField showAll="0"/>
    <pivotField showAll="0"/>
    <pivotField showAll="0">
      <items count="5">
        <item h="1" x="2"/>
        <item h="1" x="3"/>
        <item x="0"/>
        <item h="1" x="1"/>
        <item t="default"/>
      </items>
    </pivotField>
    <pivotField showAll="0"/>
    <pivotField showAll="0"/>
    <pivotField showAll="0"/>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2">
    <format dxfId="10">
      <pivotArea collapsedLevelsAreSubtotals="1" fieldPosition="0">
        <references count="1">
          <reference field="22" count="12">
            <x v="1"/>
            <x v="2"/>
            <x v="3"/>
            <x v="4"/>
            <x v="5"/>
            <x v="6"/>
            <x v="7"/>
            <x v="8"/>
            <x v="9"/>
            <x v="10"/>
            <x v="11"/>
            <x v="12"/>
          </reference>
        </references>
      </pivotArea>
    </format>
    <format dxfId="11">
      <pivotArea grandRow="1" outline="0" collapsedLevelsAreSubtotals="1" fieldPosition="0"/>
    </format>
  </format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91CFEC2-23EE-4436-9BBF-CC8D0DAFFEEB}" name="PivotTable11"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16">
  <location ref="M1:N14"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x="0"/>
        <item h="1" x="1"/>
        <item t="default"/>
      </items>
    </pivotField>
    <pivotField showAll="0"/>
    <pivotField showAll="0"/>
    <pivotField showAll="0"/>
    <pivotField showAll="0"/>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80351E7-C625-448C-A106-35DE3CDFF90D}"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A1:F5" firstHeaderRow="0" firstDataRow="1" firstDataCol="1"/>
  <pivotFields count="26">
    <pivotField showAll="0"/>
    <pivotField dataField="1"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dataField="1"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ataField="1" dragToRow="0" dragToCol="0" dragToPage="0" showAll="0" defaultSubtotal="0"/>
  </pivotFields>
  <rowFields count="4">
    <field x="24"/>
    <field x="23"/>
    <field x="22"/>
    <field x="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22DA651-1BBB-417C-A91A-D5A4D911082C}" sourceName="Year">
  <pivotTables>
    <pivotTable tabId="6" name="PivotTable3"/>
  </pivotTables>
  <data>
    <tabular pivotCacheId="119842382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22DDABA-19C6-415C-A782-1E68931A8C9D}" sourceName="Segment">
  <pivotTables>
    <pivotTable tabId="6" name="PivotTable3"/>
  </pivotTables>
  <data>
    <tabular pivotCacheId="119842382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4C63B9A-C561-4FEB-8FB8-D98833AE1586}" sourceName="Region">
  <pivotTables>
    <pivotTable tabId="6" name="PivotTable3"/>
    <pivotTable tabId="4" name="PivotTable2"/>
    <pivotTable tabId="11" name="PivotTable10"/>
    <pivotTable tabId="11" name="PivotTable11"/>
    <pivotTable tabId="11" name="PivotTable7"/>
    <pivotTable tabId="11" name="PivotTable8"/>
    <pivotTable tabId="11" name="PivotTable9"/>
    <pivotTable tabId="12" name="PivotTable12"/>
    <pivotTable tabId="7" name="PivotTable4"/>
    <pivotTable tabId="9" name="PivotTable5"/>
    <pivotTable tabId="10" name="PivotTable6"/>
  </pivotTables>
  <data>
    <tabular pivotCacheId="1198423820">
      <items count="4">
        <i x="2"/>
        <i x="3"/>
        <i x="0" s="1"/>
        <i x="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0FF02825-2D8B-4905-B1ED-6616AB518FF2}" sourceName="Segment">
  <pivotTables>
    <pivotTable tabId="7" name="PivotTable4"/>
  </pivotTables>
  <data>
    <tabular pivotCacheId="1198423820">
      <items count="3">
        <i x="0"/>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8BBCE31A-EB51-4FE9-9392-860B40F19B98}" sourceName="Year">
  <pivotTables>
    <pivotTable tabId="12" name="PivotTable12"/>
  </pivotTables>
  <data>
    <tabular pivotCacheId="1198423820">
      <items count="4">
        <i x="2" s="1"/>
        <i x="1" s="1"/>
        <i x="0"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7F5ABF3B-3A02-4D6E-AE22-6231D6B67FE0}" sourceName="Segment">
  <extLst>
    <x:ext xmlns:x15="http://schemas.microsoft.com/office/spreadsheetml/2010/11/main" uri="{2F2917AC-EB37-4324-AD4E-5DD8C200BD13}">
      <x15:tableSlicerCache tableId="1" column="9"/>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AEA7190-E732-48C1-89E5-7485901C48A9}" cache="Slicer_Year" caption="Year" style="SlicerStyleLight1" rowHeight="241300"/>
  <slicer name="Segment" xr10:uid="{05F00E33-A9A6-45A9-B22B-5D48D32680DE}" cache="Slicer_Segment" caption="Segment" style="SlicerStyleLight1" rowHeight="241300"/>
  <slicer name="Region" xr10:uid="{FE1CA28F-C306-4F52-978C-27B6D3CB5D23}" cache="Slicer_Region" caption="Region" style="SlicerStyleLight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2" xr10:uid="{74D15674-545F-4972-8DA9-0E124E00819D}" cache="Slicer_Segment2" caption="Segment" style="SlicerStyleLight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9302C6D9-6D84-4107-A57F-000CF954A93F}" cache="Slicer_Segment1" caption="Segment" style="SlicerStyleLight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D471D0BA-D596-4886-881B-6C5C32527CEC}" cache="Slicer_Region" caption="Region" showCaption="0" rowHeight="241300"/>
  <slicer name="Year 2" xr10:uid="{6E58A6A0-B26A-43FD-9688-30248A5F9B06}" cache="Slicer_Year1" caption="Year" showCaption="0"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3" xr10:uid="{BAB288FE-BE4C-4F3D-95D4-98CA05425721}" cache="Slicer_Segment1" caption="Segment" showCaption="0"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6519FD8-5DF2-4525-9ED0-EAF919CA877F}" name="Table2" displayName="Table2" ref="A3:V390" totalsRowShown="0">
  <autoFilter ref="A3:V390" xr:uid="{A6519FD8-5DF2-4525-9ED0-EAF919CA877F}"/>
  <tableColumns count="22">
    <tableColumn id="1" xr3:uid="{C6AF365C-4879-404F-A1B6-6E52D952FEB7}" name="Row ID"/>
    <tableColumn id="2" xr3:uid="{A13EB9CD-5263-4D0B-A3FD-E9CAA3D3C114}" name="Order ID"/>
    <tableColumn id="3" xr3:uid="{565E11BB-A70C-46C4-9A2A-289802349804}" name="Year"/>
    <tableColumn id="4" xr3:uid="{2FEBDA3A-84C0-4B7C-91FC-81678CCAE55B}" name="Order Date" dataDxfId="36"/>
    <tableColumn id="5" xr3:uid="{D7667189-5C57-4D82-A8A1-7C0DF34830C3}" name="Ship Date" dataDxfId="35"/>
    <tableColumn id="6" xr3:uid="{C629D81F-F171-4E73-AE13-55CF273ECA00}" name="Ship Mode"/>
    <tableColumn id="7" xr3:uid="{369D686D-4883-42D9-A2C5-AF05B6D61D73}" name="Customer ID"/>
    <tableColumn id="8" xr3:uid="{20B89B74-9C21-48FF-AA7C-5A26EBC953DD}" name="Customer Name"/>
    <tableColumn id="9" xr3:uid="{DF078FDE-DCE4-4677-BE88-B2FC39F914D1}" name="Segment"/>
    <tableColumn id="10" xr3:uid="{19A1CEA5-3A10-4C4A-B0A0-030A9ADEC9FE}" name="Country"/>
    <tableColumn id="11" xr3:uid="{FFD599DF-7DF2-498E-858C-BAC519F9F78F}" name="City"/>
    <tableColumn id="12" xr3:uid="{7D22B19D-A838-4671-AA59-FAF9E6B064FE}" name="State"/>
    <tableColumn id="13" xr3:uid="{1D318DC5-B6D5-4004-A66B-D50E9BE160BD}" name="Postal Code"/>
    <tableColumn id="14" xr3:uid="{C72BFA36-B213-4765-9896-D94EF88D5437}" name="Region"/>
    <tableColumn id="15" xr3:uid="{08B7D602-2DF9-4AD1-84A0-075FD0DF35BE}" name="Product ID"/>
    <tableColumn id="16" xr3:uid="{482B4152-F5BC-4737-8E94-58B6FCCF7C05}" name="Category"/>
    <tableColumn id="17" xr3:uid="{CA2E4B15-5A26-4CC8-B165-B90E08760A5F}" name="Sub-Category"/>
    <tableColumn id="18" xr3:uid="{599D99F7-3175-4596-B615-29100696D090}" name="Product Name"/>
    <tableColumn id="19" xr3:uid="{23319B79-0904-4453-934E-F1F800231862}" name="Sales"/>
    <tableColumn id="20" xr3:uid="{196A4AFA-CAFA-4673-8AE3-ED06FC9CBCF9}" name="Quantity"/>
    <tableColumn id="21" xr3:uid="{FCF40795-1AD7-4DFF-AB65-80F1BF1E7F4D}" name="Discount"/>
    <tableColumn id="22" xr3:uid="{B5537436-E398-4D86-A603-6D29E2FBB672}" name="Profit"/>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839A5D9-34ED-40BD-8168-D946A70A2402}" name="Table3" displayName="Table3" ref="A3:V2124" totalsRowShown="0">
  <autoFilter ref="A3:V2124" xr:uid="{F839A5D9-34ED-40BD-8168-D946A70A2402}"/>
  <tableColumns count="22">
    <tableColumn id="1" xr3:uid="{72E08672-EAFA-4C53-8456-370CDA441398}" name="Row ID"/>
    <tableColumn id="2" xr3:uid="{0C1CE6E1-401B-4EDD-827C-C2B86F61BF87}" name="Order ID"/>
    <tableColumn id="3" xr3:uid="{525A109A-D00B-45CB-9055-24F6D1709559}" name="Year"/>
    <tableColumn id="4" xr3:uid="{EB9656BB-7393-4336-A921-C9F9DF3DFEDA}" name="Order Date" dataDxfId="34"/>
    <tableColumn id="5" xr3:uid="{0BF1D8EC-B89C-49B1-B927-1277BC60B9CF}" name="Ship Date" dataDxfId="33"/>
    <tableColumn id="6" xr3:uid="{30363F2F-4B88-449F-A2B2-000474B71857}" name="Ship Mode"/>
    <tableColumn id="7" xr3:uid="{0160C60E-6CBB-4765-9413-9F4AB91E5852}" name="Customer ID"/>
    <tableColumn id="8" xr3:uid="{93C6F2A3-E19F-48F1-8016-83D53E819EB1}" name="Customer Name"/>
    <tableColumn id="9" xr3:uid="{97817910-CD3A-433A-8404-EC7B532FE220}" name="Segment"/>
    <tableColumn id="10" xr3:uid="{A9A14274-E31D-49EC-9AC8-4EB97FDF4659}" name="Country"/>
    <tableColumn id="11" xr3:uid="{4CCE2617-9810-46E0-A30D-7D8DF2D39565}" name="City"/>
    <tableColumn id="12" xr3:uid="{FEA1FEFB-51F4-4766-9456-44FE7751B8A6}" name="State"/>
    <tableColumn id="13" xr3:uid="{97751E9F-5388-4275-8EEA-5767B069E092}" name="Postal Code"/>
    <tableColumn id="14" xr3:uid="{E75E0FC7-E190-4ADE-AEAE-8FB9BA1858B1}" name="Region"/>
    <tableColumn id="15" xr3:uid="{7DAD51B8-7834-4750-A278-A054B0FD7287}" name="Product ID"/>
    <tableColumn id="16" xr3:uid="{39A9619F-B370-4350-B0DB-97CECAFCD276}" name="Category"/>
    <tableColumn id="17" xr3:uid="{F5D093CF-6352-4C85-9E17-6223DC6C0C18}" name="Sub-Category"/>
    <tableColumn id="18" xr3:uid="{399196C5-A431-4908-AFE8-D9B5545B81BA}" name="Product Name"/>
    <tableColumn id="19" xr3:uid="{F6F2B673-2B36-49F6-8EF6-C0202492556D}" name="Sales"/>
    <tableColumn id="20" xr3:uid="{2B0A67BB-465D-4EDD-9DA7-8DBE79D125F5}" name="Quantity"/>
    <tableColumn id="21" xr3:uid="{038D6FEF-CC9C-4680-8AF9-8D886FE500DA}" name="Discount"/>
    <tableColumn id="22" xr3:uid="{BF73B911-19CB-45AC-AD40-4D9AC8D1E2EB}" name="Profit"/>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filterColumn colId="8">
      <filters>
        <filter val="Consumer"/>
        <filter val="Corporate"/>
      </filters>
    </filterColumn>
  </autoFilter>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3.xml"/><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8.xml"/><Relationship Id="rId1" Type="http://schemas.openxmlformats.org/officeDocument/2006/relationships/printerSettings" Target="../printerSettings/printerSettings1.bin"/><Relationship Id="rId6" Type="http://schemas.microsoft.com/office/2007/relationships/slicer" Target="../slicers/slicer5.xml"/><Relationship Id="rId5" Type="http://schemas.microsoft.com/office/2007/relationships/slicer" Target="../slicers/slicer4.xml"/><Relationship Id="rId4" Type="http://schemas.openxmlformats.org/officeDocument/2006/relationships/image" Target="../media/image1.pn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3A405-77BE-4C17-B9A5-5CB4ABB1C815}">
  <dimension ref="A1:C14"/>
  <sheetViews>
    <sheetView workbookViewId="0">
      <selection activeCell="C2" sqref="C2"/>
    </sheetView>
  </sheetViews>
  <sheetFormatPr defaultRowHeight="15" x14ac:dyDescent="0.25"/>
  <cols>
    <col min="1" max="1" width="13.140625" bestFit="1" customWidth="1"/>
    <col min="2" max="2" width="12.140625" bestFit="1" customWidth="1"/>
    <col min="3" max="3" width="12.5703125" bestFit="1" customWidth="1"/>
  </cols>
  <sheetData>
    <row r="1" spans="1:3" x14ac:dyDescent="0.25">
      <c r="A1" s="5" t="s">
        <v>10932</v>
      </c>
      <c r="B1" s="4" t="s">
        <v>10950</v>
      </c>
      <c r="C1" s="10" t="s">
        <v>10951</v>
      </c>
    </row>
    <row r="2" spans="1:3" x14ac:dyDescent="0.25">
      <c r="A2" s="7" t="s">
        <v>10938</v>
      </c>
      <c r="B2" s="13">
        <v>23257.03799999999</v>
      </c>
      <c r="C2" s="16">
        <v>2331.1324</v>
      </c>
    </row>
    <row r="3" spans="1:3" x14ac:dyDescent="0.25">
      <c r="A3" s="8" t="s">
        <v>10939</v>
      </c>
      <c r="B3" s="14">
        <v>21040.196000000004</v>
      </c>
      <c r="C3" s="17">
        <v>5184.3565999999983</v>
      </c>
    </row>
    <row r="4" spans="1:3" x14ac:dyDescent="0.25">
      <c r="A4" s="8" t="s">
        <v>10940</v>
      </c>
      <c r="B4" s="14">
        <v>50224.849999999984</v>
      </c>
      <c r="C4" s="17">
        <v>5259.4690999999984</v>
      </c>
    </row>
    <row r="5" spans="1:3" x14ac:dyDescent="0.25">
      <c r="A5" s="8" t="s">
        <v>10941</v>
      </c>
      <c r="B5" s="14">
        <v>33864.258999999991</v>
      </c>
      <c r="C5" s="17">
        <v>6097.7195999999994</v>
      </c>
    </row>
    <row r="6" spans="1:3" x14ac:dyDescent="0.25">
      <c r="A6" s="8" t="s">
        <v>10942</v>
      </c>
      <c r="B6" s="14">
        <v>30950.607999999989</v>
      </c>
      <c r="C6" s="17">
        <v>5403.2772000000014</v>
      </c>
    </row>
    <row r="7" spans="1:3" x14ac:dyDescent="0.25">
      <c r="A7" s="8" t="s">
        <v>10943</v>
      </c>
      <c r="B7" s="14">
        <v>24179.872999999996</v>
      </c>
      <c r="C7" s="17">
        <v>3583.1060000000002</v>
      </c>
    </row>
    <row r="8" spans="1:3" x14ac:dyDescent="0.25">
      <c r="A8" s="8" t="s">
        <v>10944</v>
      </c>
      <c r="B8" s="14">
        <v>15171.830999999996</v>
      </c>
      <c r="C8" s="17">
        <v>2876.1021000000005</v>
      </c>
    </row>
    <row r="9" spans="1:3" x14ac:dyDescent="0.25">
      <c r="A9" s="8" t="s">
        <v>10945</v>
      </c>
      <c r="B9" s="14">
        <v>25214.880999999994</v>
      </c>
      <c r="C9" s="17">
        <v>3561.1941999999999</v>
      </c>
    </row>
    <row r="10" spans="1:3" x14ac:dyDescent="0.25">
      <c r="A10" s="8" t="s">
        <v>10946</v>
      </c>
      <c r="B10" s="14">
        <v>43966.236999999972</v>
      </c>
      <c r="C10" s="17">
        <v>6570.2688999999982</v>
      </c>
    </row>
    <row r="11" spans="1:3" x14ac:dyDescent="0.25">
      <c r="A11" s="8" t="s">
        <v>10947</v>
      </c>
      <c r="B11" s="14">
        <v>24169.602500000005</v>
      </c>
      <c r="C11" s="17">
        <v>-1687.6070000000011</v>
      </c>
    </row>
    <row r="12" spans="1:3" x14ac:dyDescent="0.25">
      <c r="A12" s="8" t="s">
        <v>10948</v>
      </c>
      <c r="B12" s="14">
        <v>57122.987499999974</v>
      </c>
      <c r="C12" s="17">
        <v>2787.2486999999974</v>
      </c>
    </row>
    <row r="13" spans="1:3" x14ac:dyDescent="0.25">
      <c r="A13" s="8" t="s">
        <v>10949</v>
      </c>
      <c r="B13" s="14">
        <v>42559.542000000016</v>
      </c>
      <c r="C13" s="17">
        <v>4783.1625000000004</v>
      </c>
    </row>
    <row r="14" spans="1:3" x14ac:dyDescent="0.25">
      <c r="A14" s="9" t="s">
        <v>10933</v>
      </c>
      <c r="B14" s="15">
        <v>391721.90499999991</v>
      </c>
      <c r="C14" s="18">
        <v>46749.430299999985</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A652D-A6CA-4EB6-89E3-FB751F2CE1DC}">
  <dimension ref="A1:V390"/>
  <sheetViews>
    <sheetView workbookViewId="0">
      <selection activeCell="A3" sqref="A3:V390"/>
    </sheetView>
  </sheetViews>
  <sheetFormatPr defaultRowHeight="15" x14ac:dyDescent="0.25"/>
  <cols>
    <col min="1" max="1" width="9.42578125" bestFit="1" customWidth="1"/>
    <col min="2" max="2" width="15" bestFit="1" customWidth="1"/>
    <col min="3" max="3" width="9.28515625" bestFit="1" customWidth="1"/>
    <col min="4" max="4" width="13" bestFit="1" customWidth="1"/>
    <col min="5" max="5" width="11.7109375" bestFit="1" customWidth="1"/>
    <col min="6" max="6" width="13.85546875" bestFit="1" customWidth="1"/>
    <col min="7" max="7" width="14.140625" bestFit="1" customWidth="1"/>
    <col min="8" max="8" width="21.42578125" bestFit="1" customWidth="1"/>
    <col min="9" max="9" width="12.140625" bestFit="1" customWidth="1"/>
    <col min="10" max="10" width="12.85546875" bestFit="1" customWidth="1"/>
    <col min="11" max="11" width="18.28515625" bestFit="1" customWidth="1"/>
    <col min="12" max="12" width="18.7109375" bestFit="1" customWidth="1"/>
    <col min="13" max="13" width="13.7109375" bestFit="1" customWidth="1"/>
    <col min="14" max="14" width="9.42578125" bestFit="1" customWidth="1"/>
    <col min="15" max="15" width="16.7109375" bestFit="1" customWidth="1"/>
    <col min="16" max="16" width="14.5703125" bestFit="1" customWidth="1"/>
    <col min="17" max="17" width="15.140625" bestFit="1" customWidth="1"/>
    <col min="18" max="18" width="119.28515625" bestFit="1" customWidth="1"/>
    <col min="19" max="19" width="9.28515625" bestFit="1" customWidth="1"/>
    <col min="20" max="21" width="11" bestFit="1" customWidth="1"/>
    <col min="22" max="22" width="9.28515625" bestFit="1" customWidth="1"/>
  </cols>
  <sheetData>
    <row r="1" spans="1:22" x14ac:dyDescent="0.25">
      <c r="A1" s="12" t="s">
        <v>10952</v>
      </c>
    </row>
    <row r="3" spans="1:22" x14ac:dyDescent="0.25">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row>
    <row r="4" spans="1:22" x14ac:dyDescent="0.25">
      <c r="A4">
        <v>9990</v>
      </c>
      <c r="B4" t="s">
        <v>10929</v>
      </c>
      <c r="C4">
        <v>2011</v>
      </c>
      <c r="D4" s="11">
        <v>40565</v>
      </c>
      <c r="E4" s="11">
        <v>40567</v>
      </c>
      <c r="F4" t="s">
        <v>23</v>
      </c>
      <c r="G4" t="s">
        <v>4047</v>
      </c>
      <c r="H4" t="s">
        <v>4048</v>
      </c>
      <c r="I4" t="s">
        <v>26</v>
      </c>
      <c r="J4" t="s">
        <v>27</v>
      </c>
      <c r="K4" t="s">
        <v>1419</v>
      </c>
      <c r="L4" t="s">
        <v>54</v>
      </c>
      <c r="M4">
        <v>33180</v>
      </c>
      <c r="N4" t="s">
        <v>30</v>
      </c>
      <c r="O4" t="s">
        <v>4694</v>
      </c>
      <c r="P4" t="s">
        <v>32</v>
      </c>
      <c r="Q4" t="s">
        <v>65</v>
      </c>
      <c r="R4" t="s">
        <v>4695</v>
      </c>
      <c r="S4">
        <v>25.248000000000001</v>
      </c>
      <c r="T4">
        <v>3</v>
      </c>
      <c r="U4">
        <v>0.2</v>
      </c>
      <c r="V4">
        <v>4.1027999999999993</v>
      </c>
    </row>
    <row r="5" spans="1:22" x14ac:dyDescent="0.25">
      <c r="A5">
        <v>9918</v>
      </c>
      <c r="B5" t="s">
        <v>10892</v>
      </c>
      <c r="C5">
        <v>2014</v>
      </c>
      <c r="D5" s="11">
        <v>41669</v>
      </c>
      <c r="E5" s="11">
        <v>41671</v>
      </c>
      <c r="F5" t="s">
        <v>23</v>
      </c>
      <c r="G5" t="s">
        <v>5452</v>
      </c>
      <c r="H5" t="s">
        <v>5453</v>
      </c>
      <c r="I5" t="s">
        <v>26</v>
      </c>
      <c r="J5" t="s">
        <v>27</v>
      </c>
      <c r="K5" t="s">
        <v>5178</v>
      </c>
      <c r="L5" t="s">
        <v>489</v>
      </c>
      <c r="M5">
        <v>52302</v>
      </c>
      <c r="N5" t="s">
        <v>105</v>
      </c>
      <c r="O5" t="s">
        <v>2045</v>
      </c>
      <c r="P5" t="s">
        <v>32</v>
      </c>
      <c r="Q5" t="s">
        <v>65</v>
      </c>
      <c r="R5" t="s">
        <v>2046</v>
      </c>
      <c r="S5">
        <v>14.91</v>
      </c>
      <c r="T5">
        <v>3</v>
      </c>
      <c r="U5">
        <v>0</v>
      </c>
      <c r="V5">
        <v>4.6220999999999997</v>
      </c>
    </row>
    <row r="6" spans="1:22" x14ac:dyDescent="0.25">
      <c r="A6">
        <v>9917</v>
      </c>
      <c r="B6" t="s">
        <v>10892</v>
      </c>
      <c r="C6">
        <v>2014</v>
      </c>
      <c r="D6" s="11">
        <v>41669</v>
      </c>
      <c r="E6" s="11">
        <v>41671</v>
      </c>
      <c r="F6" t="s">
        <v>23</v>
      </c>
      <c r="G6" t="s">
        <v>5452</v>
      </c>
      <c r="H6" t="s">
        <v>5453</v>
      </c>
      <c r="I6" t="s">
        <v>26</v>
      </c>
      <c r="J6" t="s">
        <v>27</v>
      </c>
      <c r="K6" t="s">
        <v>5178</v>
      </c>
      <c r="L6" t="s">
        <v>489</v>
      </c>
      <c r="M6">
        <v>52302</v>
      </c>
      <c r="N6" t="s">
        <v>105</v>
      </c>
      <c r="O6" t="s">
        <v>635</v>
      </c>
      <c r="P6" t="s">
        <v>46</v>
      </c>
      <c r="Q6" t="s">
        <v>59</v>
      </c>
      <c r="R6" t="s">
        <v>636</v>
      </c>
      <c r="S6">
        <v>13.48</v>
      </c>
      <c r="T6">
        <v>1</v>
      </c>
      <c r="U6">
        <v>0</v>
      </c>
      <c r="V6">
        <v>3.5047999999999995</v>
      </c>
    </row>
    <row r="7" spans="1:22" x14ac:dyDescent="0.25">
      <c r="A7">
        <v>9916</v>
      </c>
      <c r="B7" t="s">
        <v>10892</v>
      </c>
      <c r="C7">
        <v>2014</v>
      </c>
      <c r="D7" s="11">
        <v>41669</v>
      </c>
      <c r="E7" s="11">
        <v>41671</v>
      </c>
      <c r="F7" t="s">
        <v>23</v>
      </c>
      <c r="G7" t="s">
        <v>5452</v>
      </c>
      <c r="H7" t="s">
        <v>5453</v>
      </c>
      <c r="I7" t="s">
        <v>26</v>
      </c>
      <c r="J7" t="s">
        <v>27</v>
      </c>
      <c r="K7" t="s">
        <v>5178</v>
      </c>
      <c r="L7" t="s">
        <v>489</v>
      </c>
      <c r="M7">
        <v>52302</v>
      </c>
      <c r="N7" t="s">
        <v>105</v>
      </c>
      <c r="O7" t="s">
        <v>2498</v>
      </c>
      <c r="P7" t="s">
        <v>46</v>
      </c>
      <c r="Q7" t="s">
        <v>90</v>
      </c>
      <c r="R7" t="s">
        <v>2499</v>
      </c>
      <c r="S7">
        <v>94.85</v>
      </c>
      <c r="T7">
        <v>5</v>
      </c>
      <c r="U7">
        <v>0</v>
      </c>
      <c r="V7">
        <v>45.527999999999992</v>
      </c>
    </row>
    <row r="8" spans="1:22" x14ac:dyDescent="0.25">
      <c r="A8">
        <v>9915</v>
      </c>
      <c r="B8" t="s">
        <v>10892</v>
      </c>
      <c r="C8">
        <v>2014</v>
      </c>
      <c r="D8" s="11">
        <v>41669</v>
      </c>
      <c r="E8" s="11">
        <v>41671</v>
      </c>
      <c r="F8" t="s">
        <v>23</v>
      </c>
      <c r="G8" t="s">
        <v>5452</v>
      </c>
      <c r="H8" t="s">
        <v>5453</v>
      </c>
      <c r="I8" t="s">
        <v>26</v>
      </c>
      <c r="J8" t="s">
        <v>27</v>
      </c>
      <c r="K8" t="s">
        <v>5178</v>
      </c>
      <c r="L8" t="s">
        <v>489</v>
      </c>
      <c r="M8">
        <v>52302</v>
      </c>
      <c r="N8" t="s">
        <v>105</v>
      </c>
      <c r="O8" t="s">
        <v>6175</v>
      </c>
      <c r="P8" t="s">
        <v>46</v>
      </c>
      <c r="Q8" t="s">
        <v>90</v>
      </c>
      <c r="R8" t="s">
        <v>6176</v>
      </c>
      <c r="S8">
        <v>12.96</v>
      </c>
      <c r="T8">
        <v>2</v>
      </c>
      <c r="U8">
        <v>0</v>
      </c>
      <c r="V8">
        <v>6.2208000000000006</v>
      </c>
    </row>
    <row r="9" spans="1:22" x14ac:dyDescent="0.25">
      <c r="A9">
        <v>9887</v>
      </c>
      <c r="B9" t="s">
        <v>10878</v>
      </c>
      <c r="C9">
        <v>2011</v>
      </c>
      <c r="D9" s="11">
        <v>40567</v>
      </c>
      <c r="E9" s="11">
        <v>40571</v>
      </c>
      <c r="F9" t="s">
        <v>50</v>
      </c>
      <c r="G9" t="s">
        <v>5433</v>
      </c>
      <c r="H9" t="s">
        <v>5434</v>
      </c>
      <c r="I9" t="s">
        <v>26</v>
      </c>
      <c r="J9" t="s">
        <v>27</v>
      </c>
      <c r="K9" t="s">
        <v>4268</v>
      </c>
      <c r="L9" t="s">
        <v>254</v>
      </c>
      <c r="M9">
        <v>47905</v>
      </c>
      <c r="N9" t="s">
        <v>105</v>
      </c>
      <c r="O9" t="s">
        <v>1915</v>
      </c>
      <c r="P9" t="s">
        <v>46</v>
      </c>
      <c r="Q9" t="s">
        <v>269</v>
      </c>
      <c r="R9" t="s">
        <v>1916</v>
      </c>
      <c r="S9">
        <v>5.9399999999999995</v>
      </c>
      <c r="T9">
        <v>3</v>
      </c>
      <c r="U9">
        <v>0</v>
      </c>
      <c r="V9">
        <v>0</v>
      </c>
    </row>
    <row r="10" spans="1:22" x14ac:dyDescent="0.25">
      <c r="A10">
        <v>9866</v>
      </c>
      <c r="B10" t="s">
        <v>10865</v>
      </c>
      <c r="C10">
        <v>2014</v>
      </c>
      <c r="D10" s="11">
        <v>41654</v>
      </c>
      <c r="E10" s="11">
        <v>41660</v>
      </c>
      <c r="F10" t="s">
        <v>50</v>
      </c>
      <c r="G10" t="s">
        <v>3044</v>
      </c>
      <c r="H10" t="s">
        <v>3045</v>
      </c>
      <c r="I10" t="s">
        <v>102</v>
      </c>
      <c r="J10" t="s">
        <v>27</v>
      </c>
      <c r="K10" t="s">
        <v>1464</v>
      </c>
      <c r="L10" t="s">
        <v>254</v>
      </c>
      <c r="M10">
        <v>47374</v>
      </c>
      <c r="N10" t="s">
        <v>105</v>
      </c>
      <c r="O10" t="s">
        <v>4745</v>
      </c>
      <c r="P10" t="s">
        <v>32</v>
      </c>
      <c r="Q10" t="s">
        <v>65</v>
      </c>
      <c r="R10" t="s">
        <v>4746</v>
      </c>
      <c r="S10">
        <v>18.96</v>
      </c>
      <c r="T10">
        <v>2</v>
      </c>
      <c r="U10">
        <v>0</v>
      </c>
      <c r="V10">
        <v>8.532</v>
      </c>
    </row>
    <row r="11" spans="1:22" x14ac:dyDescent="0.25">
      <c r="A11">
        <v>9865</v>
      </c>
      <c r="B11" t="s">
        <v>10865</v>
      </c>
      <c r="C11">
        <v>2014</v>
      </c>
      <c r="D11" s="11">
        <v>41654</v>
      </c>
      <c r="E11" s="11">
        <v>41660</v>
      </c>
      <c r="F11" t="s">
        <v>50</v>
      </c>
      <c r="G11" t="s">
        <v>3044</v>
      </c>
      <c r="H11" t="s">
        <v>3045</v>
      </c>
      <c r="I11" t="s">
        <v>102</v>
      </c>
      <c r="J11" t="s">
        <v>27</v>
      </c>
      <c r="K11" t="s">
        <v>1464</v>
      </c>
      <c r="L11" t="s">
        <v>254</v>
      </c>
      <c r="M11">
        <v>47374</v>
      </c>
      <c r="N11" t="s">
        <v>105</v>
      </c>
      <c r="O11" t="s">
        <v>992</v>
      </c>
      <c r="P11" t="s">
        <v>71</v>
      </c>
      <c r="Q11" t="s">
        <v>161</v>
      </c>
      <c r="R11" t="s">
        <v>993</v>
      </c>
      <c r="S11">
        <v>159.80000000000001</v>
      </c>
      <c r="T11">
        <v>4</v>
      </c>
      <c r="U11">
        <v>0</v>
      </c>
      <c r="V11">
        <v>70.312000000000012</v>
      </c>
    </row>
    <row r="12" spans="1:22" x14ac:dyDescent="0.25">
      <c r="A12">
        <v>9864</v>
      </c>
      <c r="B12" t="s">
        <v>10865</v>
      </c>
      <c r="C12">
        <v>2014</v>
      </c>
      <c r="D12" s="11">
        <v>41654</v>
      </c>
      <c r="E12" s="11">
        <v>41660</v>
      </c>
      <c r="F12" t="s">
        <v>50</v>
      </c>
      <c r="G12" t="s">
        <v>3044</v>
      </c>
      <c r="H12" t="s">
        <v>3045</v>
      </c>
      <c r="I12" t="s">
        <v>102</v>
      </c>
      <c r="J12" t="s">
        <v>27</v>
      </c>
      <c r="K12" t="s">
        <v>1464</v>
      </c>
      <c r="L12" t="s">
        <v>254</v>
      </c>
      <c r="M12">
        <v>47374</v>
      </c>
      <c r="N12" t="s">
        <v>105</v>
      </c>
      <c r="O12" t="s">
        <v>2943</v>
      </c>
      <c r="P12" t="s">
        <v>46</v>
      </c>
      <c r="Q12" t="s">
        <v>90</v>
      </c>
      <c r="R12" t="s">
        <v>2944</v>
      </c>
      <c r="S12">
        <v>11.34</v>
      </c>
      <c r="T12">
        <v>1</v>
      </c>
      <c r="U12">
        <v>0</v>
      </c>
      <c r="V12">
        <v>5.5565999999999995</v>
      </c>
    </row>
    <row r="13" spans="1:22" x14ac:dyDescent="0.25">
      <c r="A13">
        <v>9863</v>
      </c>
      <c r="B13" t="s">
        <v>10865</v>
      </c>
      <c r="C13">
        <v>2014</v>
      </c>
      <c r="D13" s="11">
        <v>41654</v>
      </c>
      <c r="E13" s="11">
        <v>41660</v>
      </c>
      <c r="F13" t="s">
        <v>50</v>
      </c>
      <c r="G13" t="s">
        <v>3044</v>
      </c>
      <c r="H13" t="s">
        <v>3045</v>
      </c>
      <c r="I13" t="s">
        <v>102</v>
      </c>
      <c r="J13" t="s">
        <v>27</v>
      </c>
      <c r="K13" t="s">
        <v>1464</v>
      </c>
      <c r="L13" t="s">
        <v>254</v>
      </c>
      <c r="M13">
        <v>47374</v>
      </c>
      <c r="N13" t="s">
        <v>105</v>
      </c>
      <c r="O13" t="s">
        <v>1657</v>
      </c>
      <c r="P13" t="s">
        <v>71</v>
      </c>
      <c r="Q13" t="s">
        <v>161</v>
      </c>
      <c r="R13" t="s">
        <v>1658</v>
      </c>
      <c r="S13">
        <v>12.12</v>
      </c>
      <c r="T13">
        <v>4</v>
      </c>
      <c r="U13">
        <v>0</v>
      </c>
      <c r="V13">
        <v>2.5451999999999995</v>
      </c>
    </row>
    <row r="14" spans="1:22" x14ac:dyDescent="0.25">
      <c r="A14">
        <v>9862</v>
      </c>
      <c r="B14" t="s">
        <v>10865</v>
      </c>
      <c r="C14">
        <v>2014</v>
      </c>
      <c r="D14" s="11">
        <v>41654</v>
      </c>
      <c r="E14" s="11">
        <v>41660</v>
      </c>
      <c r="F14" t="s">
        <v>50</v>
      </c>
      <c r="G14" t="s">
        <v>3044</v>
      </c>
      <c r="H14" t="s">
        <v>3045</v>
      </c>
      <c r="I14" t="s">
        <v>102</v>
      </c>
      <c r="J14" t="s">
        <v>27</v>
      </c>
      <c r="K14" t="s">
        <v>1464</v>
      </c>
      <c r="L14" t="s">
        <v>254</v>
      </c>
      <c r="M14">
        <v>47374</v>
      </c>
      <c r="N14" t="s">
        <v>105</v>
      </c>
      <c r="O14" t="s">
        <v>4772</v>
      </c>
      <c r="P14" t="s">
        <v>46</v>
      </c>
      <c r="Q14" t="s">
        <v>59</v>
      </c>
      <c r="R14" t="s">
        <v>186</v>
      </c>
      <c r="S14">
        <v>18.760000000000002</v>
      </c>
      <c r="T14">
        <v>2</v>
      </c>
      <c r="U14">
        <v>0</v>
      </c>
      <c r="V14">
        <v>5.2528000000000006</v>
      </c>
    </row>
    <row r="15" spans="1:22" x14ac:dyDescent="0.25">
      <c r="A15">
        <v>9861</v>
      </c>
      <c r="B15" t="s">
        <v>10865</v>
      </c>
      <c r="C15">
        <v>2014</v>
      </c>
      <c r="D15" s="11">
        <v>41654</v>
      </c>
      <c r="E15" s="11">
        <v>41660</v>
      </c>
      <c r="F15" t="s">
        <v>50</v>
      </c>
      <c r="G15" t="s">
        <v>3044</v>
      </c>
      <c r="H15" t="s">
        <v>3045</v>
      </c>
      <c r="I15" t="s">
        <v>102</v>
      </c>
      <c r="J15" t="s">
        <v>27</v>
      </c>
      <c r="K15" t="s">
        <v>1464</v>
      </c>
      <c r="L15" t="s">
        <v>254</v>
      </c>
      <c r="M15">
        <v>47374</v>
      </c>
      <c r="N15" t="s">
        <v>105</v>
      </c>
      <c r="O15" t="s">
        <v>4173</v>
      </c>
      <c r="P15" t="s">
        <v>71</v>
      </c>
      <c r="Q15" t="s">
        <v>72</v>
      </c>
      <c r="R15" t="s">
        <v>4174</v>
      </c>
      <c r="S15">
        <v>67.8</v>
      </c>
      <c r="T15">
        <v>4</v>
      </c>
      <c r="U15">
        <v>0</v>
      </c>
      <c r="V15">
        <v>1.3559999999999945</v>
      </c>
    </row>
    <row r="16" spans="1:22" x14ac:dyDescent="0.25">
      <c r="A16">
        <v>9860</v>
      </c>
      <c r="B16" t="s">
        <v>10865</v>
      </c>
      <c r="C16">
        <v>2014</v>
      </c>
      <c r="D16" s="11">
        <v>41654</v>
      </c>
      <c r="E16" s="11">
        <v>41660</v>
      </c>
      <c r="F16" t="s">
        <v>50</v>
      </c>
      <c r="G16" t="s">
        <v>3044</v>
      </c>
      <c r="H16" t="s">
        <v>3045</v>
      </c>
      <c r="I16" t="s">
        <v>102</v>
      </c>
      <c r="J16" t="s">
        <v>27</v>
      </c>
      <c r="K16" t="s">
        <v>1464</v>
      </c>
      <c r="L16" t="s">
        <v>254</v>
      </c>
      <c r="M16">
        <v>47374</v>
      </c>
      <c r="N16" t="s">
        <v>105</v>
      </c>
      <c r="O16" t="s">
        <v>1002</v>
      </c>
      <c r="P16" t="s">
        <v>46</v>
      </c>
      <c r="Q16" t="s">
        <v>269</v>
      </c>
      <c r="R16" t="s">
        <v>1003</v>
      </c>
      <c r="S16">
        <v>2.52</v>
      </c>
      <c r="T16">
        <v>2</v>
      </c>
      <c r="U16">
        <v>0</v>
      </c>
      <c r="V16">
        <v>0.1008</v>
      </c>
    </row>
    <row r="17" spans="1:22" x14ac:dyDescent="0.25">
      <c r="A17">
        <v>9859</v>
      </c>
      <c r="B17" t="s">
        <v>10865</v>
      </c>
      <c r="C17">
        <v>2014</v>
      </c>
      <c r="D17" s="11">
        <v>41654</v>
      </c>
      <c r="E17" s="11">
        <v>41660</v>
      </c>
      <c r="F17" t="s">
        <v>50</v>
      </c>
      <c r="G17" t="s">
        <v>3044</v>
      </c>
      <c r="H17" t="s">
        <v>3045</v>
      </c>
      <c r="I17" t="s">
        <v>102</v>
      </c>
      <c r="J17" t="s">
        <v>27</v>
      </c>
      <c r="K17" t="s">
        <v>1464</v>
      </c>
      <c r="L17" t="s">
        <v>254</v>
      </c>
      <c r="M17">
        <v>47374</v>
      </c>
      <c r="N17" t="s">
        <v>105</v>
      </c>
      <c r="O17" t="s">
        <v>635</v>
      </c>
      <c r="P17" t="s">
        <v>46</v>
      </c>
      <c r="Q17" t="s">
        <v>59</v>
      </c>
      <c r="R17" t="s">
        <v>636</v>
      </c>
      <c r="S17">
        <v>67.400000000000006</v>
      </c>
      <c r="T17">
        <v>5</v>
      </c>
      <c r="U17">
        <v>0</v>
      </c>
      <c r="V17">
        <v>17.523999999999997</v>
      </c>
    </row>
    <row r="18" spans="1:22" x14ac:dyDescent="0.25">
      <c r="A18">
        <v>9801</v>
      </c>
      <c r="B18" t="s">
        <v>10840</v>
      </c>
      <c r="C18">
        <v>2012</v>
      </c>
      <c r="D18" s="11">
        <v>40920</v>
      </c>
      <c r="E18" s="11">
        <v>40925</v>
      </c>
      <c r="F18" t="s">
        <v>50</v>
      </c>
      <c r="G18" t="s">
        <v>6583</v>
      </c>
      <c r="H18" t="s">
        <v>6584</v>
      </c>
      <c r="I18" t="s">
        <v>41</v>
      </c>
      <c r="J18" t="s">
        <v>27</v>
      </c>
      <c r="K18" t="s">
        <v>2835</v>
      </c>
      <c r="L18" t="s">
        <v>498</v>
      </c>
      <c r="M18">
        <v>43615</v>
      </c>
      <c r="N18" t="s">
        <v>148</v>
      </c>
      <c r="O18" t="s">
        <v>1848</v>
      </c>
      <c r="P18" t="s">
        <v>71</v>
      </c>
      <c r="Q18" t="s">
        <v>72</v>
      </c>
      <c r="R18" t="s">
        <v>1849</v>
      </c>
      <c r="S18">
        <v>107.11799999999999</v>
      </c>
      <c r="T18">
        <v>3</v>
      </c>
      <c r="U18">
        <v>0.4</v>
      </c>
      <c r="V18">
        <v>-21.423599999999993</v>
      </c>
    </row>
    <row r="19" spans="1:22" x14ac:dyDescent="0.25">
      <c r="A19">
        <v>9800</v>
      </c>
      <c r="B19" t="s">
        <v>10840</v>
      </c>
      <c r="C19">
        <v>2012</v>
      </c>
      <c r="D19" s="11">
        <v>40920</v>
      </c>
      <c r="E19" s="11">
        <v>40925</v>
      </c>
      <c r="F19" t="s">
        <v>50</v>
      </c>
      <c r="G19" t="s">
        <v>6583</v>
      </c>
      <c r="H19" t="s">
        <v>6584</v>
      </c>
      <c r="I19" t="s">
        <v>41</v>
      </c>
      <c r="J19" t="s">
        <v>27</v>
      </c>
      <c r="K19" t="s">
        <v>2835</v>
      </c>
      <c r="L19" t="s">
        <v>498</v>
      </c>
      <c r="M19">
        <v>43615</v>
      </c>
      <c r="N19" t="s">
        <v>148</v>
      </c>
      <c r="O19" t="s">
        <v>7728</v>
      </c>
      <c r="P19" t="s">
        <v>71</v>
      </c>
      <c r="Q19" t="s">
        <v>161</v>
      </c>
      <c r="R19" t="s">
        <v>7729</v>
      </c>
      <c r="S19">
        <v>10.384</v>
      </c>
      <c r="T19">
        <v>2</v>
      </c>
      <c r="U19">
        <v>0.2</v>
      </c>
      <c r="V19">
        <v>2.2065999999999999</v>
      </c>
    </row>
    <row r="20" spans="1:22" x14ac:dyDescent="0.25">
      <c r="A20">
        <v>9799</v>
      </c>
      <c r="B20" t="s">
        <v>10840</v>
      </c>
      <c r="C20">
        <v>2012</v>
      </c>
      <c r="D20" s="11">
        <v>40920</v>
      </c>
      <c r="E20" s="11">
        <v>40925</v>
      </c>
      <c r="F20" t="s">
        <v>50</v>
      </c>
      <c r="G20" t="s">
        <v>6583</v>
      </c>
      <c r="H20" t="s">
        <v>6584</v>
      </c>
      <c r="I20" t="s">
        <v>41</v>
      </c>
      <c r="J20" t="s">
        <v>27</v>
      </c>
      <c r="K20" t="s">
        <v>2835</v>
      </c>
      <c r="L20" t="s">
        <v>498</v>
      </c>
      <c r="M20">
        <v>43615</v>
      </c>
      <c r="N20" t="s">
        <v>148</v>
      </c>
      <c r="O20" t="s">
        <v>5554</v>
      </c>
      <c r="P20" t="s">
        <v>71</v>
      </c>
      <c r="Q20" t="s">
        <v>72</v>
      </c>
      <c r="R20" t="s">
        <v>5555</v>
      </c>
      <c r="S20">
        <v>26.376000000000001</v>
      </c>
      <c r="T20">
        <v>4</v>
      </c>
      <c r="U20">
        <v>0.4</v>
      </c>
      <c r="V20">
        <v>2.6375999999999991</v>
      </c>
    </row>
    <row r="21" spans="1:22" x14ac:dyDescent="0.25">
      <c r="A21">
        <v>9798</v>
      </c>
      <c r="B21" t="s">
        <v>10840</v>
      </c>
      <c r="C21">
        <v>2012</v>
      </c>
      <c r="D21" s="11">
        <v>40920</v>
      </c>
      <c r="E21" s="11">
        <v>40925</v>
      </c>
      <c r="F21" t="s">
        <v>50</v>
      </c>
      <c r="G21" t="s">
        <v>6583</v>
      </c>
      <c r="H21" t="s">
        <v>6584</v>
      </c>
      <c r="I21" t="s">
        <v>41</v>
      </c>
      <c r="J21" t="s">
        <v>27</v>
      </c>
      <c r="K21" t="s">
        <v>2835</v>
      </c>
      <c r="L21" t="s">
        <v>498</v>
      </c>
      <c r="M21">
        <v>43615</v>
      </c>
      <c r="N21" t="s">
        <v>148</v>
      </c>
      <c r="O21" t="s">
        <v>192</v>
      </c>
      <c r="P21" t="s">
        <v>71</v>
      </c>
      <c r="Q21" t="s">
        <v>72</v>
      </c>
      <c r="R21" t="s">
        <v>193</v>
      </c>
      <c r="S21">
        <v>235.18799999999999</v>
      </c>
      <c r="T21">
        <v>2</v>
      </c>
      <c r="U21">
        <v>0.4</v>
      </c>
      <c r="V21">
        <v>-43.117800000000045</v>
      </c>
    </row>
    <row r="22" spans="1:22" x14ac:dyDescent="0.25">
      <c r="A22">
        <v>9797</v>
      </c>
      <c r="B22" t="s">
        <v>10840</v>
      </c>
      <c r="C22">
        <v>2012</v>
      </c>
      <c r="D22" s="11">
        <v>40920</v>
      </c>
      <c r="E22" s="11">
        <v>40925</v>
      </c>
      <c r="F22" t="s">
        <v>50</v>
      </c>
      <c r="G22" t="s">
        <v>6583</v>
      </c>
      <c r="H22" t="s">
        <v>6584</v>
      </c>
      <c r="I22" t="s">
        <v>41</v>
      </c>
      <c r="J22" t="s">
        <v>27</v>
      </c>
      <c r="K22" t="s">
        <v>2835</v>
      </c>
      <c r="L22" t="s">
        <v>498</v>
      </c>
      <c r="M22">
        <v>43615</v>
      </c>
      <c r="N22" t="s">
        <v>148</v>
      </c>
      <c r="O22" t="s">
        <v>1246</v>
      </c>
      <c r="P22" t="s">
        <v>46</v>
      </c>
      <c r="Q22" t="s">
        <v>68</v>
      </c>
      <c r="R22" t="s">
        <v>1247</v>
      </c>
      <c r="S22">
        <v>10.368000000000002</v>
      </c>
      <c r="T22">
        <v>2</v>
      </c>
      <c r="U22">
        <v>0.2</v>
      </c>
      <c r="V22">
        <v>1.5551999999999992</v>
      </c>
    </row>
    <row r="23" spans="1:22" x14ac:dyDescent="0.25">
      <c r="A23">
        <v>9745</v>
      </c>
      <c r="B23" t="s">
        <v>10814</v>
      </c>
      <c r="C23">
        <v>2014</v>
      </c>
      <c r="D23" s="11">
        <v>41661</v>
      </c>
      <c r="E23" s="11">
        <v>41665</v>
      </c>
      <c r="F23" t="s">
        <v>50</v>
      </c>
      <c r="G23" t="s">
        <v>5838</v>
      </c>
      <c r="H23" t="s">
        <v>5839</v>
      </c>
      <c r="I23" t="s">
        <v>26</v>
      </c>
      <c r="J23" t="s">
        <v>27</v>
      </c>
      <c r="K23" t="s">
        <v>456</v>
      </c>
      <c r="L23" t="s">
        <v>211</v>
      </c>
      <c r="M23">
        <v>60505</v>
      </c>
      <c r="N23" t="s">
        <v>105</v>
      </c>
      <c r="O23" t="s">
        <v>2158</v>
      </c>
      <c r="P23" t="s">
        <v>46</v>
      </c>
      <c r="Q23" t="s">
        <v>173</v>
      </c>
      <c r="R23" t="s">
        <v>2159</v>
      </c>
      <c r="S23">
        <v>268.57600000000002</v>
      </c>
      <c r="T23">
        <v>4</v>
      </c>
      <c r="U23">
        <v>0.2</v>
      </c>
      <c r="V23">
        <v>90.64439999999999</v>
      </c>
    </row>
    <row r="24" spans="1:22" x14ac:dyDescent="0.25">
      <c r="A24">
        <v>9686</v>
      </c>
      <c r="B24" t="s">
        <v>10777</v>
      </c>
      <c r="C24">
        <v>2014</v>
      </c>
      <c r="D24" s="11">
        <v>41642</v>
      </c>
      <c r="E24" s="11">
        <v>41644</v>
      </c>
      <c r="F24" t="s">
        <v>23</v>
      </c>
      <c r="G24" t="s">
        <v>9583</v>
      </c>
      <c r="H24" t="s">
        <v>9584</v>
      </c>
      <c r="I24" t="s">
        <v>41</v>
      </c>
      <c r="J24" t="s">
        <v>27</v>
      </c>
      <c r="K24" t="s">
        <v>42</v>
      </c>
      <c r="L24" t="s">
        <v>43</v>
      </c>
      <c r="M24">
        <v>90032</v>
      </c>
      <c r="N24" t="s">
        <v>44</v>
      </c>
      <c r="O24" t="s">
        <v>5541</v>
      </c>
      <c r="P24" t="s">
        <v>71</v>
      </c>
      <c r="Q24" t="s">
        <v>161</v>
      </c>
      <c r="R24" t="s">
        <v>5542</v>
      </c>
      <c r="S24">
        <v>16.59</v>
      </c>
      <c r="T24">
        <v>1</v>
      </c>
      <c r="U24">
        <v>0</v>
      </c>
      <c r="V24">
        <v>5.8064999999999998</v>
      </c>
    </row>
    <row r="25" spans="1:22" x14ac:dyDescent="0.25">
      <c r="A25">
        <v>9655</v>
      </c>
      <c r="B25" t="s">
        <v>10756</v>
      </c>
      <c r="C25">
        <v>2014</v>
      </c>
      <c r="D25" s="11">
        <v>41663</v>
      </c>
      <c r="E25" s="11">
        <v>41667</v>
      </c>
      <c r="F25" t="s">
        <v>50</v>
      </c>
      <c r="G25" t="s">
        <v>100</v>
      </c>
      <c r="H25" t="s">
        <v>101</v>
      </c>
      <c r="I25" t="s">
        <v>102</v>
      </c>
      <c r="J25" t="s">
        <v>27</v>
      </c>
      <c r="K25" t="s">
        <v>1310</v>
      </c>
      <c r="L25" t="s">
        <v>310</v>
      </c>
      <c r="M25">
        <v>85705</v>
      </c>
      <c r="N25" t="s">
        <v>44</v>
      </c>
      <c r="O25" t="s">
        <v>5112</v>
      </c>
      <c r="P25" t="s">
        <v>46</v>
      </c>
      <c r="Q25" t="s">
        <v>75</v>
      </c>
      <c r="R25" t="s">
        <v>5113</v>
      </c>
      <c r="S25">
        <v>4.9380000000000006</v>
      </c>
      <c r="T25">
        <v>2</v>
      </c>
      <c r="U25">
        <v>0.7</v>
      </c>
      <c r="V25">
        <v>-3.6212</v>
      </c>
    </row>
    <row r="26" spans="1:22" x14ac:dyDescent="0.25">
      <c r="A26">
        <v>9654</v>
      </c>
      <c r="B26" t="s">
        <v>10756</v>
      </c>
      <c r="C26">
        <v>2014</v>
      </c>
      <c r="D26" s="11">
        <v>41663</v>
      </c>
      <c r="E26" s="11">
        <v>41667</v>
      </c>
      <c r="F26" t="s">
        <v>50</v>
      </c>
      <c r="G26" t="s">
        <v>100</v>
      </c>
      <c r="H26" t="s">
        <v>101</v>
      </c>
      <c r="I26" t="s">
        <v>102</v>
      </c>
      <c r="J26" t="s">
        <v>27</v>
      </c>
      <c r="K26" t="s">
        <v>1310</v>
      </c>
      <c r="L26" t="s">
        <v>310</v>
      </c>
      <c r="M26">
        <v>85705</v>
      </c>
      <c r="N26" t="s">
        <v>44</v>
      </c>
      <c r="O26" t="s">
        <v>6920</v>
      </c>
      <c r="P26" t="s">
        <v>71</v>
      </c>
      <c r="Q26" t="s">
        <v>161</v>
      </c>
      <c r="R26" t="s">
        <v>6921</v>
      </c>
      <c r="S26">
        <v>95.984000000000009</v>
      </c>
      <c r="T26">
        <v>2</v>
      </c>
      <c r="U26">
        <v>0.2</v>
      </c>
      <c r="V26">
        <v>11.997999999999998</v>
      </c>
    </row>
    <row r="27" spans="1:22" x14ac:dyDescent="0.25">
      <c r="A27">
        <v>9640</v>
      </c>
      <c r="B27" t="s">
        <v>10750</v>
      </c>
      <c r="C27">
        <v>2012</v>
      </c>
      <c r="D27" s="11">
        <v>40936</v>
      </c>
      <c r="E27" s="11">
        <v>40939</v>
      </c>
      <c r="F27" t="s">
        <v>23</v>
      </c>
      <c r="G27" t="s">
        <v>830</v>
      </c>
      <c r="H27" t="s">
        <v>831</v>
      </c>
      <c r="I27" t="s">
        <v>26</v>
      </c>
      <c r="J27" t="s">
        <v>27</v>
      </c>
      <c r="K27" t="s">
        <v>87</v>
      </c>
      <c r="L27" t="s">
        <v>88</v>
      </c>
      <c r="M27">
        <v>28027</v>
      </c>
      <c r="N27" t="s">
        <v>30</v>
      </c>
      <c r="O27" t="s">
        <v>2318</v>
      </c>
      <c r="P27" t="s">
        <v>32</v>
      </c>
      <c r="Q27" t="s">
        <v>56</v>
      </c>
      <c r="R27" t="s">
        <v>2319</v>
      </c>
      <c r="S27">
        <v>4297.6440000000002</v>
      </c>
      <c r="T27">
        <v>13</v>
      </c>
      <c r="U27">
        <v>0.4</v>
      </c>
      <c r="V27">
        <v>-1862.3124000000003</v>
      </c>
    </row>
    <row r="28" spans="1:22" x14ac:dyDescent="0.25">
      <c r="A28">
        <v>9630</v>
      </c>
      <c r="B28" t="s">
        <v>10744</v>
      </c>
      <c r="C28">
        <v>2011</v>
      </c>
      <c r="D28" s="11">
        <v>40557</v>
      </c>
      <c r="E28" s="11">
        <v>40562</v>
      </c>
      <c r="F28" t="s">
        <v>50</v>
      </c>
      <c r="G28" t="s">
        <v>3881</v>
      </c>
      <c r="H28" t="s">
        <v>3882</v>
      </c>
      <c r="I28" t="s">
        <v>26</v>
      </c>
      <c r="J28" t="s">
        <v>27</v>
      </c>
      <c r="K28" t="s">
        <v>606</v>
      </c>
      <c r="L28" t="s">
        <v>498</v>
      </c>
      <c r="M28">
        <v>43055</v>
      </c>
      <c r="N28" t="s">
        <v>148</v>
      </c>
      <c r="O28" t="s">
        <v>6715</v>
      </c>
      <c r="P28" t="s">
        <v>46</v>
      </c>
      <c r="Q28" t="s">
        <v>75</v>
      </c>
      <c r="R28" t="s">
        <v>6716</v>
      </c>
      <c r="S28">
        <v>3.4380000000000006</v>
      </c>
      <c r="T28">
        <v>2</v>
      </c>
      <c r="U28">
        <v>0.7</v>
      </c>
      <c r="V28">
        <v>-2.5212000000000003</v>
      </c>
    </row>
    <row r="29" spans="1:22" x14ac:dyDescent="0.25">
      <c r="A29">
        <v>26</v>
      </c>
      <c r="B29" t="s">
        <v>155</v>
      </c>
      <c r="C29">
        <v>2013</v>
      </c>
      <c r="D29" s="11">
        <v>41290</v>
      </c>
      <c r="E29" s="11">
        <v>41294</v>
      </c>
      <c r="F29" t="s">
        <v>23</v>
      </c>
      <c r="G29" t="s">
        <v>156</v>
      </c>
      <c r="H29" t="s">
        <v>157</v>
      </c>
      <c r="I29" t="s">
        <v>26</v>
      </c>
      <c r="J29" t="s">
        <v>27</v>
      </c>
      <c r="K29" t="s">
        <v>42</v>
      </c>
      <c r="L29" t="s">
        <v>43</v>
      </c>
      <c r="M29">
        <v>90049</v>
      </c>
      <c r="N29" t="s">
        <v>44</v>
      </c>
      <c r="O29" t="s">
        <v>158</v>
      </c>
      <c r="P29" t="s">
        <v>46</v>
      </c>
      <c r="Q29" t="s">
        <v>75</v>
      </c>
      <c r="R29" t="s">
        <v>159</v>
      </c>
      <c r="S29">
        <v>11.648000000000001</v>
      </c>
      <c r="T29">
        <v>2</v>
      </c>
      <c r="U29">
        <v>0.2</v>
      </c>
      <c r="V29">
        <v>4.2224000000000004</v>
      </c>
    </row>
    <row r="30" spans="1:22" x14ac:dyDescent="0.25">
      <c r="A30">
        <v>27</v>
      </c>
      <c r="B30" t="s">
        <v>155</v>
      </c>
      <c r="C30">
        <v>2013</v>
      </c>
      <c r="D30" s="11">
        <v>41290</v>
      </c>
      <c r="E30" s="11">
        <v>41294</v>
      </c>
      <c r="F30" t="s">
        <v>23</v>
      </c>
      <c r="G30" t="s">
        <v>156</v>
      </c>
      <c r="H30" t="s">
        <v>157</v>
      </c>
      <c r="I30" t="s">
        <v>26</v>
      </c>
      <c r="J30" t="s">
        <v>27</v>
      </c>
      <c r="K30" t="s">
        <v>42</v>
      </c>
      <c r="L30" t="s">
        <v>43</v>
      </c>
      <c r="M30">
        <v>90049</v>
      </c>
      <c r="N30" t="s">
        <v>44</v>
      </c>
      <c r="O30" t="s">
        <v>160</v>
      </c>
      <c r="P30" t="s">
        <v>71</v>
      </c>
      <c r="Q30" t="s">
        <v>161</v>
      </c>
      <c r="R30" t="s">
        <v>162</v>
      </c>
      <c r="S30">
        <v>90.570000000000007</v>
      </c>
      <c r="T30">
        <v>3</v>
      </c>
      <c r="U30">
        <v>0</v>
      </c>
      <c r="V30">
        <v>11.774100000000004</v>
      </c>
    </row>
    <row r="31" spans="1:22" x14ac:dyDescent="0.25">
      <c r="A31">
        <v>9629</v>
      </c>
      <c r="B31" t="s">
        <v>10744</v>
      </c>
      <c r="C31">
        <v>2011</v>
      </c>
      <c r="D31" s="11">
        <v>40557</v>
      </c>
      <c r="E31" s="11">
        <v>40562</v>
      </c>
      <c r="F31" t="s">
        <v>50</v>
      </c>
      <c r="G31" t="s">
        <v>3881</v>
      </c>
      <c r="H31" t="s">
        <v>3882</v>
      </c>
      <c r="I31" t="s">
        <v>26</v>
      </c>
      <c r="J31" t="s">
        <v>27</v>
      </c>
      <c r="K31" t="s">
        <v>606</v>
      </c>
      <c r="L31" t="s">
        <v>498</v>
      </c>
      <c r="M31">
        <v>43055</v>
      </c>
      <c r="N31" t="s">
        <v>148</v>
      </c>
      <c r="O31" t="s">
        <v>2777</v>
      </c>
      <c r="P31" t="s">
        <v>46</v>
      </c>
      <c r="Q31" t="s">
        <v>90</v>
      </c>
      <c r="R31" t="s">
        <v>2778</v>
      </c>
      <c r="S31">
        <v>37.408000000000001</v>
      </c>
      <c r="T31">
        <v>7</v>
      </c>
      <c r="U31">
        <v>0.2</v>
      </c>
      <c r="V31">
        <v>13.0928</v>
      </c>
    </row>
    <row r="32" spans="1:22" x14ac:dyDescent="0.25">
      <c r="A32">
        <v>9598</v>
      </c>
      <c r="B32" t="s">
        <v>10722</v>
      </c>
      <c r="C32">
        <v>2014</v>
      </c>
      <c r="D32" s="11">
        <v>41664</v>
      </c>
      <c r="E32" s="11">
        <v>41669</v>
      </c>
      <c r="F32" t="s">
        <v>50</v>
      </c>
      <c r="G32" t="s">
        <v>3939</v>
      </c>
      <c r="H32" t="s">
        <v>3940</v>
      </c>
      <c r="I32" t="s">
        <v>41</v>
      </c>
      <c r="J32" t="s">
        <v>27</v>
      </c>
      <c r="K32" t="s">
        <v>630</v>
      </c>
      <c r="L32" t="s">
        <v>43</v>
      </c>
      <c r="M32">
        <v>95123</v>
      </c>
      <c r="N32" t="s">
        <v>44</v>
      </c>
      <c r="O32" t="s">
        <v>7598</v>
      </c>
      <c r="P32" t="s">
        <v>71</v>
      </c>
      <c r="Q32" t="s">
        <v>72</v>
      </c>
      <c r="R32" t="s">
        <v>7599</v>
      </c>
      <c r="S32">
        <v>110.352</v>
      </c>
      <c r="T32">
        <v>3</v>
      </c>
      <c r="U32">
        <v>0.2</v>
      </c>
      <c r="V32">
        <v>8.2763999999999953</v>
      </c>
    </row>
    <row r="33" spans="1:22" x14ac:dyDescent="0.25">
      <c r="A33">
        <v>9597</v>
      </c>
      <c r="B33" t="s">
        <v>10722</v>
      </c>
      <c r="C33">
        <v>2014</v>
      </c>
      <c r="D33" s="11">
        <v>41664</v>
      </c>
      <c r="E33" s="11">
        <v>41669</v>
      </c>
      <c r="F33" t="s">
        <v>50</v>
      </c>
      <c r="G33" t="s">
        <v>3939</v>
      </c>
      <c r="H33" t="s">
        <v>3940</v>
      </c>
      <c r="I33" t="s">
        <v>41</v>
      </c>
      <c r="J33" t="s">
        <v>27</v>
      </c>
      <c r="K33" t="s">
        <v>630</v>
      </c>
      <c r="L33" t="s">
        <v>43</v>
      </c>
      <c r="M33">
        <v>95123</v>
      </c>
      <c r="N33" t="s">
        <v>44</v>
      </c>
      <c r="O33" t="s">
        <v>6989</v>
      </c>
      <c r="P33" t="s">
        <v>46</v>
      </c>
      <c r="Q33" t="s">
        <v>75</v>
      </c>
      <c r="R33" t="s">
        <v>6990</v>
      </c>
      <c r="S33">
        <v>276.78400000000005</v>
      </c>
      <c r="T33">
        <v>2</v>
      </c>
      <c r="U33">
        <v>0.2</v>
      </c>
      <c r="V33">
        <v>89.954799999999992</v>
      </c>
    </row>
    <row r="34" spans="1:22" x14ac:dyDescent="0.25">
      <c r="A34">
        <v>9596</v>
      </c>
      <c r="B34" t="s">
        <v>10722</v>
      </c>
      <c r="C34">
        <v>2014</v>
      </c>
      <c r="D34" s="11">
        <v>41664</v>
      </c>
      <c r="E34" s="11">
        <v>41669</v>
      </c>
      <c r="F34" t="s">
        <v>50</v>
      </c>
      <c r="G34" t="s">
        <v>3939</v>
      </c>
      <c r="H34" t="s">
        <v>3940</v>
      </c>
      <c r="I34" t="s">
        <v>41</v>
      </c>
      <c r="J34" t="s">
        <v>27</v>
      </c>
      <c r="K34" t="s">
        <v>630</v>
      </c>
      <c r="L34" t="s">
        <v>43</v>
      </c>
      <c r="M34">
        <v>95123</v>
      </c>
      <c r="N34" t="s">
        <v>44</v>
      </c>
      <c r="O34" t="s">
        <v>141</v>
      </c>
      <c r="P34" t="s">
        <v>46</v>
      </c>
      <c r="Q34" t="s">
        <v>78</v>
      </c>
      <c r="R34" t="s">
        <v>142</v>
      </c>
      <c r="S34">
        <v>25.86</v>
      </c>
      <c r="T34">
        <v>3</v>
      </c>
      <c r="U34">
        <v>0</v>
      </c>
      <c r="V34">
        <v>6.7236000000000002</v>
      </c>
    </row>
    <row r="35" spans="1:22" x14ac:dyDescent="0.25">
      <c r="A35">
        <v>9495</v>
      </c>
      <c r="B35" t="s">
        <v>10661</v>
      </c>
      <c r="C35">
        <v>2013</v>
      </c>
      <c r="D35" s="11">
        <v>41277</v>
      </c>
      <c r="E35" s="11">
        <v>41282</v>
      </c>
      <c r="F35" t="s">
        <v>50</v>
      </c>
      <c r="G35" t="s">
        <v>5724</v>
      </c>
      <c r="H35" t="s">
        <v>5725</v>
      </c>
      <c r="I35" t="s">
        <v>41</v>
      </c>
      <c r="J35" t="s">
        <v>27</v>
      </c>
      <c r="K35" t="s">
        <v>7192</v>
      </c>
      <c r="L35" t="s">
        <v>649</v>
      </c>
      <c r="M35">
        <v>74012</v>
      </c>
      <c r="N35" t="s">
        <v>105</v>
      </c>
      <c r="O35" t="s">
        <v>3877</v>
      </c>
      <c r="P35" t="s">
        <v>46</v>
      </c>
      <c r="Q35" t="s">
        <v>75</v>
      </c>
      <c r="R35" t="s">
        <v>1214</v>
      </c>
      <c r="S35">
        <v>11.88</v>
      </c>
      <c r="T35">
        <v>2</v>
      </c>
      <c r="U35">
        <v>0</v>
      </c>
      <c r="V35">
        <v>5.3460000000000001</v>
      </c>
    </row>
    <row r="36" spans="1:22" x14ac:dyDescent="0.25">
      <c r="A36">
        <v>9494</v>
      </c>
      <c r="B36" t="s">
        <v>10661</v>
      </c>
      <c r="C36">
        <v>2013</v>
      </c>
      <c r="D36" s="11">
        <v>41277</v>
      </c>
      <c r="E36" s="11">
        <v>41282</v>
      </c>
      <c r="F36" t="s">
        <v>50</v>
      </c>
      <c r="G36" t="s">
        <v>5724</v>
      </c>
      <c r="H36" t="s">
        <v>5725</v>
      </c>
      <c r="I36" t="s">
        <v>41</v>
      </c>
      <c r="J36" t="s">
        <v>27</v>
      </c>
      <c r="K36" t="s">
        <v>7192</v>
      </c>
      <c r="L36" t="s">
        <v>649</v>
      </c>
      <c r="M36">
        <v>74012</v>
      </c>
      <c r="N36" t="s">
        <v>105</v>
      </c>
      <c r="O36" t="s">
        <v>1353</v>
      </c>
      <c r="P36" t="s">
        <v>32</v>
      </c>
      <c r="Q36" t="s">
        <v>56</v>
      </c>
      <c r="R36" t="s">
        <v>1354</v>
      </c>
      <c r="S36">
        <v>1592.8500000000001</v>
      </c>
      <c r="T36">
        <v>7</v>
      </c>
      <c r="U36">
        <v>0</v>
      </c>
      <c r="V36">
        <v>350.42700000000002</v>
      </c>
    </row>
    <row r="37" spans="1:22" x14ac:dyDescent="0.25">
      <c r="A37">
        <v>9492</v>
      </c>
      <c r="B37" t="s">
        <v>10659</v>
      </c>
      <c r="C37">
        <v>2014</v>
      </c>
      <c r="D37" s="11">
        <v>41643</v>
      </c>
      <c r="E37" s="11">
        <v>41647</v>
      </c>
      <c r="F37" t="s">
        <v>50</v>
      </c>
      <c r="G37" t="s">
        <v>1734</v>
      </c>
      <c r="H37" t="s">
        <v>1735</v>
      </c>
      <c r="I37" t="s">
        <v>26</v>
      </c>
      <c r="J37" t="s">
        <v>27</v>
      </c>
      <c r="K37" t="s">
        <v>127</v>
      </c>
      <c r="L37" t="s">
        <v>43</v>
      </c>
      <c r="M37">
        <v>94110</v>
      </c>
      <c r="N37" t="s">
        <v>44</v>
      </c>
      <c r="O37" t="s">
        <v>5206</v>
      </c>
      <c r="P37" t="s">
        <v>46</v>
      </c>
      <c r="Q37" t="s">
        <v>68</v>
      </c>
      <c r="R37" t="s">
        <v>5207</v>
      </c>
      <c r="S37">
        <v>9.120000000000001</v>
      </c>
      <c r="T37">
        <v>3</v>
      </c>
      <c r="U37">
        <v>0</v>
      </c>
      <c r="V37">
        <v>3.1007999999999996</v>
      </c>
    </row>
    <row r="38" spans="1:22" x14ac:dyDescent="0.25">
      <c r="A38">
        <v>9491</v>
      </c>
      <c r="B38" t="s">
        <v>10659</v>
      </c>
      <c r="C38">
        <v>2014</v>
      </c>
      <c r="D38" s="11">
        <v>41643</v>
      </c>
      <c r="E38" s="11">
        <v>41647</v>
      </c>
      <c r="F38" t="s">
        <v>50</v>
      </c>
      <c r="G38" t="s">
        <v>1734</v>
      </c>
      <c r="H38" t="s">
        <v>1735</v>
      </c>
      <c r="I38" t="s">
        <v>26</v>
      </c>
      <c r="J38" t="s">
        <v>27</v>
      </c>
      <c r="K38" t="s">
        <v>127</v>
      </c>
      <c r="L38" t="s">
        <v>43</v>
      </c>
      <c r="M38">
        <v>94110</v>
      </c>
      <c r="N38" t="s">
        <v>44</v>
      </c>
      <c r="O38" t="s">
        <v>1511</v>
      </c>
      <c r="P38" t="s">
        <v>46</v>
      </c>
      <c r="Q38" t="s">
        <v>75</v>
      </c>
      <c r="R38" t="s">
        <v>1512</v>
      </c>
      <c r="S38">
        <v>2022.2720000000002</v>
      </c>
      <c r="T38">
        <v>8</v>
      </c>
      <c r="U38">
        <v>0.2</v>
      </c>
      <c r="V38">
        <v>682.5168000000001</v>
      </c>
    </row>
    <row r="39" spans="1:22" x14ac:dyDescent="0.25">
      <c r="A39">
        <v>9413</v>
      </c>
      <c r="B39" t="s">
        <v>10604</v>
      </c>
      <c r="C39">
        <v>2012</v>
      </c>
      <c r="D39" s="11">
        <v>40935</v>
      </c>
      <c r="E39" s="11">
        <v>40937</v>
      </c>
      <c r="F39" t="s">
        <v>188</v>
      </c>
      <c r="G39" t="s">
        <v>2122</v>
      </c>
      <c r="H39" t="s">
        <v>2123</v>
      </c>
      <c r="I39" t="s">
        <v>26</v>
      </c>
      <c r="J39" t="s">
        <v>27</v>
      </c>
      <c r="K39" t="s">
        <v>42</v>
      </c>
      <c r="L39" t="s">
        <v>43</v>
      </c>
      <c r="M39">
        <v>90036</v>
      </c>
      <c r="N39" t="s">
        <v>44</v>
      </c>
      <c r="O39" t="s">
        <v>1872</v>
      </c>
      <c r="P39" t="s">
        <v>32</v>
      </c>
      <c r="Q39" t="s">
        <v>36</v>
      </c>
      <c r="R39" t="s">
        <v>1873</v>
      </c>
      <c r="S39">
        <v>2803.92</v>
      </c>
      <c r="T39">
        <v>5</v>
      </c>
      <c r="U39">
        <v>0.2</v>
      </c>
      <c r="V39">
        <v>0</v>
      </c>
    </row>
    <row r="40" spans="1:22" x14ac:dyDescent="0.25">
      <c r="A40">
        <v>9390</v>
      </c>
      <c r="B40" t="s">
        <v>10587</v>
      </c>
      <c r="C40">
        <v>2014</v>
      </c>
      <c r="D40" s="11">
        <v>41659</v>
      </c>
      <c r="E40" s="11">
        <v>41663</v>
      </c>
      <c r="F40" t="s">
        <v>50</v>
      </c>
      <c r="G40" t="s">
        <v>4468</v>
      </c>
      <c r="H40" t="s">
        <v>4469</v>
      </c>
      <c r="I40" t="s">
        <v>26</v>
      </c>
      <c r="J40" t="s">
        <v>27</v>
      </c>
      <c r="K40" t="s">
        <v>2221</v>
      </c>
      <c r="L40" t="s">
        <v>5203</v>
      </c>
      <c r="M40" t="s">
        <v>5204</v>
      </c>
      <c r="N40" t="s">
        <v>148</v>
      </c>
      <c r="O40" t="s">
        <v>172</v>
      </c>
      <c r="P40" t="s">
        <v>46</v>
      </c>
      <c r="Q40" t="s">
        <v>173</v>
      </c>
      <c r="R40" t="s">
        <v>174</v>
      </c>
      <c r="S40">
        <v>2.04</v>
      </c>
      <c r="T40">
        <v>1</v>
      </c>
      <c r="U40">
        <v>0</v>
      </c>
      <c r="V40">
        <v>0.95879999999999987</v>
      </c>
    </row>
    <row r="41" spans="1:22" x14ac:dyDescent="0.25">
      <c r="A41">
        <v>9389</v>
      </c>
      <c r="B41" t="s">
        <v>10587</v>
      </c>
      <c r="C41">
        <v>2014</v>
      </c>
      <c r="D41" s="11">
        <v>41659</v>
      </c>
      <c r="E41" s="11">
        <v>41663</v>
      </c>
      <c r="F41" t="s">
        <v>50</v>
      </c>
      <c r="G41" t="s">
        <v>4468</v>
      </c>
      <c r="H41" t="s">
        <v>4469</v>
      </c>
      <c r="I41" t="s">
        <v>26</v>
      </c>
      <c r="J41" t="s">
        <v>27</v>
      </c>
      <c r="K41" t="s">
        <v>2221</v>
      </c>
      <c r="L41" t="s">
        <v>5203</v>
      </c>
      <c r="M41" t="s">
        <v>5204</v>
      </c>
      <c r="N41" t="s">
        <v>148</v>
      </c>
      <c r="O41" t="s">
        <v>4420</v>
      </c>
      <c r="P41" t="s">
        <v>46</v>
      </c>
      <c r="Q41" t="s">
        <v>78</v>
      </c>
      <c r="R41" t="s">
        <v>4421</v>
      </c>
      <c r="S41">
        <v>542.93999999999994</v>
      </c>
      <c r="T41">
        <v>3</v>
      </c>
      <c r="U41">
        <v>0</v>
      </c>
      <c r="V41">
        <v>152.02319999999997</v>
      </c>
    </row>
    <row r="42" spans="1:22" x14ac:dyDescent="0.25">
      <c r="A42">
        <v>9388</v>
      </c>
      <c r="B42" t="s">
        <v>10587</v>
      </c>
      <c r="C42">
        <v>2014</v>
      </c>
      <c r="D42" s="11">
        <v>41659</v>
      </c>
      <c r="E42" s="11">
        <v>41663</v>
      </c>
      <c r="F42" t="s">
        <v>50</v>
      </c>
      <c r="G42" t="s">
        <v>4468</v>
      </c>
      <c r="H42" t="s">
        <v>4469</v>
      </c>
      <c r="I42" t="s">
        <v>26</v>
      </c>
      <c r="J42" t="s">
        <v>27</v>
      </c>
      <c r="K42" t="s">
        <v>2221</v>
      </c>
      <c r="L42" t="s">
        <v>5203</v>
      </c>
      <c r="M42" t="s">
        <v>5204</v>
      </c>
      <c r="N42" t="s">
        <v>148</v>
      </c>
      <c r="O42" t="s">
        <v>1251</v>
      </c>
      <c r="P42" t="s">
        <v>46</v>
      </c>
      <c r="Q42" t="s">
        <v>90</v>
      </c>
      <c r="R42" t="s">
        <v>1252</v>
      </c>
      <c r="S42">
        <v>12.28</v>
      </c>
      <c r="T42">
        <v>1</v>
      </c>
      <c r="U42">
        <v>0</v>
      </c>
      <c r="V42">
        <v>5.7715999999999994</v>
      </c>
    </row>
    <row r="43" spans="1:22" x14ac:dyDescent="0.25">
      <c r="A43">
        <v>9387</v>
      </c>
      <c r="B43" t="s">
        <v>10587</v>
      </c>
      <c r="C43">
        <v>2014</v>
      </c>
      <c r="D43" s="11">
        <v>41659</v>
      </c>
      <c r="E43" s="11">
        <v>41663</v>
      </c>
      <c r="F43" t="s">
        <v>50</v>
      </c>
      <c r="G43" t="s">
        <v>4468</v>
      </c>
      <c r="H43" t="s">
        <v>4469</v>
      </c>
      <c r="I43" t="s">
        <v>26</v>
      </c>
      <c r="J43" t="s">
        <v>27</v>
      </c>
      <c r="K43" t="s">
        <v>2221</v>
      </c>
      <c r="L43" t="s">
        <v>5203</v>
      </c>
      <c r="M43" t="s">
        <v>5204</v>
      </c>
      <c r="N43" t="s">
        <v>148</v>
      </c>
      <c r="O43" t="s">
        <v>1450</v>
      </c>
      <c r="P43" t="s">
        <v>46</v>
      </c>
      <c r="Q43" t="s">
        <v>90</v>
      </c>
      <c r="R43" t="s">
        <v>1451</v>
      </c>
      <c r="S43">
        <v>79.92</v>
      </c>
      <c r="T43">
        <v>4</v>
      </c>
      <c r="U43">
        <v>0</v>
      </c>
      <c r="V43">
        <v>37.562399999999997</v>
      </c>
    </row>
    <row r="44" spans="1:22" x14ac:dyDescent="0.25">
      <c r="A44">
        <v>9361</v>
      </c>
      <c r="B44" t="s">
        <v>10568</v>
      </c>
      <c r="C44">
        <v>2013</v>
      </c>
      <c r="D44" s="11">
        <v>41299</v>
      </c>
      <c r="E44" s="11">
        <v>41302</v>
      </c>
      <c r="F44" t="s">
        <v>23</v>
      </c>
      <c r="G44" t="s">
        <v>581</v>
      </c>
      <c r="H44" t="s">
        <v>582</v>
      </c>
      <c r="I44" t="s">
        <v>41</v>
      </c>
      <c r="J44" t="s">
        <v>27</v>
      </c>
      <c r="K44" t="s">
        <v>266</v>
      </c>
      <c r="L44" t="s">
        <v>267</v>
      </c>
      <c r="M44">
        <v>10024</v>
      </c>
      <c r="N44" t="s">
        <v>148</v>
      </c>
      <c r="O44" t="s">
        <v>3324</v>
      </c>
      <c r="P44" t="s">
        <v>46</v>
      </c>
      <c r="Q44" t="s">
        <v>59</v>
      </c>
      <c r="R44" t="s">
        <v>3325</v>
      </c>
      <c r="S44">
        <v>428.68</v>
      </c>
      <c r="T44">
        <v>7</v>
      </c>
      <c r="U44">
        <v>0</v>
      </c>
      <c r="V44">
        <v>0</v>
      </c>
    </row>
    <row r="45" spans="1:22" x14ac:dyDescent="0.25">
      <c r="A45">
        <v>9360</v>
      </c>
      <c r="B45" t="s">
        <v>10568</v>
      </c>
      <c r="C45">
        <v>2013</v>
      </c>
      <c r="D45" s="11">
        <v>41299</v>
      </c>
      <c r="E45" s="11">
        <v>41302</v>
      </c>
      <c r="F45" t="s">
        <v>23</v>
      </c>
      <c r="G45" t="s">
        <v>581</v>
      </c>
      <c r="H45" t="s">
        <v>582</v>
      </c>
      <c r="I45" t="s">
        <v>41</v>
      </c>
      <c r="J45" t="s">
        <v>27</v>
      </c>
      <c r="K45" t="s">
        <v>266</v>
      </c>
      <c r="L45" t="s">
        <v>267</v>
      </c>
      <c r="M45">
        <v>10024</v>
      </c>
      <c r="N45" t="s">
        <v>148</v>
      </c>
      <c r="O45" t="s">
        <v>8503</v>
      </c>
      <c r="P45" t="s">
        <v>32</v>
      </c>
      <c r="Q45" t="s">
        <v>65</v>
      </c>
      <c r="R45" t="s">
        <v>8504</v>
      </c>
      <c r="S45">
        <v>45.98</v>
      </c>
      <c r="T45">
        <v>1</v>
      </c>
      <c r="U45">
        <v>0</v>
      </c>
      <c r="V45">
        <v>7.816599999999994</v>
      </c>
    </row>
    <row r="46" spans="1:22" x14ac:dyDescent="0.25">
      <c r="A46">
        <v>9359</v>
      </c>
      <c r="B46" t="s">
        <v>10568</v>
      </c>
      <c r="C46">
        <v>2013</v>
      </c>
      <c r="D46" s="11">
        <v>41299</v>
      </c>
      <c r="E46" s="11">
        <v>41302</v>
      </c>
      <c r="F46" t="s">
        <v>23</v>
      </c>
      <c r="G46" t="s">
        <v>581</v>
      </c>
      <c r="H46" t="s">
        <v>582</v>
      </c>
      <c r="I46" t="s">
        <v>41</v>
      </c>
      <c r="J46" t="s">
        <v>27</v>
      </c>
      <c r="K46" t="s">
        <v>266</v>
      </c>
      <c r="L46" t="s">
        <v>267</v>
      </c>
      <c r="M46">
        <v>10024</v>
      </c>
      <c r="N46" t="s">
        <v>148</v>
      </c>
      <c r="O46" t="s">
        <v>2400</v>
      </c>
      <c r="P46" t="s">
        <v>32</v>
      </c>
      <c r="Q46" t="s">
        <v>56</v>
      </c>
      <c r="R46" t="s">
        <v>2401</v>
      </c>
      <c r="S46">
        <v>313.72199999999998</v>
      </c>
      <c r="T46">
        <v>3</v>
      </c>
      <c r="U46">
        <v>0.4</v>
      </c>
      <c r="V46">
        <v>-99.34529999999998</v>
      </c>
    </row>
    <row r="47" spans="1:22" x14ac:dyDescent="0.25">
      <c r="A47">
        <v>9358</v>
      </c>
      <c r="B47" t="s">
        <v>10568</v>
      </c>
      <c r="C47">
        <v>2013</v>
      </c>
      <c r="D47" s="11">
        <v>41299</v>
      </c>
      <c r="E47" s="11">
        <v>41302</v>
      </c>
      <c r="F47" t="s">
        <v>23</v>
      </c>
      <c r="G47" t="s">
        <v>581</v>
      </c>
      <c r="H47" t="s">
        <v>582</v>
      </c>
      <c r="I47" t="s">
        <v>41</v>
      </c>
      <c r="J47" t="s">
        <v>27</v>
      </c>
      <c r="K47" t="s">
        <v>266</v>
      </c>
      <c r="L47" t="s">
        <v>267</v>
      </c>
      <c r="M47">
        <v>10024</v>
      </c>
      <c r="N47" t="s">
        <v>148</v>
      </c>
      <c r="O47" t="s">
        <v>3242</v>
      </c>
      <c r="P47" t="s">
        <v>46</v>
      </c>
      <c r="Q47" t="s">
        <v>75</v>
      </c>
      <c r="R47" t="s">
        <v>3243</v>
      </c>
      <c r="S47">
        <v>43.120000000000005</v>
      </c>
      <c r="T47">
        <v>5</v>
      </c>
      <c r="U47">
        <v>0.2</v>
      </c>
      <c r="V47">
        <v>15.091999999999995</v>
      </c>
    </row>
    <row r="48" spans="1:22" x14ac:dyDescent="0.25">
      <c r="A48">
        <v>9156</v>
      </c>
      <c r="B48" t="s">
        <v>10460</v>
      </c>
      <c r="C48">
        <v>2011</v>
      </c>
      <c r="D48" s="11">
        <v>40567</v>
      </c>
      <c r="E48" s="11">
        <v>40572</v>
      </c>
      <c r="F48" t="s">
        <v>50</v>
      </c>
      <c r="G48" t="s">
        <v>9099</v>
      </c>
      <c r="H48" t="s">
        <v>9100</v>
      </c>
      <c r="I48" t="s">
        <v>26</v>
      </c>
      <c r="J48" t="s">
        <v>27</v>
      </c>
      <c r="K48" t="s">
        <v>1391</v>
      </c>
      <c r="L48" t="s">
        <v>1392</v>
      </c>
      <c r="M48">
        <v>89115</v>
      </c>
      <c r="N48" t="s">
        <v>44</v>
      </c>
      <c r="O48" t="s">
        <v>567</v>
      </c>
      <c r="P48" t="s">
        <v>46</v>
      </c>
      <c r="Q48" t="s">
        <v>90</v>
      </c>
      <c r="R48" t="s">
        <v>568</v>
      </c>
      <c r="S48">
        <v>40.08</v>
      </c>
      <c r="T48">
        <v>6</v>
      </c>
      <c r="U48">
        <v>0</v>
      </c>
      <c r="V48">
        <v>19.238399999999999</v>
      </c>
    </row>
    <row r="49" spans="1:22" x14ac:dyDescent="0.25">
      <c r="A49">
        <v>9149</v>
      </c>
      <c r="B49" t="s">
        <v>10454</v>
      </c>
      <c r="C49">
        <v>2013</v>
      </c>
      <c r="D49" s="11">
        <v>41297</v>
      </c>
      <c r="E49" s="11">
        <v>41301</v>
      </c>
      <c r="F49" t="s">
        <v>50</v>
      </c>
      <c r="G49" t="s">
        <v>995</v>
      </c>
      <c r="H49" t="s">
        <v>996</v>
      </c>
      <c r="I49" t="s">
        <v>41</v>
      </c>
      <c r="J49" t="s">
        <v>27</v>
      </c>
      <c r="K49" t="s">
        <v>2221</v>
      </c>
      <c r="L49" t="s">
        <v>5203</v>
      </c>
      <c r="M49" t="s">
        <v>5204</v>
      </c>
      <c r="N49" t="s">
        <v>148</v>
      </c>
      <c r="O49" t="s">
        <v>3031</v>
      </c>
      <c r="P49" t="s">
        <v>46</v>
      </c>
      <c r="Q49" t="s">
        <v>59</v>
      </c>
      <c r="R49" t="s">
        <v>3032</v>
      </c>
      <c r="S49">
        <v>1564.29</v>
      </c>
      <c r="T49">
        <v>13</v>
      </c>
      <c r="U49">
        <v>0</v>
      </c>
      <c r="V49">
        <v>406.71539999999993</v>
      </c>
    </row>
    <row r="50" spans="1:22" x14ac:dyDescent="0.25">
      <c r="A50">
        <v>9148</v>
      </c>
      <c r="B50" t="s">
        <v>10454</v>
      </c>
      <c r="C50">
        <v>2013</v>
      </c>
      <c r="D50" s="11">
        <v>41297</v>
      </c>
      <c r="E50" s="11">
        <v>41301</v>
      </c>
      <c r="F50" t="s">
        <v>50</v>
      </c>
      <c r="G50" t="s">
        <v>995</v>
      </c>
      <c r="H50" t="s">
        <v>996</v>
      </c>
      <c r="I50" t="s">
        <v>41</v>
      </c>
      <c r="J50" t="s">
        <v>27</v>
      </c>
      <c r="K50" t="s">
        <v>2221</v>
      </c>
      <c r="L50" t="s">
        <v>5203</v>
      </c>
      <c r="M50" t="s">
        <v>5204</v>
      </c>
      <c r="N50" t="s">
        <v>148</v>
      </c>
      <c r="O50" t="s">
        <v>10455</v>
      </c>
      <c r="P50" t="s">
        <v>46</v>
      </c>
      <c r="Q50" t="s">
        <v>68</v>
      </c>
      <c r="R50" t="s">
        <v>10456</v>
      </c>
      <c r="S50">
        <v>8.0400000000000009</v>
      </c>
      <c r="T50">
        <v>6</v>
      </c>
      <c r="U50">
        <v>0</v>
      </c>
      <c r="V50">
        <v>2.7336</v>
      </c>
    </row>
    <row r="51" spans="1:22" x14ac:dyDescent="0.25">
      <c r="A51">
        <v>9147</v>
      </c>
      <c r="B51" t="s">
        <v>10454</v>
      </c>
      <c r="C51">
        <v>2013</v>
      </c>
      <c r="D51" s="11">
        <v>41297</v>
      </c>
      <c r="E51" s="11">
        <v>41301</v>
      </c>
      <c r="F51" t="s">
        <v>50</v>
      </c>
      <c r="G51" t="s">
        <v>995</v>
      </c>
      <c r="H51" t="s">
        <v>996</v>
      </c>
      <c r="I51" t="s">
        <v>41</v>
      </c>
      <c r="J51" t="s">
        <v>27</v>
      </c>
      <c r="K51" t="s">
        <v>2221</v>
      </c>
      <c r="L51" t="s">
        <v>5203</v>
      </c>
      <c r="M51" t="s">
        <v>5204</v>
      </c>
      <c r="N51" t="s">
        <v>148</v>
      </c>
      <c r="O51" t="s">
        <v>4542</v>
      </c>
      <c r="P51" t="s">
        <v>71</v>
      </c>
      <c r="Q51" t="s">
        <v>161</v>
      </c>
      <c r="R51" t="s">
        <v>4543</v>
      </c>
      <c r="S51">
        <v>99.98</v>
      </c>
      <c r="T51">
        <v>2</v>
      </c>
      <c r="U51">
        <v>0</v>
      </c>
      <c r="V51">
        <v>42.991400000000006</v>
      </c>
    </row>
    <row r="52" spans="1:22" x14ac:dyDescent="0.25">
      <c r="A52">
        <v>9119</v>
      </c>
      <c r="B52" t="s">
        <v>10432</v>
      </c>
      <c r="C52">
        <v>2014</v>
      </c>
      <c r="D52" s="11">
        <v>41659</v>
      </c>
      <c r="E52" s="11">
        <v>41664</v>
      </c>
      <c r="F52" t="s">
        <v>23</v>
      </c>
      <c r="G52" t="s">
        <v>4330</v>
      </c>
      <c r="H52" t="s">
        <v>4331</v>
      </c>
      <c r="I52" t="s">
        <v>26</v>
      </c>
      <c r="J52" t="s">
        <v>27</v>
      </c>
      <c r="K52" t="s">
        <v>146</v>
      </c>
      <c r="L52" t="s">
        <v>147</v>
      </c>
      <c r="M52">
        <v>19140</v>
      </c>
      <c r="N52" t="s">
        <v>148</v>
      </c>
      <c r="O52" t="s">
        <v>3865</v>
      </c>
      <c r="P52" t="s">
        <v>46</v>
      </c>
      <c r="Q52" t="s">
        <v>90</v>
      </c>
      <c r="R52" t="s">
        <v>3866</v>
      </c>
      <c r="S52">
        <v>21.696000000000002</v>
      </c>
      <c r="T52">
        <v>4</v>
      </c>
      <c r="U52">
        <v>0.2</v>
      </c>
      <c r="V52">
        <v>7.0511999999999988</v>
      </c>
    </row>
    <row r="53" spans="1:22" x14ac:dyDescent="0.25">
      <c r="A53">
        <v>9118</v>
      </c>
      <c r="B53" t="s">
        <v>10432</v>
      </c>
      <c r="C53">
        <v>2014</v>
      </c>
      <c r="D53" s="11">
        <v>41659</v>
      </c>
      <c r="E53" s="11">
        <v>41664</v>
      </c>
      <c r="F53" t="s">
        <v>23</v>
      </c>
      <c r="G53" t="s">
        <v>4330</v>
      </c>
      <c r="H53" t="s">
        <v>4331</v>
      </c>
      <c r="I53" t="s">
        <v>26</v>
      </c>
      <c r="J53" t="s">
        <v>27</v>
      </c>
      <c r="K53" t="s">
        <v>146</v>
      </c>
      <c r="L53" t="s">
        <v>147</v>
      </c>
      <c r="M53">
        <v>19140</v>
      </c>
      <c r="N53" t="s">
        <v>148</v>
      </c>
      <c r="O53" t="s">
        <v>3036</v>
      </c>
      <c r="P53" t="s">
        <v>32</v>
      </c>
      <c r="Q53" t="s">
        <v>36</v>
      </c>
      <c r="R53" t="s">
        <v>3037</v>
      </c>
      <c r="S53">
        <v>887.27099999999984</v>
      </c>
      <c r="T53">
        <v>3</v>
      </c>
      <c r="U53">
        <v>0.3</v>
      </c>
      <c r="V53">
        <v>-63.376499999999965</v>
      </c>
    </row>
    <row r="54" spans="1:22" x14ac:dyDescent="0.25">
      <c r="A54">
        <v>9117</v>
      </c>
      <c r="B54" t="s">
        <v>10432</v>
      </c>
      <c r="C54">
        <v>2014</v>
      </c>
      <c r="D54" s="11">
        <v>41659</v>
      </c>
      <c r="E54" s="11">
        <v>41664</v>
      </c>
      <c r="F54" t="s">
        <v>23</v>
      </c>
      <c r="G54" t="s">
        <v>4330</v>
      </c>
      <c r="H54" t="s">
        <v>4331</v>
      </c>
      <c r="I54" t="s">
        <v>26</v>
      </c>
      <c r="J54" t="s">
        <v>27</v>
      </c>
      <c r="K54" t="s">
        <v>146</v>
      </c>
      <c r="L54" t="s">
        <v>147</v>
      </c>
      <c r="M54">
        <v>19140</v>
      </c>
      <c r="N54" t="s">
        <v>148</v>
      </c>
      <c r="O54" t="s">
        <v>2184</v>
      </c>
      <c r="P54" t="s">
        <v>32</v>
      </c>
      <c r="Q54" t="s">
        <v>65</v>
      </c>
      <c r="R54" t="s">
        <v>2185</v>
      </c>
      <c r="S54">
        <v>31.968000000000004</v>
      </c>
      <c r="T54">
        <v>2</v>
      </c>
      <c r="U54">
        <v>0.2</v>
      </c>
      <c r="V54">
        <v>6.3935999999999993</v>
      </c>
    </row>
    <row r="55" spans="1:22" x14ac:dyDescent="0.25">
      <c r="A55">
        <v>9116</v>
      </c>
      <c r="B55" t="s">
        <v>10432</v>
      </c>
      <c r="C55">
        <v>2014</v>
      </c>
      <c r="D55" s="11">
        <v>41659</v>
      </c>
      <c r="E55" s="11">
        <v>41664</v>
      </c>
      <c r="F55" t="s">
        <v>23</v>
      </c>
      <c r="G55" t="s">
        <v>4330</v>
      </c>
      <c r="H55" t="s">
        <v>4331</v>
      </c>
      <c r="I55" t="s">
        <v>26</v>
      </c>
      <c r="J55" t="s">
        <v>27</v>
      </c>
      <c r="K55" t="s">
        <v>146</v>
      </c>
      <c r="L55" t="s">
        <v>147</v>
      </c>
      <c r="M55">
        <v>19140</v>
      </c>
      <c r="N55" t="s">
        <v>148</v>
      </c>
      <c r="O55" t="s">
        <v>4464</v>
      </c>
      <c r="P55" t="s">
        <v>71</v>
      </c>
      <c r="Q55" t="s">
        <v>72</v>
      </c>
      <c r="R55" t="s">
        <v>4465</v>
      </c>
      <c r="S55">
        <v>429.59999999999997</v>
      </c>
      <c r="T55">
        <v>2</v>
      </c>
      <c r="U55">
        <v>0.4</v>
      </c>
      <c r="V55">
        <v>-93.079999999999984</v>
      </c>
    </row>
    <row r="56" spans="1:22" x14ac:dyDescent="0.25">
      <c r="A56">
        <v>8927</v>
      </c>
      <c r="B56" t="s">
        <v>10317</v>
      </c>
      <c r="C56">
        <v>2013</v>
      </c>
      <c r="D56" s="11">
        <v>41304</v>
      </c>
      <c r="E56" s="11">
        <v>41308</v>
      </c>
      <c r="F56" t="s">
        <v>50</v>
      </c>
      <c r="G56" t="s">
        <v>5879</v>
      </c>
      <c r="H56" t="s">
        <v>5880</v>
      </c>
      <c r="I56" t="s">
        <v>26</v>
      </c>
      <c r="J56" t="s">
        <v>27</v>
      </c>
      <c r="K56" t="s">
        <v>3101</v>
      </c>
      <c r="L56" t="s">
        <v>211</v>
      </c>
      <c r="M56">
        <v>61107</v>
      </c>
      <c r="N56" t="s">
        <v>105</v>
      </c>
      <c r="O56" t="s">
        <v>1896</v>
      </c>
      <c r="P56" t="s">
        <v>32</v>
      </c>
      <c r="Q56" t="s">
        <v>56</v>
      </c>
      <c r="R56" t="s">
        <v>1897</v>
      </c>
      <c r="S56">
        <v>626.09999999999991</v>
      </c>
      <c r="T56">
        <v>3</v>
      </c>
      <c r="U56">
        <v>0.5</v>
      </c>
      <c r="V56">
        <v>-538.44600000000003</v>
      </c>
    </row>
    <row r="57" spans="1:22" x14ac:dyDescent="0.25">
      <c r="A57">
        <v>8926</v>
      </c>
      <c r="B57" t="s">
        <v>10317</v>
      </c>
      <c r="C57">
        <v>2013</v>
      </c>
      <c r="D57" s="11">
        <v>41304</v>
      </c>
      <c r="E57" s="11">
        <v>41308</v>
      </c>
      <c r="F57" t="s">
        <v>50</v>
      </c>
      <c r="G57" t="s">
        <v>5879</v>
      </c>
      <c r="H57" t="s">
        <v>5880</v>
      </c>
      <c r="I57" t="s">
        <v>26</v>
      </c>
      <c r="J57" t="s">
        <v>27</v>
      </c>
      <c r="K57" t="s">
        <v>3101</v>
      </c>
      <c r="L57" t="s">
        <v>211</v>
      </c>
      <c r="M57">
        <v>61107</v>
      </c>
      <c r="N57" t="s">
        <v>105</v>
      </c>
      <c r="O57" t="s">
        <v>2391</v>
      </c>
      <c r="P57" t="s">
        <v>46</v>
      </c>
      <c r="Q57" t="s">
        <v>75</v>
      </c>
      <c r="R57" t="s">
        <v>2392</v>
      </c>
      <c r="S57">
        <v>1.7279999999999995</v>
      </c>
      <c r="T57">
        <v>3</v>
      </c>
      <c r="U57">
        <v>0.8</v>
      </c>
      <c r="V57">
        <v>-2.678399999999999</v>
      </c>
    </row>
    <row r="58" spans="1:22" x14ac:dyDescent="0.25">
      <c r="A58">
        <v>8925</v>
      </c>
      <c r="B58" t="s">
        <v>10317</v>
      </c>
      <c r="C58">
        <v>2013</v>
      </c>
      <c r="D58" s="11">
        <v>41304</v>
      </c>
      <c r="E58" s="11">
        <v>41308</v>
      </c>
      <c r="F58" t="s">
        <v>50</v>
      </c>
      <c r="G58" t="s">
        <v>5879</v>
      </c>
      <c r="H58" t="s">
        <v>5880</v>
      </c>
      <c r="I58" t="s">
        <v>26</v>
      </c>
      <c r="J58" t="s">
        <v>27</v>
      </c>
      <c r="K58" t="s">
        <v>3101</v>
      </c>
      <c r="L58" t="s">
        <v>211</v>
      </c>
      <c r="M58">
        <v>61107</v>
      </c>
      <c r="N58" t="s">
        <v>105</v>
      </c>
      <c r="O58" t="s">
        <v>10318</v>
      </c>
      <c r="P58" t="s">
        <v>71</v>
      </c>
      <c r="Q58" t="s">
        <v>72</v>
      </c>
      <c r="R58" t="s">
        <v>10319</v>
      </c>
      <c r="S58">
        <v>1439.9680000000001</v>
      </c>
      <c r="T58">
        <v>4</v>
      </c>
      <c r="U58">
        <v>0.2</v>
      </c>
      <c r="V58">
        <v>143.99680000000006</v>
      </c>
    </row>
    <row r="59" spans="1:22" x14ac:dyDescent="0.25">
      <c r="A59">
        <v>8909</v>
      </c>
      <c r="B59" t="s">
        <v>10308</v>
      </c>
      <c r="C59">
        <v>2012</v>
      </c>
      <c r="D59" s="11">
        <v>40934</v>
      </c>
      <c r="E59" s="11">
        <v>40940</v>
      </c>
      <c r="F59" t="s">
        <v>50</v>
      </c>
      <c r="G59" t="s">
        <v>5323</v>
      </c>
      <c r="H59" t="s">
        <v>5324</v>
      </c>
      <c r="I59" t="s">
        <v>41</v>
      </c>
      <c r="J59" t="s">
        <v>27</v>
      </c>
      <c r="K59" t="s">
        <v>7967</v>
      </c>
      <c r="L59" t="s">
        <v>43</v>
      </c>
      <c r="M59">
        <v>92553</v>
      </c>
      <c r="N59" t="s">
        <v>44</v>
      </c>
      <c r="O59" t="s">
        <v>5180</v>
      </c>
      <c r="P59" t="s">
        <v>46</v>
      </c>
      <c r="Q59" t="s">
        <v>90</v>
      </c>
      <c r="R59" t="s">
        <v>5181</v>
      </c>
      <c r="S59">
        <v>182.72</v>
      </c>
      <c r="T59">
        <v>8</v>
      </c>
      <c r="U59">
        <v>0</v>
      </c>
      <c r="V59">
        <v>84.051199999999994</v>
      </c>
    </row>
    <row r="60" spans="1:22" x14ac:dyDescent="0.25">
      <c r="A60">
        <v>8762</v>
      </c>
      <c r="B60" t="s">
        <v>10224</v>
      </c>
      <c r="C60">
        <v>2013</v>
      </c>
      <c r="D60" s="11">
        <v>41305</v>
      </c>
      <c r="E60" s="11">
        <v>41311</v>
      </c>
      <c r="F60" t="s">
        <v>50</v>
      </c>
      <c r="G60" t="s">
        <v>3436</v>
      </c>
      <c r="H60" t="s">
        <v>3437</v>
      </c>
      <c r="I60" t="s">
        <v>102</v>
      </c>
      <c r="J60" t="s">
        <v>27</v>
      </c>
      <c r="K60" t="s">
        <v>1736</v>
      </c>
      <c r="L60" t="s">
        <v>1272</v>
      </c>
      <c r="M60">
        <v>30318</v>
      </c>
      <c r="N60" t="s">
        <v>30</v>
      </c>
      <c r="O60" t="s">
        <v>5581</v>
      </c>
      <c r="P60" t="s">
        <v>46</v>
      </c>
      <c r="Q60" t="s">
        <v>173</v>
      </c>
      <c r="R60" t="s">
        <v>5582</v>
      </c>
      <c r="S60">
        <v>125.36</v>
      </c>
      <c r="T60">
        <v>8</v>
      </c>
      <c r="U60">
        <v>0</v>
      </c>
      <c r="V60">
        <v>58.919199999999989</v>
      </c>
    </row>
    <row r="61" spans="1:22" x14ac:dyDescent="0.25">
      <c r="A61">
        <v>8761</v>
      </c>
      <c r="B61" t="s">
        <v>10224</v>
      </c>
      <c r="C61">
        <v>2013</v>
      </c>
      <c r="D61" s="11">
        <v>41305</v>
      </c>
      <c r="E61" s="11">
        <v>41311</v>
      </c>
      <c r="F61" t="s">
        <v>50</v>
      </c>
      <c r="G61" t="s">
        <v>3436</v>
      </c>
      <c r="H61" t="s">
        <v>3437</v>
      </c>
      <c r="I61" t="s">
        <v>102</v>
      </c>
      <c r="J61" t="s">
        <v>27</v>
      </c>
      <c r="K61" t="s">
        <v>1736</v>
      </c>
      <c r="L61" t="s">
        <v>1272</v>
      </c>
      <c r="M61">
        <v>30318</v>
      </c>
      <c r="N61" t="s">
        <v>30</v>
      </c>
      <c r="O61" t="s">
        <v>1742</v>
      </c>
      <c r="P61" t="s">
        <v>46</v>
      </c>
      <c r="Q61" t="s">
        <v>75</v>
      </c>
      <c r="R61" t="s">
        <v>1743</v>
      </c>
      <c r="S61">
        <v>1270.99</v>
      </c>
      <c r="T61">
        <v>1</v>
      </c>
      <c r="U61">
        <v>0</v>
      </c>
      <c r="V61">
        <v>635.495</v>
      </c>
    </row>
    <row r="62" spans="1:22" x14ac:dyDescent="0.25">
      <c r="A62">
        <v>8641</v>
      </c>
      <c r="B62" t="s">
        <v>10156</v>
      </c>
      <c r="C62">
        <v>2014</v>
      </c>
      <c r="D62" s="11">
        <v>41652</v>
      </c>
      <c r="E62" s="11">
        <v>41656</v>
      </c>
      <c r="F62" t="s">
        <v>50</v>
      </c>
      <c r="G62" t="s">
        <v>910</v>
      </c>
      <c r="H62" t="s">
        <v>911</v>
      </c>
      <c r="I62" t="s">
        <v>41</v>
      </c>
      <c r="J62" t="s">
        <v>27</v>
      </c>
      <c r="K62" t="s">
        <v>815</v>
      </c>
      <c r="L62" t="s">
        <v>104</v>
      </c>
      <c r="M62">
        <v>75217</v>
      </c>
      <c r="N62" t="s">
        <v>105</v>
      </c>
      <c r="O62" t="s">
        <v>2691</v>
      </c>
      <c r="P62" t="s">
        <v>46</v>
      </c>
      <c r="Q62" t="s">
        <v>75</v>
      </c>
      <c r="R62" t="s">
        <v>2692</v>
      </c>
      <c r="S62">
        <v>760.97999999999979</v>
      </c>
      <c r="T62">
        <v>5</v>
      </c>
      <c r="U62">
        <v>0.8</v>
      </c>
      <c r="V62">
        <v>-1141.47</v>
      </c>
    </row>
    <row r="63" spans="1:22" x14ac:dyDescent="0.25">
      <c r="A63">
        <v>8613</v>
      </c>
      <c r="B63" t="s">
        <v>10139</v>
      </c>
      <c r="C63">
        <v>2013</v>
      </c>
      <c r="D63" s="11">
        <v>41302</v>
      </c>
      <c r="E63" s="11">
        <v>41306</v>
      </c>
      <c r="F63" t="s">
        <v>23</v>
      </c>
      <c r="G63" t="s">
        <v>3630</v>
      </c>
      <c r="H63" t="s">
        <v>3631</v>
      </c>
      <c r="I63" t="s">
        <v>41</v>
      </c>
      <c r="J63" t="s">
        <v>27</v>
      </c>
      <c r="K63" t="s">
        <v>42</v>
      </c>
      <c r="L63" t="s">
        <v>43</v>
      </c>
      <c r="M63">
        <v>90036</v>
      </c>
      <c r="N63" t="s">
        <v>44</v>
      </c>
      <c r="O63" t="s">
        <v>1561</v>
      </c>
      <c r="P63" t="s">
        <v>46</v>
      </c>
      <c r="Q63" t="s">
        <v>68</v>
      </c>
      <c r="R63" t="s">
        <v>1562</v>
      </c>
      <c r="S63">
        <v>39.68</v>
      </c>
      <c r="T63">
        <v>2</v>
      </c>
      <c r="U63">
        <v>0</v>
      </c>
      <c r="V63">
        <v>10.316800000000001</v>
      </c>
    </row>
    <row r="64" spans="1:22" x14ac:dyDescent="0.25">
      <c r="A64">
        <v>8606</v>
      </c>
      <c r="B64" t="s">
        <v>10135</v>
      </c>
      <c r="C64">
        <v>2013</v>
      </c>
      <c r="D64" s="11">
        <v>41277</v>
      </c>
      <c r="E64" s="11">
        <v>41282</v>
      </c>
      <c r="F64" t="s">
        <v>50</v>
      </c>
      <c r="G64" t="s">
        <v>1005</v>
      </c>
      <c r="H64" t="s">
        <v>1006</v>
      </c>
      <c r="I64" t="s">
        <v>41</v>
      </c>
      <c r="J64" t="s">
        <v>27</v>
      </c>
      <c r="K64" t="s">
        <v>678</v>
      </c>
      <c r="L64" t="s">
        <v>104</v>
      </c>
      <c r="M64">
        <v>78207</v>
      </c>
      <c r="N64" t="s">
        <v>105</v>
      </c>
      <c r="O64" t="s">
        <v>5833</v>
      </c>
      <c r="P64" t="s">
        <v>71</v>
      </c>
      <c r="Q64" t="s">
        <v>72</v>
      </c>
      <c r="R64" t="s">
        <v>5834</v>
      </c>
      <c r="S64">
        <v>180.96</v>
      </c>
      <c r="T64">
        <v>5</v>
      </c>
      <c r="U64">
        <v>0.2</v>
      </c>
      <c r="V64">
        <v>13.571999999999996</v>
      </c>
    </row>
    <row r="65" spans="1:22" x14ac:dyDescent="0.25">
      <c r="A65">
        <v>8605</v>
      </c>
      <c r="B65" t="s">
        <v>10135</v>
      </c>
      <c r="C65">
        <v>2013</v>
      </c>
      <c r="D65" s="11">
        <v>41277</v>
      </c>
      <c r="E65" s="11">
        <v>41282</v>
      </c>
      <c r="F65" t="s">
        <v>50</v>
      </c>
      <c r="G65" t="s">
        <v>1005</v>
      </c>
      <c r="H65" t="s">
        <v>1006</v>
      </c>
      <c r="I65" t="s">
        <v>41</v>
      </c>
      <c r="J65" t="s">
        <v>27</v>
      </c>
      <c r="K65" t="s">
        <v>678</v>
      </c>
      <c r="L65" t="s">
        <v>104</v>
      </c>
      <c r="M65">
        <v>78207</v>
      </c>
      <c r="N65" t="s">
        <v>105</v>
      </c>
      <c r="O65" t="s">
        <v>7137</v>
      </c>
      <c r="P65" t="s">
        <v>71</v>
      </c>
      <c r="Q65" t="s">
        <v>161</v>
      </c>
      <c r="R65" t="s">
        <v>7138</v>
      </c>
      <c r="S65">
        <v>165.60000000000002</v>
      </c>
      <c r="T65">
        <v>3</v>
      </c>
      <c r="U65">
        <v>0.2</v>
      </c>
      <c r="V65">
        <v>-6.2100000000000151</v>
      </c>
    </row>
    <row r="66" spans="1:22" x14ac:dyDescent="0.25">
      <c r="A66">
        <v>8604</v>
      </c>
      <c r="B66" t="s">
        <v>10135</v>
      </c>
      <c r="C66">
        <v>2013</v>
      </c>
      <c r="D66" s="11">
        <v>41277</v>
      </c>
      <c r="E66" s="11">
        <v>41282</v>
      </c>
      <c r="F66" t="s">
        <v>50</v>
      </c>
      <c r="G66" t="s">
        <v>1005</v>
      </c>
      <c r="H66" t="s">
        <v>1006</v>
      </c>
      <c r="I66" t="s">
        <v>41</v>
      </c>
      <c r="J66" t="s">
        <v>27</v>
      </c>
      <c r="K66" t="s">
        <v>678</v>
      </c>
      <c r="L66" t="s">
        <v>104</v>
      </c>
      <c r="M66">
        <v>78207</v>
      </c>
      <c r="N66" t="s">
        <v>105</v>
      </c>
      <c r="O66" t="s">
        <v>4817</v>
      </c>
      <c r="P66" t="s">
        <v>71</v>
      </c>
      <c r="Q66" t="s">
        <v>161</v>
      </c>
      <c r="R66" t="s">
        <v>4818</v>
      </c>
      <c r="S66">
        <v>30.080000000000002</v>
      </c>
      <c r="T66">
        <v>2</v>
      </c>
      <c r="U66">
        <v>0.2</v>
      </c>
      <c r="V66">
        <v>-5.2640000000000002</v>
      </c>
    </row>
    <row r="67" spans="1:22" x14ac:dyDescent="0.25">
      <c r="A67">
        <v>8590</v>
      </c>
      <c r="B67" t="s">
        <v>10126</v>
      </c>
      <c r="C67">
        <v>2014</v>
      </c>
      <c r="D67" s="11">
        <v>41669</v>
      </c>
      <c r="E67" s="11">
        <v>41672</v>
      </c>
      <c r="F67" t="s">
        <v>188</v>
      </c>
      <c r="G67" t="s">
        <v>3550</v>
      </c>
      <c r="H67" t="s">
        <v>3551</v>
      </c>
      <c r="I67" t="s">
        <v>26</v>
      </c>
      <c r="J67" t="s">
        <v>27</v>
      </c>
      <c r="K67" t="s">
        <v>146</v>
      </c>
      <c r="L67" t="s">
        <v>147</v>
      </c>
      <c r="M67">
        <v>19120</v>
      </c>
      <c r="N67" t="s">
        <v>148</v>
      </c>
      <c r="O67" t="s">
        <v>366</v>
      </c>
      <c r="P67" t="s">
        <v>46</v>
      </c>
      <c r="Q67" t="s">
        <v>68</v>
      </c>
      <c r="R67" t="s">
        <v>367</v>
      </c>
      <c r="S67">
        <v>4.7679999999999998</v>
      </c>
      <c r="T67">
        <v>2</v>
      </c>
      <c r="U67">
        <v>0.2</v>
      </c>
      <c r="V67">
        <v>0.47680000000000011</v>
      </c>
    </row>
    <row r="68" spans="1:22" x14ac:dyDescent="0.25">
      <c r="A68">
        <v>8535</v>
      </c>
      <c r="B68" t="s">
        <v>10089</v>
      </c>
      <c r="C68">
        <v>2012</v>
      </c>
      <c r="D68" s="11">
        <v>40921</v>
      </c>
      <c r="E68" s="11">
        <v>40923</v>
      </c>
      <c r="F68" t="s">
        <v>23</v>
      </c>
      <c r="G68" t="s">
        <v>7875</v>
      </c>
      <c r="H68" t="s">
        <v>7876</v>
      </c>
      <c r="I68" t="s">
        <v>41</v>
      </c>
      <c r="J68" t="s">
        <v>27</v>
      </c>
      <c r="K68" t="s">
        <v>497</v>
      </c>
      <c r="L68" t="s">
        <v>1272</v>
      </c>
      <c r="M68">
        <v>31907</v>
      </c>
      <c r="N68" t="s">
        <v>30</v>
      </c>
      <c r="O68" t="s">
        <v>2365</v>
      </c>
      <c r="P68" t="s">
        <v>46</v>
      </c>
      <c r="Q68" t="s">
        <v>47</v>
      </c>
      <c r="R68" t="s">
        <v>2366</v>
      </c>
      <c r="S68">
        <v>9.82</v>
      </c>
      <c r="T68">
        <v>2</v>
      </c>
      <c r="U68">
        <v>0</v>
      </c>
      <c r="V68">
        <v>4.8117999999999999</v>
      </c>
    </row>
    <row r="69" spans="1:22" x14ac:dyDescent="0.25">
      <c r="A69">
        <v>8522</v>
      </c>
      <c r="B69" t="s">
        <v>10083</v>
      </c>
      <c r="C69">
        <v>2013</v>
      </c>
      <c r="D69" s="11">
        <v>41285</v>
      </c>
      <c r="E69" s="11">
        <v>41289</v>
      </c>
      <c r="F69" t="s">
        <v>50</v>
      </c>
      <c r="G69" t="s">
        <v>762</v>
      </c>
      <c r="H69" t="s">
        <v>763</v>
      </c>
      <c r="I69" t="s">
        <v>102</v>
      </c>
      <c r="J69" t="s">
        <v>27</v>
      </c>
      <c r="K69" t="s">
        <v>497</v>
      </c>
      <c r="L69" t="s">
        <v>498</v>
      </c>
      <c r="M69">
        <v>43229</v>
      </c>
      <c r="N69" t="s">
        <v>148</v>
      </c>
      <c r="O69" t="s">
        <v>3406</v>
      </c>
      <c r="P69" t="s">
        <v>32</v>
      </c>
      <c r="Q69" t="s">
        <v>65</v>
      </c>
      <c r="R69" t="s">
        <v>3407</v>
      </c>
      <c r="S69">
        <v>54.992000000000004</v>
      </c>
      <c r="T69">
        <v>14</v>
      </c>
      <c r="U69">
        <v>0.2</v>
      </c>
      <c r="V69">
        <v>8.9361999999999959</v>
      </c>
    </row>
    <row r="70" spans="1:22" x14ac:dyDescent="0.25">
      <c r="A70">
        <v>8376</v>
      </c>
      <c r="B70" t="s">
        <v>9989</v>
      </c>
      <c r="C70">
        <v>2012</v>
      </c>
      <c r="D70" s="11">
        <v>40913</v>
      </c>
      <c r="E70" s="11">
        <v>40918</v>
      </c>
      <c r="F70" t="s">
        <v>50</v>
      </c>
      <c r="G70" t="s">
        <v>2599</v>
      </c>
      <c r="H70" t="s">
        <v>2600</v>
      </c>
      <c r="I70" t="s">
        <v>102</v>
      </c>
      <c r="J70" t="s">
        <v>27</v>
      </c>
      <c r="K70" t="s">
        <v>127</v>
      </c>
      <c r="L70" t="s">
        <v>43</v>
      </c>
      <c r="M70">
        <v>94110</v>
      </c>
      <c r="N70" t="s">
        <v>44</v>
      </c>
      <c r="O70" t="s">
        <v>2614</v>
      </c>
      <c r="P70" t="s">
        <v>46</v>
      </c>
      <c r="Q70" t="s">
        <v>75</v>
      </c>
      <c r="R70" t="s">
        <v>2615</v>
      </c>
      <c r="S70">
        <v>56.16</v>
      </c>
      <c r="T70">
        <v>6</v>
      </c>
      <c r="U70">
        <v>0.2</v>
      </c>
      <c r="V70">
        <v>17.549999999999994</v>
      </c>
    </row>
    <row r="71" spans="1:22" x14ac:dyDescent="0.25">
      <c r="A71">
        <v>8375</v>
      </c>
      <c r="B71" t="s">
        <v>9989</v>
      </c>
      <c r="C71">
        <v>2012</v>
      </c>
      <c r="D71" s="11">
        <v>40913</v>
      </c>
      <c r="E71" s="11">
        <v>40918</v>
      </c>
      <c r="F71" t="s">
        <v>50</v>
      </c>
      <c r="G71" t="s">
        <v>2599</v>
      </c>
      <c r="H71" t="s">
        <v>2600</v>
      </c>
      <c r="I71" t="s">
        <v>102</v>
      </c>
      <c r="J71" t="s">
        <v>27</v>
      </c>
      <c r="K71" t="s">
        <v>127</v>
      </c>
      <c r="L71" t="s">
        <v>43</v>
      </c>
      <c r="M71">
        <v>94110</v>
      </c>
      <c r="N71" t="s">
        <v>44</v>
      </c>
      <c r="O71" t="s">
        <v>3650</v>
      </c>
      <c r="P71" t="s">
        <v>46</v>
      </c>
      <c r="Q71" t="s">
        <v>78</v>
      </c>
      <c r="R71" t="s">
        <v>3651</v>
      </c>
      <c r="S71">
        <v>87.36</v>
      </c>
      <c r="T71">
        <v>6</v>
      </c>
      <c r="U71">
        <v>0</v>
      </c>
      <c r="V71">
        <v>23.587200000000003</v>
      </c>
    </row>
    <row r="72" spans="1:22" x14ac:dyDescent="0.25">
      <c r="A72">
        <v>8366</v>
      </c>
      <c r="B72" t="s">
        <v>9980</v>
      </c>
      <c r="C72">
        <v>2014</v>
      </c>
      <c r="D72" s="11">
        <v>41670</v>
      </c>
      <c r="E72" s="11">
        <v>41673</v>
      </c>
      <c r="F72" t="s">
        <v>188</v>
      </c>
      <c r="G72" t="s">
        <v>3758</v>
      </c>
      <c r="H72" t="s">
        <v>3759</v>
      </c>
      <c r="I72" t="s">
        <v>102</v>
      </c>
      <c r="J72" t="s">
        <v>27</v>
      </c>
      <c r="K72" t="s">
        <v>95</v>
      </c>
      <c r="L72" t="s">
        <v>96</v>
      </c>
      <c r="M72">
        <v>98105</v>
      </c>
      <c r="N72" t="s">
        <v>44</v>
      </c>
      <c r="O72" t="s">
        <v>70</v>
      </c>
      <c r="P72" t="s">
        <v>71</v>
      </c>
      <c r="Q72" t="s">
        <v>72</v>
      </c>
      <c r="R72" t="s">
        <v>73</v>
      </c>
      <c r="S72">
        <v>604.76800000000003</v>
      </c>
      <c r="T72">
        <v>4</v>
      </c>
      <c r="U72">
        <v>0.2</v>
      </c>
      <c r="V72">
        <v>60.476800000000026</v>
      </c>
    </row>
    <row r="73" spans="1:22" x14ac:dyDescent="0.25">
      <c r="A73">
        <v>8364</v>
      </c>
      <c r="B73" t="s">
        <v>9977</v>
      </c>
      <c r="C73">
        <v>2014</v>
      </c>
      <c r="D73" s="11">
        <v>41642</v>
      </c>
      <c r="E73" s="11">
        <v>41644</v>
      </c>
      <c r="F73" t="s">
        <v>23</v>
      </c>
      <c r="G73" t="s">
        <v>8649</v>
      </c>
      <c r="H73" t="s">
        <v>8650</v>
      </c>
      <c r="I73" t="s">
        <v>26</v>
      </c>
      <c r="J73" t="s">
        <v>27</v>
      </c>
      <c r="K73" t="s">
        <v>4172</v>
      </c>
      <c r="L73" t="s">
        <v>104</v>
      </c>
      <c r="M73">
        <v>79907</v>
      </c>
      <c r="N73" t="s">
        <v>105</v>
      </c>
      <c r="O73" t="s">
        <v>6094</v>
      </c>
      <c r="P73" t="s">
        <v>46</v>
      </c>
      <c r="Q73" t="s">
        <v>59</v>
      </c>
      <c r="R73" t="s">
        <v>6095</v>
      </c>
      <c r="S73">
        <v>372.14400000000001</v>
      </c>
      <c r="T73">
        <v>3</v>
      </c>
      <c r="U73">
        <v>0.2</v>
      </c>
      <c r="V73">
        <v>27.910800000000009</v>
      </c>
    </row>
    <row r="74" spans="1:22" x14ac:dyDescent="0.25">
      <c r="A74">
        <v>8363</v>
      </c>
      <c r="B74" t="s">
        <v>9977</v>
      </c>
      <c r="C74">
        <v>2014</v>
      </c>
      <c r="D74" s="11">
        <v>41642</v>
      </c>
      <c r="E74" s="11">
        <v>41644</v>
      </c>
      <c r="F74" t="s">
        <v>23</v>
      </c>
      <c r="G74" t="s">
        <v>8649</v>
      </c>
      <c r="H74" t="s">
        <v>8650</v>
      </c>
      <c r="I74" t="s">
        <v>26</v>
      </c>
      <c r="J74" t="s">
        <v>27</v>
      </c>
      <c r="K74" t="s">
        <v>4172</v>
      </c>
      <c r="L74" t="s">
        <v>104</v>
      </c>
      <c r="M74">
        <v>79907</v>
      </c>
      <c r="N74" t="s">
        <v>105</v>
      </c>
      <c r="O74" t="s">
        <v>3804</v>
      </c>
      <c r="P74" t="s">
        <v>32</v>
      </c>
      <c r="Q74" t="s">
        <v>56</v>
      </c>
      <c r="R74" t="s">
        <v>3805</v>
      </c>
      <c r="S74">
        <v>913.43000000000006</v>
      </c>
      <c r="T74">
        <v>5</v>
      </c>
      <c r="U74">
        <v>0.3</v>
      </c>
      <c r="V74">
        <v>-169.63700000000009</v>
      </c>
    </row>
    <row r="75" spans="1:22" x14ac:dyDescent="0.25">
      <c r="A75">
        <v>8362</v>
      </c>
      <c r="B75" t="s">
        <v>9977</v>
      </c>
      <c r="C75">
        <v>2014</v>
      </c>
      <c r="D75" s="11">
        <v>41642</v>
      </c>
      <c r="E75" s="11">
        <v>41644</v>
      </c>
      <c r="F75" t="s">
        <v>23</v>
      </c>
      <c r="G75" t="s">
        <v>8649</v>
      </c>
      <c r="H75" t="s">
        <v>8650</v>
      </c>
      <c r="I75" t="s">
        <v>26</v>
      </c>
      <c r="J75" t="s">
        <v>27</v>
      </c>
      <c r="K75" t="s">
        <v>4172</v>
      </c>
      <c r="L75" t="s">
        <v>104</v>
      </c>
      <c r="M75">
        <v>79907</v>
      </c>
      <c r="N75" t="s">
        <v>105</v>
      </c>
      <c r="O75" t="s">
        <v>9621</v>
      </c>
      <c r="P75" t="s">
        <v>46</v>
      </c>
      <c r="Q75" t="s">
        <v>78</v>
      </c>
      <c r="R75" t="s">
        <v>9622</v>
      </c>
      <c r="S75">
        <v>5.4319999999999986</v>
      </c>
      <c r="T75">
        <v>2</v>
      </c>
      <c r="U75">
        <v>0.8</v>
      </c>
      <c r="V75">
        <v>-13.580000000000002</v>
      </c>
    </row>
    <row r="76" spans="1:22" x14ac:dyDescent="0.25">
      <c r="A76">
        <v>8361</v>
      </c>
      <c r="B76" t="s">
        <v>9977</v>
      </c>
      <c r="C76">
        <v>2014</v>
      </c>
      <c r="D76" s="11">
        <v>41642</v>
      </c>
      <c r="E76" s="11">
        <v>41644</v>
      </c>
      <c r="F76" t="s">
        <v>23</v>
      </c>
      <c r="G76" t="s">
        <v>8649</v>
      </c>
      <c r="H76" t="s">
        <v>8650</v>
      </c>
      <c r="I76" t="s">
        <v>26</v>
      </c>
      <c r="J76" t="s">
        <v>27</v>
      </c>
      <c r="K76" t="s">
        <v>4172</v>
      </c>
      <c r="L76" t="s">
        <v>104</v>
      </c>
      <c r="M76">
        <v>79907</v>
      </c>
      <c r="N76" t="s">
        <v>105</v>
      </c>
      <c r="O76" t="s">
        <v>4132</v>
      </c>
      <c r="P76" t="s">
        <v>46</v>
      </c>
      <c r="Q76" t="s">
        <v>68</v>
      </c>
      <c r="R76" t="s">
        <v>4133</v>
      </c>
      <c r="S76">
        <v>31.744</v>
      </c>
      <c r="T76">
        <v>2</v>
      </c>
      <c r="U76">
        <v>0.2</v>
      </c>
      <c r="V76">
        <v>3.9679999999999964</v>
      </c>
    </row>
    <row r="77" spans="1:22" x14ac:dyDescent="0.25">
      <c r="A77">
        <v>8313</v>
      </c>
      <c r="B77" t="s">
        <v>9948</v>
      </c>
      <c r="C77">
        <v>2014</v>
      </c>
      <c r="D77" s="11">
        <v>41666</v>
      </c>
      <c r="E77" s="11">
        <v>41671</v>
      </c>
      <c r="F77" t="s">
        <v>50</v>
      </c>
      <c r="G77" t="s">
        <v>1842</v>
      </c>
      <c r="H77" t="s">
        <v>1843</v>
      </c>
      <c r="I77" t="s">
        <v>26</v>
      </c>
      <c r="J77" t="s">
        <v>27</v>
      </c>
      <c r="K77" t="s">
        <v>497</v>
      </c>
      <c r="L77" t="s">
        <v>1272</v>
      </c>
      <c r="M77">
        <v>31907</v>
      </c>
      <c r="N77" t="s">
        <v>30</v>
      </c>
      <c r="O77" t="s">
        <v>6146</v>
      </c>
      <c r="P77" t="s">
        <v>71</v>
      </c>
      <c r="Q77" t="s">
        <v>72</v>
      </c>
      <c r="R77" t="s">
        <v>6147</v>
      </c>
      <c r="S77">
        <v>2939.9300000000003</v>
      </c>
      <c r="T77">
        <v>7</v>
      </c>
      <c r="U77">
        <v>0</v>
      </c>
      <c r="V77">
        <v>764.38180000000011</v>
      </c>
    </row>
    <row r="78" spans="1:22" x14ac:dyDescent="0.25">
      <c r="A78">
        <v>8312</v>
      </c>
      <c r="B78" t="s">
        <v>9948</v>
      </c>
      <c r="C78">
        <v>2014</v>
      </c>
      <c r="D78" s="11">
        <v>41666</v>
      </c>
      <c r="E78" s="11">
        <v>41671</v>
      </c>
      <c r="F78" t="s">
        <v>50</v>
      </c>
      <c r="G78" t="s">
        <v>1842</v>
      </c>
      <c r="H78" t="s">
        <v>1843</v>
      </c>
      <c r="I78" t="s">
        <v>26</v>
      </c>
      <c r="J78" t="s">
        <v>27</v>
      </c>
      <c r="K78" t="s">
        <v>497</v>
      </c>
      <c r="L78" t="s">
        <v>1272</v>
      </c>
      <c r="M78">
        <v>31907</v>
      </c>
      <c r="N78" t="s">
        <v>30</v>
      </c>
      <c r="O78" t="s">
        <v>522</v>
      </c>
      <c r="P78" t="s">
        <v>32</v>
      </c>
      <c r="Q78" t="s">
        <v>65</v>
      </c>
      <c r="R78" t="s">
        <v>523</v>
      </c>
      <c r="S78">
        <v>62.72</v>
      </c>
      <c r="T78">
        <v>4</v>
      </c>
      <c r="U78">
        <v>0</v>
      </c>
      <c r="V78">
        <v>24.460799999999999</v>
      </c>
    </row>
    <row r="79" spans="1:22" x14ac:dyDescent="0.25">
      <c r="A79">
        <v>8271</v>
      </c>
      <c r="B79" t="s">
        <v>9924</v>
      </c>
      <c r="C79">
        <v>2014</v>
      </c>
      <c r="D79" s="11">
        <v>41670</v>
      </c>
      <c r="E79" s="11">
        <v>41677</v>
      </c>
      <c r="F79" t="s">
        <v>50</v>
      </c>
      <c r="G79" t="s">
        <v>3647</v>
      </c>
      <c r="H79" t="s">
        <v>3648</v>
      </c>
      <c r="I79" t="s">
        <v>26</v>
      </c>
      <c r="J79" t="s">
        <v>27</v>
      </c>
      <c r="K79" t="s">
        <v>456</v>
      </c>
      <c r="L79" t="s">
        <v>211</v>
      </c>
      <c r="M79">
        <v>60505</v>
      </c>
      <c r="N79" t="s">
        <v>105</v>
      </c>
      <c r="O79" t="s">
        <v>998</v>
      </c>
      <c r="P79" t="s">
        <v>46</v>
      </c>
      <c r="Q79" t="s">
        <v>68</v>
      </c>
      <c r="R79" t="s">
        <v>999</v>
      </c>
      <c r="S79">
        <v>9.3439999999999994</v>
      </c>
      <c r="T79">
        <v>2</v>
      </c>
      <c r="U79">
        <v>0.2</v>
      </c>
      <c r="V79">
        <v>3.1535999999999995</v>
      </c>
    </row>
    <row r="80" spans="1:22" x14ac:dyDescent="0.25">
      <c r="A80">
        <v>8270</v>
      </c>
      <c r="B80" t="s">
        <v>9924</v>
      </c>
      <c r="C80">
        <v>2014</v>
      </c>
      <c r="D80" s="11">
        <v>41670</v>
      </c>
      <c r="E80" s="11">
        <v>41677</v>
      </c>
      <c r="F80" t="s">
        <v>50</v>
      </c>
      <c r="G80" t="s">
        <v>3647</v>
      </c>
      <c r="H80" t="s">
        <v>3648</v>
      </c>
      <c r="I80" t="s">
        <v>26</v>
      </c>
      <c r="J80" t="s">
        <v>27</v>
      </c>
      <c r="K80" t="s">
        <v>456</v>
      </c>
      <c r="L80" t="s">
        <v>211</v>
      </c>
      <c r="M80">
        <v>60505</v>
      </c>
      <c r="N80" t="s">
        <v>105</v>
      </c>
      <c r="O80" t="s">
        <v>7943</v>
      </c>
      <c r="P80" t="s">
        <v>71</v>
      </c>
      <c r="Q80" t="s">
        <v>72</v>
      </c>
      <c r="R80" t="s">
        <v>7944</v>
      </c>
      <c r="S80">
        <v>2003.1680000000001</v>
      </c>
      <c r="T80">
        <v>4</v>
      </c>
      <c r="U80">
        <v>0.2</v>
      </c>
      <c r="V80">
        <v>250.39599999999984</v>
      </c>
    </row>
    <row r="81" spans="1:22" x14ac:dyDescent="0.25">
      <c r="A81">
        <v>8269</v>
      </c>
      <c r="B81" t="s">
        <v>9924</v>
      </c>
      <c r="C81">
        <v>2014</v>
      </c>
      <c r="D81" s="11">
        <v>41670</v>
      </c>
      <c r="E81" s="11">
        <v>41677</v>
      </c>
      <c r="F81" t="s">
        <v>50</v>
      </c>
      <c r="G81" t="s">
        <v>3647</v>
      </c>
      <c r="H81" t="s">
        <v>3648</v>
      </c>
      <c r="I81" t="s">
        <v>26</v>
      </c>
      <c r="J81" t="s">
        <v>27</v>
      </c>
      <c r="K81" t="s">
        <v>456</v>
      </c>
      <c r="L81" t="s">
        <v>211</v>
      </c>
      <c r="M81">
        <v>60505</v>
      </c>
      <c r="N81" t="s">
        <v>105</v>
      </c>
      <c r="O81" t="s">
        <v>2173</v>
      </c>
      <c r="P81" t="s">
        <v>46</v>
      </c>
      <c r="Q81" t="s">
        <v>578</v>
      </c>
      <c r="R81" t="s">
        <v>2174</v>
      </c>
      <c r="S81">
        <v>31.680000000000003</v>
      </c>
      <c r="T81">
        <v>4</v>
      </c>
      <c r="U81">
        <v>0.2</v>
      </c>
      <c r="V81">
        <v>2.7719999999999994</v>
      </c>
    </row>
    <row r="82" spans="1:22" x14ac:dyDescent="0.25">
      <c r="A82">
        <v>8268</v>
      </c>
      <c r="B82" t="s">
        <v>9924</v>
      </c>
      <c r="C82">
        <v>2014</v>
      </c>
      <c r="D82" s="11">
        <v>41670</v>
      </c>
      <c r="E82" s="11">
        <v>41677</v>
      </c>
      <c r="F82" t="s">
        <v>50</v>
      </c>
      <c r="G82" t="s">
        <v>3647</v>
      </c>
      <c r="H82" t="s">
        <v>3648</v>
      </c>
      <c r="I82" t="s">
        <v>26</v>
      </c>
      <c r="J82" t="s">
        <v>27</v>
      </c>
      <c r="K82" t="s">
        <v>456</v>
      </c>
      <c r="L82" t="s">
        <v>211</v>
      </c>
      <c r="M82">
        <v>60505</v>
      </c>
      <c r="N82" t="s">
        <v>105</v>
      </c>
      <c r="O82" t="s">
        <v>6944</v>
      </c>
      <c r="P82" t="s">
        <v>32</v>
      </c>
      <c r="Q82" t="s">
        <v>56</v>
      </c>
      <c r="R82" t="s">
        <v>6945</v>
      </c>
      <c r="S82">
        <v>69.375</v>
      </c>
      <c r="T82">
        <v>1</v>
      </c>
      <c r="U82">
        <v>0.5</v>
      </c>
      <c r="V82">
        <v>-47.174999999999997</v>
      </c>
    </row>
    <row r="83" spans="1:22" x14ac:dyDescent="0.25">
      <c r="A83">
        <v>8176</v>
      </c>
      <c r="B83" t="s">
        <v>9873</v>
      </c>
      <c r="C83">
        <v>2013</v>
      </c>
      <c r="D83" s="11">
        <v>41304</v>
      </c>
      <c r="E83" s="11">
        <v>41309</v>
      </c>
      <c r="F83" t="s">
        <v>50</v>
      </c>
      <c r="G83" t="s">
        <v>9874</v>
      </c>
      <c r="H83" t="s">
        <v>9875</v>
      </c>
      <c r="I83" t="s">
        <v>41</v>
      </c>
      <c r="J83" t="s">
        <v>27</v>
      </c>
      <c r="K83" t="s">
        <v>303</v>
      </c>
      <c r="L83" t="s">
        <v>211</v>
      </c>
      <c r="M83">
        <v>60623</v>
      </c>
      <c r="N83" t="s">
        <v>105</v>
      </c>
      <c r="O83" t="s">
        <v>296</v>
      </c>
      <c r="P83" t="s">
        <v>46</v>
      </c>
      <c r="Q83" t="s">
        <v>90</v>
      </c>
      <c r="R83" t="s">
        <v>297</v>
      </c>
      <c r="S83">
        <v>156.512</v>
      </c>
      <c r="T83">
        <v>4</v>
      </c>
      <c r="U83">
        <v>0.2</v>
      </c>
      <c r="V83">
        <v>52.822799999999987</v>
      </c>
    </row>
    <row r="84" spans="1:22" x14ac:dyDescent="0.25">
      <c r="A84">
        <v>8151</v>
      </c>
      <c r="B84" t="s">
        <v>9858</v>
      </c>
      <c r="C84">
        <v>2011</v>
      </c>
      <c r="D84" s="11">
        <v>40570</v>
      </c>
      <c r="E84" s="11">
        <v>40573</v>
      </c>
      <c r="F84" t="s">
        <v>188</v>
      </c>
      <c r="G84" t="s">
        <v>6012</v>
      </c>
      <c r="H84" t="s">
        <v>6013</v>
      </c>
      <c r="I84" t="s">
        <v>41</v>
      </c>
      <c r="J84" t="s">
        <v>27</v>
      </c>
      <c r="K84" t="s">
        <v>9859</v>
      </c>
      <c r="L84" t="s">
        <v>5326</v>
      </c>
      <c r="M84">
        <v>57701</v>
      </c>
      <c r="N84" t="s">
        <v>105</v>
      </c>
      <c r="O84" t="s">
        <v>2462</v>
      </c>
      <c r="P84" t="s">
        <v>32</v>
      </c>
      <c r="Q84" t="s">
        <v>33</v>
      </c>
      <c r="R84" t="s">
        <v>2463</v>
      </c>
      <c r="S84">
        <v>141.96</v>
      </c>
      <c r="T84">
        <v>2</v>
      </c>
      <c r="U84">
        <v>0</v>
      </c>
      <c r="V84">
        <v>39.748800000000003</v>
      </c>
    </row>
    <row r="85" spans="1:22" x14ac:dyDescent="0.25">
      <c r="A85">
        <v>8150</v>
      </c>
      <c r="B85" t="s">
        <v>9858</v>
      </c>
      <c r="C85">
        <v>2011</v>
      </c>
      <c r="D85" s="11">
        <v>40570</v>
      </c>
      <c r="E85" s="11">
        <v>40573</v>
      </c>
      <c r="F85" t="s">
        <v>188</v>
      </c>
      <c r="G85" t="s">
        <v>6012</v>
      </c>
      <c r="H85" t="s">
        <v>6013</v>
      </c>
      <c r="I85" t="s">
        <v>41</v>
      </c>
      <c r="J85" t="s">
        <v>27</v>
      </c>
      <c r="K85" t="s">
        <v>9859</v>
      </c>
      <c r="L85" t="s">
        <v>5326</v>
      </c>
      <c r="M85">
        <v>57701</v>
      </c>
      <c r="N85" t="s">
        <v>105</v>
      </c>
      <c r="O85" t="s">
        <v>3718</v>
      </c>
      <c r="P85" t="s">
        <v>46</v>
      </c>
      <c r="Q85" t="s">
        <v>75</v>
      </c>
      <c r="R85" t="s">
        <v>3719</v>
      </c>
      <c r="S85">
        <v>10.68</v>
      </c>
      <c r="T85">
        <v>2</v>
      </c>
      <c r="U85">
        <v>0</v>
      </c>
      <c r="V85">
        <v>5.0195999999999996</v>
      </c>
    </row>
    <row r="86" spans="1:22" x14ac:dyDescent="0.25">
      <c r="A86">
        <v>8076</v>
      </c>
      <c r="B86" t="s">
        <v>9811</v>
      </c>
      <c r="C86">
        <v>2014</v>
      </c>
      <c r="D86" s="11">
        <v>41641</v>
      </c>
      <c r="E86" s="11">
        <v>41645</v>
      </c>
      <c r="F86" t="s">
        <v>50</v>
      </c>
      <c r="G86" t="s">
        <v>465</v>
      </c>
      <c r="H86" t="s">
        <v>466</v>
      </c>
      <c r="I86" t="s">
        <v>26</v>
      </c>
      <c r="J86" t="s">
        <v>27</v>
      </c>
      <c r="K86" t="s">
        <v>1681</v>
      </c>
      <c r="L86" t="s">
        <v>104</v>
      </c>
      <c r="M86">
        <v>77340</v>
      </c>
      <c r="N86" t="s">
        <v>105</v>
      </c>
      <c r="O86" t="s">
        <v>1992</v>
      </c>
      <c r="P86" t="s">
        <v>46</v>
      </c>
      <c r="Q86" t="s">
        <v>78</v>
      </c>
      <c r="R86" t="s">
        <v>1993</v>
      </c>
      <c r="S86">
        <v>15.223999999999997</v>
      </c>
      <c r="T86">
        <v>2</v>
      </c>
      <c r="U86">
        <v>0.8</v>
      </c>
      <c r="V86">
        <v>-38.821200000000012</v>
      </c>
    </row>
    <row r="87" spans="1:22" x14ac:dyDescent="0.25">
      <c r="A87">
        <v>8075</v>
      </c>
      <c r="B87" t="s">
        <v>9811</v>
      </c>
      <c r="C87">
        <v>2014</v>
      </c>
      <c r="D87" s="11">
        <v>41641</v>
      </c>
      <c r="E87" s="11">
        <v>41645</v>
      </c>
      <c r="F87" t="s">
        <v>50</v>
      </c>
      <c r="G87" t="s">
        <v>465</v>
      </c>
      <c r="H87" t="s">
        <v>466</v>
      </c>
      <c r="I87" t="s">
        <v>26</v>
      </c>
      <c r="J87" t="s">
        <v>27</v>
      </c>
      <c r="K87" t="s">
        <v>1681</v>
      </c>
      <c r="L87" t="s">
        <v>104</v>
      </c>
      <c r="M87">
        <v>77340</v>
      </c>
      <c r="N87" t="s">
        <v>105</v>
      </c>
      <c r="O87" t="s">
        <v>794</v>
      </c>
      <c r="P87" t="s">
        <v>46</v>
      </c>
      <c r="Q87" t="s">
        <v>75</v>
      </c>
      <c r="R87" t="s">
        <v>795</v>
      </c>
      <c r="S87">
        <v>13.747999999999998</v>
      </c>
      <c r="T87">
        <v>14</v>
      </c>
      <c r="U87">
        <v>0.8</v>
      </c>
      <c r="V87">
        <v>-22.684200000000004</v>
      </c>
    </row>
    <row r="88" spans="1:22" x14ac:dyDescent="0.25">
      <c r="A88">
        <v>8074</v>
      </c>
      <c r="B88" t="s">
        <v>9811</v>
      </c>
      <c r="C88">
        <v>2014</v>
      </c>
      <c r="D88" s="11">
        <v>41641</v>
      </c>
      <c r="E88" s="11">
        <v>41645</v>
      </c>
      <c r="F88" t="s">
        <v>50</v>
      </c>
      <c r="G88" t="s">
        <v>465</v>
      </c>
      <c r="H88" t="s">
        <v>466</v>
      </c>
      <c r="I88" t="s">
        <v>26</v>
      </c>
      <c r="J88" t="s">
        <v>27</v>
      </c>
      <c r="K88" t="s">
        <v>1681</v>
      </c>
      <c r="L88" t="s">
        <v>104</v>
      </c>
      <c r="M88">
        <v>77340</v>
      </c>
      <c r="N88" t="s">
        <v>105</v>
      </c>
      <c r="O88" t="s">
        <v>2443</v>
      </c>
      <c r="P88" t="s">
        <v>46</v>
      </c>
      <c r="Q88" t="s">
        <v>75</v>
      </c>
      <c r="R88" t="s">
        <v>2444</v>
      </c>
      <c r="S88">
        <v>6.469999999999998</v>
      </c>
      <c r="T88">
        <v>5</v>
      </c>
      <c r="U88">
        <v>0.8</v>
      </c>
      <c r="V88">
        <v>-9.7050000000000018</v>
      </c>
    </row>
    <row r="89" spans="1:22" x14ac:dyDescent="0.25">
      <c r="A89">
        <v>8073</v>
      </c>
      <c r="B89" t="s">
        <v>9811</v>
      </c>
      <c r="C89">
        <v>2014</v>
      </c>
      <c r="D89" s="11">
        <v>41641</v>
      </c>
      <c r="E89" s="11">
        <v>41645</v>
      </c>
      <c r="F89" t="s">
        <v>50</v>
      </c>
      <c r="G89" t="s">
        <v>465</v>
      </c>
      <c r="H89" t="s">
        <v>466</v>
      </c>
      <c r="I89" t="s">
        <v>26</v>
      </c>
      <c r="J89" t="s">
        <v>27</v>
      </c>
      <c r="K89" t="s">
        <v>1681</v>
      </c>
      <c r="L89" t="s">
        <v>104</v>
      </c>
      <c r="M89">
        <v>77340</v>
      </c>
      <c r="N89" t="s">
        <v>105</v>
      </c>
      <c r="O89" t="s">
        <v>2743</v>
      </c>
      <c r="P89" t="s">
        <v>46</v>
      </c>
      <c r="Q89" t="s">
        <v>68</v>
      </c>
      <c r="R89" t="s">
        <v>2744</v>
      </c>
      <c r="S89">
        <v>12.736000000000001</v>
      </c>
      <c r="T89">
        <v>4</v>
      </c>
      <c r="U89">
        <v>0.2</v>
      </c>
      <c r="V89">
        <v>2.2287999999999988</v>
      </c>
    </row>
    <row r="90" spans="1:22" x14ac:dyDescent="0.25">
      <c r="A90">
        <v>8072</v>
      </c>
      <c r="B90" t="s">
        <v>9811</v>
      </c>
      <c r="C90">
        <v>2014</v>
      </c>
      <c r="D90" s="11">
        <v>41641</v>
      </c>
      <c r="E90" s="11">
        <v>41645</v>
      </c>
      <c r="F90" t="s">
        <v>50</v>
      </c>
      <c r="G90" t="s">
        <v>465</v>
      </c>
      <c r="H90" t="s">
        <v>466</v>
      </c>
      <c r="I90" t="s">
        <v>26</v>
      </c>
      <c r="J90" t="s">
        <v>27</v>
      </c>
      <c r="K90" t="s">
        <v>1681</v>
      </c>
      <c r="L90" t="s">
        <v>104</v>
      </c>
      <c r="M90">
        <v>77340</v>
      </c>
      <c r="N90" t="s">
        <v>105</v>
      </c>
      <c r="O90" t="s">
        <v>2481</v>
      </c>
      <c r="P90" t="s">
        <v>32</v>
      </c>
      <c r="Q90" t="s">
        <v>36</v>
      </c>
      <c r="R90" t="s">
        <v>2482</v>
      </c>
      <c r="S90">
        <v>310.74399999999997</v>
      </c>
      <c r="T90">
        <v>4</v>
      </c>
      <c r="U90">
        <v>0.3</v>
      </c>
      <c r="V90">
        <v>-26.635199999999998</v>
      </c>
    </row>
    <row r="91" spans="1:22" x14ac:dyDescent="0.25">
      <c r="A91">
        <v>8071</v>
      </c>
      <c r="B91" t="s">
        <v>9811</v>
      </c>
      <c r="C91">
        <v>2014</v>
      </c>
      <c r="D91" s="11">
        <v>41641</v>
      </c>
      <c r="E91" s="11">
        <v>41645</v>
      </c>
      <c r="F91" t="s">
        <v>50</v>
      </c>
      <c r="G91" t="s">
        <v>465</v>
      </c>
      <c r="H91" t="s">
        <v>466</v>
      </c>
      <c r="I91" t="s">
        <v>26</v>
      </c>
      <c r="J91" t="s">
        <v>27</v>
      </c>
      <c r="K91" t="s">
        <v>1681</v>
      </c>
      <c r="L91" t="s">
        <v>104</v>
      </c>
      <c r="M91">
        <v>77340</v>
      </c>
      <c r="N91" t="s">
        <v>105</v>
      </c>
      <c r="O91" t="s">
        <v>6116</v>
      </c>
      <c r="P91" t="s">
        <v>32</v>
      </c>
      <c r="Q91" t="s">
        <v>65</v>
      </c>
      <c r="R91" t="s">
        <v>6117</v>
      </c>
      <c r="S91">
        <v>141.41999999999999</v>
      </c>
      <c r="T91">
        <v>5</v>
      </c>
      <c r="U91">
        <v>0.6</v>
      </c>
      <c r="V91">
        <v>-187.38150000000002</v>
      </c>
    </row>
    <row r="92" spans="1:22" x14ac:dyDescent="0.25">
      <c r="A92">
        <v>8070</v>
      </c>
      <c r="B92" t="s">
        <v>9811</v>
      </c>
      <c r="C92">
        <v>2014</v>
      </c>
      <c r="D92" s="11">
        <v>41641</v>
      </c>
      <c r="E92" s="11">
        <v>41645</v>
      </c>
      <c r="F92" t="s">
        <v>50</v>
      </c>
      <c r="G92" t="s">
        <v>465</v>
      </c>
      <c r="H92" t="s">
        <v>466</v>
      </c>
      <c r="I92" t="s">
        <v>26</v>
      </c>
      <c r="J92" t="s">
        <v>27</v>
      </c>
      <c r="K92" t="s">
        <v>1681</v>
      </c>
      <c r="L92" t="s">
        <v>104</v>
      </c>
      <c r="M92">
        <v>77340</v>
      </c>
      <c r="N92" t="s">
        <v>105</v>
      </c>
      <c r="O92" t="s">
        <v>1629</v>
      </c>
      <c r="P92" t="s">
        <v>46</v>
      </c>
      <c r="Q92" t="s">
        <v>59</v>
      </c>
      <c r="R92" t="s">
        <v>1630</v>
      </c>
      <c r="S92">
        <v>454.56000000000006</v>
      </c>
      <c r="T92">
        <v>5</v>
      </c>
      <c r="U92">
        <v>0.2</v>
      </c>
      <c r="V92">
        <v>-107.95800000000004</v>
      </c>
    </row>
    <row r="93" spans="1:22" x14ac:dyDescent="0.25">
      <c r="A93">
        <v>8032</v>
      </c>
      <c r="B93" t="s">
        <v>9790</v>
      </c>
      <c r="C93">
        <v>2013</v>
      </c>
      <c r="D93" s="11">
        <v>41281</v>
      </c>
      <c r="E93" s="11">
        <v>41285</v>
      </c>
      <c r="F93" t="s">
        <v>50</v>
      </c>
      <c r="G93" t="s">
        <v>3237</v>
      </c>
      <c r="H93" t="s">
        <v>3238</v>
      </c>
      <c r="I93" t="s">
        <v>26</v>
      </c>
      <c r="J93" t="s">
        <v>27</v>
      </c>
      <c r="K93" t="s">
        <v>1614</v>
      </c>
      <c r="L93" t="s">
        <v>104</v>
      </c>
      <c r="M93">
        <v>79109</v>
      </c>
      <c r="N93" t="s">
        <v>105</v>
      </c>
      <c r="O93" t="s">
        <v>2925</v>
      </c>
      <c r="P93" t="s">
        <v>46</v>
      </c>
      <c r="Q93" t="s">
        <v>90</v>
      </c>
      <c r="R93" t="s">
        <v>2926</v>
      </c>
      <c r="S93">
        <v>25.920000000000005</v>
      </c>
      <c r="T93">
        <v>5</v>
      </c>
      <c r="U93">
        <v>0.2</v>
      </c>
      <c r="V93">
        <v>9.0719999999999992</v>
      </c>
    </row>
    <row r="94" spans="1:22" x14ac:dyDescent="0.25">
      <c r="A94">
        <v>8031</v>
      </c>
      <c r="B94" t="s">
        <v>9790</v>
      </c>
      <c r="C94">
        <v>2013</v>
      </c>
      <c r="D94" s="11">
        <v>41281</v>
      </c>
      <c r="E94" s="11">
        <v>41285</v>
      </c>
      <c r="F94" t="s">
        <v>50</v>
      </c>
      <c r="G94" t="s">
        <v>3237</v>
      </c>
      <c r="H94" t="s">
        <v>3238</v>
      </c>
      <c r="I94" t="s">
        <v>26</v>
      </c>
      <c r="J94" t="s">
        <v>27</v>
      </c>
      <c r="K94" t="s">
        <v>1614</v>
      </c>
      <c r="L94" t="s">
        <v>104</v>
      </c>
      <c r="M94">
        <v>79109</v>
      </c>
      <c r="N94" t="s">
        <v>105</v>
      </c>
      <c r="O94" t="s">
        <v>3956</v>
      </c>
      <c r="P94" t="s">
        <v>32</v>
      </c>
      <c r="Q94" t="s">
        <v>65</v>
      </c>
      <c r="R94" t="s">
        <v>5770</v>
      </c>
      <c r="S94">
        <v>23.076000000000001</v>
      </c>
      <c r="T94">
        <v>3</v>
      </c>
      <c r="U94">
        <v>0.6</v>
      </c>
      <c r="V94">
        <v>-10.961100000000002</v>
      </c>
    </row>
    <row r="95" spans="1:22" x14ac:dyDescent="0.25">
      <c r="A95">
        <v>7985</v>
      </c>
      <c r="B95" t="s">
        <v>9767</v>
      </c>
      <c r="C95">
        <v>2014</v>
      </c>
      <c r="D95" s="11">
        <v>41662</v>
      </c>
      <c r="E95" s="11">
        <v>41665</v>
      </c>
      <c r="F95" t="s">
        <v>23</v>
      </c>
      <c r="G95" t="s">
        <v>4764</v>
      </c>
      <c r="H95" t="s">
        <v>4765</v>
      </c>
      <c r="I95" t="s">
        <v>41</v>
      </c>
      <c r="J95" t="s">
        <v>27</v>
      </c>
      <c r="K95" t="s">
        <v>303</v>
      </c>
      <c r="L95" t="s">
        <v>211</v>
      </c>
      <c r="M95">
        <v>60623</v>
      </c>
      <c r="N95" t="s">
        <v>105</v>
      </c>
      <c r="O95" t="s">
        <v>7097</v>
      </c>
      <c r="P95" t="s">
        <v>46</v>
      </c>
      <c r="Q95" t="s">
        <v>68</v>
      </c>
      <c r="R95" t="s">
        <v>7098</v>
      </c>
      <c r="S95">
        <v>7.8719999999999999</v>
      </c>
      <c r="T95">
        <v>3</v>
      </c>
      <c r="U95">
        <v>0.2</v>
      </c>
      <c r="V95">
        <v>0.88559999999999883</v>
      </c>
    </row>
    <row r="96" spans="1:22" x14ac:dyDescent="0.25">
      <c r="A96">
        <v>93</v>
      </c>
      <c r="B96" t="s">
        <v>406</v>
      </c>
      <c r="C96">
        <v>2012</v>
      </c>
      <c r="D96" s="11">
        <v>40939</v>
      </c>
      <c r="E96" s="11">
        <v>40944</v>
      </c>
      <c r="F96" t="s">
        <v>23</v>
      </c>
      <c r="G96" t="s">
        <v>407</v>
      </c>
      <c r="H96" t="s">
        <v>408</v>
      </c>
      <c r="I96" t="s">
        <v>26</v>
      </c>
      <c r="J96" t="s">
        <v>27</v>
      </c>
      <c r="K96" t="s">
        <v>409</v>
      </c>
      <c r="L96" t="s">
        <v>229</v>
      </c>
      <c r="M96">
        <v>55407</v>
      </c>
      <c r="N96" t="s">
        <v>105</v>
      </c>
      <c r="O96" t="s">
        <v>410</v>
      </c>
      <c r="P96" t="s">
        <v>46</v>
      </c>
      <c r="Q96" t="s">
        <v>90</v>
      </c>
      <c r="R96" t="s">
        <v>411</v>
      </c>
      <c r="S96">
        <v>12.96</v>
      </c>
      <c r="T96">
        <v>2</v>
      </c>
      <c r="U96">
        <v>0</v>
      </c>
      <c r="V96">
        <v>6.2208000000000006</v>
      </c>
    </row>
    <row r="97" spans="1:22" x14ac:dyDescent="0.25">
      <c r="A97">
        <v>94</v>
      </c>
      <c r="B97" t="s">
        <v>406</v>
      </c>
      <c r="C97">
        <v>2012</v>
      </c>
      <c r="D97" s="11">
        <v>40939</v>
      </c>
      <c r="E97" s="11">
        <v>40944</v>
      </c>
      <c r="F97" t="s">
        <v>23</v>
      </c>
      <c r="G97" t="s">
        <v>407</v>
      </c>
      <c r="H97" t="s">
        <v>408</v>
      </c>
      <c r="I97" t="s">
        <v>26</v>
      </c>
      <c r="J97" t="s">
        <v>27</v>
      </c>
      <c r="K97" t="s">
        <v>409</v>
      </c>
      <c r="L97" t="s">
        <v>229</v>
      </c>
      <c r="M97">
        <v>55407</v>
      </c>
      <c r="N97" t="s">
        <v>105</v>
      </c>
      <c r="O97" t="s">
        <v>412</v>
      </c>
      <c r="P97" t="s">
        <v>32</v>
      </c>
      <c r="Q97" t="s">
        <v>65</v>
      </c>
      <c r="R97" t="s">
        <v>413</v>
      </c>
      <c r="S97">
        <v>53.34</v>
      </c>
      <c r="T97">
        <v>3</v>
      </c>
      <c r="U97">
        <v>0</v>
      </c>
      <c r="V97">
        <v>16.535399999999996</v>
      </c>
    </row>
    <row r="98" spans="1:22" x14ac:dyDescent="0.25">
      <c r="A98">
        <v>95</v>
      </c>
      <c r="B98" t="s">
        <v>406</v>
      </c>
      <c r="C98">
        <v>2012</v>
      </c>
      <c r="D98" s="11">
        <v>40939</v>
      </c>
      <c r="E98" s="11">
        <v>40944</v>
      </c>
      <c r="F98" t="s">
        <v>23</v>
      </c>
      <c r="G98" t="s">
        <v>407</v>
      </c>
      <c r="H98" t="s">
        <v>408</v>
      </c>
      <c r="I98" t="s">
        <v>26</v>
      </c>
      <c r="J98" t="s">
        <v>27</v>
      </c>
      <c r="K98" t="s">
        <v>409</v>
      </c>
      <c r="L98" t="s">
        <v>229</v>
      </c>
      <c r="M98">
        <v>55407</v>
      </c>
      <c r="N98" t="s">
        <v>105</v>
      </c>
      <c r="O98" t="s">
        <v>414</v>
      </c>
      <c r="P98" t="s">
        <v>46</v>
      </c>
      <c r="Q98" t="s">
        <v>75</v>
      </c>
      <c r="R98" t="s">
        <v>415</v>
      </c>
      <c r="S98">
        <v>32.96</v>
      </c>
      <c r="T98">
        <v>2</v>
      </c>
      <c r="U98">
        <v>0</v>
      </c>
      <c r="V98">
        <v>16.150400000000001</v>
      </c>
    </row>
    <row r="99" spans="1:22" x14ac:dyDescent="0.25">
      <c r="A99">
        <v>7984</v>
      </c>
      <c r="B99" t="s">
        <v>9767</v>
      </c>
      <c r="C99">
        <v>2014</v>
      </c>
      <c r="D99" s="11">
        <v>41662</v>
      </c>
      <c r="E99" s="11">
        <v>41665</v>
      </c>
      <c r="F99" t="s">
        <v>23</v>
      </c>
      <c r="G99" t="s">
        <v>4764</v>
      </c>
      <c r="H99" t="s">
        <v>4765</v>
      </c>
      <c r="I99" t="s">
        <v>41</v>
      </c>
      <c r="J99" t="s">
        <v>27</v>
      </c>
      <c r="K99" t="s">
        <v>303</v>
      </c>
      <c r="L99" t="s">
        <v>211</v>
      </c>
      <c r="M99">
        <v>60623</v>
      </c>
      <c r="N99" t="s">
        <v>105</v>
      </c>
      <c r="O99" t="s">
        <v>4937</v>
      </c>
      <c r="P99" t="s">
        <v>46</v>
      </c>
      <c r="Q99" t="s">
        <v>269</v>
      </c>
      <c r="R99" t="s">
        <v>186</v>
      </c>
      <c r="S99">
        <v>15.120000000000001</v>
      </c>
      <c r="T99">
        <v>5</v>
      </c>
      <c r="U99">
        <v>0.2</v>
      </c>
      <c r="V99">
        <v>4.9139999999999988</v>
      </c>
    </row>
    <row r="100" spans="1:22" x14ac:dyDescent="0.25">
      <c r="A100">
        <v>7981</v>
      </c>
      <c r="B100" t="s">
        <v>9764</v>
      </c>
      <c r="C100">
        <v>2011</v>
      </c>
      <c r="D100" s="11">
        <v>40547</v>
      </c>
      <c r="E100" s="11">
        <v>40551</v>
      </c>
      <c r="F100" t="s">
        <v>50</v>
      </c>
      <c r="G100" t="s">
        <v>251</v>
      </c>
      <c r="H100" t="s">
        <v>252</v>
      </c>
      <c r="I100" t="s">
        <v>26</v>
      </c>
      <c r="J100" t="s">
        <v>27</v>
      </c>
      <c r="K100" t="s">
        <v>184</v>
      </c>
      <c r="L100" t="s">
        <v>104</v>
      </c>
      <c r="M100">
        <v>77095</v>
      </c>
      <c r="N100" t="s">
        <v>105</v>
      </c>
      <c r="O100" t="s">
        <v>6622</v>
      </c>
      <c r="P100" t="s">
        <v>46</v>
      </c>
      <c r="Q100" t="s">
        <v>90</v>
      </c>
      <c r="R100" t="s">
        <v>6623</v>
      </c>
      <c r="S100">
        <v>16.448</v>
      </c>
      <c r="T100">
        <v>2</v>
      </c>
      <c r="U100">
        <v>0.2</v>
      </c>
      <c r="V100">
        <v>5.5511999999999979</v>
      </c>
    </row>
    <row r="101" spans="1:22" x14ac:dyDescent="0.25">
      <c r="A101">
        <v>7834</v>
      </c>
      <c r="B101" t="s">
        <v>9692</v>
      </c>
      <c r="C101">
        <v>2012</v>
      </c>
      <c r="D101" s="11">
        <v>40932</v>
      </c>
      <c r="E101" s="11">
        <v>40936</v>
      </c>
      <c r="F101" t="s">
        <v>50</v>
      </c>
      <c r="G101" t="s">
        <v>7280</v>
      </c>
      <c r="H101" t="s">
        <v>7281</v>
      </c>
      <c r="I101" t="s">
        <v>102</v>
      </c>
      <c r="J101" t="s">
        <v>27</v>
      </c>
      <c r="K101" t="s">
        <v>9171</v>
      </c>
      <c r="L101" t="s">
        <v>54</v>
      </c>
      <c r="M101">
        <v>33407</v>
      </c>
      <c r="N101" t="s">
        <v>30</v>
      </c>
      <c r="O101" t="s">
        <v>1367</v>
      </c>
      <c r="P101" t="s">
        <v>46</v>
      </c>
      <c r="Q101" t="s">
        <v>68</v>
      </c>
      <c r="R101" t="s">
        <v>1368</v>
      </c>
      <c r="S101">
        <v>13.120000000000001</v>
      </c>
      <c r="T101">
        <v>5</v>
      </c>
      <c r="U101">
        <v>0.2</v>
      </c>
      <c r="V101">
        <v>2.1319999999999988</v>
      </c>
    </row>
    <row r="102" spans="1:22" x14ac:dyDescent="0.25">
      <c r="A102">
        <v>7820</v>
      </c>
      <c r="B102" t="s">
        <v>9683</v>
      </c>
      <c r="C102">
        <v>2014</v>
      </c>
      <c r="D102" s="11">
        <v>41666</v>
      </c>
      <c r="E102" s="11">
        <v>41670</v>
      </c>
      <c r="F102" t="s">
        <v>50</v>
      </c>
      <c r="G102" t="s">
        <v>1453</v>
      </c>
      <c r="H102" t="s">
        <v>1454</v>
      </c>
      <c r="I102" t="s">
        <v>26</v>
      </c>
      <c r="J102" t="s">
        <v>27</v>
      </c>
      <c r="K102" t="s">
        <v>127</v>
      </c>
      <c r="L102" t="s">
        <v>43</v>
      </c>
      <c r="M102">
        <v>94109</v>
      </c>
      <c r="N102" t="s">
        <v>44</v>
      </c>
      <c r="O102" t="s">
        <v>4313</v>
      </c>
      <c r="P102" t="s">
        <v>46</v>
      </c>
      <c r="Q102" t="s">
        <v>269</v>
      </c>
      <c r="R102" t="s">
        <v>4314</v>
      </c>
      <c r="S102">
        <v>11.84</v>
      </c>
      <c r="T102">
        <v>8</v>
      </c>
      <c r="U102">
        <v>0</v>
      </c>
      <c r="V102">
        <v>5.6831999999999994</v>
      </c>
    </row>
    <row r="103" spans="1:22" x14ac:dyDescent="0.25">
      <c r="A103">
        <v>7810</v>
      </c>
      <c r="B103" t="s">
        <v>9679</v>
      </c>
      <c r="C103">
        <v>2013</v>
      </c>
      <c r="D103" s="11">
        <v>41282</v>
      </c>
      <c r="E103" s="11">
        <v>41287</v>
      </c>
      <c r="F103" t="s">
        <v>50</v>
      </c>
      <c r="G103" t="s">
        <v>7550</v>
      </c>
      <c r="H103" t="s">
        <v>7551</v>
      </c>
      <c r="I103" t="s">
        <v>26</v>
      </c>
      <c r="J103" t="s">
        <v>27</v>
      </c>
      <c r="K103" t="s">
        <v>4588</v>
      </c>
      <c r="L103" t="s">
        <v>88</v>
      </c>
      <c r="M103">
        <v>27604</v>
      </c>
      <c r="N103" t="s">
        <v>30</v>
      </c>
      <c r="O103" t="s">
        <v>8893</v>
      </c>
      <c r="P103" t="s">
        <v>71</v>
      </c>
      <c r="Q103" t="s">
        <v>72</v>
      </c>
      <c r="R103" t="s">
        <v>8894</v>
      </c>
      <c r="S103">
        <v>108.78399999999999</v>
      </c>
      <c r="T103">
        <v>2</v>
      </c>
      <c r="U103">
        <v>0.2</v>
      </c>
      <c r="V103">
        <v>10.878399999999999</v>
      </c>
    </row>
    <row r="104" spans="1:22" x14ac:dyDescent="0.25">
      <c r="A104">
        <v>7809</v>
      </c>
      <c r="B104" t="s">
        <v>9679</v>
      </c>
      <c r="C104">
        <v>2013</v>
      </c>
      <c r="D104" s="11">
        <v>41282</v>
      </c>
      <c r="E104" s="11">
        <v>41287</v>
      </c>
      <c r="F104" t="s">
        <v>50</v>
      </c>
      <c r="G104" t="s">
        <v>7550</v>
      </c>
      <c r="H104" t="s">
        <v>7551</v>
      </c>
      <c r="I104" t="s">
        <v>26</v>
      </c>
      <c r="J104" t="s">
        <v>27</v>
      </c>
      <c r="K104" t="s">
        <v>4588</v>
      </c>
      <c r="L104" t="s">
        <v>88</v>
      </c>
      <c r="M104">
        <v>27604</v>
      </c>
      <c r="N104" t="s">
        <v>30</v>
      </c>
      <c r="O104" t="s">
        <v>4132</v>
      </c>
      <c r="P104" t="s">
        <v>46</v>
      </c>
      <c r="Q104" t="s">
        <v>68</v>
      </c>
      <c r="R104" t="s">
        <v>4133</v>
      </c>
      <c r="S104">
        <v>47.616</v>
      </c>
      <c r="T104">
        <v>3</v>
      </c>
      <c r="U104">
        <v>0.2</v>
      </c>
      <c r="V104">
        <v>5.9519999999999946</v>
      </c>
    </row>
    <row r="105" spans="1:22" x14ac:dyDescent="0.25">
      <c r="A105">
        <v>7808</v>
      </c>
      <c r="B105" t="s">
        <v>9679</v>
      </c>
      <c r="C105">
        <v>2013</v>
      </c>
      <c r="D105" s="11">
        <v>41282</v>
      </c>
      <c r="E105" s="11">
        <v>41287</v>
      </c>
      <c r="F105" t="s">
        <v>50</v>
      </c>
      <c r="G105" t="s">
        <v>7550</v>
      </c>
      <c r="H105" t="s">
        <v>7551</v>
      </c>
      <c r="I105" t="s">
        <v>26</v>
      </c>
      <c r="J105" t="s">
        <v>27</v>
      </c>
      <c r="K105" t="s">
        <v>4588</v>
      </c>
      <c r="L105" t="s">
        <v>88</v>
      </c>
      <c r="M105">
        <v>27604</v>
      </c>
      <c r="N105" t="s">
        <v>30</v>
      </c>
      <c r="O105" t="s">
        <v>3521</v>
      </c>
      <c r="P105" t="s">
        <v>46</v>
      </c>
      <c r="Q105" t="s">
        <v>75</v>
      </c>
      <c r="R105" t="s">
        <v>3522</v>
      </c>
      <c r="S105">
        <v>30.828000000000007</v>
      </c>
      <c r="T105">
        <v>7</v>
      </c>
      <c r="U105">
        <v>0.7</v>
      </c>
      <c r="V105">
        <v>-24.662400000000005</v>
      </c>
    </row>
    <row r="106" spans="1:22" x14ac:dyDescent="0.25">
      <c r="A106">
        <v>7722</v>
      </c>
      <c r="B106" t="s">
        <v>9619</v>
      </c>
      <c r="C106">
        <v>2012</v>
      </c>
      <c r="D106" s="11">
        <v>40913</v>
      </c>
      <c r="E106" s="11">
        <v>40918</v>
      </c>
      <c r="F106" t="s">
        <v>50</v>
      </c>
      <c r="G106" t="s">
        <v>3456</v>
      </c>
      <c r="H106" t="s">
        <v>3457</v>
      </c>
      <c r="I106" t="s">
        <v>41</v>
      </c>
      <c r="J106" t="s">
        <v>27</v>
      </c>
      <c r="K106" t="s">
        <v>266</v>
      </c>
      <c r="L106" t="s">
        <v>267</v>
      </c>
      <c r="M106">
        <v>10009</v>
      </c>
      <c r="N106" t="s">
        <v>148</v>
      </c>
      <c r="O106" t="s">
        <v>5112</v>
      </c>
      <c r="P106" t="s">
        <v>46</v>
      </c>
      <c r="Q106" t="s">
        <v>75</v>
      </c>
      <c r="R106" t="s">
        <v>5113</v>
      </c>
      <c r="S106">
        <v>13.168000000000001</v>
      </c>
      <c r="T106">
        <v>2</v>
      </c>
      <c r="U106">
        <v>0.2</v>
      </c>
      <c r="V106">
        <v>4.6088000000000005</v>
      </c>
    </row>
    <row r="107" spans="1:22" x14ac:dyDescent="0.25">
      <c r="A107">
        <v>7721</v>
      </c>
      <c r="B107" t="s">
        <v>9619</v>
      </c>
      <c r="C107">
        <v>2012</v>
      </c>
      <c r="D107" s="11">
        <v>40913</v>
      </c>
      <c r="E107" s="11">
        <v>40918</v>
      </c>
      <c r="F107" t="s">
        <v>50</v>
      </c>
      <c r="G107" t="s">
        <v>3456</v>
      </c>
      <c r="H107" t="s">
        <v>3457</v>
      </c>
      <c r="I107" t="s">
        <v>41</v>
      </c>
      <c r="J107" t="s">
        <v>27</v>
      </c>
      <c r="K107" t="s">
        <v>266</v>
      </c>
      <c r="L107" t="s">
        <v>267</v>
      </c>
      <c r="M107">
        <v>10009</v>
      </c>
      <c r="N107" t="s">
        <v>148</v>
      </c>
      <c r="O107" t="s">
        <v>2956</v>
      </c>
      <c r="P107" t="s">
        <v>46</v>
      </c>
      <c r="Q107" t="s">
        <v>173</v>
      </c>
      <c r="R107" t="s">
        <v>2957</v>
      </c>
      <c r="S107">
        <v>17.48</v>
      </c>
      <c r="T107">
        <v>2</v>
      </c>
      <c r="U107">
        <v>0</v>
      </c>
      <c r="V107">
        <v>8.2156000000000002</v>
      </c>
    </row>
    <row r="108" spans="1:22" x14ac:dyDescent="0.25">
      <c r="A108">
        <v>7720</v>
      </c>
      <c r="B108" t="s">
        <v>9619</v>
      </c>
      <c r="C108">
        <v>2012</v>
      </c>
      <c r="D108" s="11">
        <v>40913</v>
      </c>
      <c r="E108" s="11">
        <v>40918</v>
      </c>
      <c r="F108" t="s">
        <v>50</v>
      </c>
      <c r="G108" t="s">
        <v>3456</v>
      </c>
      <c r="H108" t="s">
        <v>3457</v>
      </c>
      <c r="I108" t="s">
        <v>41</v>
      </c>
      <c r="J108" t="s">
        <v>27</v>
      </c>
      <c r="K108" t="s">
        <v>266</v>
      </c>
      <c r="L108" t="s">
        <v>267</v>
      </c>
      <c r="M108">
        <v>10009</v>
      </c>
      <c r="N108" t="s">
        <v>148</v>
      </c>
      <c r="O108" t="s">
        <v>6380</v>
      </c>
      <c r="P108" t="s">
        <v>46</v>
      </c>
      <c r="Q108" t="s">
        <v>68</v>
      </c>
      <c r="R108" t="s">
        <v>6381</v>
      </c>
      <c r="S108">
        <v>59.519999999999996</v>
      </c>
      <c r="T108">
        <v>3</v>
      </c>
      <c r="U108">
        <v>0</v>
      </c>
      <c r="V108">
        <v>15.475200000000001</v>
      </c>
    </row>
    <row r="109" spans="1:22" x14ac:dyDescent="0.25">
      <c r="A109">
        <v>7718</v>
      </c>
      <c r="B109" t="s">
        <v>9617</v>
      </c>
      <c r="C109">
        <v>2012</v>
      </c>
      <c r="D109" s="11">
        <v>40914</v>
      </c>
      <c r="E109" s="11">
        <v>40920</v>
      </c>
      <c r="F109" t="s">
        <v>50</v>
      </c>
      <c r="G109" t="s">
        <v>3427</v>
      </c>
      <c r="H109" t="s">
        <v>3428</v>
      </c>
      <c r="I109" t="s">
        <v>41</v>
      </c>
      <c r="J109" t="s">
        <v>27</v>
      </c>
      <c r="K109" t="s">
        <v>1081</v>
      </c>
      <c r="L109" t="s">
        <v>457</v>
      </c>
      <c r="M109">
        <v>80906</v>
      </c>
      <c r="N109" t="s">
        <v>44</v>
      </c>
      <c r="O109" t="s">
        <v>1966</v>
      </c>
      <c r="P109" t="s">
        <v>46</v>
      </c>
      <c r="Q109" t="s">
        <v>75</v>
      </c>
      <c r="R109" t="s">
        <v>1967</v>
      </c>
      <c r="S109">
        <v>1.9380000000000002</v>
      </c>
      <c r="T109">
        <v>2</v>
      </c>
      <c r="U109">
        <v>0.7</v>
      </c>
      <c r="V109">
        <v>-1.3565999999999994</v>
      </c>
    </row>
    <row r="110" spans="1:22" x14ac:dyDescent="0.25">
      <c r="A110">
        <v>7717</v>
      </c>
      <c r="B110" t="s">
        <v>9617</v>
      </c>
      <c r="C110">
        <v>2012</v>
      </c>
      <c r="D110" s="11">
        <v>40914</v>
      </c>
      <c r="E110" s="11">
        <v>40920</v>
      </c>
      <c r="F110" t="s">
        <v>50</v>
      </c>
      <c r="G110" t="s">
        <v>3427</v>
      </c>
      <c r="H110" t="s">
        <v>3428</v>
      </c>
      <c r="I110" t="s">
        <v>41</v>
      </c>
      <c r="J110" t="s">
        <v>27</v>
      </c>
      <c r="K110" t="s">
        <v>1081</v>
      </c>
      <c r="L110" t="s">
        <v>457</v>
      </c>
      <c r="M110">
        <v>80906</v>
      </c>
      <c r="N110" t="s">
        <v>44</v>
      </c>
      <c r="O110" t="s">
        <v>3746</v>
      </c>
      <c r="P110" t="s">
        <v>46</v>
      </c>
      <c r="Q110" t="s">
        <v>90</v>
      </c>
      <c r="R110" t="s">
        <v>3747</v>
      </c>
      <c r="S110">
        <v>29.600000000000005</v>
      </c>
      <c r="T110">
        <v>5</v>
      </c>
      <c r="U110">
        <v>0.2</v>
      </c>
      <c r="V110">
        <v>9.2499999999999964</v>
      </c>
    </row>
    <row r="111" spans="1:22" x14ac:dyDescent="0.25">
      <c r="A111">
        <v>7662</v>
      </c>
      <c r="B111" t="s">
        <v>9589</v>
      </c>
      <c r="C111">
        <v>2011</v>
      </c>
      <c r="D111" s="11">
        <v>40551</v>
      </c>
      <c r="E111" s="11">
        <v>40556</v>
      </c>
      <c r="F111" t="s">
        <v>50</v>
      </c>
      <c r="G111" t="s">
        <v>7550</v>
      </c>
      <c r="H111" t="s">
        <v>7551</v>
      </c>
      <c r="I111" t="s">
        <v>26</v>
      </c>
      <c r="J111" t="s">
        <v>27</v>
      </c>
      <c r="K111" t="s">
        <v>1681</v>
      </c>
      <c r="L111" t="s">
        <v>104</v>
      </c>
      <c r="M111">
        <v>77340</v>
      </c>
      <c r="N111" t="s">
        <v>105</v>
      </c>
      <c r="O111" t="s">
        <v>3858</v>
      </c>
      <c r="P111" t="s">
        <v>46</v>
      </c>
      <c r="Q111" t="s">
        <v>75</v>
      </c>
      <c r="R111" t="s">
        <v>3859</v>
      </c>
      <c r="S111">
        <v>10.429999999999998</v>
      </c>
      <c r="T111">
        <v>7</v>
      </c>
      <c r="U111">
        <v>0.8</v>
      </c>
      <c r="V111">
        <v>-18.252500000000005</v>
      </c>
    </row>
    <row r="112" spans="1:22" x14ac:dyDescent="0.25">
      <c r="A112">
        <v>7661</v>
      </c>
      <c r="B112" t="s">
        <v>9589</v>
      </c>
      <c r="C112">
        <v>2011</v>
      </c>
      <c r="D112" s="11">
        <v>40551</v>
      </c>
      <c r="E112" s="11">
        <v>40556</v>
      </c>
      <c r="F112" t="s">
        <v>50</v>
      </c>
      <c r="G112" t="s">
        <v>7550</v>
      </c>
      <c r="H112" t="s">
        <v>7551</v>
      </c>
      <c r="I112" t="s">
        <v>26</v>
      </c>
      <c r="J112" t="s">
        <v>27</v>
      </c>
      <c r="K112" t="s">
        <v>1681</v>
      </c>
      <c r="L112" t="s">
        <v>104</v>
      </c>
      <c r="M112">
        <v>77340</v>
      </c>
      <c r="N112" t="s">
        <v>105</v>
      </c>
      <c r="O112" t="s">
        <v>1714</v>
      </c>
      <c r="P112" t="s">
        <v>32</v>
      </c>
      <c r="Q112" t="s">
        <v>65</v>
      </c>
      <c r="R112" t="s">
        <v>1715</v>
      </c>
      <c r="S112">
        <v>76.728000000000009</v>
      </c>
      <c r="T112">
        <v>3</v>
      </c>
      <c r="U112">
        <v>0.6</v>
      </c>
      <c r="V112">
        <v>-53.709599999999988</v>
      </c>
    </row>
    <row r="113" spans="1:22" x14ac:dyDescent="0.25">
      <c r="A113">
        <v>7566</v>
      </c>
      <c r="B113" t="s">
        <v>9538</v>
      </c>
      <c r="C113">
        <v>2013</v>
      </c>
      <c r="D113" s="11">
        <v>41304</v>
      </c>
      <c r="E113" s="11">
        <v>41306</v>
      </c>
      <c r="F113" t="s">
        <v>23</v>
      </c>
      <c r="G113" t="s">
        <v>5562</v>
      </c>
      <c r="H113" t="s">
        <v>5563</v>
      </c>
      <c r="I113" t="s">
        <v>26</v>
      </c>
      <c r="J113" t="s">
        <v>27</v>
      </c>
      <c r="K113" t="s">
        <v>95</v>
      </c>
      <c r="L113" t="s">
        <v>96</v>
      </c>
      <c r="M113">
        <v>98103</v>
      </c>
      <c r="N113" t="s">
        <v>44</v>
      </c>
      <c r="O113" t="s">
        <v>4791</v>
      </c>
      <c r="P113" t="s">
        <v>32</v>
      </c>
      <c r="Q113" t="s">
        <v>33</v>
      </c>
      <c r="R113" t="s">
        <v>4792</v>
      </c>
      <c r="S113">
        <v>48.58</v>
      </c>
      <c r="T113">
        <v>1</v>
      </c>
      <c r="U113">
        <v>0</v>
      </c>
      <c r="V113">
        <v>7.7728000000000037</v>
      </c>
    </row>
    <row r="114" spans="1:22" x14ac:dyDescent="0.25">
      <c r="A114">
        <v>7565</v>
      </c>
      <c r="B114" t="s">
        <v>9538</v>
      </c>
      <c r="C114">
        <v>2013</v>
      </c>
      <c r="D114" s="11">
        <v>41304</v>
      </c>
      <c r="E114" s="11">
        <v>41306</v>
      </c>
      <c r="F114" t="s">
        <v>23</v>
      </c>
      <c r="G114" t="s">
        <v>5562</v>
      </c>
      <c r="H114" t="s">
        <v>5563</v>
      </c>
      <c r="I114" t="s">
        <v>26</v>
      </c>
      <c r="J114" t="s">
        <v>27</v>
      </c>
      <c r="K114" t="s">
        <v>95</v>
      </c>
      <c r="L114" t="s">
        <v>96</v>
      </c>
      <c r="M114">
        <v>98103</v>
      </c>
      <c r="N114" t="s">
        <v>44</v>
      </c>
      <c r="O114" t="s">
        <v>5539</v>
      </c>
      <c r="P114" t="s">
        <v>32</v>
      </c>
      <c r="Q114" t="s">
        <v>36</v>
      </c>
      <c r="R114" t="s">
        <v>5540</v>
      </c>
      <c r="S114">
        <v>435.16800000000006</v>
      </c>
      <c r="T114">
        <v>4</v>
      </c>
      <c r="U114">
        <v>0.2</v>
      </c>
      <c r="V114">
        <v>-59.835600000000042</v>
      </c>
    </row>
    <row r="115" spans="1:22" x14ac:dyDescent="0.25">
      <c r="A115">
        <v>7505</v>
      </c>
      <c r="B115" t="s">
        <v>9511</v>
      </c>
      <c r="C115">
        <v>2013</v>
      </c>
      <c r="D115" s="11">
        <v>41305</v>
      </c>
      <c r="E115" s="11">
        <v>41309</v>
      </c>
      <c r="F115" t="s">
        <v>23</v>
      </c>
      <c r="G115" t="s">
        <v>8157</v>
      </c>
      <c r="H115" t="s">
        <v>8158</v>
      </c>
      <c r="I115" t="s">
        <v>41</v>
      </c>
      <c r="J115" t="s">
        <v>27</v>
      </c>
      <c r="K115" t="s">
        <v>9512</v>
      </c>
      <c r="L115" t="s">
        <v>788</v>
      </c>
      <c r="M115">
        <v>8401</v>
      </c>
      <c r="N115" t="s">
        <v>148</v>
      </c>
      <c r="O115" t="s">
        <v>4131</v>
      </c>
      <c r="P115" t="s">
        <v>46</v>
      </c>
      <c r="Q115" t="s">
        <v>173</v>
      </c>
      <c r="R115" t="s">
        <v>186</v>
      </c>
      <c r="S115">
        <v>23.36</v>
      </c>
      <c r="T115">
        <v>2</v>
      </c>
      <c r="U115">
        <v>0</v>
      </c>
      <c r="V115">
        <v>11.68</v>
      </c>
    </row>
    <row r="116" spans="1:22" x14ac:dyDescent="0.25">
      <c r="A116">
        <v>7481</v>
      </c>
      <c r="B116" t="s">
        <v>9498</v>
      </c>
      <c r="C116">
        <v>2011</v>
      </c>
      <c r="D116" s="11">
        <v>40550</v>
      </c>
      <c r="E116" s="11">
        <v>40554</v>
      </c>
      <c r="F116" t="s">
        <v>50</v>
      </c>
      <c r="G116" t="s">
        <v>3915</v>
      </c>
      <c r="H116" t="s">
        <v>3916</v>
      </c>
      <c r="I116" t="s">
        <v>102</v>
      </c>
      <c r="J116" t="s">
        <v>27</v>
      </c>
      <c r="K116" t="s">
        <v>28</v>
      </c>
      <c r="L116" t="s">
        <v>29</v>
      </c>
      <c r="M116">
        <v>42420</v>
      </c>
      <c r="N116" t="s">
        <v>30</v>
      </c>
      <c r="O116" t="s">
        <v>3065</v>
      </c>
      <c r="P116" t="s">
        <v>46</v>
      </c>
      <c r="Q116" t="s">
        <v>90</v>
      </c>
      <c r="R116" t="s">
        <v>3066</v>
      </c>
      <c r="S116">
        <v>6.54</v>
      </c>
      <c r="T116">
        <v>1</v>
      </c>
      <c r="U116">
        <v>0</v>
      </c>
      <c r="V116">
        <v>3.0084</v>
      </c>
    </row>
    <row r="117" spans="1:22" x14ac:dyDescent="0.25">
      <c r="A117">
        <v>7480</v>
      </c>
      <c r="B117" t="s">
        <v>9498</v>
      </c>
      <c r="C117">
        <v>2011</v>
      </c>
      <c r="D117" s="11">
        <v>40550</v>
      </c>
      <c r="E117" s="11">
        <v>40554</v>
      </c>
      <c r="F117" t="s">
        <v>50</v>
      </c>
      <c r="G117" t="s">
        <v>3915</v>
      </c>
      <c r="H117" t="s">
        <v>3916</v>
      </c>
      <c r="I117" t="s">
        <v>102</v>
      </c>
      <c r="J117" t="s">
        <v>27</v>
      </c>
      <c r="K117" t="s">
        <v>28</v>
      </c>
      <c r="L117" t="s">
        <v>29</v>
      </c>
      <c r="M117">
        <v>42420</v>
      </c>
      <c r="N117" t="s">
        <v>30</v>
      </c>
      <c r="O117" t="s">
        <v>6412</v>
      </c>
      <c r="P117" t="s">
        <v>46</v>
      </c>
      <c r="Q117" t="s">
        <v>269</v>
      </c>
      <c r="R117" t="s">
        <v>6413</v>
      </c>
      <c r="S117">
        <v>31.12</v>
      </c>
      <c r="T117">
        <v>4</v>
      </c>
      <c r="U117">
        <v>0</v>
      </c>
      <c r="V117">
        <v>0.31119999999999948</v>
      </c>
    </row>
    <row r="118" spans="1:22" x14ac:dyDescent="0.25">
      <c r="A118">
        <v>7479</v>
      </c>
      <c r="B118" t="s">
        <v>9498</v>
      </c>
      <c r="C118">
        <v>2011</v>
      </c>
      <c r="D118" s="11">
        <v>40550</v>
      </c>
      <c r="E118" s="11">
        <v>40554</v>
      </c>
      <c r="F118" t="s">
        <v>50</v>
      </c>
      <c r="G118" t="s">
        <v>3915</v>
      </c>
      <c r="H118" t="s">
        <v>3916</v>
      </c>
      <c r="I118" t="s">
        <v>102</v>
      </c>
      <c r="J118" t="s">
        <v>27</v>
      </c>
      <c r="K118" t="s">
        <v>28</v>
      </c>
      <c r="L118" t="s">
        <v>29</v>
      </c>
      <c r="M118">
        <v>42420</v>
      </c>
      <c r="N118" t="s">
        <v>30</v>
      </c>
      <c r="O118" t="s">
        <v>3381</v>
      </c>
      <c r="P118" t="s">
        <v>71</v>
      </c>
      <c r="Q118" t="s">
        <v>72</v>
      </c>
      <c r="R118" t="s">
        <v>3382</v>
      </c>
      <c r="S118">
        <v>755.96</v>
      </c>
      <c r="T118">
        <v>4</v>
      </c>
      <c r="U118">
        <v>0</v>
      </c>
      <c r="V118">
        <v>204.10919999999999</v>
      </c>
    </row>
    <row r="119" spans="1:22" x14ac:dyDescent="0.25">
      <c r="A119">
        <v>7478</v>
      </c>
      <c r="B119" t="s">
        <v>9498</v>
      </c>
      <c r="C119">
        <v>2011</v>
      </c>
      <c r="D119" s="11">
        <v>40550</v>
      </c>
      <c r="E119" s="11">
        <v>40554</v>
      </c>
      <c r="F119" t="s">
        <v>50</v>
      </c>
      <c r="G119" t="s">
        <v>3915</v>
      </c>
      <c r="H119" t="s">
        <v>3916</v>
      </c>
      <c r="I119" t="s">
        <v>102</v>
      </c>
      <c r="J119" t="s">
        <v>27</v>
      </c>
      <c r="K119" t="s">
        <v>28</v>
      </c>
      <c r="L119" t="s">
        <v>29</v>
      </c>
      <c r="M119">
        <v>42420</v>
      </c>
      <c r="N119" t="s">
        <v>30</v>
      </c>
      <c r="O119" t="s">
        <v>192</v>
      </c>
      <c r="P119" t="s">
        <v>71</v>
      </c>
      <c r="Q119" t="s">
        <v>72</v>
      </c>
      <c r="R119" t="s">
        <v>193</v>
      </c>
      <c r="S119">
        <v>391.98</v>
      </c>
      <c r="T119">
        <v>2</v>
      </c>
      <c r="U119">
        <v>0</v>
      </c>
      <c r="V119">
        <v>113.67419999999998</v>
      </c>
    </row>
    <row r="120" spans="1:22" x14ac:dyDescent="0.25">
      <c r="A120">
        <v>7477</v>
      </c>
      <c r="B120" t="s">
        <v>9498</v>
      </c>
      <c r="C120">
        <v>2011</v>
      </c>
      <c r="D120" s="11">
        <v>40550</v>
      </c>
      <c r="E120" s="11">
        <v>40554</v>
      </c>
      <c r="F120" t="s">
        <v>50</v>
      </c>
      <c r="G120" t="s">
        <v>3915</v>
      </c>
      <c r="H120" t="s">
        <v>3916</v>
      </c>
      <c r="I120" t="s">
        <v>102</v>
      </c>
      <c r="J120" t="s">
        <v>27</v>
      </c>
      <c r="K120" t="s">
        <v>28</v>
      </c>
      <c r="L120" t="s">
        <v>29</v>
      </c>
      <c r="M120">
        <v>42420</v>
      </c>
      <c r="N120" t="s">
        <v>30</v>
      </c>
      <c r="O120" t="s">
        <v>1737</v>
      </c>
      <c r="P120" t="s">
        <v>46</v>
      </c>
      <c r="Q120" t="s">
        <v>68</v>
      </c>
      <c r="R120" t="s">
        <v>1738</v>
      </c>
      <c r="S120">
        <v>5.48</v>
      </c>
      <c r="T120">
        <v>2</v>
      </c>
      <c r="U120">
        <v>0</v>
      </c>
      <c r="V120">
        <v>1.4796000000000005</v>
      </c>
    </row>
    <row r="121" spans="1:22" x14ac:dyDescent="0.25">
      <c r="A121">
        <v>7476</v>
      </c>
      <c r="B121" t="s">
        <v>9498</v>
      </c>
      <c r="C121">
        <v>2011</v>
      </c>
      <c r="D121" s="11">
        <v>40550</v>
      </c>
      <c r="E121" s="11">
        <v>40554</v>
      </c>
      <c r="F121" t="s">
        <v>50</v>
      </c>
      <c r="G121" t="s">
        <v>3915</v>
      </c>
      <c r="H121" t="s">
        <v>3916</v>
      </c>
      <c r="I121" t="s">
        <v>102</v>
      </c>
      <c r="J121" t="s">
        <v>27</v>
      </c>
      <c r="K121" t="s">
        <v>28</v>
      </c>
      <c r="L121" t="s">
        <v>29</v>
      </c>
      <c r="M121">
        <v>42420</v>
      </c>
      <c r="N121" t="s">
        <v>30</v>
      </c>
      <c r="O121" t="s">
        <v>2209</v>
      </c>
      <c r="P121" t="s">
        <v>46</v>
      </c>
      <c r="Q121" t="s">
        <v>75</v>
      </c>
      <c r="R121" t="s">
        <v>2210</v>
      </c>
      <c r="S121">
        <v>609.98</v>
      </c>
      <c r="T121">
        <v>2</v>
      </c>
      <c r="U121">
        <v>0</v>
      </c>
      <c r="V121">
        <v>274.49099999999999</v>
      </c>
    </row>
    <row r="122" spans="1:22" x14ac:dyDescent="0.25">
      <c r="A122">
        <v>7475</v>
      </c>
      <c r="B122" t="s">
        <v>9498</v>
      </c>
      <c r="C122">
        <v>2011</v>
      </c>
      <c r="D122" s="11">
        <v>40550</v>
      </c>
      <c r="E122" s="11">
        <v>40554</v>
      </c>
      <c r="F122" t="s">
        <v>50</v>
      </c>
      <c r="G122" t="s">
        <v>3915</v>
      </c>
      <c r="H122" t="s">
        <v>3916</v>
      </c>
      <c r="I122" t="s">
        <v>102</v>
      </c>
      <c r="J122" t="s">
        <v>27</v>
      </c>
      <c r="K122" t="s">
        <v>28</v>
      </c>
      <c r="L122" t="s">
        <v>29</v>
      </c>
      <c r="M122">
        <v>42420</v>
      </c>
      <c r="N122" t="s">
        <v>30</v>
      </c>
      <c r="O122" t="s">
        <v>533</v>
      </c>
      <c r="P122" t="s">
        <v>32</v>
      </c>
      <c r="Q122" t="s">
        <v>36</v>
      </c>
      <c r="R122" t="s">
        <v>534</v>
      </c>
      <c r="S122">
        <v>2573.8200000000002</v>
      </c>
      <c r="T122">
        <v>9</v>
      </c>
      <c r="U122">
        <v>0</v>
      </c>
      <c r="V122">
        <v>746.40779999999972</v>
      </c>
    </row>
    <row r="123" spans="1:22" x14ac:dyDescent="0.25">
      <c r="A123">
        <v>7408</v>
      </c>
      <c r="B123" t="s">
        <v>9465</v>
      </c>
      <c r="C123">
        <v>2014</v>
      </c>
      <c r="D123" s="11">
        <v>41660</v>
      </c>
      <c r="E123" s="11">
        <v>41661</v>
      </c>
      <c r="F123" t="s">
        <v>188</v>
      </c>
      <c r="G123" t="s">
        <v>5155</v>
      </c>
      <c r="H123" t="s">
        <v>5156</v>
      </c>
      <c r="I123" t="s">
        <v>26</v>
      </c>
      <c r="J123" t="s">
        <v>27</v>
      </c>
      <c r="K123" t="s">
        <v>303</v>
      </c>
      <c r="L123" t="s">
        <v>211</v>
      </c>
      <c r="M123">
        <v>60653</v>
      </c>
      <c r="N123" t="s">
        <v>105</v>
      </c>
      <c r="O123" t="s">
        <v>2918</v>
      </c>
      <c r="P123" t="s">
        <v>46</v>
      </c>
      <c r="Q123" t="s">
        <v>47</v>
      </c>
      <c r="R123" t="s">
        <v>2919</v>
      </c>
      <c r="S123">
        <v>11.52</v>
      </c>
      <c r="T123">
        <v>5</v>
      </c>
      <c r="U123">
        <v>0.2</v>
      </c>
      <c r="V123">
        <v>4.1760000000000002</v>
      </c>
    </row>
    <row r="124" spans="1:22" x14ac:dyDescent="0.25">
      <c r="A124">
        <v>7375</v>
      </c>
      <c r="B124" t="s">
        <v>9450</v>
      </c>
      <c r="C124">
        <v>2014</v>
      </c>
      <c r="D124" s="11">
        <v>41647</v>
      </c>
      <c r="E124" s="11">
        <v>41649</v>
      </c>
      <c r="F124" t="s">
        <v>23</v>
      </c>
      <c r="G124" t="s">
        <v>3691</v>
      </c>
      <c r="H124" t="s">
        <v>3692</v>
      </c>
      <c r="I124" t="s">
        <v>26</v>
      </c>
      <c r="J124" t="s">
        <v>27</v>
      </c>
      <c r="K124" t="s">
        <v>1173</v>
      </c>
      <c r="L124" t="s">
        <v>43</v>
      </c>
      <c r="M124">
        <v>90805</v>
      </c>
      <c r="N124" t="s">
        <v>44</v>
      </c>
      <c r="O124" t="s">
        <v>2136</v>
      </c>
      <c r="P124" t="s">
        <v>46</v>
      </c>
      <c r="Q124" t="s">
        <v>269</v>
      </c>
      <c r="R124" t="s">
        <v>186</v>
      </c>
      <c r="S124">
        <v>7.89</v>
      </c>
      <c r="T124">
        <v>1</v>
      </c>
      <c r="U124">
        <v>0</v>
      </c>
      <c r="V124">
        <v>3.5504999999999995</v>
      </c>
    </row>
    <row r="125" spans="1:22" x14ac:dyDescent="0.25">
      <c r="A125">
        <v>7374</v>
      </c>
      <c r="B125" t="s">
        <v>9450</v>
      </c>
      <c r="C125">
        <v>2014</v>
      </c>
      <c r="D125" s="11">
        <v>41647</v>
      </c>
      <c r="E125" s="11">
        <v>41649</v>
      </c>
      <c r="F125" t="s">
        <v>23</v>
      </c>
      <c r="G125" t="s">
        <v>3691</v>
      </c>
      <c r="H125" t="s">
        <v>3692</v>
      </c>
      <c r="I125" t="s">
        <v>26</v>
      </c>
      <c r="J125" t="s">
        <v>27</v>
      </c>
      <c r="K125" t="s">
        <v>1173</v>
      </c>
      <c r="L125" t="s">
        <v>43</v>
      </c>
      <c r="M125">
        <v>90805</v>
      </c>
      <c r="N125" t="s">
        <v>44</v>
      </c>
      <c r="O125" t="s">
        <v>9094</v>
      </c>
      <c r="P125" t="s">
        <v>46</v>
      </c>
      <c r="Q125" t="s">
        <v>578</v>
      </c>
      <c r="R125" t="s">
        <v>9095</v>
      </c>
      <c r="S125">
        <v>110.11</v>
      </c>
      <c r="T125">
        <v>7</v>
      </c>
      <c r="U125">
        <v>0</v>
      </c>
      <c r="V125">
        <v>31.931899999999988</v>
      </c>
    </row>
    <row r="126" spans="1:22" x14ac:dyDescent="0.25">
      <c r="A126">
        <v>7373</v>
      </c>
      <c r="B126" t="s">
        <v>9450</v>
      </c>
      <c r="C126">
        <v>2014</v>
      </c>
      <c r="D126" s="11">
        <v>41647</v>
      </c>
      <c r="E126" s="11">
        <v>41649</v>
      </c>
      <c r="F126" t="s">
        <v>23</v>
      </c>
      <c r="G126" t="s">
        <v>3691</v>
      </c>
      <c r="H126" t="s">
        <v>3692</v>
      </c>
      <c r="I126" t="s">
        <v>26</v>
      </c>
      <c r="J126" t="s">
        <v>27</v>
      </c>
      <c r="K126" t="s">
        <v>1173</v>
      </c>
      <c r="L126" t="s">
        <v>43</v>
      </c>
      <c r="M126">
        <v>90805</v>
      </c>
      <c r="N126" t="s">
        <v>44</v>
      </c>
      <c r="O126" t="s">
        <v>6446</v>
      </c>
      <c r="P126" t="s">
        <v>46</v>
      </c>
      <c r="Q126" t="s">
        <v>59</v>
      </c>
      <c r="R126" t="s">
        <v>6447</v>
      </c>
      <c r="S126">
        <v>61.019999999999996</v>
      </c>
      <c r="T126">
        <v>3</v>
      </c>
      <c r="U126">
        <v>0</v>
      </c>
      <c r="V126">
        <v>0.61019999999999541</v>
      </c>
    </row>
    <row r="127" spans="1:22" x14ac:dyDescent="0.25">
      <c r="A127">
        <v>7372</v>
      </c>
      <c r="B127" t="s">
        <v>9450</v>
      </c>
      <c r="C127">
        <v>2014</v>
      </c>
      <c r="D127" s="11">
        <v>41647</v>
      </c>
      <c r="E127" s="11">
        <v>41649</v>
      </c>
      <c r="F127" t="s">
        <v>23</v>
      </c>
      <c r="G127" t="s">
        <v>3691</v>
      </c>
      <c r="H127" t="s">
        <v>3692</v>
      </c>
      <c r="I127" t="s">
        <v>26</v>
      </c>
      <c r="J127" t="s">
        <v>27</v>
      </c>
      <c r="K127" t="s">
        <v>1173</v>
      </c>
      <c r="L127" t="s">
        <v>43</v>
      </c>
      <c r="M127">
        <v>90805</v>
      </c>
      <c r="N127" t="s">
        <v>44</v>
      </c>
      <c r="O127" t="s">
        <v>58</v>
      </c>
      <c r="P127" t="s">
        <v>46</v>
      </c>
      <c r="Q127" t="s">
        <v>59</v>
      </c>
      <c r="R127" t="s">
        <v>60</v>
      </c>
      <c r="S127">
        <v>153.78</v>
      </c>
      <c r="T127">
        <v>11</v>
      </c>
      <c r="U127">
        <v>0</v>
      </c>
      <c r="V127">
        <v>44.596199999999996</v>
      </c>
    </row>
    <row r="128" spans="1:22" x14ac:dyDescent="0.25">
      <c r="A128">
        <v>7294</v>
      </c>
      <c r="B128" t="s">
        <v>9402</v>
      </c>
      <c r="C128">
        <v>2013</v>
      </c>
      <c r="D128" s="11">
        <v>41297</v>
      </c>
      <c r="E128" s="11">
        <v>41303</v>
      </c>
      <c r="F128" t="s">
        <v>50</v>
      </c>
      <c r="G128" t="s">
        <v>4852</v>
      </c>
      <c r="H128" t="s">
        <v>4853</v>
      </c>
      <c r="I128" t="s">
        <v>26</v>
      </c>
      <c r="J128" t="s">
        <v>27</v>
      </c>
      <c r="K128" t="s">
        <v>42</v>
      </c>
      <c r="L128" t="s">
        <v>43</v>
      </c>
      <c r="M128">
        <v>90036</v>
      </c>
      <c r="N128" t="s">
        <v>44</v>
      </c>
      <c r="O128" t="s">
        <v>7654</v>
      </c>
      <c r="P128" t="s">
        <v>32</v>
      </c>
      <c r="Q128" t="s">
        <v>65</v>
      </c>
      <c r="R128" t="s">
        <v>7655</v>
      </c>
      <c r="S128">
        <v>59.99</v>
      </c>
      <c r="T128">
        <v>7</v>
      </c>
      <c r="U128">
        <v>0</v>
      </c>
      <c r="V128">
        <v>21.596400000000003</v>
      </c>
    </row>
    <row r="129" spans="1:22" x14ac:dyDescent="0.25">
      <c r="A129">
        <v>7292</v>
      </c>
      <c r="B129" t="s">
        <v>9399</v>
      </c>
      <c r="C129">
        <v>2013</v>
      </c>
      <c r="D129" s="11">
        <v>41304</v>
      </c>
      <c r="E129" s="11">
        <v>41305</v>
      </c>
      <c r="F129" t="s">
        <v>188</v>
      </c>
      <c r="G129" t="s">
        <v>519</v>
      </c>
      <c r="H129" t="s">
        <v>520</v>
      </c>
      <c r="I129" t="s">
        <v>26</v>
      </c>
      <c r="J129" t="s">
        <v>27</v>
      </c>
      <c r="K129" t="s">
        <v>127</v>
      </c>
      <c r="L129" t="s">
        <v>43</v>
      </c>
      <c r="M129">
        <v>94122</v>
      </c>
      <c r="N129" t="s">
        <v>44</v>
      </c>
      <c r="O129" t="s">
        <v>1072</v>
      </c>
      <c r="P129" t="s">
        <v>46</v>
      </c>
      <c r="Q129" t="s">
        <v>47</v>
      </c>
      <c r="R129" t="s">
        <v>1073</v>
      </c>
      <c r="S129">
        <v>26.01</v>
      </c>
      <c r="T129">
        <v>9</v>
      </c>
      <c r="U129">
        <v>0</v>
      </c>
      <c r="V129">
        <v>12.2247</v>
      </c>
    </row>
    <row r="130" spans="1:22" x14ac:dyDescent="0.25">
      <c r="A130">
        <v>7291</v>
      </c>
      <c r="B130" t="s">
        <v>9399</v>
      </c>
      <c r="C130">
        <v>2013</v>
      </c>
      <c r="D130" s="11">
        <v>41304</v>
      </c>
      <c r="E130" s="11">
        <v>41305</v>
      </c>
      <c r="F130" t="s">
        <v>188</v>
      </c>
      <c r="G130" t="s">
        <v>519</v>
      </c>
      <c r="H130" t="s">
        <v>520</v>
      </c>
      <c r="I130" t="s">
        <v>26</v>
      </c>
      <c r="J130" t="s">
        <v>27</v>
      </c>
      <c r="K130" t="s">
        <v>127</v>
      </c>
      <c r="L130" t="s">
        <v>43</v>
      </c>
      <c r="M130">
        <v>94122</v>
      </c>
      <c r="N130" t="s">
        <v>44</v>
      </c>
      <c r="O130" t="s">
        <v>575</v>
      </c>
      <c r="P130" t="s">
        <v>46</v>
      </c>
      <c r="Q130" t="s">
        <v>75</v>
      </c>
      <c r="R130" t="s">
        <v>576</v>
      </c>
      <c r="S130">
        <v>50.783999999999999</v>
      </c>
      <c r="T130">
        <v>2</v>
      </c>
      <c r="U130">
        <v>0.2</v>
      </c>
      <c r="V130">
        <v>17.7744</v>
      </c>
    </row>
    <row r="131" spans="1:22" x14ac:dyDescent="0.25">
      <c r="A131">
        <v>7290</v>
      </c>
      <c r="B131" t="s">
        <v>9399</v>
      </c>
      <c r="C131">
        <v>2013</v>
      </c>
      <c r="D131" s="11">
        <v>41304</v>
      </c>
      <c r="E131" s="11">
        <v>41305</v>
      </c>
      <c r="F131" t="s">
        <v>188</v>
      </c>
      <c r="G131" t="s">
        <v>519</v>
      </c>
      <c r="H131" t="s">
        <v>520</v>
      </c>
      <c r="I131" t="s">
        <v>26</v>
      </c>
      <c r="J131" t="s">
        <v>27</v>
      </c>
      <c r="K131" t="s">
        <v>127</v>
      </c>
      <c r="L131" t="s">
        <v>43</v>
      </c>
      <c r="M131">
        <v>94122</v>
      </c>
      <c r="N131" t="s">
        <v>44</v>
      </c>
      <c r="O131" t="s">
        <v>1193</v>
      </c>
      <c r="P131" t="s">
        <v>46</v>
      </c>
      <c r="Q131" t="s">
        <v>59</v>
      </c>
      <c r="R131" t="s">
        <v>1194</v>
      </c>
      <c r="S131">
        <v>305.01</v>
      </c>
      <c r="T131">
        <v>9</v>
      </c>
      <c r="U131">
        <v>0</v>
      </c>
      <c r="V131">
        <v>76.252499999999998</v>
      </c>
    </row>
    <row r="132" spans="1:22" x14ac:dyDescent="0.25">
      <c r="A132">
        <v>7270</v>
      </c>
      <c r="B132" t="s">
        <v>9383</v>
      </c>
      <c r="C132">
        <v>2013</v>
      </c>
      <c r="D132" s="11">
        <v>41288</v>
      </c>
      <c r="E132" s="11">
        <v>41294</v>
      </c>
      <c r="F132" t="s">
        <v>50</v>
      </c>
      <c r="G132" t="s">
        <v>1408</v>
      </c>
      <c r="H132" t="s">
        <v>1409</v>
      </c>
      <c r="I132" t="s">
        <v>26</v>
      </c>
      <c r="J132" t="s">
        <v>27</v>
      </c>
      <c r="K132" t="s">
        <v>87</v>
      </c>
      <c r="L132" t="s">
        <v>88</v>
      </c>
      <c r="M132">
        <v>28027</v>
      </c>
      <c r="N132" t="s">
        <v>30</v>
      </c>
      <c r="O132" t="s">
        <v>9384</v>
      </c>
      <c r="P132" t="s">
        <v>32</v>
      </c>
      <c r="Q132" t="s">
        <v>65</v>
      </c>
      <c r="R132" t="s">
        <v>9385</v>
      </c>
      <c r="S132">
        <v>315.77600000000007</v>
      </c>
      <c r="T132">
        <v>8</v>
      </c>
      <c r="U132">
        <v>0.2</v>
      </c>
      <c r="V132">
        <v>31.577600000000018</v>
      </c>
    </row>
    <row r="133" spans="1:22" x14ac:dyDescent="0.25">
      <c r="A133">
        <v>7269</v>
      </c>
      <c r="B133" t="s">
        <v>9383</v>
      </c>
      <c r="C133">
        <v>2013</v>
      </c>
      <c r="D133" s="11">
        <v>41288</v>
      </c>
      <c r="E133" s="11">
        <v>41294</v>
      </c>
      <c r="F133" t="s">
        <v>50</v>
      </c>
      <c r="G133" t="s">
        <v>1408</v>
      </c>
      <c r="H133" t="s">
        <v>1409</v>
      </c>
      <c r="I133" t="s">
        <v>26</v>
      </c>
      <c r="J133" t="s">
        <v>27</v>
      </c>
      <c r="K133" t="s">
        <v>87</v>
      </c>
      <c r="L133" t="s">
        <v>88</v>
      </c>
      <c r="M133">
        <v>28027</v>
      </c>
      <c r="N133" t="s">
        <v>30</v>
      </c>
      <c r="O133" t="s">
        <v>6801</v>
      </c>
      <c r="P133" t="s">
        <v>46</v>
      </c>
      <c r="Q133" t="s">
        <v>90</v>
      </c>
      <c r="R133" t="s">
        <v>6802</v>
      </c>
      <c r="S133">
        <v>89.567999999999998</v>
      </c>
      <c r="T133">
        <v>2</v>
      </c>
      <c r="U133">
        <v>0.2</v>
      </c>
      <c r="V133">
        <v>32.468400000000003</v>
      </c>
    </row>
    <row r="134" spans="1:22" x14ac:dyDescent="0.25">
      <c r="A134">
        <v>7222</v>
      </c>
      <c r="B134" t="s">
        <v>9355</v>
      </c>
      <c r="C134">
        <v>2014</v>
      </c>
      <c r="D134" s="11">
        <v>41667</v>
      </c>
      <c r="E134" s="11">
        <v>41671</v>
      </c>
      <c r="F134" t="s">
        <v>50</v>
      </c>
      <c r="G134" t="s">
        <v>5215</v>
      </c>
      <c r="H134" t="s">
        <v>5216</v>
      </c>
      <c r="I134" t="s">
        <v>26</v>
      </c>
      <c r="J134" t="s">
        <v>27</v>
      </c>
      <c r="K134" t="s">
        <v>266</v>
      </c>
      <c r="L134" t="s">
        <v>267</v>
      </c>
      <c r="M134">
        <v>10035</v>
      </c>
      <c r="N134" t="s">
        <v>148</v>
      </c>
      <c r="O134" t="s">
        <v>7598</v>
      </c>
      <c r="P134" t="s">
        <v>71</v>
      </c>
      <c r="Q134" t="s">
        <v>72</v>
      </c>
      <c r="R134" t="s">
        <v>7599</v>
      </c>
      <c r="S134">
        <v>137.94</v>
      </c>
      <c r="T134">
        <v>3</v>
      </c>
      <c r="U134">
        <v>0</v>
      </c>
      <c r="V134">
        <v>35.864399999999996</v>
      </c>
    </row>
    <row r="135" spans="1:22" x14ac:dyDescent="0.25">
      <c r="A135">
        <v>7221</v>
      </c>
      <c r="B135" t="s">
        <v>9354</v>
      </c>
      <c r="C135">
        <v>2014</v>
      </c>
      <c r="D135" s="11">
        <v>41649</v>
      </c>
      <c r="E135" s="11">
        <v>41653</v>
      </c>
      <c r="F135" t="s">
        <v>50</v>
      </c>
      <c r="G135" t="s">
        <v>3723</v>
      </c>
      <c r="H135" t="s">
        <v>3724</v>
      </c>
      <c r="I135" t="s">
        <v>26</v>
      </c>
      <c r="J135" t="s">
        <v>27</v>
      </c>
      <c r="K135" t="s">
        <v>146</v>
      </c>
      <c r="L135" t="s">
        <v>147</v>
      </c>
      <c r="M135">
        <v>19140</v>
      </c>
      <c r="N135" t="s">
        <v>148</v>
      </c>
      <c r="O135" t="s">
        <v>2209</v>
      </c>
      <c r="P135" t="s">
        <v>46</v>
      </c>
      <c r="Q135" t="s">
        <v>75</v>
      </c>
      <c r="R135" t="s">
        <v>2210</v>
      </c>
      <c r="S135">
        <v>274.49100000000004</v>
      </c>
      <c r="T135">
        <v>3</v>
      </c>
      <c r="U135">
        <v>0.7</v>
      </c>
      <c r="V135">
        <v>-228.74250000000006</v>
      </c>
    </row>
    <row r="136" spans="1:22" x14ac:dyDescent="0.25">
      <c r="A136">
        <v>7181</v>
      </c>
      <c r="B136" t="s">
        <v>9330</v>
      </c>
      <c r="C136">
        <v>2011</v>
      </c>
      <c r="D136" s="11">
        <v>40550</v>
      </c>
      <c r="E136" s="11">
        <v>40551</v>
      </c>
      <c r="F136" t="s">
        <v>188</v>
      </c>
      <c r="G136" t="s">
        <v>6634</v>
      </c>
      <c r="H136" t="s">
        <v>6635</v>
      </c>
      <c r="I136" t="s">
        <v>41</v>
      </c>
      <c r="J136" t="s">
        <v>27</v>
      </c>
      <c r="K136" t="s">
        <v>7723</v>
      </c>
      <c r="L136" t="s">
        <v>1272</v>
      </c>
      <c r="M136">
        <v>30605</v>
      </c>
      <c r="N136" t="s">
        <v>30</v>
      </c>
      <c r="O136" t="s">
        <v>1264</v>
      </c>
      <c r="P136" t="s">
        <v>46</v>
      </c>
      <c r="Q136" t="s">
        <v>68</v>
      </c>
      <c r="R136" t="s">
        <v>1265</v>
      </c>
      <c r="S136">
        <v>12.78</v>
      </c>
      <c r="T136">
        <v>3</v>
      </c>
      <c r="U136">
        <v>0</v>
      </c>
      <c r="V136">
        <v>5.2397999999999998</v>
      </c>
    </row>
    <row r="137" spans="1:22" x14ac:dyDescent="0.25">
      <c r="A137">
        <v>7121</v>
      </c>
      <c r="B137" t="s">
        <v>9297</v>
      </c>
      <c r="C137">
        <v>2011</v>
      </c>
      <c r="D137" s="11">
        <v>40564</v>
      </c>
      <c r="E137" s="11">
        <v>40570</v>
      </c>
      <c r="F137" t="s">
        <v>50</v>
      </c>
      <c r="G137" t="s">
        <v>1318</v>
      </c>
      <c r="H137" t="s">
        <v>1319</v>
      </c>
      <c r="I137" t="s">
        <v>41</v>
      </c>
      <c r="J137" t="s">
        <v>27</v>
      </c>
      <c r="K137" t="s">
        <v>3792</v>
      </c>
      <c r="L137" t="s">
        <v>335</v>
      </c>
      <c r="M137">
        <v>37167</v>
      </c>
      <c r="N137" t="s">
        <v>30</v>
      </c>
      <c r="O137" t="s">
        <v>4766</v>
      </c>
      <c r="P137" t="s">
        <v>46</v>
      </c>
      <c r="Q137" t="s">
        <v>75</v>
      </c>
      <c r="R137" t="s">
        <v>4767</v>
      </c>
      <c r="S137">
        <v>67.194000000000003</v>
      </c>
      <c r="T137">
        <v>1</v>
      </c>
      <c r="U137">
        <v>0.7</v>
      </c>
      <c r="V137">
        <v>-51.515399999999985</v>
      </c>
    </row>
    <row r="138" spans="1:22" x14ac:dyDescent="0.25">
      <c r="A138">
        <v>7094</v>
      </c>
      <c r="B138" t="s">
        <v>9282</v>
      </c>
      <c r="C138">
        <v>2012</v>
      </c>
      <c r="D138" s="11">
        <v>40917</v>
      </c>
      <c r="E138" s="11">
        <v>40921</v>
      </c>
      <c r="F138" t="s">
        <v>50</v>
      </c>
      <c r="G138" t="s">
        <v>4486</v>
      </c>
      <c r="H138" t="s">
        <v>4487</v>
      </c>
      <c r="I138" t="s">
        <v>26</v>
      </c>
      <c r="J138" t="s">
        <v>27</v>
      </c>
      <c r="K138" t="s">
        <v>28</v>
      </c>
      <c r="L138" t="s">
        <v>29</v>
      </c>
      <c r="M138">
        <v>42420</v>
      </c>
      <c r="N138" t="s">
        <v>30</v>
      </c>
      <c r="O138" t="s">
        <v>6651</v>
      </c>
      <c r="P138" t="s">
        <v>46</v>
      </c>
      <c r="Q138" t="s">
        <v>90</v>
      </c>
      <c r="R138" t="s">
        <v>6652</v>
      </c>
      <c r="S138">
        <v>51.550000000000004</v>
      </c>
      <c r="T138">
        <v>5</v>
      </c>
      <c r="U138">
        <v>0</v>
      </c>
      <c r="V138">
        <v>24.2285</v>
      </c>
    </row>
    <row r="139" spans="1:22" x14ac:dyDescent="0.25">
      <c r="A139">
        <v>7093</v>
      </c>
      <c r="B139" t="s">
        <v>9282</v>
      </c>
      <c r="C139">
        <v>2012</v>
      </c>
      <c r="D139" s="11">
        <v>40917</v>
      </c>
      <c r="E139" s="11">
        <v>40921</v>
      </c>
      <c r="F139" t="s">
        <v>50</v>
      </c>
      <c r="G139" t="s">
        <v>4486</v>
      </c>
      <c r="H139" t="s">
        <v>4487</v>
      </c>
      <c r="I139" t="s">
        <v>26</v>
      </c>
      <c r="J139" t="s">
        <v>27</v>
      </c>
      <c r="K139" t="s">
        <v>28</v>
      </c>
      <c r="L139" t="s">
        <v>29</v>
      </c>
      <c r="M139">
        <v>42420</v>
      </c>
      <c r="N139" t="s">
        <v>30</v>
      </c>
      <c r="O139" t="s">
        <v>5763</v>
      </c>
      <c r="P139" t="s">
        <v>46</v>
      </c>
      <c r="Q139" t="s">
        <v>68</v>
      </c>
      <c r="R139" t="s">
        <v>5764</v>
      </c>
      <c r="S139">
        <v>42.76</v>
      </c>
      <c r="T139">
        <v>2</v>
      </c>
      <c r="U139">
        <v>0</v>
      </c>
      <c r="V139">
        <v>11.117599999999999</v>
      </c>
    </row>
    <row r="140" spans="1:22" x14ac:dyDescent="0.25">
      <c r="A140">
        <v>7092</v>
      </c>
      <c r="B140" t="s">
        <v>9282</v>
      </c>
      <c r="C140">
        <v>2012</v>
      </c>
      <c r="D140" s="11">
        <v>40917</v>
      </c>
      <c r="E140" s="11">
        <v>40921</v>
      </c>
      <c r="F140" t="s">
        <v>50</v>
      </c>
      <c r="G140" t="s">
        <v>4486</v>
      </c>
      <c r="H140" t="s">
        <v>4487</v>
      </c>
      <c r="I140" t="s">
        <v>26</v>
      </c>
      <c r="J140" t="s">
        <v>27</v>
      </c>
      <c r="K140" t="s">
        <v>28</v>
      </c>
      <c r="L140" t="s">
        <v>29</v>
      </c>
      <c r="M140">
        <v>42420</v>
      </c>
      <c r="N140" t="s">
        <v>30</v>
      </c>
      <c r="O140" t="s">
        <v>5367</v>
      </c>
      <c r="P140" t="s">
        <v>46</v>
      </c>
      <c r="Q140" t="s">
        <v>78</v>
      </c>
      <c r="R140" t="s">
        <v>5368</v>
      </c>
      <c r="S140">
        <v>163.44</v>
      </c>
      <c r="T140">
        <v>3</v>
      </c>
      <c r="U140">
        <v>0</v>
      </c>
      <c r="V140">
        <v>45.763200000000012</v>
      </c>
    </row>
    <row r="141" spans="1:22" x14ac:dyDescent="0.25">
      <c r="A141">
        <v>7091</v>
      </c>
      <c r="B141" t="s">
        <v>9282</v>
      </c>
      <c r="C141">
        <v>2012</v>
      </c>
      <c r="D141" s="11">
        <v>40917</v>
      </c>
      <c r="E141" s="11">
        <v>40921</v>
      </c>
      <c r="F141" t="s">
        <v>50</v>
      </c>
      <c r="G141" t="s">
        <v>4486</v>
      </c>
      <c r="H141" t="s">
        <v>4487</v>
      </c>
      <c r="I141" t="s">
        <v>26</v>
      </c>
      <c r="J141" t="s">
        <v>27</v>
      </c>
      <c r="K141" t="s">
        <v>28</v>
      </c>
      <c r="L141" t="s">
        <v>29</v>
      </c>
      <c r="M141">
        <v>42420</v>
      </c>
      <c r="N141" t="s">
        <v>30</v>
      </c>
      <c r="O141" t="s">
        <v>1054</v>
      </c>
      <c r="P141" t="s">
        <v>46</v>
      </c>
      <c r="Q141" t="s">
        <v>90</v>
      </c>
      <c r="R141" t="s">
        <v>186</v>
      </c>
      <c r="S141">
        <v>106.32</v>
      </c>
      <c r="T141">
        <v>3</v>
      </c>
      <c r="U141">
        <v>0</v>
      </c>
      <c r="V141">
        <v>49.970399999999991</v>
      </c>
    </row>
    <row r="142" spans="1:22" x14ac:dyDescent="0.25">
      <c r="A142">
        <v>7028</v>
      </c>
      <c r="B142" t="s">
        <v>9248</v>
      </c>
      <c r="C142">
        <v>2014</v>
      </c>
      <c r="D142" s="11">
        <v>41669</v>
      </c>
      <c r="E142" s="11">
        <v>41676</v>
      </c>
      <c r="F142" t="s">
        <v>50</v>
      </c>
      <c r="G142" t="s">
        <v>2983</v>
      </c>
      <c r="H142" t="s">
        <v>2984</v>
      </c>
      <c r="I142" t="s">
        <v>26</v>
      </c>
      <c r="J142" t="s">
        <v>27</v>
      </c>
      <c r="K142" t="s">
        <v>266</v>
      </c>
      <c r="L142" t="s">
        <v>267</v>
      </c>
      <c r="M142">
        <v>10011</v>
      </c>
      <c r="N142" t="s">
        <v>148</v>
      </c>
      <c r="O142" t="s">
        <v>2771</v>
      </c>
      <c r="P142" t="s">
        <v>46</v>
      </c>
      <c r="Q142" t="s">
        <v>47</v>
      </c>
      <c r="R142" t="s">
        <v>2772</v>
      </c>
      <c r="S142">
        <v>5.22</v>
      </c>
      <c r="T142">
        <v>2</v>
      </c>
      <c r="U142">
        <v>0</v>
      </c>
      <c r="V142">
        <v>2.4011999999999998</v>
      </c>
    </row>
    <row r="143" spans="1:22" x14ac:dyDescent="0.25">
      <c r="A143">
        <v>6980</v>
      </c>
      <c r="B143" t="s">
        <v>9220</v>
      </c>
      <c r="C143">
        <v>2014</v>
      </c>
      <c r="D143" s="11">
        <v>41654</v>
      </c>
      <c r="E143" s="11">
        <v>41659</v>
      </c>
      <c r="F143" t="s">
        <v>50</v>
      </c>
      <c r="G143" t="s">
        <v>51</v>
      </c>
      <c r="H143" t="s">
        <v>52</v>
      </c>
      <c r="I143" t="s">
        <v>26</v>
      </c>
      <c r="J143" t="s">
        <v>27</v>
      </c>
      <c r="K143" t="s">
        <v>42</v>
      </c>
      <c r="L143" t="s">
        <v>43</v>
      </c>
      <c r="M143">
        <v>90036</v>
      </c>
      <c r="N143" t="s">
        <v>44</v>
      </c>
      <c r="O143" t="s">
        <v>7716</v>
      </c>
      <c r="P143" t="s">
        <v>46</v>
      </c>
      <c r="Q143" t="s">
        <v>90</v>
      </c>
      <c r="R143" t="s">
        <v>7717</v>
      </c>
      <c r="S143">
        <v>154.9</v>
      </c>
      <c r="T143">
        <v>5</v>
      </c>
      <c r="U143">
        <v>0</v>
      </c>
      <c r="V143">
        <v>69.704999999999998</v>
      </c>
    </row>
    <row r="144" spans="1:22" x14ac:dyDescent="0.25">
      <c r="A144">
        <v>6970</v>
      </c>
      <c r="B144" t="s">
        <v>9214</v>
      </c>
      <c r="C144">
        <v>2013</v>
      </c>
      <c r="D144" s="11">
        <v>41284</v>
      </c>
      <c r="E144" s="11">
        <v>41287</v>
      </c>
      <c r="F144" t="s">
        <v>23</v>
      </c>
      <c r="G144" t="s">
        <v>6221</v>
      </c>
      <c r="H144" t="s">
        <v>6222</v>
      </c>
      <c r="I144" t="s">
        <v>26</v>
      </c>
      <c r="J144" t="s">
        <v>27</v>
      </c>
      <c r="K144" t="s">
        <v>8752</v>
      </c>
      <c r="L144" t="s">
        <v>96</v>
      </c>
      <c r="M144">
        <v>98632</v>
      </c>
      <c r="N144" t="s">
        <v>44</v>
      </c>
      <c r="O144" t="s">
        <v>2045</v>
      </c>
      <c r="P144" t="s">
        <v>32</v>
      </c>
      <c r="Q144" t="s">
        <v>65</v>
      </c>
      <c r="R144" t="s">
        <v>2046</v>
      </c>
      <c r="S144">
        <v>24.849999999999998</v>
      </c>
      <c r="T144">
        <v>5</v>
      </c>
      <c r="U144">
        <v>0</v>
      </c>
      <c r="V144">
        <v>7.7034999999999982</v>
      </c>
    </row>
    <row r="145" spans="1:22" x14ac:dyDescent="0.25">
      <c r="A145">
        <v>6852</v>
      </c>
      <c r="B145" t="s">
        <v>9139</v>
      </c>
      <c r="C145">
        <v>2013</v>
      </c>
      <c r="D145" s="11">
        <v>41282</v>
      </c>
      <c r="E145" s="11">
        <v>41286</v>
      </c>
      <c r="F145" t="s">
        <v>50</v>
      </c>
      <c r="G145" t="s">
        <v>6634</v>
      </c>
      <c r="H145" t="s">
        <v>6635</v>
      </c>
      <c r="I145" t="s">
        <v>41</v>
      </c>
      <c r="J145" t="s">
        <v>27</v>
      </c>
      <c r="K145" t="s">
        <v>612</v>
      </c>
      <c r="L145" t="s">
        <v>114</v>
      </c>
      <c r="M145">
        <v>53132</v>
      </c>
      <c r="N145" t="s">
        <v>105</v>
      </c>
      <c r="O145" t="s">
        <v>285</v>
      </c>
      <c r="P145" t="s">
        <v>46</v>
      </c>
      <c r="Q145" t="s">
        <v>75</v>
      </c>
      <c r="R145" t="s">
        <v>286</v>
      </c>
      <c r="S145">
        <v>106.05</v>
      </c>
      <c r="T145">
        <v>7</v>
      </c>
      <c r="U145">
        <v>0</v>
      </c>
      <c r="V145">
        <v>49.843499999999999</v>
      </c>
    </row>
    <row r="146" spans="1:22" x14ac:dyDescent="0.25">
      <c r="A146">
        <v>6851</v>
      </c>
      <c r="B146" t="s">
        <v>9139</v>
      </c>
      <c r="C146">
        <v>2013</v>
      </c>
      <c r="D146" s="11">
        <v>41282</v>
      </c>
      <c r="E146" s="11">
        <v>41286</v>
      </c>
      <c r="F146" t="s">
        <v>50</v>
      </c>
      <c r="G146" t="s">
        <v>6634</v>
      </c>
      <c r="H146" t="s">
        <v>6635</v>
      </c>
      <c r="I146" t="s">
        <v>41</v>
      </c>
      <c r="J146" t="s">
        <v>27</v>
      </c>
      <c r="K146" t="s">
        <v>612</v>
      </c>
      <c r="L146" t="s">
        <v>114</v>
      </c>
      <c r="M146">
        <v>53132</v>
      </c>
      <c r="N146" t="s">
        <v>105</v>
      </c>
      <c r="O146" t="s">
        <v>201</v>
      </c>
      <c r="P146" t="s">
        <v>32</v>
      </c>
      <c r="Q146" t="s">
        <v>33</v>
      </c>
      <c r="R146" t="s">
        <v>202</v>
      </c>
      <c r="S146">
        <v>1565.88</v>
      </c>
      <c r="T146">
        <v>6</v>
      </c>
      <c r="U146">
        <v>0</v>
      </c>
      <c r="V146">
        <v>407.12880000000007</v>
      </c>
    </row>
    <row r="147" spans="1:22" x14ac:dyDescent="0.25">
      <c r="A147">
        <v>6778</v>
      </c>
      <c r="B147" t="s">
        <v>9091</v>
      </c>
      <c r="C147">
        <v>2014</v>
      </c>
      <c r="D147" s="11">
        <v>41668</v>
      </c>
      <c r="E147" s="11">
        <v>41672</v>
      </c>
      <c r="F147" t="s">
        <v>50</v>
      </c>
      <c r="G147" t="s">
        <v>5789</v>
      </c>
      <c r="H147" t="s">
        <v>5790</v>
      </c>
      <c r="I147" t="s">
        <v>102</v>
      </c>
      <c r="J147" t="s">
        <v>27</v>
      </c>
      <c r="K147" t="s">
        <v>266</v>
      </c>
      <c r="L147" t="s">
        <v>267</v>
      </c>
      <c r="M147">
        <v>10009</v>
      </c>
      <c r="N147" t="s">
        <v>148</v>
      </c>
      <c r="O147" t="s">
        <v>4947</v>
      </c>
      <c r="P147" t="s">
        <v>71</v>
      </c>
      <c r="Q147" t="s">
        <v>161</v>
      </c>
      <c r="R147" t="s">
        <v>4948</v>
      </c>
      <c r="S147">
        <v>449.91</v>
      </c>
      <c r="T147">
        <v>9</v>
      </c>
      <c r="U147">
        <v>0</v>
      </c>
      <c r="V147">
        <v>157.46849999999998</v>
      </c>
    </row>
    <row r="148" spans="1:22" x14ac:dyDescent="0.25">
      <c r="A148">
        <v>6683</v>
      </c>
      <c r="B148" t="s">
        <v>9029</v>
      </c>
      <c r="C148">
        <v>2014</v>
      </c>
      <c r="D148" s="11">
        <v>41641</v>
      </c>
      <c r="E148" s="11">
        <v>41642</v>
      </c>
      <c r="F148" t="s">
        <v>188</v>
      </c>
      <c r="G148" t="s">
        <v>4207</v>
      </c>
      <c r="H148" t="s">
        <v>4208</v>
      </c>
      <c r="I148" t="s">
        <v>102</v>
      </c>
      <c r="J148" t="s">
        <v>27</v>
      </c>
      <c r="K148" t="s">
        <v>612</v>
      </c>
      <c r="L148" t="s">
        <v>114</v>
      </c>
      <c r="M148">
        <v>53132</v>
      </c>
      <c r="N148" t="s">
        <v>105</v>
      </c>
      <c r="O148" t="s">
        <v>2936</v>
      </c>
      <c r="P148" t="s">
        <v>46</v>
      </c>
      <c r="Q148" t="s">
        <v>75</v>
      </c>
      <c r="R148" t="s">
        <v>2937</v>
      </c>
      <c r="S148">
        <v>3.6</v>
      </c>
      <c r="T148">
        <v>2</v>
      </c>
      <c r="U148">
        <v>0</v>
      </c>
      <c r="V148">
        <v>1.728</v>
      </c>
    </row>
    <row r="149" spans="1:22" x14ac:dyDescent="0.25">
      <c r="A149">
        <v>6626</v>
      </c>
      <c r="B149" t="s">
        <v>8996</v>
      </c>
      <c r="C149">
        <v>2012</v>
      </c>
      <c r="D149" s="11">
        <v>40927</v>
      </c>
      <c r="E149" s="11">
        <v>40931</v>
      </c>
      <c r="F149" t="s">
        <v>50</v>
      </c>
      <c r="G149" t="s">
        <v>3347</v>
      </c>
      <c r="H149" t="s">
        <v>3348</v>
      </c>
      <c r="I149" t="s">
        <v>26</v>
      </c>
      <c r="J149" t="s">
        <v>27</v>
      </c>
      <c r="K149" t="s">
        <v>8997</v>
      </c>
      <c r="L149" t="s">
        <v>104</v>
      </c>
      <c r="M149">
        <v>77590</v>
      </c>
      <c r="N149" t="s">
        <v>105</v>
      </c>
      <c r="O149" t="s">
        <v>6142</v>
      </c>
      <c r="P149" t="s">
        <v>32</v>
      </c>
      <c r="Q149" t="s">
        <v>36</v>
      </c>
      <c r="R149" t="s">
        <v>6143</v>
      </c>
      <c r="S149">
        <v>199.304</v>
      </c>
      <c r="T149">
        <v>4</v>
      </c>
      <c r="U149">
        <v>0.3</v>
      </c>
      <c r="V149">
        <v>-8.5416000000000025</v>
      </c>
    </row>
    <row r="150" spans="1:22" x14ac:dyDescent="0.25">
      <c r="A150">
        <v>6625</v>
      </c>
      <c r="B150" t="s">
        <v>8996</v>
      </c>
      <c r="C150">
        <v>2012</v>
      </c>
      <c r="D150" s="11">
        <v>40927</v>
      </c>
      <c r="E150" s="11">
        <v>40931</v>
      </c>
      <c r="F150" t="s">
        <v>50</v>
      </c>
      <c r="G150" t="s">
        <v>3347</v>
      </c>
      <c r="H150" t="s">
        <v>3348</v>
      </c>
      <c r="I150" t="s">
        <v>26</v>
      </c>
      <c r="J150" t="s">
        <v>27</v>
      </c>
      <c r="K150" t="s">
        <v>8997</v>
      </c>
      <c r="L150" t="s">
        <v>104</v>
      </c>
      <c r="M150">
        <v>77590</v>
      </c>
      <c r="N150" t="s">
        <v>105</v>
      </c>
      <c r="O150" t="s">
        <v>4857</v>
      </c>
      <c r="P150" t="s">
        <v>32</v>
      </c>
      <c r="Q150" t="s">
        <v>56</v>
      </c>
      <c r="R150" t="s">
        <v>4858</v>
      </c>
      <c r="S150">
        <v>102.438</v>
      </c>
      <c r="T150">
        <v>1</v>
      </c>
      <c r="U150">
        <v>0.3</v>
      </c>
      <c r="V150">
        <v>-13.170600000000007</v>
      </c>
    </row>
    <row r="151" spans="1:22" x14ac:dyDescent="0.25">
      <c r="A151">
        <v>6622</v>
      </c>
      <c r="B151" t="s">
        <v>8992</v>
      </c>
      <c r="C151">
        <v>2014</v>
      </c>
      <c r="D151" s="11">
        <v>41653</v>
      </c>
      <c r="E151" s="11">
        <v>41658</v>
      </c>
      <c r="F151" t="s">
        <v>23</v>
      </c>
      <c r="G151" t="s">
        <v>3665</v>
      </c>
      <c r="H151" t="s">
        <v>3666</v>
      </c>
      <c r="I151" t="s">
        <v>41</v>
      </c>
      <c r="J151" t="s">
        <v>27</v>
      </c>
      <c r="K151" t="s">
        <v>318</v>
      </c>
      <c r="L151" t="s">
        <v>596</v>
      </c>
      <c r="M151">
        <v>65807</v>
      </c>
      <c r="N151" t="s">
        <v>105</v>
      </c>
      <c r="O151" t="s">
        <v>6698</v>
      </c>
      <c r="P151" t="s">
        <v>32</v>
      </c>
      <c r="Q151" t="s">
        <v>33</v>
      </c>
      <c r="R151" t="s">
        <v>6699</v>
      </c>
      <c r="S151">
        <v>212.94</v>
      </c>
      <c r="T151">
        <v>3</v>
      </c>
      <c r="U151">
        <v>0</v>
      </c>
      <c r="V151">
        <v>53.235000000000014</v>
      </c>
    </row>
    <row r="152" spans="1:22" x14ac:dyDescent="0.25">
      <c r="A152">
        <v>6621</v>
      </c>
      <c r="B152" t="s">
        <v>8992</v>
      </c>
      <c r="C152">
        <v>2014</v>
      </c>
      <c r="D152" s="11">
        <v>41653</v>
      </c>
      <c r="E152" s="11">
        <v>41658</v>
      </c>
      <c r="F152" t="s">
        <v>23</v>
      </c>
      <c r="G152" t="s">
        <v>3665</v>
      </c>
      <c r="H152" t="s">
        <v>3666</v>
      </c>
      <c r="I152" t="s">
        <v>41</v>
      </c>
      <c r="J152" t="s">
        <v>27</v>
      </c>
      <c r="K152" t="s">
        <v>318</v>
      </c>
      <c r="L152" t="s">
        <v>596</v>
      </c>
      <c r="M152">
        <v>65807</v>
      </c>
      <c r="N152" t="s">
        <v>105</v>
      </c>
      <c r="O152" t="s">
        <v>1800</v>
      </c>
      <c r="P152" t="s">
        <v>46</v>
      </c>
      <c r="Q152" t="s">
        <v>578</v>
      </c>
      <c r="R152" t="s">
        <v>1801</v>
      </c>
      <c r="S152">
        <v>4164.0499999999993</v>
      </c>
      <c r="T152">
        <v>5</v>
      </c>
      <c r="U152">
        <v>0</v>
      </c>
      <c r="V152">
        <v>83.281000000000063</v>
      </c>
    </row>
    <row r="153" spans="1:22" x14ac:dyDescent="0.25">
      <c r="A153">
        <v>6620</v>
      </c>
      <c r="B153" t="s">
        <v>8992</v>
      </c>
      <c r="C153">
        <v>2014</v>
      </c>
      <c r="D153" s="11">
        <v>41653</v>
      </c>
      <c r="E153" s="11">
        <v>41658</v>
      </c>
      <c r="F153" t="s">
        <v>23</v>
      </c>
      <c r="G153" t="s">
        <v>3665</v>
      </c>
      <c r="H153" t="s">
        <v>3666</v>
      </c>
      <c r="I153" t="s">
        <v>41</v>
      </c>
      <c r="J153" t="s">
        <v>27</v>
      </c>
      <c r="K153" t="s">
        <v>318</v>
      </c>
      <c r="L153" t="s">
        <v>596</v>
      </c>
      <c r="M153">
        <v>65807</v>
      </c>
      <c r="N153" t="s">
        <v>105</v>
      </c>
      <c r="O153" t="s">
        <v>8358</v>
      </c>
      <c r="P153" t="s">
        <v>46</v>
      </c>
      <c r="Q153" t="s">
        <v>68</v>
      </c>
      <c r="R153" t="s">
        <v>8359</v>
      </c>
      <c r="S153">
        <v>209.94</v>
      </c>
      <c r="T153">
        <v>6</v>
      </c>
      <c r="U153">
        <v>0</v>
      </c>
      <c r="V153">
        <v>54.584400000000002</v>
      </c>
    </row>
    <row r="154" spans="1:22" x14ac:dyDescent="0.25">
      <c r="A154">
        <v>6619</v>
      </c>
      <c r="B154" t="s">
        <v>8992</v>
      </c>
      <c r="C154">
        <v>2014</v>
      </c>
      <c r="D154" s="11">
        <v>41653</v>
      </c>
      <c r="E154" s="11">
        <v>41658</v>
      </c>
      <c r="F154" t="s">
        <v>23</v>
      </c>
      <c r="G154" t="s">
        <v>3665</v>
      </c>
      <c r="H154" t="s">
        <v>3666</v>
      </c>
      <c r="I154" t="s">
        <v>41</v>
      </c>
      <c r="J154" t="s">
        <v>27</v>
      </c>
      <c r="K154" t="s">
        <v>318</v>
      </c>
      <c r="L154" t="s">
        <v>596</v>
      </c>
      <c r="M154">
        <v>65807</v>
      </c>
      <c r="N154" t="s">
        <v>105</v>
      </c>
      <c r="O154" t="s">
        <v>5530</v>
      </c>
      <c r="P154" t="s">
        <v>46</v>
      </c>
      <c r="Q154" t="s">
        <v>90</v>
      </c>
      <c r="R154" t="s">
        <v>5531</v>
      </c>
      <c r="S154">
        <v>32.400000000000006</v>
      </c>
      <c r="T154">
        <v>5</v>
      </c>
      <c r="U154">
        <v>0</v>
      </c>
      <c r="V154">
        <v>15.552000000000001</v>
      </c>
    </row>
    <row r="155" spans="1:22" x14ac:dyDescent="0.25">
      <c r="A155">
        <v>6523</v>
      </c>
      <c r="B155" t="s">
        <v>8937</v>
      </c>
      <c r="C155">
        <v>2014</v>
      </c>
      <c r="D155" s="11">
        <v>41656</v>
      </c>
      <c r="E155" s="11">
        <v>41658</v>
      </c>
      <c r="F155" t="s">
        <v>23</v>
      </c>
      <c r="G155" t="s">
        <v>4029</v>
      </c>
      <c r="H155" t="s">
        <v>4030</v>
      </c>
      <c r="I155" t="s">
        <v>26</v>
      </c>
      <c r="J155" t="s">
        <v>27</v>
      </c>
      <c r="K155" t="s">
        <v>328</v>
      </c>
      <c r="L155" t="s">
        <v>238</v>
      </c>
      <c r="M155">
        <v>49201</v>
      </c>
      <c r="N155" t="s">
        <v>105</v>
      </c>
      <c r="O155" t="s">
        <v>8938</v>
      </c>
      <c r="P155" t="s">
        <v>46</v>
      </c>
      <c r="Q155" t="s">
        <v>90</v>
      </c>
      <c r="R155" t="s">
        <v>8939</v>
      </c>
      <c r="S155">
        <v>56.07</v>
      </c>
      <c r="T155">
        <v>7</v>
      </c>
      <c r="U155">
        <v>0</v>
      </c>
      <c r="V155">
        <v>25.231499999999997</v>
      </c>
    </row>
    <row r="156" spans="1:22" x14ac:dyDescent="0.25">
      <c r="A156">
        <v>6522</v>
      </c>
      <c r="B156" t="s">
        <v>8937</v>
      </c>
      <c r="C156">
        <v>2014</v>
      </c>
      <c r="D156" s="11">
        <v>41656</v>
      </c>
      <c r="E156" s="11">
        <v>41658</v>
      </c>
      <c r="F156" t="s">
        <v>23</v>
      </c>
      <c r="G156" t="s">
        <v>4029</v>
      </c>
      <c r="H156" t="s">
        <v>4030</v>
      </c>
      <c r="I156" t="s">
        <v>26</v>
      </c>
      <c r="J156" t="s">
        <v>27</v>
      </c>
      <c r="K156" t="s">
        <v>328</v>
      </c>
      <c r="L156" t="s">
        <v>238</v>
      </c>
      <c r="M156">
        <v>49201</v>
      </c>
      <c r="N156" t="s">
        <v>105</v>
      </c>
      <c r="O156" t="s">
        <v>7951</v>
      </c>
      <c r="P156" t="s">
        <v>32</v>
      </c>
      <c r="Q156" t="s">
        <v>36</v>
      </c>
      <c r="R156" t="s">
        <v>7952</v>
      </c>
      <c r="S156">
        <v>302.67</v>
      </c>
      <c r="T156">
        <v>3</v>
      </c>
      <c r="U156">
        <v>0</v>
      </c>
      <c r="V156">
        <v>72.640799999999999</v>
      </c>
    </row>
    <row r="157" spans="1:22" x14ac:dyDescent="0.25">
      <c r="A157">
        <v>6521</v>
      </c>
      <c r="B157" t="s">
        <v>8937</v>
      </c>
      <c r="C157">
        <v>2014</v>
      </c>
      <c r="D157" s="11">
        <v>41656</v>
      </c>
      <c r="E157" s="11">
        <v>41658</v>
      </c>
      <c r="F157" t="s">
        <v>23</v>
      </c>
      <c r="G157" t="s">
        <v>4029</v>
      </c>
      <c r="H157" t="s">
        <v>4030</v>
      </c>
      <c r="I157" t="s">
        <v>26</v>
      </c>
      <c r="J157" t="s">
        <v>27</v>
      </c>
      <c r="K157" t="s">
        <v>328</v>
      </c>
      <c r="L157" t="s">
        <v>238</v>
      </c>
      <c r="M157">
        <v>49201</v>
      </c>
      <c r="N157" t="s">
        <v>105</v>
      </c>
      <c r="O157" t="s">
        <v>1255</v>
      </c>
      <c r="P157" t="s">
        <v>46</v>
      </c>
      <c r="Q157" t="s">
        <v>75</v>
      </c>
      <c r="R157" t="s">
        <v>1256</v>
      </c>
      <c r="S157">
        <v>5443.96</v>
      </c>
      <c r="T157">
        <v>4</v>
      </c>
      <c r="U157">
        <v>0</v>
      </c>
      <c r="V157">
        <v>2504.2215999999999</v>
      </c>
    </row>
    <row r="158" spans="1:22" x14ac:dyDescent="0.25">
      <c r="A158">
        <v>6475</v>
      </c>
      <c r="B158" t="s">
        <v>8917</v>
      </c>
      <c r="C158">
        <v>2011</v>
      </c>
      <c r="D158" s="11">
        <v>40558</v>
      </c>
      <c r="E158" s="11">
        <v>40559</v>
      </c>
      <c r="F158" t="s">
        <v>188</v>
      </c>
      <c r="G158" t="s">
        <v>307</v>
      </c>
      <c r="H158" t="s">
        <v>308</v>
      </c>
      <c r="I158" t="s">
        <v>41</v>
      </c>
      <c r="J158" t="s">
        <v>27</v>
      </c>
      <c r="K158" t="s">
        <v>146</v>
      </c>
      <c r="L158" t="s">
        <v>147</v>
      </c>
      <c r="M158">
        <v>19140</v>
      </c>
      <c r="N158" t="s">
        <v>148</v>
      </c>
      <c r="O158" t="s">
        <v>3608</v>
      </c>
      <c r="P158" t="s">
        <v>32</v>
      </c>
      <c r="Q158" t="s">
        <v>33</v>
      </c>
      <c r="R158" t="s">
        <v>3609</v>
      </c>
      <c r="S158">
        <v>61.96</v>
      </c>
      <c r="T158">
        <v>4</v>
      </c>
      <c r="U158">
        <v>0.5</v>
      </c>
      <c r="V158">
        <v>-53.285600000000009</v>
      </c>
    </row>
    <row r="159" spans="1:22" x14ac:dyDescent="0.25">
      <c r="A159">
        <v>6389</v>
      </c>
      <c r="B159" t="s">
        <v>8869</v>
      </c>
      <c r="C159">
        <v>2011</v>
      </c>
      <c r="D159" s="11">
        <v>40574</v>
      </c>
      <c r="E159" s="11">
        <v>40579</v>
      </c>
      <c r="F159" t="s">
        <v>50</v>
      </c>
      <c r="G159" t="s">
        <v>1370</v>
      </c>
      <c r="H159" t="s">
        <v>1371</v>
      </c>
      <c r="I159" t="s">
        <v>26</v>
      </c>
      <c r="J159" t="s">
        <v>27</v>
      </c>
      <c r="K159" t="s">
        <v>880</v>
      </c>
      <c r="L159" t="s">
        <v>238</v>
      </c>
      <c r="M159">
        <v>48234</v>
      </c>
      <c r="N159" t="s">
        <v>105</v>
      </c>
      <c r="O159" t="s">
        <v>684</v>
      </c>
      <c r="P159" t="s">
        <v>46</v>
      </c>
      <c r="Q159" t="s">
        <v>59</v>
      </c>
      <c r="R159" t="s">
        <v>685</v>
      </c>
      <c r="S159">
        <v>229.94</v>
      </c>
      <c r="T159">
        <v>2</v>
      </c>
      <c r="U159">
        <v>0</v>
      </c>
      <c r="V159">
        <v>6.8982000000000028</v>
      </c>
    </row>
    <row r="160" spans="1:22" x14ac:dyDescent="0.25">
      <c r="A160">
        <v>6388</v>
      </c>
      <c r="B160" t="s">
        <v>8869</v>
      </c>
      <c r="C160">
        <v>2011</v>
      </c>
      <c r="D160" s="11">
        <v>40574</v>
      </c>
      <c r="E160" s="11">
        <v>40579</v>
      </c>
      <c r="F160" t="s">
        <v>50</v>
      </c>
      <c r="G160" t="s">
        <v>1370</v>
      </c>
      <c r="H160" t="s">
        <v>1371</v>
      </c>
      <c r="I160" t="s">
        <v>26</v>
      </c>
      <c r="J160" t="s">
        <v>27</v>
      </c>
      <c r="K160" t="s">
        <v>880</v>
      </c>
      <c r="L160" t="s">
        <v>238</v>
      </c>
      <c r="M160">
        <v>48234</v>
      </c>
      <c r="N160" t="s">
        <v>105</v>
      </c>
      <c r="O160" t="s">
        <v>2030</v>
      </c>
      <c r="P160" t="s">
        <v>46</v>
      </c>
      <c r="Q160" t="s">
        <v>90</v>
      </c>
      <c r="R160" t="s">
        <v>2031</v>
      </c>
      <c r="S160">
        <v>10.56</v>
      </c>
      <c r="T160">
        <v>2</v>
      </c>
      <c r="U160">
        <v>0</v>
      </c>
      <c r="V160">
        <v>4.7519999999999998</v>
      </c>
    </row>
    <row r="161" spans="1:22" x14ac:dyDescent="0.25">
      <c r="A161">
        <v>6387</v>
      </c>
      <c r="B161" t="s">
        <v>8868</v>
      </c>
      <c r="C161">
        <v>2014</v>
      </c>
      <c r="D161" s="11">
        <v>41655</v>
      </c>
      <c r="E161" s="11">
        <v>41658</v>
      </c>
      <c r="F161" t="s">
        <v>188</v>
      </c>
      <c r="G161" t="s">
        <v>5562</v>
      </c>
      <c r="H161" t="s">
        <v>5563</v>
      </c>
      <c r="I161" t="s">
        <v>26</v>
      </c>
      <c r="J161" t="s">
        <v>27</v>
      </c>
      <c r="K161" t="s">
        <v>1237</v>
      </c>
      <c r="L161" t="s">
        <v>104</v>
      </c>
      <c r="M161">
        <v>78745</v>
      </c>
      <c r="N161" t="s">
        <v>105</v>
      </c>
      <c r="O161" t="s">
        <v>1596</v>
      </c>
      <c r="P161" t="s">
        <v>46</v>
      </c>
      <c r="Q161" t="s">
        <v>75</v>
      </c>
      <c r="R161" t="s">
        <v>1597</v>
      </c>
      <c r="S161">
        <v>4.2759999999999989</v>
      </c>
      <c r="T161">
        <v>1</v>
      </c>
      <c r="U161">
        <v>0.8</v>
      </c>
      <c r="V161">
        <v>-6.6278000000000006</v>
      </c>
    </row>
    <row r="162" spans="1:22" x14ac:dyDescent="0.25">
      <c r="A162">
        <v>6386</v>
      </c>
      <c r="B162" t="s">
        <v>8868</v>
      </c>
      <c r="C162">
        <v>2014</v>
      </c>
      <c r="D162" s="11">
        <v>41655</v>
      </c>
      <c r="E162" s="11">
        <v>41658</v>
      </c>
      <c r="F162" t="s">
        <v>188</v>
      </c>
      <c r="G162" t="s">
        <v>5562</v>
      </c>
      <c r="H162" t="s">
        <v>5563</v>
      </c>
      <c r="I162" t="s">
        <v>26</v>
      </c>
      <c r="J162" t="s">
        <v>27</v>
      </c>
      <c r="K162" t="s">
        <v>1237</v>
      </c>
      <c r="L162" t="s">
        <v>104</v>
      </c>
      <c r="M162">
        <v>78745</v>
      </c>
      <c r="N162" t="s">
        <v>105</v>
      </c>
      <c r="O162" t="s">
        <v>7037</v>
      </c>
      <c r="P162" t="s">
        <v>71</v>
      </c>
      <c r="Q162" t="s">
        <v>161</v>
      </c>
      <c r="R162" t="s">
        <v>7038</v>
      </c>
      <c r="S162">
        <v>62.591999999999999</v>
      </c>
      <c r="T162">
        <v>8</v>
      </c>
      <c r="U162">
        <v>0.2</v>
      </c>
      <c r="V162">
        <v>13.300799999999999</v>
      </c>
    </row>
    <row r="163" spans="1:22" x14ac:dyDescent="0.25">
      <c r="A163">
        <v>6385</v>
      </c>
      <c r="B163" t="s">
        <v>8868</v>
      </c>
      <c r="C163">
        <v>2014</v>
      </c>
      <c r="D163" s="11">
        <v>41655</v>
      </c>
      <c r="E163" s="11">
        <v>41658</v>
      </c>
      <c r="F163" t="s">
        <v>188</v>
      </c>
      <c r="G163" t="s">
        <v>5562</v>
      </c>
      <c r="H163" t="s">
        <v>5563</v>
      </c>
      <c r="I163" t="s">
        <v>26</v>
      </c>
      <c r="J163" t="s">
        <v>27</v>
      </c>
      <c r="K163" t="s">
        <v>1237</v>
      </c>
      <c r="L163" t="s">
        <v>104</v>
      </c>
      <c r="M163">
        <v>78745</v>
      </c>
      <c r="N163" t="s">
        <v>105</v>
      </c>
      <c r="O163" t="s">
        <v>1018</v>
      </c>
      <c r="P163" t="s">
        <v>71</v>
      </c>
      <c r="Q163" t="s">
        <v>161</v>
      </c>
      <c r="R163" t="s">
        <v>1019</v>
      </c>
      <c r="S163">
        <v>47.984000000000002</v>
      </c>
      <c r="T163">
        <v>2</v>
      </c>
      <c r="U163">
        <v>0.2</v>
      </c>
      <c r="V163">
        <v>14.395200000000004</v>
      </c>
    </row>
    <row r="164" spans="1:22" x14ac:dyDescent="0.25">
      <c r="A164">
        <v>6384</v>
      </c>
      <c r="B164" t="s">
        <v>8868</v>
      </c>
      <c r="C164">
        <v>2014</v>
      </c>
      <c r="D164" s="11">
        <v>41655</v>
      </c>
      <c r="E164" s="11">
        <v>41658</v>
      </c>
      <c r="F164" t="s">
        <v>188</v>
      </c>
      <c r="G164" t="s">
        <v>5562</v>
      </c>
      <c r="H164" t="s">
        <v>5563</v>
      </c>
      <c r="I164" t="s">
        <v>26</v>
      </c>
      <c r="J164" t="s">
        <v>27</v>
      </c>
      <c r="K164" t="s">
        <v>1237</v>
      </c>
      <c r="L164" t="s">
        <v>104</v>
      </c>
      <c r="M164">
        <v>78745</v>
      </c>
      <c r="N164" t="s">
        <v>105</v>
      </c>
      <c r="O164" t="s">
        <v>3127</v>
      </c>
      <c r="P164" t="s">
        <v>46</v>
      </c>
      <c r="Q164" t="s">
        <v>75</v>
      </c>
      <c r="R164" t="s">
        <v>3128</v>
      </c>
      <c r="S164">
        <v>32.783999999999992</v>
      </c>
      <c r="T164">
        <v>4</v>
      </c>
      <c r="U164">
        <v>0.8</v>
      </c>
      <c r="V164">
        <v>-52.454400000000007</v>
      </c>
    </row>
    <row r="165" spans="1:22" x14ac:dyDescent="0.25">
      <c r="A165">
        <v>6360</v>
      </c>
      <c r="B165" t="s">
        <v>8848</v>
      </c>
      <c r="C165">
        <v>2014</v>
      </c>
      <c r="D165" s="11">
        <v>41663</v>
      </c>
      <c r="E165" s="11">
        <v>41668</v>
      </c>
      <c r="F165" t="s">
        <v>50</v>
      </c>
      <c r="G165" t="s">
        <v>2420</v>
      </c>
      <c r="H165" t="s">
        <v>2421</v>
      </c>
      <c r="I165" t="s">
        <v>41</v>
      </c>
      <c r="J165" t="s">
        <v>27</v>
      </c>
      <c r="K165" t="s">
        <v>95</v>
      </c>
      <c r="L165" t="s">
        <v>96</v>
      </c>
      <c r="M165">
        <v>98103</v>
      </c>
      <c r="N165" t="s">
        <v>44</v>
      </c>
      <c r="O165" t="s">
        <v>8519</v>
      </c>
      <c r="P165" t="s">
        <v>71</v>
      </c>
      <c r="Q165" t="s">
        <v>72</v>
      </c>
      <c r="R165" t="s">
        <v>8520</v>
      </c>
      <c r="S165">
        <v>86.352000000000004</v>
      </c>
      <c r="T165">
        <v>6</v>
      </c>
      <c r="U165">
        <v>0.2</v>
      </c>
      <c r="V165">
        <v>8.6352000000000011</v>
      </c>
    </row>
    <row r="166" spans="1:22" x14ac:dyDescent="0.25">
      <c r="A166">
        <v>6359</v>
      </c>
      <c r="B166" t="s">
        <v>8848</v>
      </c>
      <c r="C166">
        <v>2014</v>
      </c>
      <c r="D166" s="11">
        <v>41663</v>
      </c>
      <c r="E166" s="11">
        <v>41668</v>
      </c>
      <c r="F166" t="s">
        <v>50</v>
      </c>
      <c r="G166" t="s">
        <v>2420</v>
      </c>
      <c r="H166" t="s">
        <v>2421</v>
      </c>
      <c r="I166" t="s">
        <v>41</v>
      </c>
      <c r="J166" t="s">
        <v>27</v>
      </c>
      <c r="K166" t="s">
        <v>95</v>
      </c>
      <c r="L166" t="s">
        <v>96</v>
      </c>
      <c r="M166">
        <v>98103</v>
      </c>
      <c r="N166" t="s">
        <v>44</v>
      </c>
      <c r="O166" t="s">
        <v>3974</v>
      </c>
      <c r="P166" t="s">
        <v>46</v>
      </c>
      <c r="Q166" t="s">
        <v>90</v>
      </c>
      <c r="R166" t="s">
        <v>3975</v>
      </c>
      <c r="S166">
        <v>6.48</v>
      </c>
      <c r="T166">
        <v>1</v>
      </c>
      <c r="U166">
        <v>0</v>
      </c>
      <c r="V166">
        <v>3.1104000000000003</v>
      </c>
    </row>
    <row r="167" spans="1:22" x14ac:dyDescent="0.25">
      <c r="A167">
        <v>6358</v>
      </c>
      <c r="B167" t="s">
        <v>8848</v>
      </c>
      <c r="C167">
        <v>2014</v>
      </c>
      <c r="D167" s="11">
        <v>41663</v>
      </c>
      <c r="E167" s="11">
        <v>41668</v>
      </c>
      <c r="F167" t="s">
        <v>50</v>
      </c>
      <c r="G167" t="s">
        <v>2420</v>
      </c>
      <c r="H167" t="s">
        <v>2421</v>
      </c>
      <c r="I167" t="s">
        <v>41</v>
      </c>
      <c r="J167" t="s">
        <v>27</v>
      </c>
      <c r="K167" t="s">
        <v>95</v>
      </c>
      <c r="L167" t="s">
        <v>96</v>
      </c>
      <c r="M167">
        <v>98103</v>
      </c>
      <c r="N167" t="s">
        <v>44</v>
      </c>
      <c r="O167" t="s">
        <v>2925</v>
      </c>
      <c r="P167" t="s">
        <v>46</v>
      </c>
      <c r="Q167" t="s">
        <v>90</v>
      </c>
      <c r="R167" t="s">
        <v>2926</v>
      </c>
      <c r="S167">
        <v>25.92</v>
      </c>
      <c r="T167">
        <v>4</v>
      </c>
      <c r="U167">
        <v>0</v>
      </c>
      <c r="V167">
        <v>12.441600000000001</v>
      </c>
    </row>
    <row r="168" spans="1:22" x14ac:dyDescent="0.25">
      <c r="A168">
        <v>6357</v>
      </c>
      <c r="B168" t="s">
        <v>8848</v>
      </c>
      <c r="C168">
        <v>2014</v>
      </c>
      <c r="D168" s="11">
        <v>41663</v>
      </c>
      <c r="E168" s="11">
        <v>41668</v>
      </c>
      <c r="F168" t="s">
        <v>50</v>
      </c>
      <c r="G168" t="s">
        <v>2420</v>
      </c>
      <c r="H168" t="s">
        <v>2421</v>
      </c>
      <c r="I168" t="s">
        <v>41</v>
      </c>
      <c r="J168" t="s">
        <v>27</v>
      </c>
      <c r="K168" t="s">
        <v>95</v>
      </c>
      <c r="L168" t="s">
        <v>96</v>
      </c>
      <c r="M168">
        <v>98103</v>
      </c>
      <c r="N168" t="s">
        <v>44</v>
      </c>
      <c r="O168" t="s">
        <v>4737</v>
      </c>
      <c r="P168" t="s">
        <v>46</v>
      </c>
      <c r="Q168" t="s">
        <v>75</v>
      </c>
      <c r="R168" t="s">
        <v>4738</v>
      </c>
      <c r="S168">
        <v>19.68</v>
      </c>
      <c r="T168">
        <v>5</v>
      </c>
      <c r="U168">
        <v>0.2</v>
      </c>
      <c r="V168">
        <v>6.8879999999999981</v>
      </c>
    </row>
    <row r="169" spans="1:22" x14ac:dyDescent="0.25">
      <c r="A169">
        <v>6342</v>
      </c>
      <c r="B169" t="s">
        <v>8839</v>
      </c>
      <c r="C169">
        <v>2014</v>
      </c>
      <c r="D169" s="11">
        <v>41640</v>
      </c>
      <c r="E169" s="11">
        <v>41642</v>
      </c>
      <c r="F169" t="s">
        <v>188</v>
      </c>
      <c r="G169" t="s">
        <v>4743</v>
      </c>
      <c r="H169" t="s">
        <v>4744</v>
      </c>
      <c r="I169" t="s">
        <v>26</v>
      </c>
      <c r="J169" t="s">
        <v>27</v>
      </c>
      <c r="K169" t="s">
        <v>2470</v>
      </c>
      <c r="L169" t="s">
        <v>498</v>
      </c>
      <c r="M169">
        <v>43130</v>
      </c>
      <c r="N169" t="s">
        <v>148</v>
      </c>
      <c r="O169" t="s">
        <v>4663</v>
      </c>
      <c r="P169" t="s">
        <v>46</v>
      </c>
      <c r="Q169" t="s">
        <v>59</v>
      </c>
      <c r="R169" t="s">
        <v>4664</v>
      </c>
      <c r="S169">
        <v>156.512</v>
      </c>
      <c r="T169">
        <v>4</v>
      </c>
      <c r="U169">
        <v>0.2</v>
      </c>
      <c r="V169">
        <v>-35.215199999999996</v>
      </c>
    </row>
    <row r="170" spans="1:22" x14ac:dyDescent="0.25">
      <c r="A170">
        <v>6334</v>
      </c>
      <c r="B170" t="s">
        <v>8835</v>
      </c>
      <c r="C170">
        <v>2011</v>
      </c>
      <c r="D170" s="11">
        <v>40564</v>
      </c>
      <c r="E170" s="11">
        <v>40570</v>
      </c>
      <c r="F170" t="s">
        <v>50</v>
      </c>
      <c r="G170" t="s">
        <v>1655</v>
      </c>
      <c r="H170" t="s">
        <v>1656</v>
      </c>
      <c r="I170" t="s">
        <v>26</v>
      </c>
      <c r="J170" t="s">
        <v>27</v>
      </c>
      <c r="K170" t="s">
        <v>237</v>
      </c>
      <c r="L170" t="s">
        <v>238</v>
      </c>
      <c r="M170">
        <v>48185</v>
      </c>
      <c r="N170" t="s">
        <v>105</v>
      </c>
      <c r="O170" t="s">
        <v>3877</v>
      </c>
      <c r="P170" t="s">
        <v>46</v>
      </c>
      <c r="Q170" t="s">
        <v>75</v>
      </c>
      <c r="R170" t="s">
        <v>1214</v>
      </c>
      <c r="S170">
        <v>29.700000000000003</v>
      </c>
      <c r="T170">
        <v>5</v>
      </c>
      <c r="U170">
        <v>0</v>
      </c>
      <c r="V170">
        <v>13.365</v>
      </c>
    </row>
    <row r="171" spans="1:22" x14ac:dyDescent="0.25">
      <c r="A171">
        <v>6333</v>
      </c>
      <c r="B171" t="s">
        <v>8835</v>
      </c>
      <c r="C171">
        <v>2011</v>
      </c>
      <c r="D171" s="11">
        <v>40564</v>
      </c>
      <c r="E171" s="11">
        <v>40570</v>
      </c>
      <c r="F171" t="s">
        <v>50</v>
      </c>
      <c r="G171" t="s">
        <v>1655</v>
      </c>
      <c r="H171" t="s">
        <v>1656</v>
      </c>
      <c r="I171" t="s">
        <v>26</v>
      </c>
      <c r="J171" t="s">
        <v>27</v>
      </c>
      <c r="K171" t="s">
        <v>237</v>
      </c>
      <c r="L171" t="s">
        <v>238</v>
      </c>
      <c r="M171">
        <v>48185</v>
      </c>
      <c r="N171" t="s">
        <v>105</v>
      </c>
      <c r="O171" t="s">
        <v>3406</v>
      </c>
      <c r="P171" t="s">
        <v>32</v>
      </c>
      <c r="Q171" t="s">
        <v>65</v>
      </c>
      <c r="R171" t="s">
        <v>3407</v>
      </c>
      <c r="S171">
        <v>14.73</v>
      </c>
      <c r="T171">
        <v>3</v>
      </c>
      <c r="U171">
        <v>0</v>
      </c>
      <c r="V171">
        <v>4.8608999999999991</v>
      </c>
    </row>
    <row r="172" spans="1:22" x14ac:dyDescent="0.25">
      <c r="A172">
        <v>6332</v>
      </c>
      <c r="B172" t="s">
        <v>8835</v>
      </c>
      <c r="C172">
        <v>2011</v>
      </c>
      <c r="D172" s="11">
        <v>40564</v>
      </c>
      <c r="E172" s="11">
        <v>40570</v>
      </c>
      <c r="F172" t="s">
        <v>50</v>
      </c>
      <c r="G172" t="s">
        <v>1655</v>
      </c>
      <c r="H172" t="s">
        <v>1656</v>
      </c>
      <c r="I172" t="s">
        <v>26</v>
      </c>
      <c r="J172" t="s">
        <v>27</v>
      </c>
      <c r="K172" t="s">
        <v>237</v>
      </c>
      <c r="L172" t="s">
        <v>238</v>
      </c>
      <c r="M172">
        <v>48185</v>
      </c>
      <c r="N172" t="s">
        <v>105</v>
      </c>
      <c r="O172" t="s">
        <v>4231</v>
      </c>
      <c r="P172" t="s">
        <v>46</v>
      </c>
      <c r="Q172" t="s">
        <v>68</v>
      </c>
      <c r="R172" t="s">
        <v>4232</v>
      </c>
      <c r="S172">
        <v>43.92</v>
      </c>
      <c r="T172">
        <v>3</v>
      </c>
      <c r="U172">
        <v>0</v>
      </c>
      <c r="V172">
        <v>12.736799999999999</v>
      </c>
    </row>
    <row r="173" spans="1:22" x14ac:dyDescent="0.25">
      <c r="A173">
        <v>6331</v>
      </c>
      <c r="B173" t="s">
        <v>8835</v>
      </c>
      <c r="C173">
        <v>2011</v>
      </c>
      <c r="D173" s="11">
        <v>40564</v>
      </c>
      <c r="E173" s="11">
        <v>40570</v>
      </c>
      <c r="F173" t="s">
        <v>50</v>
      </c>
      <c r="G173" t="s">
        <v>1655</v>
      </c>
      <c r="H173" t="s">
        <v>1656</v>
      </c>
      <c r="I173" t="s">
        <v>26</v>
      </c>
      <c r="J173" t="s">
        <v>27</v>
      </c>
      <c r="K173" t="s">
        <v>237</v>
      </c>
      <c r="L173" t="s">
        <v>238</v>
      </c>
      <c r="M173">
        <v>48185</v>
      </c>
      <c r="N173" t="s">
        <v>105</v>
      </c>
      <c r="O173" t="s">
        <v>5268</v>
      </c>
      <c r="P173" t="s">
        <v>46</v>
      </c>
      <c r="Q173" t="s">
        <v>59</v>
      </c>
      <c r="R173" t="s">
        <v>5269</v>
      </c>
      <c r="S173">
        <v>66.58</v>
      </c>
      <c r="T173">
        <v>2</v>
      </c>
      <c r="U173">
        <v>0</v>
      </c>
      <c r="V173">
        <v>15.979199999999999</v>
      </c>
    </row>
    <row r="174" spans="1:22" x14ac:dyDescent="0.25">
      <c r="A174">
        <v>6330</v>
      </c>
      <c r="B174" t="s">
        <v>8835</v>
      </c>
      <c r="C174">
        <v>2011</v>
      </c>
      <c r="D174" s="11">
        <v>40564</v>
      </c>
      <c r="E174" s="11">
        <v>40570</v>
      </c>
      <c r="F174" t="s">
        <v>50</v>
      </c>
      <c r="G174" t="s">
        <v>1655</v>
      </c>
      <c r="H174" t="s">
        <v>1656</v>
      </c>
      <c r="I174" t="s">
        <v>26</v>
      </c>
      <c r="J174" t="s">
        <v>27</v>
      </c>
      <c r="K174" t="s">
        <v>237</v>
      </c>
      <c r="L174" t="s">
        <v>238</v>
      </c>
      <c r="M174">
        <v>48185</v>
      </c>
      <c r="N174" t="s">
        <v>105</v>
      </c>
      <c r="O174" t="s">
        <v>106</v>
      </c>
      <c r="P174" t="s">
        <v>46</v>
      </c>
      <c r="Q174" t="s">
        <v>78</v>
      </c>
      <c r="R174" t="s">
        <v>107</v>
      </c>
      <c r="S174">
        <v>247.71600000000001</v>
      </c>
      <c r="T174">
        <v>4</v>
      </c>
      <c r="U174">
        <v>0.1</v>
      </c>
      <c r="V174">
        <v>93.581600000000009</v>
      </c>
    </row>
    <row r="175" spans="1:22" x14ac:dyDescent="0.25">
      <c r="A175">
        <v>6329</v>
      </c>
      <c r="B175" t="s">
        <v>8835</v>
      </c>
      <c r="C175">
        <v>2011</v>
      </c>
      <c r="D175" s="11">
        <v>40564</v>
      </c>
      <c r="E175" s="11">
        <v>40570</v>
      </c>
      <c r="F175" t="s">
        <v>50</v>
      </c>
      <c r="G175" t="s">
        <v>1655</v>
      </c>
      <c r="H175" t="s">
        <v>1656</v>
      </c>
      <c r="I175" t="s">
        <v>26</v>
      </c>
      <c r="J175" t="s">
        <v>27</v>
      </c>
      <c r="K175" t="s">
        <v>237</v>
      </c>
      <c r="L175" t="s">
        <v>238</v>
      </c>
      <c r="M175">
        <v>48185</v>
      </c>
      <c r="N175" t="s">
        <v>105</v>
      </c>
      <c r="O175" t="s">
        <v>2077</v>
      </c>
      <c r="P175" t="s">
        <v>46</v>
      </c>
      <c r="Q175" t="s">
        <v>75</v>
      </c>
      <c r="R175" t="s">
        <v>2078</v>
      </c>
      <c r="S175">
        <v>19.05</v>
      </c>
      <c r="T175">
        <v>5</v>
      </c>
      <c r="U175">
        <v>0</v>
      </c>
      <c r="V175">
        <v>8.9534999999999982</v>
      </c>
    </row>
    <row r="176" spans="1:22" x14ac:dyDescent="0.25">
      <c r="A176">
        <v>6328</v>
      </c>
      <c r="B176" t="s">
        <v>8835</v>
      </c>
      <c r="C176">
        <v>2011</v>
      </c>
      <c r="D176" s="11">
        <v>40564</v>
      </c>
      <c r="E176" s="11">
        <v>40570</v>
      </c>
      <c r="F176" t="s">
        <v>50</v>
      </c>
      <c r="G176" t="s">
        <v>1655</v>
      </c>
      <c r="H176" t="s">
        <v>1656</v>
      </c>
      <c r="I176" t="s">
        <v>26</v>
      </c>
      <c r="J176" t="s">
        <v>27</v>
      </c>
      <c r="K176" t="s">
        <v>237</v>
      </c>
      <c r="L176" t="s">
        <v>238</v>
      </c>
      <c r="M176">
        <v>48185</v>
      </c>
      <c r="N176" t="s">
        <v>105</v>
      </c>
      <c r="O176" t="s">
        <v>1086</v>
      </c>
      <c r="P176" t="s">
        <v>32</v>
      </c>
      <c r="Q176" t="s">
        <v>65</v>
      </c>
      <c r="R176" t="s">
        <v>1087</v>
      </c>
      <c r="S176">
        <v>272.94</v>
      </c>
      <c r="T176">
        <v>3</v>
      </c>
      <c r="U176">
        <v>0</v>
      </c>
      <c r="V176">
        <v>30.023400000000009</v>
      </c>
    </row>
    <row r="177" spans="1:22" x14ac:dyDescent="0.25">
      <c r="A177">
        <v>6327</v>
      </c>
      <c r="B177" t="s">
        <v>8835</v>
      </c>
      <c r="C177">
        <v>2011</v>
      </c>
      <c r="D177" s="11">
        <v>40564</v>
      </c>
      <c r="E177" s="11">
        <v>40570</v>
      </c>
      <c r="F177" t="s">
        <v>50</v>
      </c>
      <c r="G177" t="s">
        <v>1655</v>
      </c>
      <c r="H177" t="s">
        <v>1656</v>
      </c>
      <c r="I177" t="s">
        <v>26</v>
      </c>
      <c r="J177" t="s">
        <v>27</v>
      </c>
      <c r="K177" t="s">
        <v>237</v>
      </c>
      <c r="L177" t="s">
        <v>238</v>
      </c>
      <c r="M177">
        <v>48185</v>
      </c>
      <c r="N177" t="s">
        <v>105</v>
      </c>
      <c r="O177" t="s">
        <v>58</v>
      </c>
      <c r="P177" t="s">
        <v>46</v>
      </c>
      <c r="Q177" t="s">
        <v>59</v>
      </c>
      <c r="R177" t="s">
        <v>60</v>
      </c>
      <c r="S177">
        <v>13.98</v>
      </c>
      <c r="T177">
        <v>1</v>
      </c>
      <c r="U177">
        <v>0</v>
      </c>
      <c r="V177">
        <v>4.0541999999999998</v>
      </c>
    </row>
    <row r="178" spans="1:22" x14ac:dyDescent="0.25">
      <c r="A178">
        <v>6238</v>
      </c>
      <c r="B178" t="s">
        <v>8769</v>
      </c>
      <c r="C178">
        <v>2013</v>
      </c>
      <c r="D178" s="11">
        <v>41296</v>
      </c>
      <c r="E178" s="11">
        <v>41303</v>
      </c>
      <c r="F178" t="s">
        <v>50</v>
      </c>
      <c r="G178" t="s">
        <v>4282</v>
      </c>
      <c r="H178" t="s">
        <v>4283</v>
      </c>
      <c r="I178" t="s">
        <v>26</v>
      </c>
      <c r="J178" t="s">
        <v>27</v>
      </c>
      <c r="K178" t="s">
        <v>266</v>
      </c>
      <c r="L178" t="s">
        <v>267</v>
      </c>
      <c r="M178">
        <v>10009</v>
      </c>
      <c r="N178" t="s">
        <v>148</v>
      </c>
      <c r="O178" t="s">
        <v>5112</v>
      </c>
      <c r="P178" t="s">
        <v>46</v>
      </c>
      <c r="Q178" t="s">
        <v>75</v>
      </c>
      <c r="R178" t="s">
        <v>5113</v>
      </c>
      <c r="S178">
        <v>26.336000000000002</v>
      </c>
      <c r="T178">
        <v>4</v>
      </c>
      <c r="U178">
        <v>0.2</v>
      </c>
      <c r="V178">
        <v>9.2176000000000009</v>
      </c>
    </row>
    <row r="179" spans="1:22" x14ac:dyDescent="0.25">
      <c r="A179">
        <v>6230</v>
      </c>
      <c r="B179" t="s">
        <v>8762</v>
      </c>
      <c r="C179">
        <v>2013</v>
      </c>
      <c r="D179" s="11">
        <v>41296</v>
      </c>
      <c r="E179" s="11">
        <v>41301</v>
      </c>
      <c r="F179" t="s">
        <v>50</v>
      </c>
      <c r="G179" t="s">
        <v>3396</v>
      </c>
      <c r="H179" t="s">
        <v>3397</v>
      </c>
      <c r="I179" t="s">
        <v>102</v>
      </c>
      <c r="J179" t="s">
        <v>27</v>
      </c>
      <c r="K179" t="s">
        <v>2180</v>
      </c>
      <c r="L179" t="s">
        <v>498</v>
      </c>
      <c r="M179">
        <v>44105</v>
      </c>
      <c r="N179" t="s">
        <v>148</v>
      </c>
      <c r="O179" t="s">
        <v>230</v>
      </c>
      <c r="P179" t="s">
        <v>71</v>
      </c>
      <c r="Q179" t="s">
        <v>161</v>
      </c>
      <c r="R179" t="s">
        <v>231</v>
      </c>
      <c r="S179">
        <v>55.176000000000002</v>
      </c>
      <c r="T179">
        <v>3</v>
      </c>
      <c r="U179">
        <v>0.2</v>
      </c>
      <c r="V179">
        <v>15.863099999999999</v>
      </c>
    </row>
    <row r="180" spans="1:22" x14ac:dyDescent="0.25">
      <c r="A180">
        <v>6229</v>
      </c>
      <c r="B180" t="s">
        <v>8762</v>
      </c>
      <c r="C180">
        <v>2013</v>
      </c>
      <c r="D180" s="11">
        <v>41296</v>
      </c>
      <c r="E180" s="11">
        <v>41301</v>
      </c>
      <c r="F180" t="s">
        <v>50</v>
      </c>
      <c r="G180" t="s">
        <v>3396</v>
      </c>
      <c r="H180" t="s">
        <v>3397</v>
      </c>
      <c r="I180" t="s">
        <v>102</v>
      </c>
      <c r="J180" t="s">
        <v>27</v>
      </c>
      <c r="K180" t="s">
        <v>2180</v>
      </c>
      <c r="L180" t="s">
        <v>498</v>
      </c>
      <c r="M180">
        <v>44105</v>
      </c>
      <c r="N180" t="s">
        <v>148</v>
      </c>
      <c r="O180" t="s">
        <v>212</v>
      </c>
      <c r="P180" t="s">
        <v>71</v>
      </c>
      <c r="Q180" t="s">
        <v>72</v>
      </c>
      <c r="R180" t="s">
        <v>213</v>
      </c>
      <c r="S180">
        <v>110.376</v>
      </c>
      <c r="T180">
        <v>4</v>
      </c>
      <c r="U180">
        <v>0.4</v>
      </c>
      <c r="V180">
        <v>-20.235600000000005</v>
      </c>
    </row>
    <row r="181" spans="1:22" x14ac:dyDescent="0.25">
      <c r="A181">
        <v>6067</v>
      </c>
      <c r="B181" t="s">
        <v>8658</v>
      </c>
      <c r="C181">
        <v>2012</v>
      </c>
      <c r="D181" s="11">
        <v>40925</v>
      </c>
      <c r="E181" s="11">
        <v>40931</v>
      </c>
      <c r="F181" t="s">
        <v>50</v>
      </c>
      <c r="G181" t="s">
        <v>7259</v>
      </c>
      <c r="H181" t="s">
        <v>7260</v>
      </c>
      <c r="I181" t="s">
        <v>26</v>
      </c>
      <c r="J181" t="s">
        <v>27</v>
      </c>
      <c r="K181" t="s">
        <v>8659</v>
      </c>
      <c r="L181" t="s">
        <v>335</v>
      </c>
      <c r="M181">
        <v>38134</v>
      </c>
      <c r="N181" t="s">
        <v>30</v>
      </c>
      <c r="O181" t="s">
        <v>4825</v>
      </c>
      <c r="P181" t="s">
        <v>46</v>
      </c>
      <c r="Q181" t="s">
        <v>578</v>
      </c>
      <c r="R181" t="s">
        <v>4826</v>
      </c>
      <c r="S181">
        <v>88.960000000000008</v>
      </c>
      <c r="T181">
        <v>8</v>
      </c>
      <c r="U181">
        <v>0.2</v>
      </c>
      <c r="V181">
        <v>10.007999999999988</v>
      </c>
    </row>
    <row r="182" spans="1:22" x14ac:dyDescent="0.25">
      <c r="A182">
        <v>5968</v>
      </c>
      <c r="B182" t="s">
        <v>8599</v>
      </c>
      <c r="C182">
        <v>2013</v>
      </c>
      <c r="D182" s="11">
        <v>41289</v>
      </c>
      <c r="E182" s="11">
        <v>41291</v>
      </c>
      <c r="F182" t="s">
        <v>188</v>
      </c>
      <c r="G182" t="s">
        <v>2789</v>
      </c>
      <c r="H182" t="s">
        <v>2790</v>
      </c>
      <c r="I182" t="s">
        <v>102</v>
      </c>
      <c r="J182" t="s">
        <v>27</v>
      </c>
      <c r="K182" t="s">
        <v>266</v>
      </c>
      <c r="L182" t="s">
        <v>267</v>
      </c>
      <c r="M182">
        <v>10009</v>
      </c>
      <c r="N182" t="s">
        <v>148</v>
      </c>
      <c r="O182" t="s">
        <v>6536</v>
      </c>
      <c r="P182" t="s">
        <v>46</v>
      </c>
      <c r="Q182" t="s">
        <v>90</v>
      </c>
      <c r="R182" t="s">
        <v>6537</v>
      </c>
      <c r="S182">
        <v>81.98</v>
      </c>
      <c r="T182">
        <v>2</v>
      </c>
      <c r="U182">
        <v>0</v>
      </c>
      <c r="V182">
        <v>40.170200000000001</v>
      </c>
    </row>
    <row r="183" spans="1:22" x14ac:dyDescent="0.25">
      <c r="A183">
        <v>5900</v>
      </c>
      <c r="B183" t="s">
        <v>8566</v>
      </c>
      <c r="C183">
        <v>2014</v>
      </c>
      <c r="D183" s="11">
        <v>41652</v>
      </c>
      <c r="E183" s="11">
        <v>41656</v>
      </c>
      <c r="F183" t="s">
        <v>50</v>
      </c>
      <c r="G183" t="s">
        <v>2679</v>
      </c>
      <c r="H183" t="s">
        <v>2680</v>
      </c>
      <c r="I183" t="s">
        <v>41</v>
      </c>
      <c r="J183" t="s">
        <v>27</v>
      </c>
      <c r="K183" t="s">
        <v>127</v>
      </c>
      <c r="L183" t="s">
        <v>43</v>
      </c>
      <c r="M183">
        <v>94110</v>
      </c>
      <c r="N183" t="s">
        <v>44</v>
      </c>
      <c r="O183" t="s">
        <v>4687</v>
      </c>
      <c r="P183" t="s">
        <v>46</v>
      </c>
      <c r="Q183" t="s">
        <v>173</v>
      </c>
      <c r="R183" t="s">
        <v>186</v>
      </c>
      <c r="S183">
        <v>9.7799999999999994</v>
      </c>
      <c r="T183">
        <v>1</v>
      </c>
      <c r="U183">
        <v>0</v>
      </c>
      <c r="V183">
        <v>4.8899999999999997</v>
      </c>
    </row>
    <row r="184" spans="1:22" x14ac:dyDescent="0.25">
      <c r="A184">
        <v>5869</v>
      </c>
      <c r="B184" t="s">
        <v>8539</v>
      </c>
      <c r="C184">
        <v>2013</v>
      </c>
      <c r="D184" s="11">
        <v>41278</v>
      </c>
      <c r="E184" s="11">
        <v>41282</v>
      </c>
      <c r="F184" t="s">
        <v>50</v>
      </c>
      <c r="G184" t="s">
        <v>1131</v>
      </c>
      <c r="H184" t="s">
        <v>1132</v>
      </c>
      <c r="I184" t="s">
        <v>41</v>
      </c>
      <c r="J184" t="s">
        <v>27</v>
      </c>
      <c r="K184" t="s">
        <v>146</v>
      </c>
      <c r="L184" t="s">
        <v>147</v>
      </c>
      <c r="M184">
        <v>19143</v>
      </c>
      <c r="N184" t="s">
        <v>148</v>
      </c>
      <c r="O184" t="s">
        <v>3567</v>
      </c>
      <c r="P184" t="s">
        <v>46</v>
      </c>
      <c r="Q184" t="s">
        <v>75</v>
      </c>
      <c r="R184" t="s">
        <v>3568</v>
      </c>
      <c r="S184">
        <v>104.58000000000001</v>
      </c>
      <c r="T184">
        <v>6</v>
      </c>
      <c r="U184">
        <v>0.7</v>
      </c>
      <c r="V184">
        <v>-80.178000000000026</v>
      </c>
    </row>
    <row r="185" spans="1:22" x14ac:dyDescent="0.25">
      <c r="A185">
        <v>5868</v>
      </c>
      <c r="B185" t="s">
        <v>8539</v>
      </c>
      <c r="C185">
        <v>2013</v>
      </c>
      <c r="D185" s="11">
        <v>41278</v>
      </c>
      <c r="E185" s="11">
        <v>41282</v>
      </c>
      <c r="F185" t="s">
        <v>50</v>
      </c>
      <c r="G185" t="s">
        <v>1131</v>
      </c>
      <c r="H185" t="s">
        <v>1132</v>
      </c>
      <c r="I185" t="s">
        <v>41</v>
      </c>
      <c r="J185" t="s">
        <v>27</v>
      </c>
      <c r="K185" t="s">
        <v>146</v>
      </c>
      <c r="L185" t="s">
        <v>147</v>
      </c>
      <c r="M185">
        <v>19143</v>
      </c>
      <c r="N185" t="s">
        <v>148</v>
      </c>
      <c r="O185" t="s">
        <v>1987</v>
      </c>
      <c r="P185" t="s">
        <v>46</v>
      </c>
      <c r="Q185" t="s">
        <v>68</v>
      </c>
      <c r="R185" t="s">
        <v>1988</v>
      </c>
      <c r="S185">
        <v>4.6719999999999997</v>
      </c>
      <c r="T185">
        <v>1</v>
      </c>
      <c r="U185">
        <v>0.2</v>
      </c>
      <c r="V185">
        <v>0.58399999999999985</v>
      </c>
    </row>
    <row r="186" spans="1:22" x14ac:dyDescent="0.25">
      <c r="A186">
        <v>5753</v>
      </c>
      <c r="B186" t="s">
        <v>8457</v>
      </c>
      <c r="C186">
        <v>2013</v>
      </c>
      <c r="D186" s="11">
        <v>41296</v>
      </c>
      <c r="E186" s="11">
        <v>41302</v>
      </c>
      <c r="F186" t="s">
        <v>50</v>
      </c>
      <c r="G186" t="s">
        <v>1918</v>
      </c>
      <c r="H186" t="s">
        <v>1919</v>
      </c>
      <c r="I186" t="s">
        <v>26</v>
      </c>
      <c r="J186" t="s">
        <v>27</v>
      </c>
      <c r="K186" t="s">
        <v>947</v>
      </c>
      <c r="L186" t="s">
        <v>43</v>
      </c>
      <c r="M186">
        <v>92037</v>
      </c>
      <c r="N186" t="s">
        <v>44</v>
      </c>
      <c r="O186" t="s">
        <v>2414</v>
      </c>
      <c r="P186" t="s">
        <v>46</v>
      </c>
      <c r="Q186" t="s">
        <v>47</v>
      </c>
      <c r="R186" t="s">
        <v>2415</v>
      </c>
      <c r="S186">
        <v>20.65</v>
      </c>
      <c r="T186">
        <v>5</v>
      </c>
      <c r="U186">
        <v>0</v>
      </c>
      <c r="V186">
        <v>9.4989999999999988</v>
      </c>
    </row>
    <row r="187" spans="1:22" x14ac:dyDescent="0.25">
      <c r="A187">
        <v>5752</v>
      </c>
      <c r="B187" t="s">
        <v>8457</v>
      </c>
      <c r="C187">
        <v>2013</v>
      </c>
      <c r="D187" s="11">
        <v>41296</v>
      </c>
      <c r="E187" s="11">
        <v>41302</v>
      </c>
      <c r="F187" t="s">
        <v>50</v>
      </c>
      <c r="G187" t="s">
        <v>1918</v>
      </c>
      <c r="H187" t="s">
        <v>1919</v>
      </c>
      <c r="I187" t="s">
        <v>26</v>
      </c>
      <c r="J187" t="s">
        <v>27</v>
      </c>
      <c r="K187" t="s">
        <v>947</v>
      </c>
      <c r="L187" t="s">
        <v>43</v>
      </c>
      <c r="M187">
        <v>92037</v>
      </c>
      <c r="N187" t="s">
        <v>44</v>
      </c>
      <c r="O187" t="s">
        <v>8458</v>
      </c>
      <c r="P187" t="s">
        <v>46</v>
      </c>
      <c r="Q187" t="s">
        <v>47</v>
      </c>
      <c r="R187" t="s">
        <v>8459</v>
      </c>
      <c r="S187">
        <v>44.400000000000006</v>
      </c>
      <c r="T187">
        <v>3</v>
      </c>
      <c r="U187">
        <v>0</v>
      </c>
      <c r="V187">
        <v>22.200000000000003</v>
      </c>
    </row>
    <row r="188" spans="1:22" x14ac:dyDescent="0.25">
      <c r="A188">
        <v>5739</v>
      </c>
      <c r="B188" t="s">
        <v>8451</v>
      </c>
      <c r="C188">
        <v>2014</v>
      </c>
      <c r="D188" s="11">
        <v>41640</v>
      </c>
      <c r="E188" s="11">
        <v>41646</v>
      </c>
      <c r="F188" t="s">
        <v>50</v>
      </c>
      <c r="G188" t="s">
        <v>6119</v>
      </c>
      <c r="H188" t="s">
        <v>6120</v>
      </c>
      <c r="I188" t="s">
        <v>26</v>
      </c>
      <c r="J188" t="s">
        <v>27</v>
      </c>
      <c r="K188" t="s">
        <v>127</v>
      </c>
      <c r="L188" t="s">
        <v>43</v>
      </c>
      <c r="M188">
        <v>94109</v>
      </c>
      <c r="N188" t="s">
        <v>44</v>
      </c>
      <c r="O188" t="s">
        <v>5781</v>
      </c>
      <c r="P188" t="s">
        <v>46</v>
      </c>
      <c r="Q188" t="s">
        <v>75</v>
      </c>
      <c r="R188" t="s">
        <v>5782</v>
      </c>
      <c r="S188">
        <v>38.376000000000005</v>
      </c>
      <c r="T188">
        <v>3</v>
      </c>
      <c r="U188">
        <v>0.2</v>
      </c>
      <c r="V188">
        <v>13.4316</v>
      </c>
    </row>
    <row r="189" spans="1:22" x14ac:dyDescent="0.25">
      <c r="A189">
        <v>5738</v>
      </c>
      <c r="B189" t="s">
        <v>8450</v>
      </c>
      <c r="C189">
        <v>2011</v>
      </c>
      <c r="D189" s="11">
        <v>40564</v>
      </c>
      <c r="E189" s="11">
        <v>40569</v>
      </c>
      <c r="F189" t="s">
        <v>50</v>
      </c>
      <c r="G189" t="s">
        <v>5248</v>
      </c>
      <c r="H189" t="s">
        <v>5249</v>
      </c>
      <c r="I189" t="s">
        <v>26</v>
      </c>
      <c r="J189" t="s">
        <v>27</v>
      </c>
      <c r="K189" t="s">
        <v>42</v>
      </c>
      <c r="L189" t="s">
        <v>43</v>
      </c>
      <c r="M189">
        <v>90049</v>
      </c>
      <c r="N189" t="s">
        <v>44</v>
      </c>
      <c r="O189" t="s">
        <v>352</v>
      </c>
      <c r="P189" t="s">
        <v>32</v>
      </c>
      <c r="Q189" t="s">
        <v>65</v>
      </c>
      <c r="R189" t="s">
        <v>353</v>
      </c>
      <c r="S189">
        <v>19.3</v>
      </c>
      <c r="T189">
        <v>2</v>
      </c>
      <c r="U189">
        <v>0</v>
      </c>
      <c r="V189">
        <v>5.7899999999999991</v>
      </c>
    </row>
    <row r="190" spans="1:22" x14ac:dyDescent="0.25">
      <c r="A190">
        <v>5737</v>
      </c>
      <c r="B190" t="s">
        <v>8450</v>
      </c>
      <c r="C190">
        <v>2011</v>
      </c>
      <c r="D190" s="11">
        <v>40564</v>
      </c>
      <c r="E190" s="11">
        <v>40569</v>
      </c>
      <c r="F190" t="s">
        <v>50</v>
      </c>
      <c r="G190" t="s">
        <v>5248</v>
      </c>
      <c r="H190" t="s">
        <v>5249</v>
      </c>
      <c r="I190" t="s">
        <v>26</v>
      </c>
      <c r="J190" t="s">
        <v>27</v>
      </c>
      <c r="K190" t="s">
        <v>42</v>
      </c>
      <c r="L190" t="s">
        <v>43</v>
      </c>
      <c r="M190">
        <v>90049</v>
      </c>
      <c r="N190" t="s">
        <v>44</v>
      </c>
      <c r="O190" t="s">
        <v>1438</v>
      </c>
      <c r="P190" t="s">
        <v>46</v>
      </c>
      <c r="Q190" t="s">
        <v>90</v>
      </c>
      <c r="R190" t="s">
        <v>1439</v>
      </c>
      <c r="S190">
        <v>19.36</v>
      </c>
      <c r="T190">
        <v>2</v>
      </c>
      <c r="U190">
        <v>0</v>
      </c>
      <c r="V190">
        <v>9.2927999999999997</v>
      </c>
    </row>
    <row r="191" spans="1:22" x14ac:dyDescent="0.25">
      <c r="A191">
        <v>5675</v>
      </c>
      <c r="B191" t="s">
        <v>8416</v>
      </c>
      <c r="C191">
        <v>2013</v>
      </c>
      <c r="D191" s="11">
        <v>41296</v>
      </c>
      <c r="E191" s="11">
        <v>41301</v>
      </c>
      <c r="F191" t="s">
        <v>50</v>
      </c>
      <c r="G191" t="s">
        <v>4266</v>
      </c>
      <c r="H191" t="s">
        <v>4267</v>
      </c>
      <c r="I191" t="s">
        <v>26</v>
      </c>
      <c r="J191" t="s">
        <v>27</v>
      </c>
      <c r="K191" t="s">
        <v>95</v>
      </c>
      <c r="L191" t="s">
        <v>96</v>
      </c>
      <c r="M191">
        <v>98105</v>
      </c>
      <c r="N191" t="s">
        <v>44</v>
      </c>
      <c r="O191" t="s">
        <v>2517</v>
      </c>
      <c r="P191" t="s">
        <v>46</v>
      </c>
      <c r="Q191" t="s">
        <v>90</v>
      </c>
      <c r="R191" t="s">
        <v>2518</v>
      </c>
      <c r="S191">
        <v>12.96</v>
      </c>
      <c r="T191">
        <v>2</v>
      </c>
      <c r="U191">
        <v>0</v>
      </c>
      <c r="V191">
        <v>6.2208000000000006</v>
      </c>
    </row>
    <row r="192" spans="1:22" x14ac:dyDescent="0.25">
      <c r="A192">
        <v>5647</v>
      </c>
      <c r="B192" t="s">
        <v>8401</v>
      </c>
      <c r="C192">
        <v>2012</v>
      </c>
      <c r="D192" s="11">
        <v>40912</v>
      </c>
      <c r="E192" s="11">
        <v>40917</v>
      </c>
      <c r="F192" t="s">
        <v>50</v>
      </c>
      <c r="G192" t="s">
        <v>1033</v>
      </c>
      <c r="H192" t="s">
        <v>1034</v>
      </c>
      <c r="I192" t="s">
        <v>41</v>
      </c>
      <c r="J192" t="s">
        <v>27</v>
      </c>
      <c r="K192" t="s">
        <v>2811</v>
      </c>
      <c r="L192" t="s">
        <v>319</v>
      </c>
      <c r="M192">
        <v>22304</v>
      </c>
      <c r="N192" t="s">
        <v>30</v>
      </c>
      <c r="O192" t="s">
        <v>3928</v>
      </c>
      <c r="P192" t="s">
        <v>32</v>
      </c>
      <c r="Q192" t="s">
        <v>65</v>
      </c>
      <c r="R192" t="s">
        <v>3929</v>
      </c>
      <c r="S192">
        <v>192.22</v>
      </c>
      <c r="T192">
        <v>14</v>
      </c>
      <c r="U192">
        <v>0</v>
      </c>
      <c r="V192">
        <v>69.199200000000005</v>
      </c>
    </row>
    <row r="193" spans="1:22" x14ac:dyDescent="0.25">
      <c r="A193">
        <v>5492</v>
      </c>
      <c r="B193" t="s">
        <v>8282</v>
      </c>
      <c r="C193">
        <v>2014</v>
      </c>
      <c r="D193" s="11">
        <v>41666</v>
      </c>
      <c r="E193" s="11">
        <v>41667</v>
      </c>
      <c r="F193" t="s">
        <v>188</v>
      </c>
      <c r="G193" t="s">
        <v>24</v>
      </c>
      <c r="H193" t="s">
        <v>25</v>
      </c>
      <c r="I193" t="s">
        <v>26</v>
      </c>
      <c r="J193" t="s">
        <v>27</v>
      </c>
      <c r="K193" t="s">
        <v>184</v>
      </c>
      <c r="L193" t="s">
        <v>104</v>
      </c>
      <c r="M193">
        <v>77070</v>
      </c>
      <c r="N193" t="s">
        <v>105</v>
      </c>
      <c r="O193" t="s">
        <v>349</v>
      </c>
      <c r="P193" t="s">
        <v>46</v>
      </c>
      <c r="Q193" t="s">
        <v>59</v>
      </c>
      <c r="R193" t="s">
        <v>350</v>
      </c>
      <c r="S193">
        <v>18.16</v>
      </c>
      <c r="T193">
        <v>2</v>
      </c>
      <c r="U193">
        <v>0.2</v>
      </c>
      <c r="V193">
        <v>1.8160000000000016</v>
      </c>
    </row>
    <row r="194" spans="1:22" x14ac:dyDescent="0.25">
      <c r="A194">
        <v>5485</v>
      </c>
      <c r="B194" t="s">
        <v>8276</v>
      </c>
      <c r="C194">
        <v>2014</v>
      </c>
      <c r="D194" s="11">
        <v>41670</v>
      </c>
      <c r="E194" s="11">
        <v>41675</v>
      </c>
      <c r="F194" t="s">
        <v>50</v>
      </c>
      <c r="G194" t="s">
        <v>152</v>
      </c>
      <c r="H194" t="s">
        <v>153</v>
      </c>
      <c r="I194" t="s">
        <v>26</v>
      </c>
      <c r="J194" t="s">
        <v>27</v>
      </c>
      <c r="K194" t="s">
        <v>1419</v>
      </c>
      <c r="L194" t="s">
        <v>54</v>
      </c>
      <c r="M194">
        <v>33142</v>
      </c>
      <c r="N194" t="s">
        <v>30</v>
      </c>
      <c r="O194" t="s">
        <v>8277</v>
      </c>
      <c r="P194" t="s">
        <v>32</v>
      </c>
      <c r="Q194" t="s">
        <v>36</v>
      </c>
      <c r="R194" t="s">
        <v>8278</v>
      </c>
      <c r="S194">
        <v>419.13599999999997</v>
      </c>
      <c r="T194">
        <v>4</v>
      </c>
      <c r="U194">
        <v>0.2</v>
      </c>
      <c r="V194">
        <v>-68.1096</v>
      </c>
    </row>
    <row r="195" spans="1:22" x14ac:dyDescent="0.25">
      <c r="A195">
        <v>5466</v>
      </c>
      <c r="B195" t="s">
        <v>8265</v>
      </c>
      <c r="C195">
        <v>2011</v>
      </c>
      <c r="D195" s="11">
        <v>40563</v>
      </c>
      <c r="E195" s="11">
        <v>40564</v>
      </c>
      <c r="F195" t="s">
        <v>188</v>
      </c>
      <c r="G195" t="s">
        <v>2961</v>
      </c>
      <c r="H195" t="s">
        <v>2962</v>
      </c>
      <c r="I195" t="s">
        <v>26</v>
      </c>
      <c r="J195" t="s">
        <v>27</v>
      </c>
      <c r="K195" t="s">
        <v>622</v>
      </c>
      <c r="L195" t="s">
        <v>310</v>
      </c>
      <c r="M195">
        <v>85254</v>
      </c>
      <c r="N195" t="s">
        <v>44</v>
      </c>
      <c r="O195" t="s">
        <v>1443</v>
      </c>
      <c r="P195" t="s">
        <v>32</v>
      </c>
      <c r="Q195" t="s">
        <v>33</v>
      </c>
      <c r="R195" t="s">
        <v>1444</v>
      </c>
      <c r="S195">
        <v>181.47000000000003</v>
      </c>
      <c r="T195">
        <v>5</v>
      </c>
      <c r="U195">
        <v>0.7</v>
      </c>
      <c r="V195">
        <v>-320.59699999999998</v>
      </c>
    </row>
    <row r="196" spans="1:22" x14ac:dyDescent="0.25">
      <c r="A196">
        <v>5465</v>
      </c>
      <c r="B196" t="s">
        <v>8265</v>
      </c>
      <c r="C196">
        <v>2011</v>
      </c>
      <c r="D196" s="11">
        <v>40563</v>
      </c>
      <c r="E196" s="11">
        <v>40564</v>
      </c>
      <c r="F196" t="s">
        <v>188</v>
      </c>
      <c r="G196" t="s">
        <v>2961</v>
      </c>
      <c r="H196" t="s">
        <v>2962</v>
      </c>
      <c r="I196" t="s">
        <v>26</v>
      </c>
      <c r="J196" t="s">
        <v>27</v>
      </c>
      <c r="K196" t="s">
        <v>622</v>
      </c>
      <c r="L196" t="s">
        <v>310</v>
      </c>
      <c r="M196">
        <v>85254</v>
      </c>
      <c r="N196" t="s">
        <v>44</v>
      </c>
      <c r="O196" t="s">
        <v>505</v>
      </c>
      <c r="P196" t="s">
        <v>46</v>
      </c>
      <c r="Q196" t="s">
        <v>173</v>
      </c>
      <c r="R196" t="s">
        <v>506</v>
      </c>
      <c r="S196">
        <v>108.72</v>
      </c>
      <c r="T196">
        <v>5</v>
      </c>
      <c r="U196">
        <v>0.2</v>
      </c>
      <c r="V196">
        <v>36.692999999999998</v>
      </c>
    </row>
    <row r="197" spans="1:22" x14ac:dyDescent="0.25">
      <c r="A197">
        <v>5464</v>
      </c>
      <c r="B197" t="s">
        <v>8265</v>
      </c>
      <c r="C197">
        <v>2011</v>
      </c>
      <c r="D197" s="11">
        <v>40563</v>
      </c>
      <c r="E197" s="11">
        <v>40564</v>
      </c>
      <c r="F197" t="s">
        <v>188</v>
      </c>
      <c r="G197" t="s">
        <v>2961</v>
      </c>
      <c r="H197" t="s">
        <v>2962</v>
      </c>
      <c r="I197" t="s">
        <v>26</v>
      </c>
      <c r="J197" t="s">
        <v>27</v>
      </c>
      <c r="K197" t="s">
        <v>622</v>
      </c>
      <c r="L197" t="s">
        <v>310</v>
      </c>
      <c r="M197">
        <v>85254</v>
      </c>
      <c r="N197" t="s">
        <v>44</v>
      </c>
      <c r="O197" t="s">
        <v>697</v>
      </c>
      <c r="P197" t="s">
        <v>46</v>
      </c>
      <c r="Q197" t="s">
        <v>90</v>
      </c>
      <c r="R197" t="s">
        <v>5370</v>
      </c>
      <c r="S197">
        <v>56.064</v>
      </c>
      <c r="T197">
        <v>4</v>
      </c>
      <c r="U197">
        <v>0.2</v>
      </c>
      <c r="V197">
        <v>19.622399999999999</v>
      </c>
    </row>
    <row r="198" spans="1:22" x14ac:dyDescent="0.25">
      <c r="A198">
        <v>5463</v>
      </c>
      <c r="B198" t="s">
        <v>8265</v>
      </c>
      <c r="C198">
        <v>2011</v>
      </c>
      <c r="D198" s="11">
        <v>40563</v>
      </c>
      <c r="E198" s="11">
        <v>40564</v>
      </c>
      <c r="F198" t="s">
        <v>188</v>
      </c>
      <c r="G198" t="s">
        <v>2961</v>
      </c>
      <c r="H198" t="s">
        <v>2962</v>
      </c>
      <c r="I198" t="s">
        <v>26</v>
      </c>
      <c r="J198" t="s">
        <v>27</v>
      </c>
      <c r="K198" t="s">
        <v>622</v>
      </c>
      <c r="L198" t="s">
        <v>310</v>
      </c>
      <c r="M198">
        <v>85254</v>
      </c>
      <c r="N198" t="s">
        <v>44</v>
      </c>
      <c r="O198" t="s">
        <v>3242</v>
      </c>
      <c r="P198" t="s">
        <v>46</v>
      </c>
      <c r="Q198" t="s">
        <v>75</v>
      </c>
      <c r="R198" t="s">
        <v>3243</v>
      </c>
      <c r="S198">
        <v>32.340000000000003</v>
      </c>
      <c r="T198">
        <v>10</v>
      </c>
      <c r="U198">
        <v>0.7</v>
      </c>
      <c r="V198">
        <v>-23.716000000000001</v>
      </c>
    </row>
    <row r="199" spans="1:22" x14ac:dyDescent="0.25">
      <c r="A199">
        <v>5425</v>
      </c>
      <c r="B199" t="s">
        <v>8223</v>
      </c>
      <c r="C199">
        <v>2014</v>
      </c>
      <c r="D199" s="11">
        <v>41660</v>
      </c>
      <c r="E199" s="11">
        <v>41666</v>
      </c>
      <c r="F199" t="s">
        <v>50</v>
      </c>
      <c r="G199" t="s">
        <v>1913</v>
      </c>
      <c r="H199" t="s">
        <v>1914</v>
      </c>
      <c r="I199" t="s">
        <v>26</v>
      </c>
      <c r="J199" t="s">
        <v>27</v>
      </c>
      <c r="K199" t="s">
        <v>7706</v>
      </c>
      <c r="L199" t="s">
        <v>747</v>
      </c>
      <c r="M199">
        <v>6708</v>
      </c>
      <c r="N199" t="s">
        <v>148</v>
      </c>
      <c r="O199" t="s">
        <v>3229</v>
      </c>
      <c r="P199" t="s">
        <v>46</v>
      </c>
      <c r="Q199" t="s">
        <v>68</v>
      </c>
      <c r="R199" t="s">
        <v>3230</v>
      </c>
      <c r="S199">
        <v>3.52</v>
      </c>
      <c r="T199">
        <v>2</v>
      </c>
      <c r="U199">
        <v>0</v>
      </c>
      <c r="V199">
        <v>1.0207999999999999</v>
      </c>
    </row>
    <row r="200" spans="1:22" x14ac:dyDescent="0.25">
      <c r="A200">
        <v>5365</v>
      </c>
      <c r="B200" t="s">
        <v>8174</v>
      </c>
      <c r="C200">
        <v>2011</v>
      </c>
      <c r="D200" s="11">
        <v>40562</v>
      </c>
      <c r="E200" s="11">
        <v>40565</v>
      </c>
      <c r="F200" t="s">
        <v>23</v>
      </c>
      <c r="G200" t="s">
        <v>6454</v>
      </c>
      <c r="H200" t="s">
        <v>6455</v>
      </c>
      <c r="I200" t="s">
        <v>41</v>
      </c>
      <c r="J200" t="s">
        <v>27</v>
      </c>
      <c r="K200" t="s">
        <v>318</v>
      </c>
      <c r="L200" t="s">
        <v>420</v>
      </c>
      <c r="M200">
        <v>97477</v>
      </c>
      <c r="N200" t="s">
        <v>44</v>
      </c>
      <c r="O200" t="s">
        <v>5131</v>
      </c>
      <c r="P200" t="s">
        <v>46</v>
      </c>
      <c r="Q200" t="s">
        <v>78</v>
      </c>
      <c r="R200" t="s">
        <v>5132</v>
      </c>
      <c r="S200">
        <v>64.864000000000004</v>
      </c>
      <c r="T200">
        <v>4</v>
      </c>
      <c r="U200">
        <v>0.2</v>
      </c>
      <c r="V200">
        <v>6.4864000000000033</v>
      </c>
    </row>
    <row r="201" spans="1:22" x14ac:dyDescent="0.25">
      <c r="A201">
        <v>5350</v>
      </c>
      <c r="B201" t="s">
        <v>8161</v>
      </c>
      <c r="C201">
        <v>2012</v>
      </c>
      <c r="D201" s="11">
        <v>40912</v>
      </c>
      <c r="E201" s="11">
        <v>40918</v>
      </c>
      <c r="F201" t="s">
        <v>50</v>
      </c>
      <c r="G201" t="s">
        <v>2420</v>
      </c>
      <c r="H201" t="s">
        <v>2421</v>
      </c>
      <c r="I201" t="s">
        <v>41</v>
      </c>
      <c r="J201" t="s">
        <v>27</v>
      </c>
      <c r="K201" t="s">
        <v>8162</v>
      </c>
      <c r="L201" t="s">
        <v>229</v>
      </c>
      <c r="M201">
        <v>55125</v>
      </c>
      <c r="N201" t="s">
        <v>105</v>
      </c>
      <c r="O201" t="s">
        <v>935</v>
      </c>
      <c r="P201" t="s">
        <v>46</v>
      </c>
      <c r="Q201" t="s">
        <v>90</v>
      </c>
      <c r="R201" t="s">
        <v>936</v>
      </c>
      <c r="S201">
        <v>39.900000000000006</v>
      </c>
      <c r="T201">
        <v>5</v>
      </c>
      <c r="U201">
        <v>0</v>
      </c>
      <c r="V201">
        <v>19.950000000000003</v>
      </c>
    </row>
    <row r="202" spans="1:22" x14ac:dyDescent="0.25">
      <c r="A202">
        <v>5349</v>
      </c>
      <c r="B202" t="s">
        <v>8161</v>
      </c>
      <c r="C202">
        <v>2012</v>
      </c>
      <c r="D202" s="11">
        <v>40912</v>
      </c>
      <c r="E202" s="11">
        <v>40918</v>
      </c>
      <c r="F202" t="s">
        <v>50</v>
      </c>
      <c r="G202" t="s">
        <v>2420</v>
      </c>
      <c r="H202" t="s">
        <v>2421</v>
      </c>
      <c r="I202" t="s">
        <v>41</v>
      </c>
      <c r="J202" t="s">
        <v>27</v>
      </c>
      <c r="K202" t="s">
        <v>8162</v>
      </c>
      <c r="L202" t="s">
        <v>229</v>
      </c>
      <c r="M202">
        <v>55125</v>
      </c>
      <c r="N202" t="s">
        <v>105</v>
      </c>
      <c r="O202" t="s">
        <v>3242</v>
      </c>
      <c r="P202" t="s">
        <v>46</v>
      </c>
      <c r="Q202" t="s">
        <v>75</v>
      </c>
      <c r="R202" t="s">
        <v>3243</v>
      </c>
      <c r="S202">
        <v>32.339999999999996</v>
      </c>
      <c r="T202">
        <v>3</v>
      </c>
      <c r="U202">
        <v>0</v>
      </c>
      <c r="V202">
        <v>15.523199999999999</v>
      </c>
    </row>
    <row r="203" spans="1:22" x14ac:dyDescent="0.25">
      <c r="A203">
        <v>5328</v>
      </c>
      <c r="B203" t="s">
        <v>8148</v>
      </c>
      <c r="C203">
        <v>2011</v>
      </c>
      <c r="D203" s="11">
        <v>40550</v>
      </c>
      <c r="E203" s="11">
        <v>40552</v>
      </c>
      <c r="F203" t="s">
        <v>23</v>
      </c>
      <c r="G203" t="s">
        <v>6971</v>
      </c>
      <c r="H203" t="s">
        <v>6972</v>
      </c>
      <c r="I203" t="s">
        <v>26</v>
      </c>
      <c r="J203" t="s">
        <v>27</v>
      </c>
      <c r="K203" t="s">
        <v>42</v>
      </c>
      <c r="L203" t="s">
        <v>43</v>
      </c>
      <c r="M203">
        <v>90049</v>
      </c>
      <c r="N203" t="s">
        <v>44</v>
      </c>
      <c r="O203" t="s">
        <v>1979</v>
      </c>
      <c r="P203" t="s">
        <v>46</v>
      </c>
      <c r="Q203" t="s">
        <v>90</v>
      </c>
      <c r="R203" t="s">
        <v>1980</v>
      </c>
      <c r="S203">
        <v>19.440000000000001</v>
      </c>
      <c r="T203">
        <v>3</v>
      </c>
      <c r="U203">
        <v>0</v>
      </c>
      <c r="V203">
        <v>9.3312000000000008</v>
      </c>
    </row>
    <row r="204" spans="1:22" x14ac:dyDescent="0.25">
      <c r="A204">
        <v>5327</v>
      </c>
      <c r="B204" t="s">
        <v>8147</v>
      </c>
      <c r="C204">
        <v>2012</v>
      </c>
      <c r="D204" s="11">
        <v>40925</v>
      </c>
      <c r="E204" s="11">
        <v>40930</v>
      </c>
      <c r="F204" t="s">
        <v>50</v>
      </c>
      <c r="G204" t="s">
        <v>5377</v>
      </c>
      <c r="H204" t="s">
        <v>5378</v>
      </c>
      <c r="I204" t="s">
        <v>41</v>
      </c>
      <c r="J204" t="s">
        <v>27</v>
      </c>
      <c r="K204" t="s">
        <v>1479</v>
      </c>
      <c r="L204" t="s">
        <v>1245</v>
      </c>
      <c r="M204">
        <v>1841</v>
      </c>
      <c r="N204" t="s">
        <v>148</v>
      </c>
      <c r="O204" t="s">
        <v>5845</v>
      </c>
      <c r="P204" t="s">
        <v>46</v>
      </c>
      <c r="Q204" t="s">
        <v>68</v>
      </c>
      <c r="R204" t="s">
        <v>5846</v>
      </c>
      <c r="S204">
        <v>6.68</v>
      </c>
      <c r="T204">
        <v>2</v>
      </c>
      <c r="U204">
        <v>0</v>
      </c>
      <c r="V204">
        <v>2.0039999999999996</v>
      </c>
    </row>
    <row r="205" spans="1:22" x14ac:dyDescent="0.25">
      <c r="A205">
        <v>5273</v>
      </c>
      <c r="B205" t="s">
        <v>8109</v>
      </c>
      <c r="C205">
        <v>2014</v>
      </c>
      <c r="D205" s="11">
        <v>41656</v>
      </c>
      <c r="E205" s="11">
        <v>41656</v>
      </c>
      <c r="F205" t="s">
        <v>1290</v>
      </c>
      <c r="G205" t="s">
        <v>6634</v>
      </c>
      <c r="H205" t="s">
        <v>6635</v>
      </c>
      <c r="I205" t="s">
        <v>41</v>
      </c>
      <c r="J205" t="s">
        <v>27</v>
      </c>
      <c r="K205" t="s">
        <v>42</v>
      </c>
      <c r="L205" t="s">
        <v>43</v>
      </c>
      <c r="M205">
        <v>90008</v>
      </c>
      <c r="N205" t="s">
        <v>44</v>
      </c>
      <c r="O205" t="s">
        <v>2803</v>
      </c>
      <c r="P205" t="s">
        <v>32</v>
      </c>
      <c r="Q205" t="s">
        <v>56</v>
      </c>
      <c r="R205" t="s">
        <v>2804</v>
      </c>
      <c r="S205">
        <v>399.67200000000003</v>
      </c>
      <c r="T205">
        <v>7</v>
      </c>
      <c r="U205">
        <v>0.2</v>
      </c>
      <c r="V205">
        <v>-14.987700000000061</v>
      </c>
    </row>
    <row r="206" spans="1:22" x14ac:dyDescent="0.25">
      <c r="A206">
        <v>5272</v>
      </c>
      <c r="B206" t="s">
        <v>8109</v>
      </c>
      <c r="C206">
        <v>2014</v>
      </c>
      <c r="D206" s="11">
        <v>41656</v>
      </c>
      <c r="E206" s="11">
        <v>41656</v>
      </c>
      <c r="F206" t="s">
        <v>1290</v>
      </c>
      <c r="G206" t="s">
        <v>6634</v>
      </c>
      <c r="H206" t="s">
        <v>6635</v>
      </c>
      <c r="I206" t="s">
        <v>41</v>
      </c>
      <c r="J206" t="s">
        <v>27</v>
      </c>
      <c r="K206" t="s">
        <v>42</v>
      </c>
      <c r="L206" t="s">
        <v>43</v>
      </c>
      <c r="M206">
        <v>90008</v>
      </c>
      <c r="N206" t="s">
        <v>44</v>
      </c>
      <c r="O206" t="s">
        <v>64</v>
      </c>
      <c r="P206" t="s">
        <v>32</v>
      </c>
      <c r="Q206" t="s">
        <v>65</v>
      </c>
      <c r="R206" t="s">
        <v>66</v>
      </c>
      <c r="S206">
        <v>27.92</v>
      </c>
      <c r="T206">
        <v>4</v>
      </c>
      <c r="U206">
        <v>0</v>
      </c>
      <c r="V206">
        <v>8.0967999999999982</v>
      </c>
    </row>
    <row r="207" spans="1:22" x14ac:dyDescent="0.25">
      <c r="A207">
        <v>5258</v>
      </c>
      <c r="B207" t="s">
        <v>8100</v>
      </c>
      <c r="C207">
        <v>2014</v>
      </c>
      <c r="D207" s="11">
        <v>41643</v>
      </c>
      <c r="E207" s="11">
        <v>41648</v>
      </c>
      <c r="F207" t="s">
        <v>50</v>
      </c>
      <c r="G207" t="s">
        <v>951</v>
      </c>
      <c r="H207" t="s">
        <v>952</v>
      </c>
      <c r="I207" t="s">
        <v>26</v>
      </c>
      <c r="J207" t="s">
        <v>27</v>
      </c>
      <c r="K207" t="s">
        <v>4981</v>
      </c>
      <c r="L207" t="s">
        <v>43</v>
      </c>
      <c r="M207">
        <v>91730</v>
      </c>
      <c r="N207" t="s">
        <v>44</v>
      </c>
      <c r="O207" t="s">
        <v>3249</v>
      </c>
      <c r="P207" t="s">
        <v>46</v>
      </c>
      <c r="Q207" t="s">
        <v>90</v>
      </c>
      <c r="R207" t="s">
        <v>3250</v>
      </c>
      <c r="S207">
        <v>38.880000000000003</v>
      </c>
      <c r="T207">
        <v>6</v>
      </c>
      <c r="U207">
        <v>0</v>
      </c>
      <c r="V207">
        <v>18.662400000000002</v>
      </c>
    </row>
    <row r="208" spans="1:22" x14ac:dyDescent="0.25">
      <c r="A208">
        <v>5211</v>
      </c>
      <c r="B208" t="s">
        <v>8062</v>
      </c>
      <c r="C208">
        <v>2012</v>
      </c>
      <c r="D208" s="11">
        <v>40920</v>
      </c>
      <c r="E208" s="11">
        <v>40926</v>
      </c>
      <c r="F208" t="s">
        <v>50</v>
      </c>
      <c r="G208" t="s">
        <v>3801</v>
      </c>
      <c r="H208" t="s">
        <v>3802</v>
      </c>
      <c r="I208" t="s">
        <v>41</v>
      </c>
      <c r="J208" t="s">
        <v>27</v>
      </c>
      <c r="K208" t="s">
        <v>606</v>
      </c>
      <c r="L208" t="s">
        <v>245</v>
      </c>
      <c r="M208">
        <v>19711</v>
      </c>
      <c r="N208" t="s">
        <v>148</v>
      </c>
      <c r="O208" t="s">
        <v>6094</v>
      </c>
      <c r="P208" t="s">
        <v>46</v>
      </c>
      <c r="Q208" t="s">
        <v>59</v>
      </c>
      <c r="R208" t="s">
        <v>6095</v>
      </c>
      <c r="S208">
        <v>465.18</v>
      </c>
      <c r="T208">
        <v>3</v>
      </c>
      <c r="U208">
        <v>0</v>
      </c>
      <c r="V208">
        <v>120.94680000000001</v>
      </c>
    </row>
    <row r="209" spans="1:22" x14ac:dyDescent="0.25">
      <c r="A209">
        <v>5114</v>
      </c>
      <c r="B209" t="s">
        <v>8005</v>
      </c>
      <c r="C209">
        <v>2013</v>
      </c>
      <c r="D209" s="11">
        <v>41305</v>
      </c>
      <c r="E209" s="11">
        <v>41307</v>
      </c>
      <c r="F209" t="s">
        <v>23</v>
      </c>
      <c r="G209" t="s">
        <v>4126</v>
      </c>
      <c r="H209" t="s">
        <v>4127</v>
      </c>
      <c r="I209" t="s">
        <v>26</v>
      </c>
      <c r="J209" t="s">
        <v>27</v>
      </c>
      <c r="K209" t="s">
        <v>815</v>
      </c>
      <c r="L209" t="s">
        <v>104</v>
      </c>
      <c r="M209">
        <v>75220</v>
      </c>
      <c r="N209" t="s">
        <v>105</v>
      </c>
      <c r="O209" t="s">
        <v>5358</v>
      </c>
      <c r="P209" t="s">
        <v>46</v>
      </c>
      <c r="Q209" t="s">
        <v>90</v>
      </c>
      <c r="R209" t="s">
        <v>5359</v>
      </c>
      <c r="S209">
        <v>15.552000000000003</v>
      </c>
      <c r="T209">
        <v>3</v>
      </c>
      <c r="U209">
        <v>0.2</v>
      </c>
      <c r="V209">
        <v>5.4432</v>
      </c>
    </row>
    <row r="210" spans="1:22" x14ac:dyDescent="0.25">
      <c r="A210">
        <v>5068</v>
      </c>
      <c r="B210" t="s">
        <v>7974</v>
      </c>
      <c r="C210">
        <v>2014</v>
      </c>
      <c r="D210" s="11">
        <v>41655</v>
      </c>
      <c r="E210" s="11">
        <v>41659</v>
      </c>
      <c r="F210" t="s">
        <v>50</v>
      </c>
      <c r="G210" t="s">
        <v>4176</v>
      </c>
      <c r="H210" t="s">
        <v>4177</v>
      </c>
      <c r="I210" t="s">
        <v>102</v>
      </c>
      <c r="J210" t="s">
        <v>27</v>
      </c>
      <c r="K210" t="s">
        <v>42</v>
      </c>
      <c r="L210" t="s">
        <v>43</v>
      </c>
      <c r="M210">
        <v>90008</v>
      </c>
      <c r="N210" t="s">
        <v>44</v>
      </c>
      <c r="O210" t="s">
        <v>4162</v>
      </c>
      <c r="P210" t="s">
        <v>46</v>
      </c>
      <c r="Q210" t="s">
        <v>68</v>
      </c>
      <c r="R210" t="s">
        <v>4163</v>
      </c>
      <c r="S210">
        <v>21.400000000000002</v>
      </c>
      <c r="T210">
        <v>5</v>
      </c>
      <c r="U210">
        <v>0</v>
      </c>
      <c r="V210">
        <v>6.2059999999999977</v>
      </c>
    </row>
    <row r="211" spans="1:22" x14ac:dyDescent="0.25">
      <c r="A211">
        <v>5056</v>
      </c>
      <c r="B211" t="s">
        <v>7965</v>
      </c>
      <c r="C211">
        <v>2012</v>
      </c>
      <c r="D211" s="11">
        <v>40911</v>
      </c>
      <c r="E211" s="11">
        <v>40916</v>
      </c>
      <c r="F211" t="s">
        <v>23</v>
      </c>
      <c r="G211" t="s">
        <v>7259</v>
      </c>
      <c r="H211" t="s">
        <v>7260</v>
      </c>
      <c r="I211" t="s">
        <v>26</v>
      </c>
      <c r="J211" t="s">
        <v>27</v>
      </c>
      <c r="K211" t="s">
        <v>815</v>
      </c>
      <c r="L211" t="s">
        <v>104</v>
      </c>
      <c r="M211">
        <v>75217</v>
      </c>
      <c r="N211" t="s">
        <v>105</v>
      </c>
      <c r="O211" t="s">
        <v>2281</v>
      </c>
      <c r="P211" t="s">
        <v>32</v>
      </c>
      <c r="Q211" t="s">
        <v>33</v>
      </c>
      <c r="R211" t="s">
        <v>2282</v>
      </c>
      <c r="S211">
        <v>1352.3975999999998</v>
      </c>
      <c r="T211">
        <v>9</v>
      </c>
      <c r="U211">
        <v>0.32</v>
      </c>
      <c r="V211">
        <v>-437.5404000000002</v>
      </c>
    </row>
    <row r="212" spans="1:22" x14ac:dyDescent="0.25">
      <c r="A212">
        <v>5055</v>
      </c>
      <c r="B212" t="s">
        <v>7965</v>
      </c>
      <c r="C212">
        <v>2012</v>
      </c>
      <c r="D212" s="11">
        <v>40911</v>
      </c>
      <c r="E212" s="11">
        <v>40916</v>
      </c>
      <c r="F212" t="s">
        <v>23</v>
      </c>
      <c r="G212" t="s">
        <v>7259</v>
      </c>
      <c r="H212" t="s">
        <v>7260</v>
      </c>
      <c r="I212" t="s">
        <v>26</v>
      </c>
      <c r="J212" t="s">
        <v>27</v>
      </c>
      <c r="K212" t="s">
        <v>815</v>
      </c>
      <c r="L212" t="s">
        <v>104</v>
      </c>
      <c r="M212">
        <v>75217</v>
      </c>
      <c r="N212" t="s">
        <v>105</v>
      </c>
      <c r="O212" t="s">
        <v>1758</v>
      </c>
      <c r="P212" t="s">
        <v>46</v>
      </c>
      <c r="Q212" t="s">
        <v>68</v>
      </c>
      <c r="R212" t="s">
        <v>1759</v>
      </c>
      <c r="S212">
        <v>7.0559999999999992</v>
      </c>
      <c r="T212">
        <v>3</v>
      </c>
      <c r="U212">
        <v>0.2</v>
      </c>
      <c r="V212">
        <v>0.79379999999999962</v>
      </c>
    </row>
    <row r="213" spans="1:22" x14ac:dyDescent="0.25">
      <c r="A213">
        <v>5054</v>
      </c>
      <c r="B213" t="s">
        <v>7965</v>
      </c>
      <c r="C213">
        <v>2012</v>
      </c>
      <c r="D213" s="11">
        <v>40911</v>
      </c>
      <c r="E213" s="11">
        <v>40916</v>
      </c>
      <c r="F213" t="s">
        <v>23</v>
      </c>
      <c r="G213" t="s">
        <v>7259</v>
      </c>
      <c r="H213" t="s">
        <v>7260</v>
      </c>
      <c r="I213" t="s">
        <v>26</v>
      </c>
      <c r="J213" t="s">
        <v>27</v>
      </c>
      <c r="K213" t="s">
        <v>815</v>
      </c>
      <c r="L213" t="s">
        <v>104</v>
      </c>
      <c r="M213">
        <v>75217</v>
      </c>
      <c r="N213" t="s">
        <v>105</v>
      </c>
      <c r="O213" t="s">
        <v>3021</v>
      </c>
      <c r="P213" t="s">
        <v>71</v>
      </c>
      <c r="Q213" t="s">
        <v>161</v>
      </c>
      <c r="R213" t="s">
        <v>3022</v>
      </c>
      <c r="S213">
        <v>398.40000000000003</v>
      </c>
      <c r="T213">
        <v>5</v>
      </c>
      <c r="U213">
        <v>0.2</v>
      </c>
      <c r="V213">
        <v>84.659999999999982</v>
      </c>
    </row>
    <row r="214" spans="1:22" x14ac:dyDescent="0.25">
      <c r="A214">
        <v>5032</v>
      </c>
      <c r="B214" t="s">
        <v>7954</v>
      </c>
      <c r="C214">
        <v>2014</v>
      </c>
      <c r="D214" s="11">
        <v>41669</v>
      </c>
      <c r="E214" s="11">
        <v>41673</v>
      </c>
      <c r="F214" t="s">
        <v>50</v>
      </c>
      <c r="G214" t="s">
        <v>3010</v>
      </c>
      <c r="H214" t="s">
        <v>3011</v>
      </c>
      <c r="I214" t="s">
        <v>26</v>
      </c>
      <c r="J214" t="s">
        <v>27</v>
      </c>
      <c r="K214" t="s">
        <v>127</v>
      </c>
      <c r="L214" t="s">
        <v>43</v>
      </c>
      <c r="M214">
        <v>94109</v>
      </c>
      <c r="N214" t="s">
        <v>44</v>
      </c>
      <c r="O214" t="s">
        <v>1712</v>
      </c>
      <c r="P214" t="s">
        <v>46</v>
      </c>
      <c r="Q214" t="s">
        <v>75</v>
      </c>
      <c r="R214" t="s">
        <v>1713</v>
      </c>
      <c r="S214">
        <v>119.61600000000001</v>
      </c>
      <c r="T214">
        <v>8</v>
      </c>
      <c r="U214">
        <v>0.2</v>
      </c>
      <c r="V214">
        <v>40.370399999999997</v>
      </c>
    </row>
    <row r="215" spans="1:22" x14ac:dyDescent="0.25">
      <c r="A215">
        <v>5031</v>
      </c>
      <c r="B215" t="s">
        <v>7954</v>
      </c>
      <c r="C215">
        <v>2014</v>
      </c>
      <c r="D215" s="11">
        <v>41669</v>
      </c>
      <c r="E215" s="11">
        <v>41673</v>
      </c>
      <c r="F215" t="s">
        <v>50</v>
      </c>
      <c r="G215" t="s">
        <v>3010</v>
      </c>
      <c r="H215" t="s">
        <v>3011</v>
      </c>
      <c r="I215" t="s">
        <v>26</v>
      </c>
      <c r="J215" t="s">
        <v>27</v>
      </c>
      <c r="K215" t="s">
        <v>127</v>
      </c>
      <c r="L215" t="s">
        <v>43</v>
      </c>
      <c r="M215">
        <v>94109</v>
      </c>
      <c r="N215" t="s">
        <v>44</v>
      </c>
      <c r="O215" t="s">
        <v>5065</v>
      </c>
      <c r="P215" t="s">
        <v>46</v>
      </c>
      <c r="Q215" t="s">
        <v>578</v>
      </c>
      <c r="R215" t="s">
        <v>5066</v>
      </c>
      <c r="S215">
        <v>8.57</v>
      </c>
      <c r="T215">
        <v>1</v>
      </c>
      <c r="U215">
        <v>0</v>
      </c>
      <c r="V215">
        <v>2.2282000000000002</v>
      </c>
    </row>
    <row r="216" spans="1:22" x14ac:dyDescent="0.25">
      <c r="A216">
        <v>213</v>
      </c>
      <c r="B216" t="s">
        <v>846</v>
      </c>
      <c r="C216">
        <v>2012</v>
      </c>
      <c r="D216" s="11">
        <v>40910</v>
      </c>
      <c r="E216" s="11">
        <v>40917</v>
      </c>
      <c r="F216" t="s">
        <v>50</v>
      </c>
      <c r="G216" t="s">
        <v>847</v>
      </c>
      <c r="H216" t="s">
        <v>848</v>
      </c>
      <c r="I216" t="s">
        <v>41</v>
      </c>
      <c r="J216" t="s">
        <v>27</v>
      </c>
      <c r="K216" t="s">
        <v>849</v>
      </c>
      <c r="L216" t="s">
        <v>498</v>
      </c>
      <c r="M216">
        <v>44256</v>
      </c>
      <c r="N216" t="s">
        <v>148</v>
      </c>
      <c r="O216" t="s">
        <v>850</v>
      </c>
      <c r="P216" t="s">
        <v>46</v>
      </c>
      <c r="Q216" t="s">
        <v>47</v>
      </c>
      <c r="R216" t="s">
        <v>851</v>
      </c>
      <c r="S216">
        <v>23.680000000000003</v>
      </c>
      <c r="T216">
        <v>2</v>
      </c>
      <c r="U216">
        <v>0.2</v>
      </c>
      <c r="V216">
        <v>8.879999999999999</v>
      </c>
    </row>
    <row r="217" spans="1:22" x14ac:dyDescent="0.25">
      <c r="A217">
        <v>214</v>
      </c>
      <c r="B217" t="s">
        <v>846</v>
      </c>
      <c r="C217">
        <v>2012</v>
      </c>
      <c r="D217" s="11">
        <v>40910</v>
      </c>
      <c r="E217" s="11">
        <v>40917</v>
      </c>
      <c r="F217" t="s">
        <v>50</v>
      </c>
      <c r="G217" t="s">
        <v>847</v>
      </c>
      <c r="H217" t="s">
        <v>848</v>
      </c>
      <c r="I217" t="s">
        <v>41</v>
      </c>
      <c r="J217" t="s">
        <v>27</v>
      </c>
      <c r="K217" t="s">
        <v>849</v>
      </c>
      <c r="L217" t="s">
        <v>498</v>
      </c>
      <c r="M217">
        <v>44256</v>
      </c>
      <c r="N217" t="s">
        <v>148</v>
      </c>
      <c r="O217" t="s">
        <v>852</v>
      </c>
      <c r="P217" t="s">
        <v>32</v>
      </c>
      <c r="Q217" t="s">
        <v>33</v>
      </c>
      <c r="R217" t="s">
        <v>853</v>
      </c>
      <c r="S217">
        <v>452.45</v>
      </c>
      <c r="T217">
        <v>5</v>
      </c>
      <c r="U217">
        <v>0.5</v>
      </c>
      <c r="V217">
        <v>-244.32300000000006</v>
      </c>
    </row>
    <row r="218" spans="1:22" x14ac:dyDescent="0.25">
      <c r="A218">
        <v>215</v>
      </c>
      <c r="B218" t="s">
        <v>846</v>
      </c>
      <c r="C218">
        <v>2012</v>
      </c>
      <c r="D218" s="11">
        <v>40910</v>
      </c>
      <c r="E218" s="11">
        <v>40917</v>
      </c>
      <c r="F218" t="s">
        <v>50</v>
      </c>
      <c r="G218" t="s">
        <v>847</v>
      </c>
      <c r="H218" t="s">
        <v>848</v>
      </c>
      <c r="I218" t="s">
        <v>41</v>
      </c>
      <c r="J218" t="s">
        <v>27</v>
      </c>
      <c r="K218" t="s">
        <v>849</v>
      </c>
      <c r="L218" t="s">
        <v>498</v>
      </c>
      <c r="M218">
        <v>44256</v>
      </c>
      <c r="N218" t="s">
        <v>148</v>
      </c>
      <c r="O218" t="s">
        <v>470</v>
      </c>
      <c r="P218" t="s">
        <v>71</v>
      </c>
      <c r="Q218" t="s">
        <v>72</v>
      </c>
      <c r="R218" t="s">
        <v>471</v>
      </c>
      <c r="S218">
        <v>62.981999999999999</v>
      </c>
      <c r="T218">
        <v>3</v>
      </c>
      <c r="U218">
        <v>0.4</v>
      </c>
      <c r="V218">
        <v>-14.695800000000006</v>
      </c>
    </row>
    <row r="219" spans="1:22" x14ac:dyDescent="0.25">
      <c r="A219">
        <v>216</v>
      </c>
      <c r="B219" t="s">
        <v>846</v>
      </c>
      <c r="C219">
        <v>2012</v>
      </c>
      <c r="D219" s="11">
        <v>40910</v>
      </c>
      <c r="E219" s="11">
        <v>40917</v>
      </c>
      <c r="F219" t="s">
        <v>50</v>
      </c>
      <c r="G219" t="s">
        <v>847</v>
      </c>
      <c r="H219" t="s">
        <v>848</v>
      </c>
      <c r="I219" t="s">
        <v>41</v>
      </c>
      <c r="J219" t="s">
        <v>27</v>
      </c>
      <c r="K219" t="s">
        <v>849</v>
      </c>
      <c r="L219" t="s">
        <v>498</v>
      </c>
      <c r="M219">
        <v>44256</v>
      </c>
      <c r="N219" t="s">
        <v>148</v>
      </c>
      <c r="O219" t="s">
        <v>854</v>
      </c>
      <c r="P219" t="s">
        <v>71</v>
      </c>
      <c r="Q219" t="s">
        <v>682</v>
      </c>
      <c r="R219" t="s">
        <v>855</v>
      </c>
      <c r="S219">
        <v>1188.0000000000002</v>
      </c>
      <c r="T219">
        <v>9</v>
      </c>
      <c r="U219">
        <v>0.7</v>
      </c>
      <c r="V219">
        <v>-950.40000000000009</v>
      </c>
    </row>
    <row r="220" spans="1:22" x14ac:dyDescent="0.25">
      <c r="A220">
        <v>217</v>
      </c>
      <c r="B220" t="s">
        <v>846</v>
      </c>
      <c r="C220">
        <v>2012</v>
      </c>
      <c r="D220" s="11">
        <v>40910</v>
      </c>
      <c r="E220" s="11">
        <v>40917</v>
      </c>
      <c r="F220" t="s">
        <v>50</v>
      </c>
      <c r="G220" t="s">
        <v>847</v>
      </c>
      <c r="H220" t="s">
        <v>848</v>
      </c>
      <c r="I220" t="s">
        <v>41</v>
      </c>
      <c r="J220" t="s">
        <v>27</v>
      </c>
      <c r="K220" t="s">
        <v>849</v>
      </c>
      <c r="L220" t="s">
        <v>498</v>
      </c>
      <c r="M220">
        <v>44256</v>
      </c>
      <c r="N220" t="s">
        <v>148</v>
      </c>
      <c r="O220" t="s">
        <v>856</v>
      </c>
      <c r="P220" t="s">
        <v>71</v>
      </c>
      <c r="Q220" t="s">
        <v>161</v>
      </c>
      <c r="R220" t="s">
        <v>857</v>
      </c>
      <c r="S220">
        <v>89.584000000000003</v>
      </c>
      <c r="T220">
        <v>2</v>
      </c>
      <c r="U220">
        <v>0.2</v>
      </c>
      <c r="V220">
        <v>4.4792000000000058</v>
      </c>
    </row>
    <row r="221" spans="1:22" x14ac:dyDescent="0.25">
      <c r="A221">
        <v>5030</v>
      </c>
      <c r="B221" t="s">
        <v>7954</v>
      </c>
      <c r="C221">
        <v>2014</v>
      </c>
      <c r="D221" s="11">
        <v>41669</v>
      </c>
      <c r="E221" s="11">
        <v>41673</v>
      </c>
      <c r="F221" t="s">
        <v>50</v>
      </c>
      <c r="G221" t="s">
        <v>3010</v>
      </c>
      <c r="H221" t="s">
        <v>3011</v>
      </c>
      <c r="I221" t="s">
        <v>26</v>
      </c>
      <c r="J221" t="s">
        <v>27</v>
      </c>
      <c r="K221" t="s">
        <v>127</v>
      </c>
      <c r="L221" t="s">
        <v>43</v>
      </c>
      <c r="M221">
        <v>94109</v>
      </c>
      <c r="N221" t="s">
        <v>44</v>
      </c>
      <c r="O221" t="s">
        <v>6252</v>
      </c>
      <c r="P221" t="s">
        <v>46</v>
      </c>
      <c r="Q221" t="s">
        <v>68</v>
      </c>
      <c r="R221" t="s">
        <v>6253</v>
      </c>
      <c r="S221">
        <v>8.34</v>
      </c>
      <c r="T221">
        <v>3</v>
      </c>
      <c r="U221">
        <v>0</v>
      </c>
      <c r="V221">
        <v>2.1683999999999997</v>
      </c>
    </row>
    <row r="222" spans="1:22" x14ac:dyDescent="0.25">
      <c r="A222">
        <v>5000</v>
      </c>
      <c r="B222" t="s">
        <v>7921</v>
      </c>
      <c r="C222">
        <v>2013</v>
      </c>
      <c r="D222" s="11">
        <v>41305</v>
      </c>
      <c r="E222" s="11">
        <v>41309</v>
      </c>
      <c r="F222" t="s">
        <v>50</v>
      </c>
      <c r="G222" t="s">
        <v>2798</v>
      </c>
      <c r="H222" t="s">
        <v>2799</v>
      </c>
      <c r="I222" t="s">
        <v>102</v>
      </c>
      <c r="J222" t="s">
        <v>27</v>
      </c>
      <c r="K222" t="s">
        <v>42</v>
      </c>
      <c r="L222" t="s">
        <v>43</v>
      </c>
      <c r="M222">
        <v>90045</v>
      </c>
      <c r="N222" t="s">
        <v>44</v>
      </c>
      <c r="O222" t="s">
        <v>7922</v>
      </c>
      <c r="P222" t="s">
        <v>46</v>
      </c>
      <c r="Q222" t="s">
        <v>90</v>
      </c>
      <c r="R222" t="s">
        <v>186</v>
      </c>
      <c r="S222">
        <v>56.7</v>
      </c>
      <c r="T222">
        <v>5</v>
      </c>
      <c r="U222">
        <v>0</v>
      </c>
      <c r="V222">
        <v>27.782999999999998</v>
      </c>
    </row>
    <row r="223" spans="1:22" x14ac:dyDescent="0.25">
      <c r="A223">
        <v>4999</v>
      </c>
      <c r="B223" t="s">
        <v>7921</v>
      </c>
      <c r="C223">
        <v>2013</v>
      </c>
      <c r="D223" s="11">
        <v>41305</v>
      </c>
      <c r="E223" s="11">
        <v>41309</v>
      </c>
      <c r="F223" t="s">
        <v>50</v>
      </c>
      <c r="G223" t="s">
        <v>2798</v>
      </c>
      <c r="H223" t="s">
        <v>2799</v>
      </c>
      <c r="I223" t="s">
        <v>102</v>
      </c>
      <c r="J223" t="s">
        <v>27</v>
      </c>
      <c r="K223" t="s">
        <v>42</v>
      </c>
      <c r="L223" t="s">
        <v>43</v>
      </c>
      <c r="M223">
        <v>90045</v>
      </c>
      <c r="N223" t="s">
        <v>44</v>
      </c>
      <c r="O223" t="s">
        <v>6710</v>
      </c>
      <c r="P223" t="s">
        <v>71</v>
      </c>
      <c r="Q223" t="s">
        <v>72</v>
      </c>
      <c r="R223" t="s">
        <v>6711</v>
      </c>
      <c r="S223">
        <v>109.59200000000001</v>
      </c>
      <c r="T223">
        <v>1</v>
      </c>
      <c r="U223">
        <v>0.2</v>
      </c>
      <c r="V223">
        <v>8.2194000000000003</v>
      </c>
    </row>
    <row r="224" spans="1:22" x14ac:dyDescent="0.25">
      <c r="A224">
        <v>4940</v>
      </c>
      <c r="B224" t="s">
        <v>7882</v>
      </c>
      <c r="C224">
        <v>2011</v>
      </c>
      <c r="D224" s="11">
        <v>40557</v>
      </c>
      <c r="E224" s="11">
        <v>40562</v>
      </c>
      <c r="F224" t="s">
        <v>50</v>
      </c>
      <c r="G224" t="s">
        <v>1786</v>
      </c>
      <c r="H224" t="s">
        <v>1787</v>
      </c>
      <c r="I224" t="s">
        <v>26</v>
      </c>
      <c r="J224" t="s">
        <v>27</v>
      </c>
      <c r="K224" t="s">
        <v>127</v>
      </c>
      <c r="L224" t="s">
        <v>43</v>
      </c>
      <c r="M224">
        <v>94109</v>
      </c>
      <c r="N224" t="s">
        <v>44</v>
      </c>
      <c r="O224" t="s">
        <v>770</v>
      </c>
      <c r="P224" t="s">
        <v>46</v>
      </c>
      <c r="Q224" t="s">
        <v>68</v>
      </c>
      <c r="R224" t="s">
        <v>771</v>
      </c>
      <c r="S224">
        <v>19.899999999999999</v>
      </c>
      <c r="T224">
        <v>5</v>
      </c>
      <c r="U224">
        <v>0</v>
      </c>
      <c r="V224">
        <v>6.5669999999999984</v>
      </c>
    </row>
    <row r="225" spans="1:22" x14ac:dyDescent="0.25">
      <c r="A225">
        <v>4939</v>
      </c>
      <c r="B225" t="s">
        <v>7882</v>
      </c>
      <c r="C225">
        <v>2011</v>
      </c>
      <c r="D225" s="11">
        <v>40557</v>
      </c>
      <c r="E225" s="11">
        <v>40562</v>
      </c>
      <c r="F225" t="s">
        <v>50</v>
      </c>
      <c r="G225" t="s">
        <v>1786</v>
      </c>
      <c r="H225" t="s">
        <v>1787</v>
      </c>
      <c r="I225" t="s">
        <v>26</v>
      </c>
      <c r="J225" t="s">
        <v>27</v>
      </c>
      <c r="K225" t="s">
        <v>127</v>
      </c>
      <c r="L225" t="s">
        <v>43</v>
      </c>
      <c r="M225">
        <v>94109</v>
      </c>
      <c r="N225" t="s">
        <v>44</v>
      </c>
      <c r="O225" t="s">
        <v>4883</v>
      </c>
      <c r="P225" t="s">
        <v>32</v>
      </c>
      <c r="Q225" t="s">
        <v>33</v>
      </c>
      <c r="R225" t="s">
        <v>4884</v>
      </c>
      <c r="S225">
        <v>333.99899999999997</v>
      </c>
      <c r="T225">
        <v>3</v>
      </c>
      <c r="U225">
        <v>0.15</v>
      </c>
      <c r="V225">
        <v>3.9294000000000082</v>
      </c>
    </row>
    <row r="226" spans="1:22" x14ac:dyDescent="0.25">
      <c r="A226">
        <v>4938</v>
      </c>
      <c r="B226" t="s">
        <v>7882</v>
      </c>
      <c r="C226">
        <v>2011</v>
      </c>
      <c r="D226" s="11">
        <v>40557</v>
      </c>
      <c r="E226" s="11">
        <v>40562</v>
      </c>
      <c r="F226" t="s">
        <v>50</v>
      </c>
      <c r="G226" t="s">
        <v>1786</v>
      </c>
      <c r="H226" t="s">
        <v>1787</v>
      </c>
      <c r="I226" t="s">
        <v>26</v>
      </c>
      <c r="J226" t="s">
        <v>27</v>
      </c>
      <c r="K226" t="s">
        <v>127</v>
      </c>
      <c r="L226" t="s">
        <v>43</v>
      </c>
      <c r="M226">
        <v>94109</v>
      </c>
      <c r="N226" t="s">
        <v>44</v>
      </c>
      <c r="O226" t="s">
        <v>5000</v>
      </c>
      <c r="P226" t="s">
        <v>46</v>
      </c>
      <c r="Q226" t="s">
        <v>59</v>
      </c>
      <c r="R226" t="s">
        <v>5001</v>
      </c>
      <c r="S226">
        <v>1325.8500000000001</v>
      </c>
      <c r="T226">
        <v>5</v>
      </c>
      <c r="U226">
        <v>0</v>
      </c>
      <c r="V226">
        <v>238.65299999999991</v>
      </c>
    </row>
    <row r="227" spans="1:22" x14ac:dyDescent="0.25">
      <c r="A227">
        <v>4937</v>
      </c>
      <c r="B227" t="s">
        <v>7880</v>
      </c>
      <c r="C227">
        <v>2014</v>
      </c>
      <c r="D227" s="11">
        <v>41646</v>
      </c>
      <c r="E227" s="11">
        <v>41653</v>
      </c>
      <c r="F227" t="s">
        <v>50</v>
      </c>
      <c r="G227" t="s">
        <v>4207</v>
      </c>
      <c r="H227" t="s">
        <v>4208</v>
      </c>
      <c r="I227" t="s">
        <v>102</v>
      </c>
      <c r="J227" t="s">
        <v>27</v>
      </c>
      <c r="K227" t="s">
        <v>7881</v>
      </c>
      <c r="L227" t="s">
        <v>358</v>
      </c>
      <c r="M227">
        <v>35401</v>
      </c>
      <c r="N227" t="s">
        <v>30</v>
      </c>
      <c r="O227" t="s">
        <v>2106</v>
      </c>
      <c r="P227" t="s">
        <v>46</v>
      </c>
      <c r="Q227" t="s">
        <v>75</v>
      </c>
      <c r="R227" t="s">
        <v>2107</v>
      </c>
      <c r="S227">
        <v>33.74</v>
      </c>
      <c r="T227">
        <v>7</v>
      </c>
      <c r="U227">
        <v>0</v>
      </c>
      <c r="V227">
        <v>15.5204</v>
      </c>
    </row>
    <row r="228" spans="1:22" x14ac:dyDescent="0.25">
      <c r="A228">
        <v>4920</v>
      </c>
      <c r="B228" t="s">
        <v>7862</v>
      </c>
      <c r="C228">
        <v>2013</v>
      </c>
      <c r="D228" s="11">
        <v>41276</v>
      </c>
      <c r="E228" s="11">
        <v>41281</v>
      </c>
      <c r="F228" t="s">
        <v>50</v>
      </c>
      <c r="G228" t="s">
        <v>5335</v>
      </c>
      <c r="H228" t="s">
        <v>5336</v>
      </c>
      <c r="I228" t="s">
        <v>41</v>
      </c>
      <c r="J228" t="s">
        <v>27</v>
      </c>
      <c r="K228" t="s">
        <v>7863</v>
      </c>
      <c r="L228" t="s">
        <v>2735</v>
      </c>
      <c r="M228">
        <v>20877</v>
      </c>
      <c r="N228" t="s">
        <v>148</v>
      </c>
      <c r="O228" t="s">
        <v>4532</v>
      </c>
      <c r="P228" t="s">
        <v>71</v>
      </c>
      <c r="Q228" t="s">
        <v>72</v>
      </c>
      <c r="R228" t="s">
        <v>4533</v>
      </c>
      <c r="S228">
        <v>231.98</v>
      </c>
      <c r="T228">
        <v>2</v>
      </c>
      <c r="U228">
        <v>0</v>
      </c>
      <c r="V228">
        <v>67.274199999999979</v>
      </c>
    </row>
    <row r="229" spans="1:22" x14ac:dyDescent="0.25">
      <c r="A229">
        <v>4919</v>
      </c>
      <c r="B229" t="s">
        <v>7862</v>
      </c>
      <c r="C229">
        <v>2013</v>
      </c>
      <c r="D229" s="11">
        <v>41276</v>
      </c>
      <c r="E229" s="11">
        <v>41281</v>
      </c>
      <c r="F229" t="s">
        <v>50</v>
      </c>
      <c r="G229" t="s">
        <v>5335</v>
      </c>
      <c r="H229" t="s">
        <v>5336</v>
      </c>
      <c r="I229" t="s">
        <v>41</v>
      </c>
      <c r="J229" t="s">
        <v>27</v>
      </c>
      <c r="K229" t="s">
        <v>7863</v>
      </c>
      <c r="L229" t="s">
        <v>2735</v>
      </c>
      <c r="M229">
        <v>20877</v>
      </c>
      <c r="N229" t="s">
        <v>148</v>
      </c>
      <c r="O229" t="s">
        <v>1076</v>
      </c>
      <c r="P229" t="s">
        <v>32</v>
      </c>
      <c r="Q229" t="s">
        <v>33</v>
      </c>
      <c r="R229" t="s">
        <v>1077</v>
      </c>
      <c r="S229">
        <v>173.94</v>
      </c>
      <c r="T229">
        <v>3</v>
      </c>
      <c r="U229">
        <v>0</v>
      </c>
      <c r="V229">
        <v>38.266800000000003</v>
      </c>
    </row>
    <row r="230" spans="1:22" x14ac:dyDescent="0.25">
      <c r="A230">
        <v>4914</v>
      </c>
      <c r="B230" t="s">
        <v>7856</v>
      </c>
      <c r="C230">
        <v>2014</v>
      </c>
      <c r="D230" s="11">
        <v>41654</v>
      </c>
      <c r="E230" s="11">
        <v>41658</v>
      </c>
      <c r="F230" t="s">
        <v>50</v>
      </c>
      <c r="G230" t="s">
        <v>62</v>
      </c>
      <c r="H230" t="s">
        <v>63</v>
      </c>
      <c r="I230" t="s">
        <v>26</v>
      </c>
      <c r="J230" t="s">
        <v>27</v>
      </c>
      <c r="K230" t="s">
        <v>4886</v>
      </c>
      <c r="L230" t="s">
        <v>335</v>
      </c>
      <c r="M230">
        <v>37604</v>
      </c>
      <c r="N230" t="s">
        <v>30</v>
      </c>
      <c r="O230" t="s">
        <v>3168</v>
      </c>
      <c r="P230" t="s">
        <v>46</v>
      </c>
      <c r="Q230" t="s">
        <v>75</v>
      </c>
      <c r="R230" t="s">
        <v>3169</v>
      </c>
      <c r="S230">
        <v>2.508</v>
      </c>
      <c r="T230">
        <v>2</v>
      </c>
      <c r="U230">
        <v>0.7</v>
      </c>
      <c r="V230">
        <v>-1.8391999999999999</v>
      </c>
    </row>
    <row r="231" spans="1:22" x14ac:dyDescent="0.25">
      <c r="A231">
        <v>4913</v>
      </c>
      <c r="B231" t="s">
        <v>7856</v>
      </c>
      <c r="C231">
        <v>2014</v>
      </c>
      <c r="D231" s="11">
        <v>41654</v>
      </c>
      <c r="E231" s="11">
        <v>41658</v>
      </c>
      <c r="F231" t="s">
        <v>50</v>
      </c>
      <c r="G231" t="s">
        <v>62</v>
      </c>
      <c r="H231" t="s">
        <v>63</v>
      </c>
      <c r="I231" t="s">
        <v>26</v>
      </c>
      <c r="J231" t="s">
        <v>27</v>
      </c>
      <c r="K231" t="s">
        <v>4886</v>
      </c>
      <c r="L231" t="s">
        <v>335</v>
      </c>
      <c r="M231">
        <v>37604</v>
      </c>
      <c r="N231" t="s">
        <v>30</v>
      </c>
      <c r="O231" t="s">
        <v>5822</v>
      </c>
      <c r="P231" t="s">
        <v>46</v>
      </c>
      <c r="Q231" t="s">
        <v>75</v>
      </c>
      <c r="R231" t="s">
        <v>5823</v>
      </c>
      <c r="S231">
        <v>5.9700000000000006</v>
      </c>
      <c r="T231">
        <v>5</v>
      </c>
      <c r="U231">
        <v>0.7</v>
      </c>
      <c r="V231">
        <v>-4.577</v>
      </c>
    </row>
    <row r="232" spans="1:22" x14ac:dyDescent="0.25">
      <c r="A232">
        <v>4912</v>
      </c>
      <c r="B232" t="s">
        <v>7856</v>
      </c>
      <c r="C232">
        <v>2014</v>
      </c>
      <c r="D232" s="11">
        <v>41654</v>
      </c>
      <c r="E232" s="11">
        <v>41658</v>
      </c>
      <c r="F232" t="s">
        <v>50</v>
      </c>
      <c r="G232" t="s">
        <v>62</v>
      </c>
      <c r="H232" t="s">
        <v>63</v>
      </c>
      <c r="I232" t="s">
        <v>26</v>
      </c>
      <c r="J232" t="s">
        <v>27</v>
      </c>
      <c r="K232" t="s">
        <v>4886</v>
      </c>
      <c r="L232" t="s">
        <v>335</v>
      </c>
      <c r="M232">
        <v>37604</v>
      </c>
      <c r="N232" t="s">
        <v>30</v>
      </c>
      <c r="O232" t="s">
        <v>1671</v>
      </c>
      <c r="P232" t="s">
        <v>71</v>
      </c>
      <c r="Q232" t="s">
        <v>72</v>
      </c>
      <c r="R232" t="s">
        <v>1672</v>
      </c>
      <c r="S232">
        <v>111.98399999999999</v>
      </c>
      <c r="T232">
        <v>2</v>
      </c>
      <c r="U232">
        <v>0.2</v>
      </c>
      <c r="V232">
        <v>6.9990000000000059</v>
      </c>
    </row>
    <row r="233" spans="1:22" x14ac:dyDescent="0.25">
      <c r="A233">
        <v>4911</v>
      </c>
      <c r="B233" t="s">
        <v>7856</v>
      </c>
      <c r="C233">
        <v>2014</v>
      </c>
      <c r="D233" s="11">
        <v>41654</v>
      </c>
      <c r="E233" s="11">
        <v>41658</v>
      </c>
      <c r="F233" t="s">
        <v>50</v>
      </c>
      <c r="G233" t="s">
        <v>62</v>
      </c>
      <c r="H233" t="s">
        <v>63</v>
      </c>
      <c r="I233" t="s">
        <v>26</v>
      </c>
      <c r="J233" t="s">
        <v>27</v>
      </c>
      <c r="K233" t="s">
        <v>4886</v>
      </c>
      <c r="L233" t="s">
        <v>335</v>
      </c>
      <c r="M233">
        <v>37604</v>
      </c>
      <c r="N233" t="s">
        <v>30</v>
      </c>
      <c r="O233" t="s">
        <v>2779</v>
      </c>
      <c r="P233" t="s">
        <v>46</v>
      </c>
      <c r="Q233" t="s">
        <v>90</v>
      </c>
      <c r="R233" t="s">
        <v>2780</v>
      </c>
      <c r="S233">
        <v>36.288000000000011</v>
      </c>
      <c r="T233">
        <v>7</v>
      </c>
      <c r="U233">
        <v>0.2</v>
      </c>
      <c r="V233">
        <v>12.700800000000001</v>
      </c>
    </row>
    <row r="234" spans="1:22" x14ac:dyDescent="0.25">
      <c r="A234">
        <v>4910</v>
      </c>
      <c r="B234" t="s">
        <v>7856</v>
      </c>
      <c r="C234">
        <v>2014</v>
      </c>
      <c r="D234" s="11">
        <v>41654</v>
      </c>
      <c r="E234" s="11">
        <v>41658</v>
      </c>
      <c r="F234" t="s">
        <v>50</v>
      </c>
      <c r="G234" t="s">
        <v>62</v>
      </c>
      <c r="H234" t="s">
        <v>63</v>
      </c>
      <c r="I234" t="s">
        <v>26</v>
      </c>
      <c r="J234" t="s">
        <v>27</v>
      </c>
      <c r="K234" t="s">
        <v>4886</v>
      </c>
      <c r="L234" t="s">
        <v>335</v>
      </c>
      <c r="M234">
        <v>37604</v>
      </c>
      <c r="N234" t="s">
        <v>30</v>
      </c>
      <c r="O234" t="s">
        <v>2290</v>
      </c>
      <c r="P234" t="s">
        <v>46</v>
      </c>
      <c r="Q234" t="s">
        <v>173</v>
      </c>
      <c r="R234" t="s">
        <v>2291</v>
      </c>
      <c r="S234">
        <v>18.335999999999999</v>
      </c>
      <c r="T234">
        <v>3</v>
      </c>
      <c r="U234">
        <v>0.2</v>
      </c>
      <c r="V234">
        <v>6.6467999999999989</v>
      </c>
    </row>
    <row r="235" spans="1:22" x14ac:dyDescent="0.25">
      <c r="A235">
        <v>4859</v>
      </c>
      <c r="B235" t="s">
        <v>7822</v>
      </c>
      <c r="C235">
        <v>2012</v>
      </c>
      <c r="D235" s="11">
        <v>40921</v>
      </c>
      <c r="E235" s="11">
        <v>40925</v>
      </c>
      <c r="F235" t="s">
        <v>50</v>
      </c>
      <c r="G235" t="s">
        <v>1459</v>
      </c>
      <c r="H235" t="s">
        <v>1460</v>
      </c>
      <c r="I235" t="s">
        <v>26</v>
      </c>
      <c r="J235" t="s">
        <v>27</v>
      </c>
      <c r="K235" t="s">
        <v>42</v>
      </c>
      <c r="L235" t="s">
        <v>43</v>
      </c>
      <c r="M235">
        <v>90004</v>
      </c>
      <c r="N235" t="s">
        <v>44</v>
      </c>
      <c r="O235" t="s">
        <v>7823</v>
      </c>
      <c r="P235" t="s">
        <v>32</v>
      </c>
      <c r="Q235" t="s">
        <v>65</v>
      </c>
      <c r="R235" t="s">
        <v>7824</v>
      </c>
      <c r="S235">
        <v>464.84999999999997</v>
      </c>
      <c r="T235">
        <v>9</v>
      </c>
      <c r="U235">
        <v>0</v>
      </c>
      <c r="V235">
        <v>92.969999999999985</v>
      </c>
    </row>
    <row r="236" spans="1:22" x14ac:dyDescent="0.25">
      <c r="A236">
        <v>4858</v>
      </c>
      <c r="B236" t="s">
        <v>7822</v>
      </c>
      <c r="C236">
        <v>2012</v>
      </c>
      <c r="D236" s="11">
        <v>40921</v>
      </c>
      <c r="E236" s="11">
        <v>40925</v>
      </c>
      <c r="F236" t="s">
        <v>50</v>
      </c>
      <c r="G236" t="s">
        <v>1459</v>
      </c>
      <c r="H236" t="s">
        <v>1460</v>
      </c>
      <c r="I236" t="s">
        <v>26</v>
      </c>
      <c r="J236" t="s">
        <v>27</v>
      </c>
      <c r="K236" t="s">
        <v>42</v>
      </c>
      <c r="L236" t="s">
        <v>43</v>
      </c>
      <c r="M236">
        <v>90004</v>
      </c>
      <c r="N236" t="s">
        <v>44</v>
      </c>
      <c r="O236" t="s">
        <v>1100</v>
      </c>
      <c r="P236" t="s">
        <v>32</v>
      </c>
      <c r="Q236" t="s">
        <v>65</v>
      </c>
      <c r="R236" t="s">
        <v>1101</v>
      </c>
      <c r="S236">
        <v>77.599999999999994</v>
      </c>
      <c r="T236">
        <v>4</v>
      </c>
      <c r="U236">
        <v>0</v>
      </c>
      <c r="V236">
        <v>38.023999999999994</v>
      </c>
    </row>
    <row r="237" spans="1:22" x14ac:dyDescent="0.25">
      <c r="A237">
        <v>4857</v>
      </c>
      <c r="B237" t="s">
        <v>7822</v>
      </c>
      <c r="C237">
        <v>2012</v>
      </c>
      <c r="D237" s="11">
        <v>40921</v>
      </c>
      <c r="E237" s="11">
        <v>40925</v>
      </c>
      <c r="F237" t="s">
        <v>50</v>
      </c>
      <c r="G237" t="s">
        <v>1459</v>
      </c>
      <c r="H237" t="s">
        <v>1460</v>
      </c>
      <c r="I237" t="s">
        <v>26</v>
      </c>
      <c r="J237" t="s">
        <v>27</v>
      </c>
      <c r="K237" t="s">
        <v>42</v>
      </c>
      <c r="L237" t="s">
        <v>43</v>
      </c>
      <c r="M237">
        <v>90004</v>
      </c>
      <c r="N237" t="s">
        <v>44</v>
      </c>
      <c r="O237" t="s">
        <v>2750</v>
      </c>
      <c r="P237" t="s">
        <v>46</v>
      </c>
      <c r="Q237" t="s">
        <v>75</v>
      </c>
      <c r="R237" t="s">
        <v>2751</v>
      </c>
      <c r="S237">
        <v>70.00800000000001</v>
      </c>
      <c r="T237">
        <v>3</v>
      </c>
      <c r="U237">
        <v>0.2</v>
      </c>
      <c r="V237">
        <v>24.502800000000001</v>
      </c>
    </row>
    <row r="238" spans="1:22" x14ac:dyDescent="0.25">
      <c r="A238">
        <v>4784</v>
      </c>
      <c r="B238" t="s">
        <v>7773</v>
      </c>
      <c r="C238">
        <v>2014</v>
      </c>
      <c r="D238" s="11">
        <v>41668</v>
      </c>
      <c r="E238" s="11">
        <v>41672</v>
      </c>
      <c r="F238" t="s">
        <v>50</v>
      </c>
      <c r="G238" t="s">
        <v>6173</v>
      </c>
      <c r="H238" t="s">
        <v>6174</v>
      </c>
      <c r="I238" t="s">
        <v>26</v>
      </c>
      <c r="J238" t="s">
        <v>27</v>
      </c>
      <c r="K238" t="s">
        <v>7246</v>
      </c>
      <c r="L238" t="s">
        <v>4530</v>
      </c>
      <c r="M238">
        <v>67212</v>
      </c>
      <c r="N238" t="s">
        <v>105</v>
      </c>
      <c r="O238" t="s">
        <v>3778</v>
      </c>
      <c r="P238" t="s">
        <v>46</v>
      </c>
      <c r="Q238" t="s">
        <v>90</v>
      </c>
      <c r="R238" t="s">
        <v>3779</v>
      </c>
      <c r="S238">
        <v>279.89999999999998</v>
      </c>
      <c r="T238">
        <v>5</v>
      </c>
      <c r="U238">
        <v>0</v>
      </c>
      <c r="V238">
        <v>137.15100000000001</v>
      </c>
    </row>
    <row r="239" spans="1:22" x14ac:dyDescent="0.25">
      <c r="A239">
        <v>4668</v>
      </c>
      <c r="B239" t="s">
        <v>7686</v>
      </c>
      <c r="C239">
        <v>2013</v>
      </c>
      <c r="D239" s="11">
        <v>41284</v>
      </c>
      <c r="E239" s="11">
        <v>41291</v>
      </c>
      <c r="F239" t="s">
        <v>50</v>
      </c>
      <c r="G239" t="s">
        <v>135</v>
      </c>
      <c r="H239" t="s">
        <v>136</v>
      </c>
      <c r="I239" t="s">
        <v>41</v>
      </c>
      <c r="J239" t="s">
        <v>27</v>
      </c>
      <c r="K239" t="s">
        <v>95</v>
      </c>
      <c r="L239" t="s">
        <v>96</v>
      </c>
      <c r="M239">
        <v>98115</v>
      </c>
      <c r="N239" t="s">
        <v>44</v>
      </c>
      <c r="O239" t="s">
        <v>1355</v>
      </c>
      <c r="P239" t="s">
        <v>71</v>
      </c>
      <c r="Q239" t="s">
        <v>161</v>
      </c>
      <c r="R239" t="s">
        <v>1356</v>
      </c>
      <c r="S239">
        <v>69.98</v>
      </c>
      <c r="T239">
        <v>2</v>
      </c>
      <c r="U239">
        <v>0</v>
      </c>
      <c r="V239">
        <v>13.296199999999999</v>
      </c>
    </row>
    <row r="240" spans="1:22" x14ac:dyDescent="0.25">
      <c r="A240">
        <v>4667</v>
      </c>
      <c r="B240" t="s">
        <v>7686</v>
      </c>
      <c r="C240">
        <v>2013</v>
      </c>
      <c r="D240" s="11">
        <v>41284</v>
      </c>
      <c r="E240" s="11">
        <v>41291</v>
      </c>
      <c r="F240" t="s">
        <v>50</v>
      </c>
      <c r="G240" t="s">
        <v>135</v>
      </c>
      <c r="H240" t="s">
        <v>136</v>
      </c>
      <c r="I240" t="s">
        <v>41</v>
      </c>
      <c r="J240" t="s">
        <v>27</v>
      </c>
      <c r="K240" t="s">
        <v>95</v>
      </c>
      <c r="L240" t="s">
        <v>96</v>
      </c>
      <c r="M240">
        <v>98115</v>
      </c>
      <c r="N240" t="s">
        <v>44</v>
      </c>
      <c r="O240" t="s">
        <v>3462</v>
      </c>
      <c r="P240" t="s">
        <v>32</v>
      </c>
      <c r="Q240" t="s">
        <v>65</v>
      </c>
      <c r="R240" t="s">
        <v>3463</v>
      </c>
      <c r="S240">
        <v>79.92</v>
      </c>
      <c r="T240">
        <v>4</v>
      </c>
      <c r="U240">
        <v>0</v>
      </c>
      <c r="V240">
        <v>34.365600000000008</v>
      </c>
    </row>
    <row r="241" spans="1:22" x14ac:dyDescent="0.25">
      <c r="A241">
        <v>4614</v>
      </c>
      <c r="B241" t="s">
        <v>7645</v>
      </c>
      <c r="C241">
        <v>2014</v>
      </c>
      <c r="D241" s="11">
        <v>41640</v>
      </c>
      <c r="E241" s="11">
        <v>41646</v>
      </c>
      <c r="F241" t="s">
        <v>50</v>
      </c>
      <c r="G241" t="s">
        <v>1827</v>
      </c>
      <c r="H241" t="s">
        <v>1828</v>
      </c>
      <c r="I241" t="s">
        <v>26</v>
      </c>
      <c r="J241" t="s">
        <v>27</v>
      </c>
      <c r="K241" t="s">
        <v>1521</v>
      </c>
      <c r="L241" t="s">
        <v>54</v>
      </c>
      <c r="M241">
        <v>32216</v>
      </c>
      <c r="N241" t="s">
        <v>30</v>
      </c>
      <c r="O241" t="s">
        <v>2762</v>
      </c>
      <c r="P241" t="s">
        <v>46</v>
      </c>
      <c r="Q241" t="s">
        <v>90</v>
      </c>
      <c r="R241" t="s">
        <v>2763</v>
      </c>
      <c r="S241">
        <v>23.480000000000004</v>
      </c>
      <c r="T241">
        <v>5</v>
      </c>
      <c r="U241">
        <v>0.2</v>
      </c>
      <c r="V241">
        <v>8.218</v>
      </c>
    </row>
    <row r="242" spans="1:22" x14ac:dyDescent="0.25">
      <c r="A242">
        <v>4613</v>
      </c>
      <c r="B242" t="s">
        <v>7645</v>
      </c>
      <c r="C242">
        <v>2014</v>
      </c>
      <c r="D242" s="11">
        <v>41640</v>
      </c>
      <c r="E242" s="11">
        <v>41646</v>
      </c>
      <c r="F242" t="s">
        <v>50</v>
      </c>
      <c r="G242" t="s">
        <v>1827</v>
      </c>
      <c r="H242" t="s">
        <v>1828</v>
      </c>
      <c r="I242" t="s">
        <v>26</v>
      </c>
      <c r="J242" t="s">
        <v>27</v>
      </c>
      <c r="K242" t="s">
        <v>1521</v>
      </c>
      <c r="L242" t="s">
        <v>54</v>
      </c>
      <c r="M242">
        <v>32216</v>
      </c>
      <c r="N242" t="s">
        <v>30</v>
      </c>
      <c r="O242" t="s">
        <v>1561</v>
      </c>
      <c r="P242" t="s">
        <v>46</v>
      </c>
      <c r="Q242" t="s">
        <v>68</v>
      </c>
      <c r="R242" t="s">
        <v>1562</v>
      </c>
      <c r="S242">
        <v>47.616</v>
      </c>
      <c r="T242">
        <v>3</v>
      </c>
      <c r="U242">
        <v>0.2</v>
      </c>
      <c r="V242">
        <v>3.571200000000001</v>
      </c>
    </row>
    <row r="243" spans="1:22" x14ac:dyDescent="0.25">
      <c r="A243">
        <v>4612</v>
      </c>
      <c r="B243" t="s">
        <v>7644</v>
      </c>
      <c r="C243">
        <v>2013</v>
      </c>
      <c r="D243" s="11">
        <v>41298</v>
      </c>
      <c r="E243" s="11">
        <v>41300</v>
      </c>
      <c r="F243" t="s">
        <v>23</v>
      </c>
      <c r="G243" t="s">
        <v>3630</v>
      </c>
      <c r="H243" t="s">
        <v>3631</v>
      </c>
      <c r="I243" t="s">
        <v>41</v>
      </c>
      <c r="J243" t="s">
        <v>27</v>
      </c>
      <c r="K243" t="s">
        <v>3482</v>
      </c>
      <c r="L243" t="s">
        <v>1487</v>
      </c>
      <c r="M243">
        <v>39503</v>
      </c>
      <c r="N243" t="s">
        <v>30</v>
      </c>
      <c r="O243" t="s">
        <v>1776</v>
      </c>
      <c r="P243" t="s">
        <v>46</v>
      </c>
      <c r="Q243" t="s">
        <v>75</v>
      </c>
      <c r="R243" t="s">
        <v>1777</v>
      </c>
      <c r="S243">
        <v>31.36</v>
      </c>
      <c r="T243">
        <v>4</v>
      </c>
      <c r="U243">
        <v>0</v>
      </c>
      <c r="V243">
        <v>15.68</v>
      </c>
    </row>
    <row r="244" spans="1:22" x14ac:dyDescent="0.25">
      <c r="A244">
        <v>4328</v>
      </c>
      <c r="B244" t="s">
        <v>7411</v>
      </c>
      <c r="C244">
        <v>2013</v>
      </c>
      <c r="D244" s="11">
        <v>41299</v>
      </c>
      <c r="E244" s="11">
        <v>41301</v>
      </c>
      <c r="F244" t="s">
        <v>188</v>
      </c>
      <c r="G244" t="s">
        <v>3582</v>
      </c>
      <c r="H244" t="s">
        <v>3583</v>
      </c>
      <c r="I244" t="s">
        <v>41</v>
      </c>
      <c r="J244" t="s">
        <v>27</v>
      </c>
      <c r="K244" t="s">
        <v>2126</v>
      </c>
      <c r="L244" t="s">
        <v>788</v>
      </c>
      <c r="M244">
        <v>7060</v>
      </c>
      <c r="N244" t="s">
        <v>148</v>
      </c>
      <c r="O244" t="s">
        <v>6741</v>
      </c>
      <c r="P244" t="s">
        <v>46</v>
      </c>
      <c r="Q244" t="s">
        <v>90</v>
      </c>
      <c r="R244" t="s">
        <v>6742</v>
      </c>
      <c r="S244">
        <v>18</v>
      </c>
      <c r="T244">
        <v>5</v>
      </c>
      <c r="U244">
        <v>0</v>
      </c>
      <c r="V244">
        <v>8.2799999999999994</v>
      </c>
    </row>
    <row r="245" spans="1:22" x14ac:dyDescent="0.25">
      <c r="A245">
        <v>4327</v>
      </c>
      <c r="B245" t="s">
        <v>7411</v>
      </c>
      <c r="C245">
        <v>2013</v>
      </c>
      <c r="D245" s="11">
        <v>41299</v>
      </c>
      <c r="E245" s="11">
        <v>41301</v>
      </c>
      <c r="F245" t="s">
        <v>188</v>
      </c>
      <c r="G245" t="s">
        <v>3582</v>
      </c>
      <c r="H245" t="s">
        <v>3583</v>
      </c>
      <c r="I245" t="s">
        <v>41</v>
      </c>
      <c r="J245" t="s">
        <v>27</v>
      </c>
      <c r="K245" t="s">
        <v>2126</v>
      </c>
      <c r="L245" t="s">
        <v>788</v>
      </c>
      <c r="M245">
        <v>7060</v>
      </c>
      <c r="N245" t="s">
        <v>148</v>
      </c>
      <c r="O245" t="s">
        <v>5402</v>
      </c>
      <c r="P245" t="s">
        <v>46</v>
      </c>
      <c r="Q245" t="s">
        <v>68</v>
      </c>
      <c r="R245" t="s">
        <v>5403</v>
      </c>
      <c r="S245">
        <v>9.2099999999999991</v>
      </c>
      <c r="T245">
        <v>3</v>
      </c>
      <c r="U245">
        <v>0</v>
      </c>
      <c r="V245">
        <v>2.3025000000000002</v>
      </c>
    </row>
    <row r="246" spans="1:22" x14ac:dyDescent="0.25">
      <c r="A246">
        <v>4228</v>
      </c>
      <c r="B246" t="s">
        <v>7331</v>
      </c>
      <c r="C246">
        <v>2012</v>
      </c>
      <c r="D246" s="11">
        <v>40913</v>
      </c>
      <c r="E246" s="11">
        <v>40918</v>
      </c>
      <c r="F246" t="s">
        <v>50</v>
      </c>
      <c r="G246" t="s">
        <v>2146</v>
      </c>
      <c r="H246" t="s">
        <v>2147</v>
      </c>
      <c r="I246" t="s">
        <v>102</v>
      </c>
      <c r="J246" t="s">
        <v>27</v>
      </c>
      <c r="K246" t="s">
        <v>95</v>
      </c>
      <c r="L246" t="s">
        <v>96</v>
      </c>
      <c r="M246">
        <v>98103</v>
      </c>
      <c r="N246" t="s">
        <v>44</v>
      </c>
      <c r="O246" t="s">
        <v>1537</v>
      </c>
      <c r="P246" t="s">
        <v>32</v>
      </c>
      <c r="Q246" t="s">
        <v>36</v>
      </c>
      <c r="R246" t="s">
        <v>1538</v>
      </c>
      <c r="S246">
        <v>61.584000000000003</v>
      </c>
      <c r="T246">
        <v>1</v>
      </c>
      <c r="U246">
        <v>0.2</v>
      </c>
      <c r="V246">
        <v>-6.9282000000000039</v>
      </c>
    </row>
    <row r="247" spans="1:22" x14ac:dyDescent="0.25">
      <c r="A247">
        <v>4166</v>
      </c>
      <c r="B247" t="s">
        <v>7262</v>
      </c>
      <c r="C247">
        <v>2014</v>
      </c>
      <c r="D247" s="11">
        <v>41654</v>
      </c>
      <c r="E247" s="11">
        <v>41656</v>
      </c>
      <c r="F247" t="s">
        <v>188</v>
      </c>
      <c r="G247" t="s">
        <v>7263</v>
      </c>
      <c r="H247" t="s">
        <v>7264</v>
      </c>
      <c r="I247" t="s">
        <v>41</v>
      </c>
      <c r="J247" t="s">
        <v>27</v>
      </c>
      <c r="K247" t="s">
        <v>456</v>
      </c>
      <c r="L247" t="s">
        <v>457</v>
      </c>
      <c r="M247">
        <v>80013</v>
      </c>
      <c r="N247" t="s">
        <v>44</v>
      </c>
      <c r="O247" t="s">
        <v>5017</v>
      </c>
      <c r="P247" t="s">
        <v>46</v>
      </c>
      <c r="Q247" t="s">
        <v>59</v>
      </c>
      <c r="R247" t="s">
        <v>5018</v>
      </c>
      <c r="S247">
        <v>168.624</v>
      </c>
      <c r="T247">
        <v>9</v>
      </c>
      <c r="U247">
        <v>0.2</v>
      </c>
      <c r="V247">
        <v>14.754599999999996</v>
      </c>
    </row>
    <row r="248" spans="1:22" x14ac:dyDescent="0.25">
      <c r="A248">
        <v>4165</v>
      </c>
      <c r="B248" t="s">
        <v>7262</v>
      </c>
      <c r="C248">
        <v>2014</v>
      </c>
      <c r="D248" s="11">
        <v>41654</v>
      </c>
      <c r="E248" s="11">
        <v>41656</v>
      </c>
      <c r="F248" t="s">
        <v>188</v>
      </c>
      <c r="G248" t="s">
        <v>7263</v>
      </c>
      <c r="H248" t="s">
        <v>7264</v>
      </c>
      <c r="I248" t="s">
        <v>41</v>
      </c>
      <c r="J248" t="s">
        <v>27</v>
      </c>
      <c r="K248" t="s">
        <v>456</v>
      </c>
      <c r="L248" t="s">
        <v>457</v>
      </c>
      <c r="M248">
        <v>80013</v>
      </c>
      <c r="N248" t="s">
        <v>44</v>
      </c>
      <c r="O248" t="s">
        <v>160</v>
      </c>
      <c r="P248" t="s">
        <v>71</v>
      </c>
      <c r="Q248" t="s">
        <v>161</v>
      </c>
      <c r="R248" t="s">
        <v>162</v>
      </c>
      <c r="S248">
        <v>169.06400000000002</v>
      </c>
      <c r="T248">
        <v>7</v>
      </c>
      <c r="U248">
        <v>0.2</v>
      </c>
      <c r="V248">
        <v>-14.793099999999995</v>
      </c>
    </row>
    <row r="249" spans="1:22" x14ac:dyDescent="0.25">
      <c r="A249">
        <v>4146</v>
      </c>
      <c r="B249" t="s">
        <v>7248</v>
      </c>
      <c r="C249">
        <v>2014</v>
      </c>
      <c r="D249" s="11">
        <v>41670</v>
      </c>
      <c r="E249" s="11">
        <v>41677</v>
      </c>
      <c r="F249" t="s">
        <v>50</v>
      </c>
      <c r="G249" t="s">
        <v>2161</v>
      </c>
      <c r="H249" t="s">
        <v>2162</v>
      </c>
      <c r="I249" t="s">
        <v>102</v>
      </c>
      <c r="J249" t="s">
        <v>27</v>
      </c>
      <c r="K249" t="s">
        <v>127</v>
      </c>
      <c r="L249" t="s">
        <v>43</v>
      </c>
      <c r="M249">
        <v>94110</v>
      </c>
      <c r="N249" t="s">
        <v>44</v>
      </c>
      <c r="O249" t="s">
        <v>384</v>
      </c>
      <c r="P249" t="s">
        <v>32</v>
      </c>
      <c r="Q249" t="s">
        <v>36</v>
      </c>
      <c r="R249" t="s">
        <v>385</v>
      </c>
      <c r="S249">
        <v>120.78399999999999</v>
      </c>
      <c r="T249">
        <v>1</v>
      </c>
      <c r="U249">
        <v>0.2</v>
      </c>
      <c r="V249">
        <v>-13.588200000000001</v>
      </c>
    </row>
    <row r="250" spans="1:22" x14ac:dyDescent="0.25">
      <c r="A250">
        <v>4145</v>
      </c>
      <c r="B250" t="s">
        <v>7248</v>
      </c>
      <c r="C250">
        <v>2014</v>
      </c>
      <c r="D250" s="11">
        <v>41670</v>
      </c>
      <c r="E250" s="11">
        <v>41677</v>
      </c>
      <c r="F250" t="s">
        <v>50</v>
      </c>
      <c r="G250" t="s">
        <v>2161</v>
      </c>
      <c r="H250" t="s">
        <v>2162</v>
      </c>
      <c r="I250" t="s">
        <v>102</v>
      </c>
      <c r="J250" t="s">
        <v>27</v>
      </c>
      <c r="K250" t="s">
        <v>127</v>
      </c>
      <c r="L250" t="s">
        <v>43</v>
      </c>
      <c r="M250">
        <v>94110</v>
      </c>
      <c r="N250" t="s">
        <v>44</v>
      </c>
      <c r="O250" t="s">
        <v>7249</v>
      </c>
      <c r="P250" t="s">
        <v>46</v>
      </c>
      <c r="Q250" t="s">
        <v>68</v>
      </c>
      <c r="R250" t="s">
        <v>7250</v>
      </c>
      <c r="S250">
        <v>8.82</v>
      </c>
      <c r="T250">
        <v>3</v>
      </c>
      <c r="U250">
        <v>0</v>
      </c>
      <c r="V250">
        <v>2.3814000000000002</v>
      </c>
    </row>
    <row r="251" spans="1:22" x14ac:dyDescent="0.25">
      <c r="A251">
        <v>4144</v>
      </c>
      <c r="B251" t="s">
        <v>7248</v>
      </c>
      <c r="C251">
        <v>2014</v>
      </c>
      <c r="D251" s="11">
        <v>41670</v>
      </c>
      <c r="E251" s="11">
        <v>41677</v>
      </c>
      <c r="F251" t="s">
        <v>50</v>
      </c>
      <c r="G251" t="s">
        <v>2161</v>
      </c>
      <c r="H251" t="s">
        <v>2162</v>
      </c>
      <c r="I251" t="s">
        <v>102</v>
      </c>
      <c r="J251" t="s">
        <v>27</v>
      </c>
      <c r="K251" t="s">
        <v>127</v>
      </c>
      <c r="L251" t="s">
        <v>43</v>
      </c>
      <c r="M251">
        <v>94110</v>
      </c>
      <c r="N251" t="s">
        <v>44</v>
      </c>
      <c r="O251" t="s">
        <v>3320</v>
      </c>
      <c r="P251" t="s">
        <v>46</v>
      </c>
      <c r="Q251" t="s">
        <v>68</v>
      </c>
      <c r="R251" t="s">
        <v>3321</v>
      </c>
      <c r="S251">
        <v>12.74</v>
      </c>
      <c r="T251">
        <v>7</v>
      </c>
      <c r="U251">
        <v>0</v>
      </c>
      <c r="V251">
        <v>5.7329999999999997</v>
      </c>
    </row>
    <row r="252" spans="1:22" x14ac:dyDescent="0.25">
      <c r="A252">
        <v>4010</v>
      </c>
      <c r="B252" t="s">
        <v>7148</v>
      </c>
      <c r="C252">
        <v>2014</v>
      </c>
      <c r="D252" s="11">
        <v>41641</v>
      </c>
      <c r="E252" s="11">
        <v>41645</v>
      </c>
      <c r="F252" t="s">
        <v>50</v>
      </c>
      <c r="G252" t="s">
        <v>519</v>
      </c>
      <c r="H252" t="s">
        <v>520</v>
      </c>
      <c r="I252" t="s">
        <v>26</v>
      </c>
      <c r="J252" t="s">
        <v>27</v>
      </c>
      <c r="K252" t="s">
        <v>42</v>
      </c>
      <c r="L252" t="s">
        <v>43</v>
      </c>
      <c r="M252">
        <v>90036</v>
      </c>
      <c r="N252" t="s">
        <v>44</v>
      </c>
      <c r="O252" t="s">
        <v>7149</v>
      </c>
      <c r="P252" t="s">
        <v>32</v>
      </c>
      <c r="Q252" t="s">
        <v>65</v>
      </c>
      <c r="R252" t="s">
        <v>7150</v>
      </c>
      <c r="S252">
        <v>474.43</v>
      </c>
      <c r="T252">
        <v>11</v>
      </c>
      <c r="U252">
        <v>0</v>
      </c>
      <c r="V252">
        <v>199.26060000000004</v>
      </c>
    </row>
    <row r="253" spans="1:22" x14ac:dyDescent="0.25">
      <c r="A253">
        <v>3954</v>
      </c>
      <c r="B253" t="s">
        <v>7088</v>
      </c>
      <c r="C253">
        <v>2014</v>
      </c>
      <c r="D253" s="11">
        <v>41655</v>
      </c>
      <c r="E253" s="11">
        <v>41659</v>
      </c>
      <c r="F253" t="s">
        <v>50</v>
      </c>
      <c r="G253" t="s">
        <v>1583</v>
      </c>
      <c r="H253" t="s">
        <v>1584</v>
      </c>
      <c r="I253" t="s">
        <v>26</v>
      </c>
      <c r="J253" t="s">
        <v>27</v>
      </c>
      <c r="K253" t="s">
        <v>1320</v>
      </c>
      <c r="L253" t="s">
        <v>1245</v>
      </c>
      <c r="M253">
        <v>2169</v>
      </c>
      <c r="N253" t="s">
        <v>148</v>
      </c>
      <c r="O253" t="s">
        <v>329</v>
      </c>
      <c r="P253" t="s">
        <v>46</v>
      </c>
      <c r="Q253" t="s">
        <v>90</v>
      </c>
      <c r="R253" t="s">
        <v>330</v>
      </c>
      <c r="S253">
        <v>12.7</v>
      </c>
      <c r="T253">
        <v>2</v>
      </c>
      <c r="U253">
        <v>0</v>
      </c>
      <c r="V253">
        <v>5.8419999999999996</v>
      </c>
    </row>
    <row r="254" spans="1:22" x14ac:dyDescent="0.25">
      <c r="A254">
        <v>3901</v>
      </c>
      <c r="B254" t="s">
        <v>7043</v>
      </c>
      <c r="C254">
        <v>2012</v>
      </c>
      <c r="D254" s="11">
        <v>40911</v>
      </c>
      <c r="E254" s="11">
        <v>40916</v>
      </c>
      <c r="F254" t="s">
        <v>50</v>
      </c>
      <c r="G254" t="s">
        <v>2057</v>
      </c>
      <c r="H254" t="s">
        <v>2058</v>
      </c>
      <c r="I254" t="s">
        <v>41</v>
      </c>
      <c r="J254" t="s">
        <v>27</v>
      </c>
      <c r="K254" t="s">
        <v>7044</v>
      </c>
      <c r="L254" t="s">
        <v>104</v>
      </c>
      <c r="M254">
        <v>77520</v>
      </c>
      <c r="N254" t="s">
        <v>105</v>
      </c>
      <c r="O254" t="s">
        <v>1154</v>
      </c>
      <c r="P254" t="s">
        <v>46</v>
      </c>
      <c r="Q254" t="s">
        <v>90</v>
      </c>
      <c r="R254" t="s">
        <v>1155</v>
      </c>
      <c r="S254">
        <v>10.368000000000002</v>
      </c>
      <c r="T254">
        <v>2</v>
      </c>
      <c r="U254">
        <v>0.2</v>
      </c>
      <c r="V254">
        <v>3.6288</v>
      </c>
    </row>
    <row r="255" spans="1:22" x14ac:dyDescent="0.25">
      <c r="A255">
        <v>3886</v>
      </c>
      <c r="B255" t="s">
        <v>7029</v>
      </c>
      <c r="C255">
        <v>2014</v>
      </c>
      <c r="D255" s="11">
        <v>41669</v>
      </c>
      <c r="E255" s="11">
        <v>41673</v>
      </c>
      <c r="F255" t="s">
        <v>50</v>
      </c>
      <c r="G255" t="s">
        <v>2035</v>
      </c>
      <c r="H255" t="s">
        <v>2036</v>
      </c>
      <c r="I255" t="s">
        <v>26</v>
      </c>
      <c r="J255" t="s">
        <v>27</v>
      </c>
      <c r="K255" t="s">
        <v>303</v>
      </c>
      <c r="L255" t="s">
        <v>211</v>
      </c>
      <c r="M255">
        <v>60653</v>
      </c>
      <c r="N255" t="s">
        <v>105</v>
      </c>
      <c r="O255" t="s">
        <v>1120</v>
      </c>
      <c r="P255" t="s">
        <v>46</v>
      </c>
      <c r="Q255" t="s">
        <v>75</v>
      </c>
      <c r="R255" t="s">
        <v>1121</v>
      </c>
      <c r="S255">
        <v>12.127999999999997</v>
      </c>
      <c r="T255">
        <v>4</v>
      </c>
      <c r="U255">
        <v>0.8</v>
      </c>
      <c r="V255">
        <v>-20.617600000000003</v>
      </c>
    </row>
    <row r="256" spans="1:22" x14ac:dyDescent="0.25">
      <c r="A256">
        <v>3797</v>
      </c>
      <c r="B256" t="s">
        <v>6941</v>
      </c>
      <c r="C256">
        <v>2011</v>
      </c>
      <c r="D256" s="11">
        <v>40571</v>
      </c>
      <c r="E256" s="11">
        <v>40577</v>
      </c>
      <c r="F256" t="s">
        <v>50</v>
      </c>
      <c r="G256" t="s">
        <v>6942</v>
      </c>
      <c r="H256" t="s">
        <v>6943</v>
      </c>
      <c r="I256" t="s">
        <v>26</v>
      </c>
      <c r="J256" t="s">
        <v>27</v>
      </c>
      <c r="K256" t="s">
        <v>947</v>
      </c>
      <c r="L256" t="s">
        <v>43</v>
      </c>
      <c r="M256">
        <v>92037</v>
      </c>
      <c r="N256" t="s">
        <v>44</v>
      </c>
      <c r="O256" t="s">
        <v>6946</v>
      </c>
      <c r="P256" t="s">
        <v>46</v>
      </c>
      <c r="Q256" t="s">
        <v>68</v>
      </c>
      <c r="R256" t="s">
        <v>6947</v>
      </c>
      <c r="S256">
        <v>36.44</v>
      </c>
      <c r="T256">
        <v>4</v>
      </c>
      <c r="U256">
        <v>0</v>
      </c>
      <c r="V256">
        <v>12.025199999999998</v>
      </c>
    </row>
    <row r="257" spans="1:22" x14ac:dyDescent="0.25">
      <c r="A257">
        <v>3796</v>
      </c>
      <c r="B257" t="s">
        <v>6941</v>
      </c>
      <c r="C257">
        <v>2011</v>
      </c>
      <c r="D257" s="11">
        <v>40571</v>
      </c>
      <c r="E257" s="11">
        <v>40577</v>
      </c>
      <c r="F257" t="s">
        <v>50</v>
      </c>
      <c r="G257" t="s">
        <v>6942</v>
      </c>
      <c r="H257" t="s">
        <v>6943</v>
      </c>
      <c r="I257" t="s">
        <v>26</v>
      </c>
      <c r="J257" t="s">
        <v>27</v>
      </c>
      <c r="K257" t="s">
        <v>947</v>
      </c>
      <c r="L257" t="s">
        <v>43</v>
      </c>
      <c r="M257">
        <v>92037</v>
      </c>
      <c r="N257" t="s">
        <v>44</v>
      </c>
      <c r="O257" t="s">
        <v>6944</v>
      </c>
      <c r="P257" t="s">
        <v>32</v>
      </c>
      <c r="Q257" t="s">
        <v>56</v>
      </c>
      <c r="R257" t="s">
        <v>6945</v>
      </c>
      <c r="S257">
        <v>333</v>
      </c>
      <c r="T257">
        <v>3</v>
      </c>
      <c r="U257">
        <v>0.2</v>
      </c>
      <c r="V257">
        <v>-16.649999999999991</v>
      </c>
    </row>
    <row r="258" spans="1:22" x14ac:dyDescent="0.25">
      <c r="A258">
        <v>3795</v>
      </c>
      <c r="B258" t="s">
        <v>6941</v>
      </c>
      <c r="C258">
        <v>2011</v>
      </c>
      <c r="D258" s="11">
        <v>40571</v>
      </c>
      <c r="E258" s="11">
        <v>40577</v>
      </c>
      <c r="F258" t="s">
        <v>50</v>
      </c>
      <c r="G258" t="s">
        <v>6942</v>
      </c>
      <c r="H258" t="s">
        <v>6943</v>
      </c>
      <c r="I258" t="s">
        <v>26</v>
      </c>
      <c r="J258" t="s">
        <v>27</v>
      </c>
      <c r="K258" t="s">
        <v>947</v>
      </c>
      <c r="L258" t="s">
        <v>43</v>
      </c>
      <c r="M258">
        <v>92037</v>
      </c>
      <c r="N258" t="s">
        <v>44</v>
      </c>
      <c r="O258" t="s">
        <v>5197</v>
      </c>
      <c r="P258" t="s">
        <v>46</v>
      </c>
      <c r="Q258" t="s">
        <v>59</v>
      </c>
      <c r="R258" t="s">
        <v>5198</v>
      </c>
      <c r="S258">
        <v>57.23</v>
      </c>
      <c r="T258">
        <v>1</v>
      </c>
      <c r="U258">
        <v>0</v>
      </c>
      <c r="V258">
        <v>14.307499999999997</v>
      </c>
    </row>
    <row r="259" spans="1:22" x14ac:dyDescent="0.25">
      <c r="A259">
        <v>3744</v>
      </c>
      <c r="B259" t="s">
        <v>6896</v>
      </c>
      <c r="C259">
        <v>2013</v>
      </c>
      <c r="D259" s="11">
        <v>41289</v>
      </c>
      <c r="E259" s="11">
        <v>41295</v>
      </c>
      <c r="F259" t="s">
        <v>50</v>
      </c>
      <c r="G259" t="s">
        <v>5054</v>
      </c>
      <c r="H259" t="s">
        <v>5055</v>
      </c>
      <c r="I259" t="s">
        <v>26</v>
      </c>
      <c r="J259" t="s">
        <v>27</v>
      </c>
      <c r="K259" t="s">
        <v>266</v>
      </c>
      <c r="L259" t="s">
        <v>267</v>
      </c>
      <c r="M259">
        <v>10011</v>
      </c>
      <c r="N259" t="s">
        <v>148</v>
      </c>
      <c r="O259" t="s">
        <v>1342</v>
      </c>
      <c r="P259" t="s">
        <v>46</v>
      </c>
      <c r="Q259" t="s">
        <v>75</v>
      </c>
      <c r="R259" t="s">
        <v>1343</v>
      </c>
      <c r="S259">
        <v>49.536000000000001</v>
      </c>
      <c r="T259">
        <v>3</v>
      </c>
      <c r="U259">
        <v>0.2</v>
      </c>
      <c r="V259">
        <v>17.337599999999998</v>
      </c>
    </row>
    <row r="260" spans="1:22" x14ac:dyDescent="0.25">
      <c r="A260">
        <v>3743</v>
      </c>
      <c r="B260" t="s">
        <v>6896</v>
      </c>
      <c r="C260">
        <v>2013</v>
      </c>
      <c r="D260" s="11">
        <v>41289</v>
      </c>
      <c r="E260" s="11">
        <v>41295</v>
      </c>
      <c r="F260" t="s">
        <v>50</v>
      </c>
      <c r="G260" t="s">
        <v>5054</v>
      </c>
      <c r="H260" t="s">
        <v>5055</v>
      </c>
      <c r="I260" t="s">
        <v>26</v>
      </c>
      <c r="J260" t="s">
        <v>27</v>
      </c>
      <c r="K260" t="s">
        <v>266</v>
      </c>
      <c r="L260" t="s">
        <v>267</v>
      </c>
      <c r="M260">
        <v>10011</v>
      </c>
      <c r="N260" t="s">
        <v>148</v>
      </c>
      <c r="O260" t="s">
        <v>5226</v>
      </c>
      <c r="P260" t="s">
        <v>46</v>
      </c>
      <c r="Q260" t="s">
        <v>90</v>
      </c>
      <c r="R260" t="s">
        <v>5227</v>
      </c>
      <c r="S260">
        <v>60.12</v>
      </c>
      <c r="T260">
        <v>9</v>
      </c>
      <c r="U260">
        <v>0</v>
      </c>
      <c r="V260">
        <v>28.857599999999998</v>
      </c>
    </row>
    <row r="261" spans="1:22" x14ac:dyDescent="0.25">
      <c r="A261">
        <v>3742</v>
      </c>
      <c r="B261" t="s">
        <v>6896</v>
      </c>
      <c r="C261">
        <v>2013</v>
      </c>
      <c r="D261" s="11">
        <v>41289</v>
      </c>
      <c r="E261" s="11">
        <v>41295</v>
      </c>
      <c r="F261" t="s">
        <v>50</v>
      </c>
      <c r="G261" t="s">
        <v>5054</v>
      </c>
      <c r="H261" t="s">
        <v>5055</v>
      </c>
      <c r="I261" t="s">
        <v>26</v>
      </c>
      <c r="J261" t="s">
        <v>27</v>
      </c>
      <c r="K261" t="s">
        <v>266</v>
      </c>
      <c r="L261" t="s">
        <v>267</v>
      </c>
      <c r="M261">
        <v>10011</v>
      </c>
      <c r="N261" t="s">
        <v>148</v>
      </c>
      <c r="O261" t="s">
        <v>1262</v>
      </c>
      <c r="P261" t="s">
        <v>46</v>
      </c>
      <c r="Q261" t="s">
        <v>173</v>
      </c>
      <c r="R261" t="s">
        <v>1263</v>
      </c>
      <c r="S261">
        <v>16.52</v>
      </c>
      <c r="T261">
        <v>4</v>
      </c>
      <c r="U261">
        <v>0</v>
      </c>
      <c r="V261">
        <v>7.5991999999999997</v>
      </c>
    </row>
    <row r="262" spans="1:22" x14ac:dyDescent="0.25">
      <c r="A262">
        <v>3702</v>
      </c>
      <c r="B262" t="s">
        <v>6864</v>
      </c>
      <c r="C262">
        <v>2013</v>
      </c>
      <c r="D262" s="11">
        <v>41283</v>
      </c>
      <c r="E262" s="11">
        <v>41287</v>
      </c>
      <c r="F262" t="s">
        <v>23</v>
      </c>
      <c r="G262" t="s">
        <v>6865</v>
      </c>
      <c r="H262" t="s">
        <v>6866</v>
      </c>
      <c r="I262" t="s">
        <v>41</v>
      </c>
      <c r="J262" t="s">
        <v>27</v>
      </c>
      <c r="K262" t="s">
        <v>2835</v>
      </c>
      <c r="L262" t="s">
        <v>498</v>
      </c>
      <c r="M262">
        <v>43615</v>
      </c>
      <c r="N262" t="s">
        <v>148</v>
      </c>
      <c r="O262" t="s">
        <v>6158</v>
      </c>
      <c r="P262" t="s">
        <v>32</v>
      </c>
      <c r="Q262" t="s">
        <v>65</v>
      </c>
      <c r="R262" t="s">
        <v>6159</v>
      </c>
      <c r="S262">
        <v>15.168000000000001</v>
      </c>
      <c r="T262">
        <v>2</v>
      </c>
      <c r="U262">
        <v>0.2</v>
      </c>
      <c r="V262">
        <v>3.7920000000000011</v>
      </c>
    </row>
    <row r="263" spans="1:22" x14ac:dyDescent="0.25">
      <c r="A263">
        <v>3236</v>
      </c>
      <c r="B263" t="s">
        <v>6449</v>
      </c>
      <c r="C263">
        <v>2013</v>
      </c>
      <c r="D263" s="11">
        <v>41289</v>
      </c>
      <c r="E263" s="11">
        <v>41289</v>
      </c>
      <c r="F263" t="s">
        <v>1290</v>
      </c>
      <c r="G263" t="s">
        <v>984</v>
      </c>
      <c r="H263" t="s">
        <v>985</v>
      </c>
      <c r="I263" t="s">
        <v>26</v>
      </c>
      <c r="J263" t="s">
        <v>27</v>
      </c>
      <c r="K263" t="s">
        <v>746</v>
      </c>
      <c r="L263" t="s">
        <v>747</v>
      </c>
      <c r="M263">
        <v>6824</v>
      </c>
      <c r="N263" t="s">
        <v>148</v>
      </c>
      <c r="O263" t="s">
        <v>1051</v>
      </c>
      <c r="P263" t="s">
        <v>32</v>
      </c>
      <c r="Q263" t="s">
        <v>56</v>
      </c>
      <c r="R263" t="s">
        <v>1052</v>
      </c>
      <c r="S263">
        <v>181.79699999999997</v>
      </c>
      <c r="T263">
        <v>1</v>
      </c>
      <c r="U263">
        <v>0.3</v>
      </c>
      <c r="V263">
        <v>-15.582599999999999</v>
      </c>
    </row>
    <row r="264" spans="1:22" x14ac:dyDescent="0.25">
      <c r="A264">
        <v>3210</v>
      </c>
      <c r="B264" t="s">
        <v>6426</v>
      </c>
      <c r="C264">
        <v>2013</v>
      </c>
      <c r="D264" s="11">
        <v>41283</v>
      </c>
      <c r="E264" s="11">
        <v>41289</v>
      </c>
      <c r="F264" t="s">
        <v>50</v>
      </c>
      <c r="G264" t="s">
        <v>1345</v>
      </c>
      <c r="H264" t="s">
        <v>1346</v>
      </c>
      <c r="I264" t="s">
        <v>41</v>
      </c>
      <c r="J264" t="s">
        <v>27</v>
      </c>
      <c r="K264" t="s">
        <v>3488</v>
      </c>
      <c r="L264" t="s">
        <v>43</v>
      </c>
      <c r="M264">
        <v>93727</v>
      </c>
      <c r="N264" t="s">
        <v>44</v>
      </c>
      <c r="O264" t="s">
        <v>313</v>
      </c>
      <c r="P264" t="s">
        <v>71</v>
      </c>
      <c r="Q264" t="s">
        <v>72</v>
      </c>
      <c r="R264" t="s">
        <v>314</v>
      </c>
      <c r="S264">
        <v>377.92800000000005</v>
      </c>
      <c r="T264">
        <v>9</v>
      </c>
      <c r="U264">
        <v>0.2</v>
      </c>
      <c r="V264">
        <v>141.72300000000001</v>
      </c>
    </row>
    <row r="265" spans="1:22" x14ac:dyDescent="0.25">
      <c r="A265">
        <v>3209</v>
      </c>
      <c r="B265" t="s">
        <v>6426</v>
      </c>
      <c r="C265">
        <v>2013</v>
      </c>
      <c r="D265" s="11">
        <v>41283</v>
      </c>
      <c r="E265" s="11">
        <v>41289</v>
      </c>
      <c r="F265" t="s">
        <v>50</v>
      </c>
      <c r="G265" t="s">
        <v>1345</v>
      </c>
      <c r="H265" t="s">
        <v>1346</v>
      </c>
      <c r="I265" t="s">
        <v>41</v>
      </c>
      <c r="J265" t="s">
        <v>27</v>
      </c>
      <c r="K265" t="s">
        <v>3488</v>
      </c>
      <c r="L265" t="s">
        <v>43</v>
      </c>
      <c r="M265">
        <v>93727</v>
      </c>
      <c r="N265" t="s">
        <v>44</v>
      </c>
      <c r="O265" t="s">
        <v>6427</v>
      </c>
      <c r="P265" t="s">
        <v>71</v>
      </c>
      <c r="Q265" t="s">
        <v>161</v>
      </c>
      <c r="R265" t="s">
        <v>6428</v>
      </c>
      <c r="S265">
        <v>349.95</v>
      </c>
      <c r="T265">
        <v>5</v>
      </c>
      <c r="U265">
        <v>0</v>
      </c>
      <c r="V265">
        <v>118.98299999999999</v>
      </c>
    </row>
    <row r="266" spans="1:22" x14ac:dyDescent="0.25">
      <c r="A266">
        <v>3084</v>
      </c>
      <c r="B266" t="s">
        <v>6298</v>
      </c>
      <c r="C266">
        <v>2011</v>
      </c>
      <c r="D266" s="11">
        <v>40572</v>
      </c>
      <c r="E266" s="11">
        <v>40578</v>
      </c>
      <c r="F266" t="s">
        <v>50</v>
      </c>
      <c r="G266" t="s">
        <v>1810</v>
      </c>
      <c r="H266" t="s">
        <v>1811</v>
      </c>
      <c r="I266" t="s">
        <v>26</v>
      </c>
      <c r="J266" t="s">
        <v>27</v>
      </c>
      <c r="K266" t="s">
        <v>266</v>
      </c>
      <c r="L266" t="s">
        <v>267</v>
      </c>
      <c r="M266">
        <v>10024</v>
      </c>
      <c r="N266" t="s">
        <v>148</v>
      </c>
      <c r="O266" t="s">
        <v>794</v>
      </c>
      <c r="P266" t="s">
        <v>46</v>
      </c>
      <c r="Q266" t="s">
        <v>75</v>
      </c>
      <c r="R266" t="s">
        <v>795</v>
      </c>
      <c r="S266">
        <v>3.9280000000000004</v>
      </c>
      <c r="T266">
        <v>1</v>
      </c>
      <c r="U266">
        <v>0.2</v>
      </c>
      <c r="V266">
        <v>1.3256999999999999</v>
      </c>
    </row>
    <row r="267" spans="1:22" x14ac:dyDescent="0.25">
      <c r="A267">
        <v>3074</v>
      </c>
      <c r="B267" t="s">
        <v>6290</v>
      </c>
      <c r="C267">
        <v>2013</v>
      </c>
      <c r="D267" s="11">
        <v>41277</v>
      </c>
      <c r="E267" s="11">
        <v>41279</v>
      </c>
      <c r="F267" t="s">
        <v>188</v>
      </c>
      <c r="G267" t="s">
        <v>1990</v>
      </c>
      <c r="H267" t="s">
        <v>1991</v>
      </c>
      <c r="I267" t="s">
        <v>26</v>
      </c>
      <c r="J267" t="s">
        <v>27</v>
      </c>
      <c r="K267" t="s">
        <v>42</v>
      </c>
      <c r="L267" t="s">
        <v>43</v>
      </c>
      <c r="M267">
        <v>90045</v>
      </c>
      <c r="N267" t="s">
        <v>44</v>
      </c>
      <c r="O267" t="s">
        <v>5197</v>
      </c>
      <c r="P267" t="s">
        <v>46</v>
      </c>
      <c r="Q267" t="s">
        <v>59</v>
      </c>
      <c r="R267" t="s">
        <v>5198</v>
      </c>
      <c r="S267">
        <v>114.46</v>
      </c>
      <c r="T267">
        <v>2</v>
      </c>
      <c r="U267">
        <v>0</v>
      </c>
      <c r="V267">
        <v>28.614999999999995</v>
      </c>
    </row>
    <row r="268" spans="1:22" x14ac:dyDescent="0.25">
      <c r="A268">
        <v>2979</v>
      </c>
      <c r="B268" t="s">
        <v>6170</v>
      </c>
      <c r="C268">
        <v>2011</v>
      </c>
      <c r="D268" s="11">
        <v>40557</v>
      </c>
      <c r="E268" s="11">
        <v>40560</v>
      </c>
      <c r="F268" t="s">
        <v>23</v>
      </c>
      <c r="G268" t="s">
        <v>3731</v>
      </c>
      <c r="H268" t="s">
        <v>3732</v>
      </c>
      <c r="I268" t="s">
        <v>26</v>
      </c>
      <c r="J268" t="s">
        <v>27</v>
      </c>
      <c r="K268" t="s">
        <v>6171</v>
      </c>
      <c r="L268" t="s">
        <v>383</v>
      </c>
      <c r="M268">
        <v>29464</v>
      </c>
      <c r="N268" t="s">
        <v>30</v>
      </c>
      <c r="O268" t="s">
        <v>6128</v>
      </c>
      <c r="P268" t="s">
        <v>32</v>
      </c>
      <c r="Q268" t="s">
        <v>36</v>
      </c>
      <c r="R268" t="s">
        <v>6129</v>
      </c>
      <c r="S268">
        <v>545.93999999999994</v>
      </c>
      <c r="T268">
        <v>6</v>
      </c>
      <c r="U268">
        <v>0</v>
      </c>
      <c r="V268">
        <v>87.350400000000036</v>
      </c>
    </row>
    <row r="269" spans="1:22" x14ac:dyDescent="0.25">
      <c r="A269">
        <v>2922</v>
      </c>
      <c r="B269" t="s">
        <v>6112</v>
      </c>
      <c r="C269">
        <v>2014</v>
      </c>
      <c r="D269" s="11">
        <v>41670</v>
      </c>
      <c r="E269" s="11">
        <v>41670</v>
      </c>
      <c r="F269" t="s">
        <v>1290</v>
      </c>
      <c r="G269" t="s">
        <v>3881</v>
      </c>
      <c r="H269" t="s">
        <v>3882</v>
      </c>
      <c r="I269" t="s">
        <v>26</v>
      </c>
      <c r="J269" t="s">
        <v>27</v>
      </c>
      <c r="K269" t="s">
        <v>127</v>
      </c>
      <c r="L269" t="s">
        <v>43</v>
      </c>
      <c r="M269">
        <v>94109</v>
      </c>
      <c r="N269" t="s">
        <v>44</v>
      </c>
      <c r="O269" t="s">
        <v>2164</v>
      </c>
      <c r="P269" t="s">
        <v>46</v>
      </c>
      <c r="Q269" t="s">
        <v>59</v>
      </c>
      <c r="R269" t="s">
        <v>2165</v>
      </c>
      <c r="S269">
        <v>129.30000000000001</v>
      </c>
      <c r="T269">
        <v>2</v>
      </c>
      <c r="U269">
        <v>0</v>
      </c>
      <c r="V269">
        <v>6.4649999999999892</v>
      </c>
    </row>
    <row r="270" spans="1:22" x14ac:dyDescent="0.25">
      <c r="A270">
        <v>2898</v>
      </c>
      <c r="B270" t="s">
        <v>6086</v>
      </c>
      <c r="C270">
        <v>2013</v>
      </c>
      <c r="D270" s="11">
        <v>41278</v>
      </c>
      <c r="E270" s="11">
        <v>41283</v>
      </c>
      <c r="F270" t="s">
        <v>50</v>
      </c>
      <c r="G270" t="s">
        <v>3597</v>
      </c>
      <c r="H270" t="s">
        <v>3598</v>
      </c>
      <c r="I270" t="s">
        <v>41</v>
      </c>
      <c r="J270" t="s">
        <v>27</v>
      </c>
      <c r="K270" t="s">
        <v>467</v>
      </c>
      <c r="L270" t="s">
        <v>88</v>
      </c>
      <c r="M270">
        <v>28205</v>
      </c>
      <c r="N270" t="s">
        <v>30</v>
      </c>
      <c r="O270" t="s">
        <v>5426</v>
      </c>
      <c r="P270" t="s">
        <v>71</v>
      </c>
      <c r="Q270" t="s">
        <v>1216</v>
      </c>
      <c r="R270" t="s">
        <v>5427</v>
      </c>
      <c r="S270">
        <v>959.96800000000007</v>
      </c>
      <c r="T270">
        <v>4</v>
      </c>
      <c r="U270">
        <v>0.2</v>
      </c>
      <c r="V270">
        <v>119.99599999999992</v>
      </c>
    </row>
    <row r="271" spans="1:22" x14ac:dyDescent="0.25">
      <c r="A271">
        <v>268</v>
      </c>
      <c r="B271" t="s">
        <v>1000</v>
      </c>
      <c r="C271">
        <v>2013</v>
      </c>
      <c r="D271" s="11">
        <v>41296</v>
      </c>
      <c r="E271" s="11">
        <v>41302</v>
      </c>
      <c r="F271" t="s">
        <v>50</v>
      </c>
      <c r="G271" t="s">
        <v>387</v>
      </c>
      <c r="H271" t="s">
        <v>388</v>
      </c>
      <c r="I271" t="s">
        <v>26</v>
      </c>
      <c r="J271" t="s">
        <v>27</v>
      </c>
      <c r="K271" t="s">
        <v>1001</v>
      </c>
      <c r="L271" t="s">
        <v>788</v>
      </c>
      <c r="M271">
        <v>7960</v>
      </c>
      <c r="N271" t="s">
        <v>148</v>
      </c>
      <c r="O271" t="s">
        <v>1002</v>
      </c>
      <c r="P271" t="s">
        <v>46</v>
      </c>
      <c r="Q271" t="s">
        <v>269</v>
      </c>
      <c r="R271" t="s">
        <v>1003</v>
      </c>
      <c r="S271">
        <v>7.5600000000000005</v>
      </c>
      <c r="T271">
        <v>6</v>
      </c>
      <c r="U271">
        <v>0</v>
      </c>
      <c r="V271">
        <v>0.3024</v>
      </c>
    </row>
    <row r="272" spans="1:22" x14ac:dyDescent="0.25">
      <c r="A272">
        <v>2885</v>
      </c>
      <c r="B272" t="s">
        <v>6070</v>
      </c>
      <c r="C272">
        <v>2013</v>
      </c>
      <c r="D272" s="11">
        <v>41304</v>
      </c>
      <c r="E272" s="11">
        <v>41308</v>
      </c>
      <c r="F272" t="s">
        <v>50</v>
      </c>
      <c r="G272" t="s">
        <v>1913</v>
      </c>
      <c r="H272" t="s">
        <v>1914</v>
      </c>
      <c r="I272" t="s">
        <v>26</v>
      </c>
      <c r="J272" t="s">
        <v>27</v>
      </c>
      <c r="K272" t="s">
        <v>127</v>
      </c>
      <c r="L272" t="s">
        <v>43</v>
      </c>
      <c r="M272">
        <v>94122</v>
      </c>
      <c r="N272" t="s">
        <v>44</v>
      </c>
      <c r="O272" t="s">
        <v>2471</v>
      </c>
      <c r="P272" t="s">
        <v>46</v>
      </c>
      <c r="Q272" t="s">
        <v>75</v>
      </c>
      <c r="R272" t="s">
        <v>2472</v>
      </c>
      <c r="S272">
        <v>17.456</v>
      </c>
      <c r="T272">
        <v>2</v>
      </c>
      <c r="U272">
        <v>0.2</v>
      </c>
      <c r="V272">
        <v>5.8914</v>
      </c>
    </row>
    <row r="273" spans="1:22" x14ac:dyDescent="0.25">
      <c r="A273">
        <v>2880</v>
      </c>
      <c r="B273" t="s">
        <v>6065</v>
      </c>
      <c r="C273">
        <v>2013</v>
      </c>
      <c r="D273" s="11">
        <v>41289</v>
      </c>
      <c r="E273" s="11">
        <v>41293</v>
      </c>
      <c r="F273" t="s">
        <v>50</v>
      </c>
      <c r="G273" t="s">
        <v>5928</v>
      </c>
      <c r="H273" t="s">
        <v>5929</v>
      </c>
      <c r="I273" t="s">
        <v>102</v>
      </c>
      <c r="J273" t="s">
        <v>27</v>
      </c>
      <c r="K273" t="s">
        <v>787</v>
      </c>
      <c r="L273" t="s">
        <v>788</v>
      </c>
      <c r="M273">
        <v>7090</v>
      </c>
      <c r="N273" t="s">
        <v>148</v>
      </c>
      <c r="O273" t="s">
        <v>478</v>
      </c>
      <c r="P273" t="s">
        <v>71</v>
      </c>
      <c r="Q273" t="s">
        <v>161</v>
      </c>
      <c r="R273" t="s">
        <v>479</v>
      </c>
      <c r="S273">
        <v>254.96999999999997</v>
      </c>
      <c r="T273">
        <v>3</v>
      </c>
      <c r="U273">
        <v>0</v>
      </c>
      <c r="V273">
        <v>91.789199999999994</v>
      </c>
    </row>
    <row r="274" spans="1:22" x14ac:dyDescent="0.25">
      <c r="A274">
        <v>2879</v>
      </c>
      <c r="B274" t="s">
        <v>6065</v>
      </c>
      <c r="C274">
        <v>2013</v>
      </c>
      <c r="D274" s="11">
        <v>41289</v>
      </c>
      <c r="E274" s="11">
        <v>41293</v>
      </c>
      <c r="F274" t="s">
        <v>50</v>
      </c>
      <c r="G274" t="s">
        <v>5928</v>
      </c>
      <c r="H274" t="s">
        <v>5929</v>
      </c>
      <c r="I274" t="s">
        <v>102</v>
      </c>
      <c r="J274" t="s">
        <v>27</v>
      </c>
      <c r="K274" t="s">
        <v>787</v>
      </c>
      <c r="L274" t="s">
        <v>788</v>
      </c>
      <c r="M274">
        <v>7090</v>
      </c>
      <c r="N274" t="s">
        <v>148</v>
      </c>
      <c r="O274" t="s">
        <v>1468</v>
      </c>
      <c r="P274" t="s">
        <v>46</v>
      </c>
      <c r="Q274" t="s">
        <v>68</v>
      </c>
      <c r="R274" t="s">
        <v>1469</v>
      </c>
      <c r="S274">
        <v>4.66</v>
      </c>
      <c r="T274">
        <v>2</v>
      </c>
      <c r="U274">
        <v>0</v>
      </c>
      <c r="V274">
        <v>1.3513999999999995</v>
      </c>
    </row>
    <row r="275" spans="1:22" x14ac:dyDescent="0.25">
      <c r="A275">
        <v>2878</v>
      </c>
      <c r="B275" t="s">
        <v>6065</v>
      </c>
      <c r="C275">
        <v>2013</v>
      </c>
      <c r="D275" s="11">
        <v>41289</v>
      </c>
      <c r="E275" s="11">
        <v>41293</v>
      </c>
      <c r="F275" t="s">
        <v>50</v>
      </c>
      <c r="G275" t="s">
        <v>5928</v>
      </c>
      <c r="H275" t="s">
        <v>5929</v>
      </c>
      <c r="I275" t="s">
        <v>102</v>
      </c>
      <c r="J275" t="s">
        <v>27</v>
      </c>
      <c r="K275" t="s">
        <v>787</v>
      </c>
      <c r="L275" t="s">
        <v>788</v>
      </c>
      <c r="M275">
        <v>7090</v>
      </c>
      <c r="N275" t="s">
        <v>148</v>
      </c>
      <c r="O275" t="s">
        <v>5033</v>
      </c>
      <c r="P275" t="s">
        <v>46</v>
      </c>
      <c r="Q275" t="s">
        <v>173</v>
      </c>
      <c r="R275" t="s">
        <v>5034</v>
      </c>
      <c r="S275">
        <v>52.34</v>
      </c>
      <c r="T275">
        <v>2</v>
      </c>
      <c r="U275">
        <v>0</v>
      </c>
      <c r="V275">
        <v>24.599800000000002</v>
      </c>
    </row>
    <row r="276" spans="1:22" x14ac:dyDescent="0.25">
      <c r="A276">
        <v>2877</v>
      </c>
      <c r="B276" t="s">
        <v>6064</v>
      </c>
      <c r="C276">
        <v>2013</v>
      </c>
      <c r="D276" s="11">
        <v>41295</v>
      </c>
      <c r="E276" s="11">
        <v>41297</v>
      </c>
      <c r="F276" t="s">
        <v>23</v>
      </c>
      <c r="G276" t="s">
        <v>1242</v>
      </c>
      <c r="H276" t="s">
        <v>1243</v>
      </c>
      <c r="I276" t="s">
        <v>26</v>
      </c>
      <c r="J276" t="s">
        <v>27</v>
      </c>
      <c r="K276" t="s">
        <v>947</v>
      </c>
      <c r="L276" t="s">
        <v>43</v>
      </c>
      <c r="M276">
        <v>92037</v>
      </c>
      <c r="N276" t="s">
        <v>44</v>
      </c>
      <c r="O276" t="s">
        <v>1280</v>
      </c>
      <c r="P276" t="s">
        <v>32</v>
      </c>
      <c r="Q276" t="s">
        <v>36</v>
      </c>
      <c r="R276" t="s">
        <v>1281</v>
      </c>
      <c r="S276">
        <v>1013.4879999999999</v>
      </c>
      <c r="T276">
        <v>7</v>
      </c>
      <c r="U276">
        <v>0.2</v>
      </c>
      <c r="V276">
        <v>76.011600000000016</v>
      </c>
    </row>
    <row r="277" spans="1:22" x14ac:dyDescent="0.25">
      <c r="A277">
        <v>2876</v>
      </c>
      <c r="B277" t="s">
        <v>6064</v>
      </c>
      <c r="C277">
        <v>2013</v>
      </c>
      <c r="D277" s="11">
        <v>41295</v>
      </c>
      <c r="E277" s="11">
        <v>41297</v>
      </c>
      <c r="F277" t="s">
        <v>23</v>
      </c>
      <c r="G277" t="s">
        <v>1242</v>
      </c>
      <c r="H277" t="s">
        <v>1243</v>
      </c>
      <c r="I277" t="s">
        <v>26</v>
      </c>
      <c r="J277" t="s">
        <v>27</v>
      </c>
      <c r="K277" t="s">
        <v>947</v>
      </c>
      <c r="L277" t="s">
        <v>43</v>
      </c>
      <c r="M277">
        <v>92037</v>
      </c>
      <c r="N277" t="s">
        <v>44</v>
      </c>
      <c r="O277" t="s">
        <v>3891</v>
      </c>
      <c r="P277" t="s">
        <v>32</v>
      </c>
      <c r="Q277" t="s">
        <v>36</v>
      </c>
      <c r="R277" t="s">
        <v>3892</v>
      </c>
      <c r="S277">
        <v>153.56800000000001</v>
      </c>
      <c r="T277">
        <v>2</v>
      </c>
      <c r="U277">
        <v>0.2</v>
      </c>
      <c r="V277">
        <v>-5.758800000000015</v>
      </c>
    </row>
    <row r="278" spans="1:22" x14ac:dyDescent="0.25">
      <c r="A278">
        <v>2835</v>
      </c>
      <c r="B278" t="s">
        <v>6011</v>
      </c>
      <c r="C278">
        <v>2014</v>
      </c>
      <c r="D278" s="11">
        <v>41666</v>
      </c>
      <c r="E278" s="11">
        <v>41671</v>
      </c>
      <c r="F278" t="s">
        <v>23</v>
      </c>
      <c r="G278" t="s">
        <v>6012</v>
      </c>
      <c r="H278" t="s">
        <v>6013</v>
      </c>
      <c r="I278" t="s">
        <v>41</v>
      </c>
      <c r="J278" t="s">
        <v>27</v>
      </c>
      <c r="K278" t="s">
        <v>5893</v>
      </c>
      <c r="L278" t="s">
        <v>358</v>
      </c>
      <c r="M278">
        <v>35244</v>
      </c>
      <c r="N278" t="s">
        <v>30</v>
      </c>
      <c r="O278" t="s">
        <v>748</v>
      </c>
      <c r="P278" t="s">
        <v>46</v>
      </c>
      <c r="Q278" t="s">
        <v>75</v>
      </c>
      <c r="R278" t="s">
        <v>749</v>
      </c>
      <c r="S278">
        <v>7.16</v>
      </c>
      <c r="T278">
        <v>2</v>
      </c>
      <c r="U278">
        <v>0</v>
      </c>
      <c r="V278">
        <v>3.4367999999999999</v>
      </c>
    </row>
    <row r="279" spans="1:22" x14ac:dyDescent="0.25">
      <c r="A279">
        <v>2834</v>
      </c>
      <c r="B279" t="s">
        <v>6011</v>
      </c>
      <c r="C279">
        <v>2014</v>
      </c>
      <c r="D279" s="11">
        <v>41666</v>
      </c>
      <c r="E279" s="11">
        <v>41671</v>
      </c>
      <c r="F279" t="s">
        <v>23</v>
      </c>
      <c r="G279" t="s">
        <v>6012</v>
      </c>
      <c r="H279" t="s">
        <v>6013</v>
      </c>
      <c r="I279" t="s">
        <v>41</v>
      </c>
      <c r="J279" t="s">
        <v>27</v>
      </c>
      <c r="K279" t="s">
        <v>5893</v>
      </c>
      <c r="L279" t="s">
        <v>358</v>
      </c>
      <c r="M279">
        <v>35244</v>
      </c>
      <c r="N279" t="s">
        <v>30</v>
      </c>
      <c r="O279" t="s">
        <v>640</v>
      </c>
      <c r="P279" t="s">
        <v>46</v>
      </c>
      <c r="Q279" t="s">
        <v>68</v>
      </c>
      <c r="R279" t="s">
        <v>641</v>
      </c>
      <c r="S279">
        <v>15.469999999999999</v>
      </c>
      <c r="T279">
        <v>7</v>
      </c>
      <c r="U279">
        <v>0</v>
      </c>
      <c r="V279">
        <v>4.1768999999999998</v>
      </c>
    </row>
    <row r="280" spans="1:22" x14ac:dyDescent="0.25">
      <c r="A280">
        <v>2822</v>
      </c>
      <c r="B280" t="s">
        <v>5998</v>
      </c>
      <c r="C280">
        <v>2014</v>
      </c>
      <c r="D280" s="11">
        <v>41640</v>
      </c>
      <c r="E280" s="11">
        <v>41645</v>
      </c>
      <c r="F280" t="s">
        <v>50</v>
      </c>
      <c r="G280" t="s">
        <v>3147</v>
      </c>
      <c r="H280" t="s">
        <v>3148</v>
      </c>
      <c r="I280" t="s">
        <v>26</v>
      </c>
      <c r="J280" t="s">
        <v>27</v>
      </c>
      <c r="K280" t="s">
        <v>1883</v>
      </c>
      <c r="L280" t="s">
        <v>43</v>
      </c>
      <c r="M280">
        <v>92804</v>
      </c>
      <c r="N280" t="s">
        <v>44</v>
      </c>
      <c r="O280" t="s">
        <v>861</v>
      </c>
      <c r="P280" t="s">
        <v>71</v>
      </c>
      <c r="Q280" t="s">
        <v>72</v>
      </c>
      <c r="R280" t="s">
        <v>862</v>
      </c>
      <c r="S280">
        <v>302.37599999999998</v>
      </c>
      <c r="T280">
        <v>3</v>
      </c>
      <c r="U280">
        <v>0.2</v>
      </c>
      <c r="V280">
        <v>22.678200000000018</v>
      </c>
    </row>
    <row r="281" spans="1:22" x14ac:dyDescent="0.25">
      <c r="A281">
        <v>2768</v>
      </c>
      <c r="B281" t="s">
        <v>5938</v>
      </c>
      <c r="C281">
        <v>2014</v>
      </c>
      <c r="D281" s="11">
        <v>41655</v>
      </c>
      <c r="E281" s="11">
        <v>41658</v>
      </c>
      <c r="F281" t="s">
        <v>188</v>
      </c>
      <c r="G281" t="s">
        <v>2940</v>
      </c>
      <c r="H281" t="s">
        <v>2941</v>
      </c>
      <c r="I281" t="s">
        <v>26</v>
      </c>
      <c r="J281" t="s">
        <v>27</v>
      </c>
      <c r="K281" t="s">
        <v>146</v>
      </c>
      <c r="L281" t="s">
        <v>147</v>
      </c>
      <c r="M281">
        <v>19134</v>
      </c>
      <c r="N281" t="s">
        <v>148</v>
      </c>
      <c r="O281" t="s">
        <v>937</v>
      </c>
      <c r="P281" t="s">
        <v>46</v>
      </c>
      <c r="Q281" t="s">
        <v>78</v>
      </c>
      <c r="R281" t="s">
        <v>938</v>
      </c>
      <c r="S281">
        <v>1924.1599999999999</v>
      </c>
      <c r="T281">
        <v>8</v>
      </c>
      <c r="U281">
        <v>0.2</v>
      </c>
      <c r="V281">
        <v>312.67599999999993</v>
      </c>
    </row>
    <row r="282" spans="1:22" x14ac:dyDescent="0.25">
      <c r="A282">
        <v>2767</v>
      </c>
      <c r="B282" t="s">
        <v>5938</v>
      </c>
      <c r="C282">
        <v>2014</v>
      </c>
      <c r="D282" s="11">
        <v>41655</v>
      </c>
      <c r="E282" s="11">
        <v>41658</v>
      </c>
      <c r="F282" t="s">
        <v>188</v>
      </c>
      <c r="G282" t="s">
        <v>2940</v>
      </c>
      <c r="H282" t="s">
        <v>2941</v>
      </c>
      <c r="I282" t="s">
        <v>26</v>
      </c>
      <c r="J282" t="s">
        <v>27</v>
      </c>
      <c r="K282" t="s">
        <v>146</v>
      </c>
      <c r="L282" t="s">
        <v>147</v>
      </c>
      <c r="M282">
        <v>19134</v>
      </c>
      <c r="N282" t="s">
        <v>148</v>
      </c>
      <c r="O282" t="s">
        <v>5939</v>
      </c>
      <c r="P282" t="s">
        <v>46</v>
      </c>
      <c r="Q282" t="s">
        <v>78</v>
      </c>
      <c r="R282" t="s">
        <v>5940</v>
      </c>
      <c r="S282">
        <v>34.384</v>
      </c>
      <c r="T282">
        <v>1</v>
      </c>
      <c r="U282">
        <v>0.2</v>
      </c>
      <c r="V282">
        <v>3.8681999999999945</v>
      </c>
    </row>
    <row r="283" spans="1:22" x14ac:dyDescent="0.25">
      <c r="A283">
        <v>2710</v>
      </c>
      <c r="B283" t="s">
        <v>5856</v>
      </c>
      <c r="C283">
        <v>2012</v>
      </c>
      <c r="D283" s="11">
        <v>40938</v>
      </c>
      <c r="E283" s="11">
        <v>40945</v>
      </c>
      <c r="F283" t="s">
        <v>50</v>
      </c>
      <c r="G283" t="s">
        <v>1957</v>
      </c>
      <c r="H283" t="s">
        <v>1958</v>
      </c>
      <c r="I283" t="s">
        <v>26</v>
      </c>
      <c r="J283" t="s">
        <v>27</v>
      </c>
      <c r="K283" t="s">
        <v>42</v>
      </c>
      <c r="L283" t="s">
        <v>43</v>
      </c>
      <c r="M283">
        <v>90049</v>
      </c>
      <c r="N283" t="s">
        <v>44</v>
      </c>
      <c r="O283" t="s">
        <v>4603</v>
      </c>
      <c r="P283" t="s">
        <v>71</v>
      </c>
      <c r="Q283" t="s">
        <v>682</v>
      </c>
      <c r="R283" t="s">
        <v>4604</v>
      </c>
      <c r="S283">
        <v>1919.9760000000001</v>
      </c>
      <c r="T283">
        <v>3</v>
      </c>
      <c r="U283">
        <v>0.2</v>
      </c>
      <c r="V283">
        <v>215.99729999999977</v>
      </c>
    </row>
    <row r="284" spans="1:22" x14ac:dyDescent="0.25">
      <c r="A284">
        <v>2709</v>
      </c>
      <c r="B284" t="s">
        <v>5856</v>
      </c>
      <c r="C284">
        <v>2012</v>
      </c>
      <c r="D284" s="11">
        <v>40938</v>
      </c>
      <c r="E284" s="11">
        <v>40945</v>
      </c>
      <c r="F284" t="s">
        <v>50</v>
      </c>
      <c r="G284" t="s">
        <v>1957</v>
      </c>
      <c r="H284" t="s">
        <v>1958</v>
      </c>
      <c r="I284" t="s">
        <v>26</v>
      </c>
      <c r="J284" t="s">
        <v>27</v>
      </c>
      <c r="K284" t="s">
        <v>42</v>
      </c>
      <c r="L284" t="s">
        <v>43</v>
      </c>
      <c r="M284">
        <v>90049</v>
      </c>
      <c r="N284" t="s">
        <v>44</v>
      </c>
      <c r="O284" t="s">
        <v>5857</v>
      </c>
      <c r="P284" t="s">
        <v>32</v>
      </c>
      <c r="Q284" t="s">
        <v>65</v>
      </c>
      <c r="R284" t="s">
        <v>5858</v>
      </c>
      <c r="S284">
        <v>227.35999999999999</v>
      </c>
      <c r="T284">
        <v>7</v>
      </c>
      <c r="U284">
        <v>0</v>
      </c>
      <c r="V284">
        <v>81.849599999999981</v>
      </c>
    </row>
    <row r="285" spans="1:22" x14ac:dyDescent="0.25">
      <c r="A285">
        <v>2694</v>
      </c>
      <c r="B285" t="s">
        <v>5835</v>
      </c>
      <c r="C285">
        <v>2013</v>
      </c>
      <c r="D285" s="11">
        <v>41296</v>
      </c>
      <c r="E285" s="11">
        <v>41302</v>
      </c>
      <c r="F285" t="s">
        <v>50</v>
      </c>
      <c r="G285" t="s">
        <v>2431</v>
      </c>
      <c r="H285" t="s">
        <v>2432</v>
      </c>
      <c r="I285" t="s">
        <v>41</v>
      </c>
      <c r="J285" t="s">
        <v>27</v>
      </c>
      <c r="K285" t="s">
        <v>95</v>
      </c>
      <c r="L285" t="s">
        <v>96</v>
      </c>
      <c r="M285">
        <v>98115</v>
      </c>
      <c r="N285" t="s">
        <v>44</v>
      </c>
      <c r="O285" t="s">
        <v>1954</v>
      </c>
      <c r="P285" t="s">
        <v>32</v>
      </c>
      <c r="Q285" t="s">
        <v>65</v>
      </c>
      <c r="R285" t="s">
        <v>1955</v>
      </c>
      <c r="S285">
        <v>109.9</v>
      </c>
      <c r="T285">
        <v>5</v>
      </c>
      <c r="U285">
        <v>0</v>
      </c>
      <c r="V285">
        <v>37.366</v>
      </c>
    </row>
    <row r="286" spans="1:22" x14ac:dyDescent="0.25">
      <c r="A286">
        <v>2684</v>
      </c>
      <c r="B286" t="s">
        <v>5812</v>
      </c>
      <c r="C286">
        <v>2014</v>
      </c>
      <c r="D286" s="11">
        <v>41661</v>
      </c>
      <c r="E286" s="11">
        <v>41667</v>
      </c>
      <c r="F286" t="s">
        <v>50</v>
      </c>
      <c r="G286" t="s">
        <v>3503</v>
      </c>
      <c r="H286" t="s">
        <v>3504</v>
      </c>
      <c r="I286" t="s">
        <v>102</v>
      </c>
      <c r="J286" t="s">
        <v>27</v>
      </c>
      <c r="K286" t="s">
        <v>328</v>
      </c>
      <c r="L286" t="s">
        <v>238</v>
      </c>
      <c r="M286">
        <v>49201</v>
      </c>
      <c r="N286" t="s">
        <v>105</v>
      </c>
      <c r="O286" t="s">
        <v>5817</v>
      </c>
      <c r="P286" t="s">
        <v>71</v>
      </c>
      <c r="Q286" t="s">
        <v>72</v>
      </c>
      <c r="R286" t="s">
        <v>5818</v>
      </c>
      <c r="S286">
        <v>164.99</v>
      </c>
      <c r="T286">
        <v>1</v>
      </c>
      <c r="U286">
        <v>0</v>
      </c>
      <c r="V286">
        <v>49.496999999999986</v>
      </c>
    </row>
    <row r="287" spans="1:22" x14ac:dyDescent="0.25">
      <c r="A287">
        <v>2683</v>
      </c>
      <c r="B287" t="s">
        <v>5812</v>
      </c>
      <c r="C287">
        <v>2014</v>
      </c>
      <c r="D287" s="11">
        <v>41661</v>
      </c>
      <c r="E287" s="11">
        <v>41667</v>
      </c>
      <c r="F287" t="s">
        <v>50</v>
      </c>
      <c r="G287" t="s">
        <v>3503</v>
      </c>
      <c r="H287" t="s">
        <v>3504</v>
      </c>
      <c r="I287" t="s">
        <v>102</v>
      </c>
      <c r="J287" t="s">
        <v>27</v>
      </c>
      <c r="K287" t="s">
        <v>328</v>
      </c>
      <c r="L287" t="s">
        <v>238</v>
      </c>
      <c r="M287">
        <v>49201</v>
      </c>
      <c r="N287" t="s">
        <v>105</v>
      </c>
      <c r="O287" t="s">
        <v>5815</v>
      </c>
      <c r="P287" t="s">
        <v>71</v>
      </c>
      <c r="Q287" t="s">
        <v>682</v>
      </c>
      <c r="R287" t="s">
        <v>5816</v>
      </c>
      <c r="S287">
        <v>350.97300000000007</v>
      </c>
      <c r="T287">
        <v>3</v>
      </c>
      <c r="U287">
        <v>0.1</v>
      </c>
      <c r="V287">
        <v>152.08829999999998</v>
      </c>
    </row>
    <row r="288" spans="1:22" x14ac:dyDescent="0.25">
      <c r="A288">
        <v>2682</v>
      </c>
      <c r="B288" t="s">
        <v>5812</v>
      </c>
      <c r="C288">
        <v>2014</v>
      </c>
      <c r="D288" s="11">
        <v>41661</v>
      </c>
      <c r="E288" s="11">
        <v>41667</v>
      </c>
      <c r="F288" t="s">
        <v>50</v>
      </c>
      <c r="G288" t="s">
        <v>3503</v>
      </c>
      <c r="H288" t="s">
        <v>3504</v>
      </c>
      <c r="I288" t="s">
        <v>102</v>
      </c>
      <c r="J288" t="s">
        <v>27</v>
      </c>
      <c r="K288" t="s">
        <v>328</v>
      </c>
      <c r="L288" t="s">
        <v>238</v>
      </c>
      <c r="M288">
        <v>49201</v>
      </c>
      <c r="N288" t="s">
        <v>105</v>
      </c>
      <c r="O288" t="s">
        <v>5813</v>
      </c>
      <c r="P288" t="s">
        <v>46</v>
      </c>
      <c r="Q288" t="s">
        <v>75</v>
      </c>
      <c r="R288" t="s">
        <v>5814</v>
      </c>
      <c r="S288">
        <v>89.52</v>
      </c>
      <c r="T288">
        <v>4</v>
      </c>
      <c r="U288">
        <v>0</v>
      </c>
      <c r="V288">
        <v>42.074399999999997</v>
      </c>
    </row>
    <row r="289" spans="1:22" x14ac:dyDescent="0.25">
      <c r="A289">
        <v>2681</v>
      </c>
      <c r="B289" t="s">
        <v>5812</v>
      </c>
      <c r="C289">
        <v>2014</v>
      </c>
      <c r="D289" s="11">
        <v>41661</v>
      </c>
      <c r="E289" s="11">
        <v>41667</v>
      </c>
      <c r="F289" t="s">
        <v>50</v>
      </c>
      <c r="G289" t="s">
        <v>3503</v>
      </c>
      <c r="H289" t="s">
        <v>3504</v>
      </c>
      <c r="I289" t="s">
        <v>102</v>
      </c>
      <c r="J289" t="s">
        <v>27</v>
      </c>
      <c r="K289" t="s">
        <v>328</v>
      </c>
      <c r="L289" t="s">
        <v>238</v>
      </c>
      <c r="M289">
        <v>49201</v>
      </c>
      <c r="N289" t="s">
        <v>105</v>
      </c>
      <c r="O289" t="s">
        <v>2704</v>
      </c>
      <c r="P289" t="s">
        <v>71</v>
      </c>
      <c r="Q289" t="s">
        <v>161</v>
      </c>
      <c r="R289" t="s">
        <v>2705</v>
      </c>
      <c r="S289">
        <v>619.94999999999993</v>
      </c>
      <c r="T289">
        <v>5</v>
      </c>
      <c r="U289">
        <v>0</v>
      </c>
      <c r="V289">
        <v>111.59099999999995</v>
      </c>
    </row>
    <row r="290" spans="1:22" x14ac:dyDescent="0.25">
      <c r="A290">
        <v>2680</v>
      </c>
      <c r="B290" t="s">
        <v>5812</v>
      </c>
      <c r="C290">
        <v>2014</v>
      </c>
      <c r="D290" s="11">
        <v>41661</v>
      </c>
      <c r="E290" s="11">
        <v>41667</v>
      </c>
      <c r="F290" t="s">
        <v>50</v>
      </c>
      <c r="G290" t="s">
        <v>3503</v>
      </c>
      <c r="H290" t="s">
        <v>3504</v>
      </c>
      <c r="I290" t="s">
        <v>102</v>
      </c>
      <c r="J290" t="s">
        <v>27</v>
      </c>
      <c r="K290" t="s">
        <v>328</v>
      </c>
      <c r="L290" t="s">
        <v>238</v>
      </c>
      <c r="M290">
        <v>49201</v>
      </c>
      <c r="N290" t="s">
        <v>105</v>
      </c>
      <c r="O290" t="s">
        <v>2391</v>
      </c>
      <c r="P290" t="s">
        <v>46</v>
      </c>
      <c r="Q290" t="s">
        <v>75</v>
      </c>
      <c r="R290" t="s">
        <v>2392</v>
      </c>
      <c r="S290">
        <v>14.399999999999999</v>
      </c>
      <c r="T290">
        <v>5</v>
      </c>
      <c r="U290">
        <v>0</v>
      </c>
      <c r="V290">
        <v>7.056</v>
      </c>
    </row>
    <row r="291" spans="1:22" x14ac:dyDescent="0.25">
      <c r="A291">
        <v>2585</v>
      </c>
      <c r="B291" t="s">
        <v>5683</v>
      </c>
      <c r="C291">
        <v>2011</v>
      </c>
      <c r="D291" s="11">
        <v>40570</v>
      </c>
      <c r="E291" s="11">
        <v>40575</v>
      </c>
      <c r="F291" t="s">
        <v>50</v>
      </c>
      <c r="G291" t="s">
        <v>1497</v>
      </c>
      <c r="H291" t="s">
        <v>1498</v>
      </c>
      <c r="I291" t="s">
        <v>102</v>
      </c>
      <c r="J291" t="s">
        <v>27</v>
      </c>
      <c r="K291" t="s">
        <v>2811</v>
      </c>
      <c r="L291" t="s">
        <v>319</v>
      </c>
      <c r="M291">
        <v>22304</v>
      </c>
      <c r="N291" t="s">
        <v>30</v>
      </c>
      <c r="O291" t="s">
        <v>2086</v>
      </c>
      <c r="P291" t="s">
        <v>71</v>
      </c>
      <c r="Q291" t="s">
        <v>72</v>
      </c>
      <c r="R291" t="s">
        <v>2087</v>
      </c>
      <c r="S291">
        <v>187.98</v>
      </c>
      <c r="T291">
        <v>2</v>
      </c>
      <c r="U291">
        <v>0</v>
      </c>
      <c r="V291">
        <v>52.634399999999999</v>
      </c>
    </row>
    <row r="292" spans="1:22" x14ac:dyDescent="0.25">
      <c r="A292">
        <v>2584</v>
      </c>
      <c r="B292" t="s">
        <v>5683</v>
      </c>
      <c r="C292">
        <v>2011</v>
      </c>
      <c r="D292" s="11">
        <v>40570</v>
      </c>
      <c r="E292" s="11">
        <v>40575</v>
      </c>
      <c r="F292" t="s">
        <v>50</v>
      </c>
      <c r="G292" t="s">
        <v>1497</v>
      </c>
      <c r="H292" t="s">
        <v>1498</v>
      </c>
      <c r="I292" t="s">
        <v>102</v>
      </c>
      <c r="J292" t="s">
        <v>27</v>
      </c>
      <c r="K292" t="s">
        <v>2811</v>
      </c>
      <c r="L292" t="s">
        <v>319</v>
      </c>
      <c r="M292">
        <v>22304</v>
      </c>
      <c r="N292" t="s">
        <v>30</v>
      </c>
      <c r="O292" t="s">
        <v>5688</v>
      </c>
      <c r="P292" t="s">
        <v>32</v>
      </c>
      <c r="Q292" t="s">
        <v>65</v>
      </c>
      <c r="R292" t="s">
        <v>5689</v>
      </c>
      <c r="S292">
        <v>12.419999999999998</v>
      </c>
      <c r="T292">
        <v>3</v>
      </c>
      <c r="U292">
        <v>0</v>
      </c>
      <c r="V292">
        <v>4.4711999999999996</v>
      </c>
    </row>
    <row r="293" spans="1:22" x14ac:dyDescent="0.25">
      <c r="A293">
        <v>2583</v>
      </c>
      <c r="B293" t="s">
        <v>5683</v>
      </c>
      <c r="C293">
        <v>2011</v>
      </c>
      <c r="D293" s="11">
        <v>40570</v>
      </c>
      <c r="E293" s="11">
        <v>40575</v>
      </c>
      <c r="F293" t="s">
        <v>50</v>
      </c>
      <c r="G293" t="s">
        <v>1497</v>
      </c>
      <c r="H293" t="s">
        <v>1498</v>
      </c>
      <c r="I293" t="s">
        <v>102</v>
      </c>
      <c r="J293" t="s">
        <v>27</v>
      </c>
      <c r="K293" t="s">
        <v>2811</v>
      </c>
      <c r="L293" t="s">
        <v>319</v>
      </c>
      <c r="M293">
        <v>22304</v>
      </c>
      <c r="N293" t="s">
        <v>30</v>
      </c>
      <c r="O293" t="s">
        <v>5686</v>
      </c>
      <c r="P293" t="s">
        <v>71</v>
      </c>
      <c r="Q293" t="s">
        <v>72</v>
      </c>
      <c r="R293" t="s">
        <v>5687</v>
      </c>
      <c r="S293">
        <v>155.35</v>
      </c>
      <c r="T293">
        <v>13</v>
      </c>
      <c r="U293">
        <v>0</v>
      </c>
      <c r="V293">
        <v>0</v>
      </c>
    </row>
    <row r="294" spans="1:22" x14ac:dyDescent="0.25">
      <c r="A294">
        <v>2582</v>
      </c>
      <c r="B294" t="s">
        <v>5683</v>
      </c>
      <c r="C294">
        <v>2011</v>
      </c>
      <c r="D294" s="11">
        <v>40570</v>
      </c>
      <c r="E294" s="11">
        <v>40575</v>
      </c>
      <c r="F294" t="s">
        <v>50</v>
      </c>
      <c r="G294" t="s">
        <v>1497</v>
      </c>
      <c r="H294" t="s">
        <v>1498</v>
      </c>
      <c r="I294" t="s">
        <v>102</v>
      </c>
      <c r="J294" t="s">
        <v>27</v>
      </c>
      <c r="K294" t="s">
        <v>2811</v>
      </c>
      <c r="L294" t="s">
        <v>319</v>
      </c>
      <c r="M294">
        <v>22304</v>
      </c>
      <c r="N294" t="s">
        <v>30</v>
      </c>
      <c r="O294" t="s">
        <v>5347</v>
      </c>
      <c r="P294" t="s">
        <v>46</v>
      </c>
      <c r="Q294" t="s">
        <v>90</v>
      </c>
      <c r="R294" t="s">
        <v>5348</v>
      </c>
      <c r="S294">
        <v>16.68</v>
      </c>
      <c r="T294">
        <v>2</v>
      </c>
      <c r="U294">
        <v>0</v>
      </c>
      <c r="V294">
        <v>8.34</v>
      </c>
    </row>
    <row r="295" spans="1:22" x14ac:dyDescent="0.25">
      <c r="A295">
        <v>2581</v>
      </c>
      <c r="B295" t="s">
        <v>5683</v>
      </c>
      <c r="C295">
        <v>2011</v>
      </c>
      <c r="D295" s="11">
        <v>40570</v>
      </c>
      <c r="E295" s="11">
        <v>40575</v>
      </c>
      <c r="F295" t="s">
        <v>50</v>
      </c>
      <c r="G295" t="s">
        <v>1497</v>
      </c>
      <c r="H295" t="s">
        <v>1498</v>
      </c>
      <c r="I295" t="s">
        <v>102</v>
      </c>
      <c r="J295" t="s">
        <v>27</v>
      </c>
      <c r="K295" t="s">
        <v>2811</v>
      </c>
      <c r="L295" t="s">
        <v>319</v>
      </c>
      <c r="M295">
        <v>22304</v>
      </c>
      <c r="N295" t="s">
        <v>30</v>
      </c>
      <c r="O295" t="s">
        <v>3632</v>
      </c>
      <c r="P295" t="s">
        <v>46</v>
      </c>
      <c r="Q295" t="s">
        <v>90</v>
      </c>
      <c r="R295" t="s">
        <v>3633</v>
      </c>
      <c r="S295">
        <v>19.440000000000001</v>
      </c>
      <c r="T295">
        <v>3</v>
      </c>
      <c r="U295">
        <v>0</v>
      </c>
      <c r="V295">
        <v>9.3312000000000008</v>
      </c>
    </row>
    <row r="296" spans="1:22" x14ac:dyDescent="0.25">
      <c r="A296">
        <v>2580</v>
      </c>
      <c r="B296" t="s">
        <v>5683</v>
      </c>
      <c r="C296">
        <v>2011</v>
      </c>
      <c r="D296" s="11">
        <v>40570</v>
      </c>
      <c r="E296" s="11">
        <v>40575</v>
      </c>
      <c r="F296" t="s">
        <v>50</v>
      </c>
      <c r="G296" t="s">
        <v>1497</v>
      </c>
      <c r="H296" t="s">
        <v>1498</v>
      </c>
      <c r="I296" t="s">
        <v>102</v>
      </c>
      <c r="J296" t="s">
        <v>27</v>
      </c>
      <c r="K296" t="s">
        <v>2811</v>
      </c>
      <c r="L296" t="s">
        <v>319</v>
      </c>
      <c r="M296">
        <v>22304</v>
      </c>
      <c r="N296" t="s">
        <v>30</v>
      </c>
      <c r="O296" t="s">
        <v>3324</v>
      </c>
      <c r="P296" t="s">
        <v>46</v>
      </c>
      <c r="Q296" t="s">
        <v>59</v>
      </c>
      <c r="R296" t="s">
        <v>3325</v>
      </c>
      <c r="S296">
        <v>489.92</v>
      </c>
      <c r="T296">
        <v>8</v>
      </c>
      <c r="U296">
        <v>0</v>
      </c>
      <c r="V296">
        <v>0</v>
      </c>
    </row>
    <row r="297" spans="1:22" x14ac:dyDescent="0.25">
      <c r="A297">
        <v>2579</v>
      </c>
      <c r="B297" t="s">
        <v>5683</v>
      </c>
      <c r="C297">
        <v>2011</v>
      </c>
      <c r="D297" s="11">
        <v>40570</v>
      </c>
      <c r="E297" s="11">
        <v>40575</v>
      </c>
      <c r="F297" t="s">
        <v>50</v>
      </c>
      <c r="G297" t="s">
        <v>1497</v>
      </c>
      <c r="H297" t="s">
        <v>1498</v>
      </c>
      <c r="I297" t="s">
        <v>102</v>
      </c>
      <c r="J297" t="s">
        <v>27</v>
      </c>
      <c r="K297" t="s">
        <v>2811</v>
      </c>
      <c r="L297" t="s">
        <v>319</v>
      </c>
      <c r="M297">
        <v>22304</v>
      </c>
      <c r="N297" t="s">
        <v>30</v>
      </c>
      <c r="O297" t="s">
        <v>5684</v>
      </c>
      <c r="P297" t="s">
        <v>32</v>
      </c>
      <c r="Q297" t="s">
        <v>65</v>
      </c>
      <c r="R297" t="s">
        <v>5685</v>
      </c>
      <c r="S297">
        <v>62.820000000000007</v>
      </c>
      <c r="T297">
        <v>3</v>
      </c>
      <c r="U297">
        <v>0</v>
      </c>
      <c r="V297">
        <v>30.7818</v>
      </c>
    </row>
    <row r="298" spans="1:22" x14ac:dyDescent="0.25">
      <c r="A298">
        <v>2539</v>
      </c>
      <c r="B298" t="s">
        <v>5627</v>
      </c>
      <c r="C298">
        <v>2012</v>
      </c>
      <c r="D298" s="11">
        <v>40935</v>
      </c>
      <c r="E298" s="11">
        <v>40937</v>
      </c>
      <c r="F298" t="s">
        <v>23</v>
      </c>
      <c r="G298" t="s">
        <v>2304</v>
      </c>
      <c r="H298" t="s">
        <v>2305</v>
      </c>
      <c r="I298" t="s">
        <v>26</v>
      </c>
      <c r="J298" t="s">
        <v>27</v>
      </c>
      <c r="K298" t="s">
        <v>2180</v>
      </c>
      <c r="L298" t="s">
        <v>498</v>
      </c>
      <c r="M298">
        <v>44105</v>
      </c>
      <c r="N298" t="s">
        <v>148</v>
      </c>
      <c r="O298" t="s">
        <v>5628</v>
      </c>
      <c r="P298" t="s">
        <v>71</v>
      </c>
      <c r="Q298" t="s">
        <v>72</v>
      </c>
      <c r="R298" t="s">
        <v>5629</v>
      </c>
      <c r="S298">
        <v>155.36999999999998</v>
      </c>
      <c r="T298">
        <v>1</v>
      </c>
      <c r="U298">
        <v>0.4</v>
      </c>
      <c r="V298">
        <v>-36.253</v>
      </c>
    </row>
    <row r="299" spans="1:22" x14ac:dyDescent="0.25">
      <c r="A299">
        <v>2538</v>
      </c>
      <c r="B299" t="s">
        <v>5627</v>
      </c>
      <c r="C299">
        <v>2012</v>
      </c>
      <c r="D299" s="11">
        <v>40935</v>
      </c>
      <c r="E299" s="11">
        <v>40937</v>
      </c>
      <c r="F299" t="s">
        <v>23</v>
      </c>
      <c r="G299" t="s">
        <v>2304</v>
      </c>
      <c r="H299" t="s">
        <v>2305</v>
      </c>
      <c r="I299" t="s">
        <v>26</v>
      </c>
      <c r="J299" t="s">
        <v>27</v>
      </c>
      <c r="K299" t="s">
        <v>2180</v>
      </c>
      <c r="L299" t="s">
        <v>498</v>
      </c>
      <c r="M299">
        <v>44105</v>
      </c>
      <c r="N299" t="s">
        <v>148</v>
      </c>
      <c r="O299" t="s">
        <v>4599</v>
      </c>
      <c r="P299" t="s">
        <v>71</v>
      </c>
      <c r="Q299" t="s">
        <v>72</v>
      </c>
      <c r="R299" t="s">
        <v>4600</v>
      </c>
      <c r="S299">
        <v>431.976</v>
      </c>
      <c r="T299">
        <v>4</v>
      </c>
      <c r="U299">
        <v>0.4</v>
      </c>
      <c r="V299">
        <v>-100.7944</v>
      </c>
    </row>
    <row r="300" spans="1:22" x14ac:dyDescent="0.25">
      <c r="A300">
        <v>2537</v>
      </c>
      <c r="B300" t="s">
        <v>5627</v>
      </c>
      <c r="C300">
        <v>2012</v>
      </c>
      <c r="D300" s="11">
        <v>40935</v>
      </c>
      <c r="E300" s="11">
        <v>40937</v>
      </c>
      <c r="F300" t="s">
        <v>23</v>
      </c>
      <c r="G300" t="s">
        <v>2304</v>
      </c>
      <c r="H300" t="s">
        <v>2305</v>
      </c>
      <c r="I300" t="s">
        <v>26</v>
      </c>
      <c r="J300" t="s">
        <v>27</v>
      </c>
      <c r="K300" t="s">
        <v>2180</v>
      </c>
      <c r="L300" t="s">
        <v>498</v>
      </c>
      <c r="M300">
        <v>44105</v>
      </c>
      <c r="N300" t="s">
        <v>148</v>
      </c>
      <c r="O300" t="s">
        <v>336</v>
      </c>
      <c r="P300" t="s">
        <v>32</v>
      </c>
      <c r="Q300" t="s">
        <v>36</v>
      </c>
      <c r="R300" t="s">
        <v>337</v>
      </c>
      <c r="S300">
        <v>181.98599999999999</v>
      </c>
      <c r="T300">
        <v>2</v>
      </c>
      <c r="U300">
        <v>0.3</v>
      </c>
      <c r="V300">
        <v>-54.595799999999997</v>
      </c>
    </row>
    <row r="301" spans="1:22" x14ac:dyDescent="0.25">
      <c r="A301">
        <v>2489</v>
      </c>
      <c r="B301" t="s">
        <v>5556</v>
      </c>
      <c r="C301">
        <v>2012</v>
      </c>
      <c r="D301" s="11">
        <v>40910</v>
      </c>
      <c r="E301" s="11">
        <v>40912</v>
      </c>
      <c r="F301" t="s">
        <v>23</v>
      </c>
      <c r="G301" t="s">
        <v>995</v>
      </c>
      <c r="H301" t="s">
        <v>996</v>
      </c>
      <c r="I301" t="s">
        <v>41</v>
      </c>
      <c r="J301" t="s">
        <v>27</v>
      </c>
      <c r="K301" t="s">
        <v>606</v>
      </c>
      <c r="L301" t="s">
        <v>245</v>
      </c>
      <c r="M301">
        <v>19711</v>
      </c>
      <c r="N301" t="s">
        <v>148</v>
      </c>
      <c r="O301" t="s">
        <v>5226</v>
      </c>
      <c r="P301" t="s">
        <v>46</v>
      </c>
      <c r="Q301" t="s">
        <v>90</v>
      </c>
      <c r="R301" t="s">
        <v>5227</v>
      </c>
      <c r="S301">
        <v>20.04</v>
      </c>
      <c r="T301">
        <v>3</v>
      </c>
      <c r="U301">
        <v>0</v>
      </c>
      <c r="V301">
        <v>9.6191999999999993</v>
      </c>
    </row>
    <row r="302" spans="1:22" x14ac:dyDescent="0.25">
      <c r="A302">
        <v>2488</v>
      </c>
      <c r="B302" t="s">
        <v>5556</v>
      </c>
      <c r="C302">
        <v>2012</v>
      </c>
      <c r="D302" s="11">
        <v>40910</v>
      </c>
      <c r="E302" s="11">
        <v>40912</v>
      </c>
      <c r="F302" t="s">
        <v>23</v>
      </c>
      <c r="G302" t="s">
        <v>995</v>
      </c>
      <c r="H302" t="s">
        <v>996</v>
      </c>
      <c r="I302" t="s">
        <v>41</v>
      </c>
      <c r="J302" t="s">
        <v>27</v>
      </c>
      <c r="K302" t="s">
        <v>606</v>
      </c>
      <c r="L302" t="s">
        <v>245</v>
      </c>
      <c r="M302">
        <v>19711</v>
      </c>
      <c r="N302" t="s">
        <v>148</v>
      </c>
      <c r="O302" t="s">
        <v>5559</v>
      </c>
      <c r="P302" t="s">
        <v>46</v>
      </c>
      <c r="Q302" t="s">
        <v>68</v>
      </c>
      <c r="R302" t="s">
        <v>5560</v>
      </c>
      <c r="S302">
        <v>9.84</v>
      </c>
      <c r="T302">
        <v>3</v>
      </c>
      <c r="U302">
        <v>0</v>
      </c>
      <c r="V302">
        <v>2.6568000000000005</v>
      </c>
    </row>
    <row r="303" spans="1:22" x14ac:dyDescent="0.25">
      <c r="A303">
        <v>2487</v>
      </c>
      <c r="B303" t="s">
        <v>5556</v>
      </c>
      <c r="C303">
        <v>2012</v>
      </c>
      <c r="D303" s="11">
        <v>40910</v>
      </c>
      <c r="E303" s="11">
        <v>40912</v>
      </c>
      <c r="F303" t="s">
        <v>23</v>
      </c>
      <c r="G303" t="s">
        <v>995</v>
      </c>
      <c r="H303" t="s">
        <v>996</v>
      </c>
      <c r="I303" t="s">
        <v>41</v>
      </c>
      <c r="J303" t="s">
        <v>27</v>
      </c>
      <c r="K303" t="s">
        <v>606</v>
      </c>
      <c r="L303" t="s">
        <v>245</v>
      </c>
      <c r="M303">
        <v>19711</v>
      </c>
      <c r="N303" t="s">
        <v>148</v>
      </c>
      <c r="O303" t="s">
        <v>5557</v>
      </c>
      <c r="P303" t="s">
        <v>46</v>
      </c>
      <c r="Q303" t="s">
        <v>59</v>
      </c>
      <c r="R303" t="s">
        <v>5558</v>
      </c>
      <c r="S303">
        <v>85.52</v>
      </c>
      <c r="T303">
        <v>2</v>
      </c>
      <c r="U303">
        <v>0</v>
      </c>
      <c r="V303">
        <v>22.235199999999999</v>
      </c>
    </row>
    <row r="304" spans="1:22" x14ac:dyDescent="0.25">
      <c r="A304">
        <v>2473</v>
      </c>
      <c r="B304" t="s">
        <v>5532</v>
      </c>
      <c r="C304">
        <v>2013</v>
      </c>
      <c r="D304" s="11">
        <v>41296</v>
      </c>
      <c r="E304" s="11">
        <v>41302</v>
      </c>
      <c r="F304" t="s">
        <v>50</v>
      </c>
      <c r="G304" t="s">
        <v>5533</v>
      </c>
      <c r="H304" t="s">
        <v>5534</v>
      </c>
      <c r="I304" t="s">
        <v>26</v>
      </c>
      <c r="J304" t="s">
        <v>27</v>
      </c>
      <c r="K304" t="s">
        <v>1706</v>
      </c>
      <c r="L304" t="s">
        <v>88</v>
      </c>
      <c r="M304">
        <v>28314</v>
      </c>
      <c r="N304" t="s">
        <v>30</v>
      </c>
      <c r="O304" t="s">
        <v>5131</v>
      </c>
      <c r="P304" t="s">
        <v>46</v>
      </c>
      <c r="Q304" t="s">
        <v>78</v>
      </c>
      <c r="R304" t="s">
        <v>5132</v>
      </c>
      <c r="S304">
        <v>64.864000000000004</v>
      </c>
      <c r="T304">
        <v>4</v>
      </c>
      <c r="U304">
        <v>0.2</v>
      </c>
      <c r="V304">
        <v>6.4864000000000033</v>
      </c>
    </row>
    <row r="305" spans="1:22" x14ac:dyDescent="0.25">
      <c r="A305">
        <v>2472</v>
      </c>
      <c r="B305" t="s">
        <v>5532</v>
      </c>
      <c r="C305">
        <v>2013</v>
      </c>
      <c r="D305" s="11">
        <v>41296</v>
      </c>
      <c r="E305" s="11">
        <v>41302</v>
      </c>
      <c r="F305" t="s">
        <v>50</v>
      </c>
      <c r="G305" t="s">
        <v>5533</v>
      </c>
      <c r="H305" t="s">
        <v>5534</v>
      </c>
      <c r="I305" t="s">
        <v>26</v>
      </c>
      <c r="J305" t="s">
        <v>27</v>
      </c>
      <c r="K305" t="s">
        <v>1706</v>
      </c>
      <c r="L305" t="s">
        <v>88</v>
      </c>
      <c r="M305">
        <v>28314</v>
      </c>
      <c r="N305" t="s">
        <v>30</v>
      </c>
      <c r="O305" t="s">
        <v>5019</v>
      </c>
      <c r="P305" t="s">
        <v>32</v>
      </c>
      <c r="Q305" t="s">
        <v>33</v>
      </c>
      <c r="R305" t="s">
        <v>5537</v>
      </c>
      <c r="S305">
        <v>451.13599999999997</v>
      </c>
      <c r="T305">
        <v>4</v>
      </c>
      <c r="U305">
        <v>0.2</v>
      </c>
      <c r="V305">
        <v>-67.670399999999972</v>
      </c>
    </row>
    <row r="306" spans="1:22" x14ac:dyDescent="0.25">
      <c r="A306">
        <v>2471</v>
      </c>
      <c r="B306" t="s">
        <v>5532</v>
      </c>
      <c r="C306">
        <v>2013</v>
      </c>
      <c r="D306" s="11">
        <v>41296</v>
      </c>
      <c r="E306" s="11">
        <v>41302</v>
      </c>
      <c r="F306" t="s">
        <v>50</v>
      </c>
      <c r="G306" t="s">
        <v>5533</v>
      </c>
      <c r="H306" t="s">
        <v>5534</v>
      </c>
      <c r="I306" t="s">
        <v>26</v>
      </c>
      <c r="J306" t="s">
        <v>27</v>
      </c>
      <c r="K306" t="s">
        <v>1706</v>
      </c>
      <c r="L306" t="s">
        <v>88</v>
      </c>
      <c r="M306">
        <v>28314</v>
      </c>
      <c r="N306" t="s">
        <v>30</v>
      </c>
      <c r="O306" t="s">
        <v>5535</v>
      </c>
      <c r="P306" t="s">
        <v>32</v>
      </c>
      <c r="Q306" t="s">
        <v>65</v>
      </c>
      <c r="R306" t="s">
        <v>5536</v>
      </c>
      <c r="S306">
        <v>14.272</v>
      </c>
      <c r="T306">
        <v>8</v>
      </c>
      <c r="U306">
        <v>0.2</v>
      </c>
      <c r="V306">
        <v>4.281600000000001</v>
      </c>
    </row>
    <row r="307" spans="1:22" x14ac:dyDescent="0.25">
      <c r="A307">
        <v>2409</v>
      </c>
      <c r="B307" t="s">
        <v>5451</v>
      </c>
      <c r="C307">
        <v>2014</v>
      </c>
      <c r="D307" s="11">
        <v>41660</v>
      </c>
      <c r="E307" s="11">
        <v>41665</v>
      </c>
      <c r="F307" t="s">
        <v>50</v>
      </c>
      <c r="G307" t="s">
        <v>5452</v>
      </c>
      <c r="H307" t="s">
        <v>5453</v>
      </c>
      <c r="I307" t="s">
        <v>26</v>
      </c>
      <c r="J307" t="s">
        <v>27</v>
      </c>
      <c r="K307" t="s">
        <v>127</v>
      </c>
      <c r="L307" t="s">
        <v>43</v>
      </c>
      <c r="M307">
        <v>94122</v>
      </c>
      <c r="N307" t="s">
        <v>44</v>
      </c>
      <c r="O307" t="s">
        <v>5454</v>
      </c>
      <c r="P307" t="s">
        <v>71</v>
      </c>
      <c r="Q307" t="s">
        <v>72</v>
      </c>
      <c r="R307" t="s">
        <v>5455</v>
      </c>
      <c r="S307">
        <v>359.97600000000006</v>
      </c>
      <c r="T307">
        <v>3</v>
      </c>
      <c r="U307">
        <v>0.2</v>
      </c>
      <c r="V307">
        <v>130.49130000000002</v>
      </c>
    </row>
    <row r="308" spans="1:22" x14ac:dyDescent="0.25">
      <c r="A308">
        <v>2408</v>
      </c>
      <c r="B308" t="s">
        <v>5451</v>
      </c>
      <c r="C308">
        <v>2014</v>
      </c>
      <c r="D308" s="11">
        <v>41660</v>
      </c>
      <c r="E308" s="11">
        <v>41665</v>
      </c>
      <c r="F308" t="s">
        <v>50</v>
      </c>
      <c r="G308" t="s">
        <v>5452</v>
      </c>
      <c r="H308" t="s">
        <v>5453</v>
      </c>
      <c r="I308" t="s">
        <v>26</v>
      </c>
      <c r="J308" t="s">
        <v>27</v>
      </c>
      <c r="K308" t="s">
        <v>127</v>
      </c>
      <c r="L308" t="s">
        <v>43</v>
      </c>
      <c r="M308">
        <v>94122</v>
      </c>
      <c r="N308" t="s">
        <v>44</v>
      </c>
      <c r="O308" t="s">
        <v>4640</v>
      </c>
      <c r="P308" t="s">
        <v>46</v>
      </c>
      <c r="Q308" t="s">
        <v>68</v>
      </c>
      <c r="R308" t="s">
        <v>186</v>
      </c>
      <c r="S308">
        <v>24.2</v>
      </c>
      <c r="T308">
        <v>5</v>
      </c>
      <c r="U308">
        <v>0</v>
      </c>
      <c r="V308">
        <v>7.9859999999999998</v>
      </c>
    </row>
    <row r="309" spans="1:22" x14ac:dyDescent="0.25">
      <c r="A309">
        <v>2376</v>
      </c>
      <c r="B309" t="s">
        <v>5408</v>
      </c>
      <c r="C309">
        <v>2014</v>
      </c>
      <c r="D309" s="11">
        <v>41664</v>
      </c>
      <c r="E309" s="11">
        <v>41670</v>
      </c>
      <c r="F309" t="s">
        <v>50</v>
      </c>
      <c r="G309" t="s">
        <v>1997</v>
      </c>
      <c r="H309" t="s">
        <v>1998</v>
      </c>
      <c r="I309" t="s">
        <v>26</v>
      </c>
      <c r="J309" t="s">
        <v>27</v>
      </c>
      <c r="K309" t="s">
        <v>3792</v>
      </c>
      <c r="L309" t="s">
        <v>1272</v>
      </c>
      <c r="M309">
        <v>30080</v>
      </c>
      <c r="N309" t="s">
        <v>30</v>
      </c>
      <c r="O309" t="s">
        <v>3795</v>
      </c>
      <c r="P309" t="s">
        <v>46</v>
      </c>
      <c r="Q309" t="s">
        <v>269</v>
      </c>
      <c r="R309" t="s">
        <v>3796</v>
      </c>
      <c r="S309">
        <v>5.67</v>
      </c>
      <c r="T309">
        <v>3</v>
      </c>
      <c r="U309">
        <v>0</v>
      </c>
      <c r="V309">
        <v>0.11340000000000017</v>
      </c>
    </row>
    <row r="310" spans="1:22" x14ac:dyDescent="0.25">
      <c r="A310">
        <v>2303</v>
      </c>
      <c r="B310" t="s">
        <v>5312</v>
      </c>
      <c r="C310">
        <v>2013</v>
      </c>
      <c r="D310" s="11">
        <v>41291</v>
      </c>
      <c r="E310" s="11">
        <v>41295</v>
      </c>
      <c r="F310" t="s">
        <v>50</v>
      </c>
      <c r="G310" t="s">
        <v>3256</v>
      </c>
      <c r="H310" t="s">
        <v>3257</v>
      </c>
      <c r="I310" t="s">
        <v>41</v>
      </c>
      <c r="J310" t="s">
        <v>27</v>
      </c>
      <c r="K310" t="s">
        <v>497</v>
      </c>
      <c r="L310" t="s">
        <v>1272</v>
      </c>
      <c r="M310">
        <v>31907</v>
      </c>
      <c r="N310" t="s">
        <v>30</v>
      </c>
      <c r="O310" t="s">
        <v>2143</v>
      </c>
      <c r="P310" t="s">
        <v>71</v>
      </c>
      <c r="Q310" t="s">
        <v>161</v>
      </c>
      <c r="R310" t="s">
        <v>2144</v>
      </c>
      <c r="S310">
        <v>316</v>
      </c>
      <c r="T310">
        <v>4</v>
      </c>
      <c r="U310">
        <v>0</v>
      </c>
      <c r="V310">
        <v>31.599999999999966</v>
      </c>
    </row>
    <row r="311" spans="1:22" x14ac:dyDescent="0.25">
      <c r="A311">
        <v>2290</v>
      </c>
      <c r="B311" t="s">
        <v>5299</v>
      </c>
      <c r="C311">
        <v>2014</v>
      </c>
      <c r="D311" s="11">
        <v>41648</v>
      </c>
      <c r="E311" s="11">
        <v>41651</v>
      </c>
      <c r="F311" t="s">
        <v>188</v>
      </c>
      <c r="G311" t="s">
        <v>5300</v>
      </c>
      <c r="H311" t="s">
        <v>5301</v>
      </c>
      <c r="I311" t="s">
        <v>41</v>
      </c>
      <c r="J311" t="s">
        <v>27</v>
      </c>
      <c r="K311" t="s">
        <v>95</v>
      </c>
      <c r="L311" t="s">
        <v>96</v>
      </c>
      <c r="M311">
        <v>98115</v>
      </c>
      <c r="N311" t="s">
        <v>44</v>
      </c>
      <c r="O311" t="s">
        <v>5302</v>
      </c>
      <c r="P311" t="s">
        <v>32</v>
      </c>
      <c r="Q311" t="s">
        <v>56</v>
      </c>
      <c r="R311" t="s">
        <v>5303</v>
      </c>
      <c r="S311">
        <v>892.98</v>
      </c>
      <c r="T311">
        <v>2</v>
      </c>
      <c r="U311">
        <v>0</v>
      </c>
      <c r="V311">
        <v>80.368200000000002</v>
      </c>
    </row>
    <row r="312" spans="1:22" x14ac:dyDescent="0.25">
      <c r="A312">
        <v>2171</v>
      </c>
      <c r="B312" t="s">
        <v>5104</v>
      </c>
      <c r="C312">
        <v>2014</v>
      </c>
      <c r="D312" s="11">
        <v>41667</v>
      </c>
      <c r="E312" s="11">
        <v>41670</v>
      </c>
      <c r="F312" t="s">
        <v>23</v>
      </c>
      <c r="G312" t="s">
        <v>5105</v>
      </c>
      <c r="H312" t="s">
        <v>5106</v>
      </c>
      <c r="I312" t="s">
        <v>26</v>
      </c>
      <c r="J312" t="s">
        <v>27</v>
      </c>
      <c r="K312" t="s">
        <v>4255</v>
      </c>
      <c r="L312" t="s">
        <v>498</v>
      </c>
      <c r="M312">
        <v>44240</v>
      </c>
      <c r="N312" t="s">
        <v>148</v>
      </c>
      <c r="O312" t="s">
        <v>692</v>
      </c>
      <c r="P312" t="s">
        <v>71</v>
      </c>
      <c r="Q312" t="s">
        <v>72</v>
      </c>
      <c r="R312" t="s">
        <v>693</v>
      </c>
      <c r="S312">
        <v>107.982</v>
      </c>
      <c r="T312">
        <v>3</v>
      </c>
      <c r="U312">
        <v>0.4</v>
      </c>
      <c r="V312">
        <v>-26.995499999999993</v>
      </c>
    </row>
    <row r="313" spans="1:22" x14ac:dyDescent="0.25">
      <c r="A313">
        <v>2170</v>
      </c>
      <c r="B313" t="s">
        <v>5104</v>
      </c>
      <c r="C313">
        <v>2014</v>
      </c>
      <c r="D313" s="11">
        <v>41667</v>
      </c>
      <c r="E313" s="11">
        <v>41670</v>
      </c>
      <c r="F313" t="s">
        <v>23</v>
      </c>
      <c r="G313" t="s">
        <v>5105</v>
      </c>
      <c r="H313" t="s">
        <v>5106</v>
      </c>
      <c r="I313" t="s">
        <v>26</v>
      </c>
      <c r="J313" t="s">
        <v>27</v>
      </c>
      <c r="K313" t="s">
        <v>4255</v>
      </c>
      <c r="L313" t="s">
        <v>498</v>
      </c>
      <c r="M313">
        <v>44240</v>
      </c>
      <c r="N313" t="s">
        <v>148</v>
      </c>
      <c r="O313" t="s">
        <v>2738</v>
      </c>
      <c r="P313" t="s">
        <v>71</v>
      </c>
      <c r="Q313" t="s">
        <v>161</v>
      </c>
      <c r="R313" t="s">
        <v>2739</v>
      </c>
      <c r="S313">
        <v>71.975999999999999</v>
      </c>
      <c r="T313">
        <v>3</v>
      </c>
      <c r="U313">
        <v>0.2</v>
      </c>
      <c r="V313">
        <v>-8.9970000000000034</v>
      </c>
    </row>
    <row r="314" spans="1:22" x14ac:dyDescent="0.25">
      <c r="A314">
        <v>2169</v>
      </c>
      <c r="B314" t="s">
        <v>5104</v>
      </c>
      <c r="C314">
        <v>2014</v>
      </c>
      <c r="D314" s="11">
        <v>41667</v>
      </c>
      <c r="E314" s="11">
        <v>41670</v>
      </c>
      <c r="F314" t="s">
        <v>23</v>
      </c>
      <c r="G314" t="s">
        <v>5105</v>
      </c>
      <c r="H314" t="s">
        <v>5106</v>
      </c>
      <c r="I314" t="s">
        <v>26</v>
      </c>
      <c r="J314" t="s">
        <v>27</v>
      </c>
      <c r="K314" t="s">
        <v>4255</v>
      </c>
      <c r="L314" t="s">
        <v>498</v>
      </c>
      <c r="M314">
        <v>44240</v>
      </c>
      <c r="N314" t="s">
        <v>148</v>
      </c>
      <c r="O314" t="s">
        <v>1987</v>
      </c>
      <c r="P314" t="s">
        <v>46</v>
      </c>
      <c r="Q314" t="s">
        <v>68</v>
      </c>
      <c r="R314" t="s">
        <v>1988</v>
      </c>
      <c r="S314">
        <v>14.015999999999998</v>
      </c>
      <c r="T314">
        <v>3</v>
      </c>
      <c r="U314">
        <v>0.2</v>
      </c>
      <c r="V314">
        <v>1.7519999999999998</v>
      </c>
    </row>
    <row r="315" spans="1:22" x14ac:dyDescent="0.25">
      <c r="A315">
        <v>2162</v>
      </c>
      <c r="B315" t="s">
        <v>5094</v>
      </c>
      <c r="C315">
        <v>2013</v>
      </c>
      <c r="D315" s="11">
        <v>41281</v>
      </c>
      <c r="E315" s="11">
        <v>41286</v>
      </c>
      <c r="F315" t="s">
        <v>50</v>
      </c>
      <c r="G315" t="s">
        <v>930</v>
      </c>
      <c r="H315" t="s">
        <v>931</v>
      </c>
      <c r="I315" t="s">
        <v>102</v>
      </c>
      <c r="J315" t="s">
        <v>27</v>
      </c>
      <c r="K315" t="s">
        <v>3199</v>
      </c>
      <c r="L315" t="s">
        <v>43</v>
      </c>
      <c r="M315">
        <v>94601</v>
      </c>
      <c r="N315" t="s">
        <v>44</v>
      </c>
      <c r="O315" t="s">
        <v>5095</v>
      </c>
      <c r="P315" t="s">
        <v>46</v>
      </c>
      <c r="Q315" t="s">
        <v>68</v>
      </c>
      <c r="R315" t="s">
        <v>5096</v>
      </c>
      <c r="S315">
        <v>34.58</v>
      </c>
      <c r="T315">
        <v>1</v>
      </c>
      <c r="U315">
        <v>0</v>
      </c>
      <c r="V315">
        <v>10.028199999999998</v>
      </c>
    </row>
    <row r="316" spans="1:22" x14ac:dyDescent="0.25">
      <c r="A316">
        <v>2121</v>
      </c>
      <c r="B316" t="s">
        <v>5027</v>
      </c>
      <c r="C316">
        <v>2014</v>
      </c>
      <c r="D316" s="11">
        <v>41647</v>
      </c>
      <c r="E316" s="11">
        <v>41653</v>
      </c>
      <c r="F316" t="s">
        <v>50</v>
      </c>
      <c r="G316" t="s">
        <v>3902</v>
      </c>
      <c r="H316" t="s">
        <v>3903</v>
      </c>
      <c r="I316" t="s">
        <v>26</v>
      </c>
      <c r="J316" t="s">
        <v>27</v>
      </c>
      <c r="K316" t="s">
        <v>5028</v>
      </c>
      <c r="L316" t="s">
        <v>54</v>
      </c>
      <c r="M316">
        <v>32174</v>
      </c>
      <c r="N316" t="s">
        <v>30</v>
      </c>
      <c r="O316" t="s">
        <v>2913</v>
      </c>
      <c r="P316" t="s">
        <v>46</v>
      </c>
      <c r="Q316" t="s">
        <v>75</v>
      </c>
      <c r="R316" t="s">
        <v>2914</v>
      </c>
      <c r="S316">
        <v>2.8080000000000007</v>
      </c>
      <c r="T316">
        <v>3</v>
      </c>
      <c r="U316">
        <v>0.7</v>
      </c>
      <c r="V316">
        <v>-1.9656000000000002</v>
      </c>
    </row>
    <row r="317" spans="1:22" x14ac:dyDescent="0.25">
      <c r="A317">
        <v>2038</v>
      </c>
      <c r="B317" t="s">
        <v>4913</v>
      </c>
      <c r="C317">
        <v>2012</v>
      </c>
      <c r="D317" s="11">
        <v>40931</v>
      </c>
      <c r="E317" s="11">
        <v>40935</v>
      </c>
      <c r="F317" t="s">
        <v>50</v>
      </c>
      <c r="G317" t="s">
        <v>1679</v>
      </c>
      <c r="H317" t="s">
        <v>1680</v>
      </c>
      <c r="I317" t="s">
        <v>102</v>
      </c>
      <c r="J317" t="s">
        <v>27</v>
      </c>
      <c r="K317" t="s">
        <v>4914</v>
      </c>
      <c r="L317" t="s">
        <v>1762</v>
      </c>
      <c r="M317">
        <v>59715</v>
      </c>
      <c r="N317" t="s">
        <v>44</v>
      </c>
      <c r="O317" t="s">
        <v>4399</v>
      </c>
      <c r="P317" t="s">
        <v>46</v>
      </c>
      <c r="Q317" t="s">
        <v>47</v>
      </c>
      <c r="R317" t="s">
        <v>4400</v>
      </c>
      <c r="S317">
        <v>14.62</v>
      </c>
      <c r="T317">
        <v>2</v>
      </c>
      <c r="U317">
        <v>0</v>
      </c>
      <c r="V317">
        <v>6.8713999999999995</v>
      </c>
    </row>
    <row r="318" spans="1:22" x14ac:dyDescent="0.25">
      <c r="A318">
        <v>2037</v>
      </c>
      <c r="B318" t="s">
        <v>4913</v>
      </c>
      <c r="C318">
        <v>2012</v>
      </c>
      <c r="D318" s="11">
        <v>40931</v>
      </c>
      <c r="E318" s="11">
        <v>40935</v>
      </c>
      <c r="F318" t="s">
        <v>50</v>
      </c>
      <c r="G318" t="s">
        <v>1679</v>
      </c>
      <c r="H318" t="s">
        <v>1680</v>
      </c>
      <c r="I318" t="s">
        <v>102</v>
      </c>
      <c r="J318" t="s">
        <v>27</v>
      </c>
      <c r="K318" t="s">
        <v>4914</v>
      </c>
      <c r="L318" t="s">
        <v>1762</v>
      </c>
      <c r="M318">
        <v>59715</v>
      </c>
      <c r="N318" t="s">
        <v>44</v>
      </c>
      <c r="O318" t="s">
        <v>1438</v>
      </c>
      <c r="P318" t="s">
        <v>46</v>
      </c>
      <c r="Q318" t="s">
        <v>90</v>
      </c>
      <c r="R318" t="s">
        <v>1439</v>
      </c>
      <c r="S318">
        <v>29.04</v>
      </c>
      <c r="T318">
        <v>3</v>
      </c>
      <c r="U318">
        <v>0</v>
      </c>
      <c r="V318">
        <v>13.9392</v>
      </c>
    </row>
    <row r="319" spans="1:22" x14ac:dyDescent="0.25">
      <c r="A319">
        <v>1914</v>
      </c>
      <c r="B319" t="s">
        <v>4753</v>
      </c>
      <c r="C319">
        <v>2011</v>
      </c>
      <c r="D319" s="11">
        <v>40559</v>
      </c>
      <c r="E319" s="11">
        <v>40561</v>
      </c>
      <c r="F319" t="s">
        <v>188</v>
      </c>
      <c r="G319" t="s">
        <v>4754</v>
      </c>
      <c r="H319" t="s">
        <v>4755</v>
      </c>
      <c r="I319" t="s">
        <v>26</v>
      </c>
      <c r="J319" t="s">
        <v>27</v>
      </c>
      <c r="K319" t="s">
        <v>3261</v>
      </c>
      <c r="L319" t="s">
        <v>1272</v>
      </c>
      <c r="M319">
        <v>30076</v>
      </c>
      <c r="N319" t="s">
        <v>30</v>
      </c>
      <c r="O319" t="s">
        <v>1018</v>
      </c>
      <c r="P319" t="s">
        <v>71</v>
      </c>
      <c r="Q319" t="s">
        <v>161</v>
      </c>
      <c r="R319" t="s">
        <v>1019</v>
      </c>
      <c r="S319">
        <v>149.94999999999999</v>
      </c>
      <c r="T319">
        <v>5</v>
      </c>
      <c r="U319">
        <v>0</v>
      </c>
      <c r="V319">
        <v>65.978000000000009</v>
      </c>
    </row>
    <row r="320" spans="1:22" x14ac:dyDescent="0.25">
      <c r="A320">
        <v>1885</v>
      </c>
      <c r="B320" t="s">
        <v>4689</v>
      </c>
      <c r="C320">
        <v>2014</v>
      </c>
      <c r="D320" s="11">
        <v>41659</v>
      </c>
      <c r="E320" s="11">
        <v>41663</v>
      </c>
      <c r="F320" t="s">
        <v>23</v>
      </c>
      <c r="G320" t="s">
        <v>2450</v>
      </c>
      <c r="H320" t="s">
        <v>2451</v>
      </c>
      <c r="I320" t="s">
        <v>26</v>
      </c>
      <c r="J320" t="s">
        <v>27</v>
      </c>
      <c r="K320" t="s">
        <v>4690</v>
      </c>
      <c r="L320" t="s">
        <v>104</v>
      </c>
      <c r="M320">
        <v>76248</v>
      </c>
      <c r="N320" t="s">
        <v>105</v>
      </c>
      <c r="O320" t="s">
        <v>4691</v>
      </c>
      <c r="P320" t="s">
        <v>46</v>
      </c>
      <c r="Q320" t="s">
        <v>47</v>
      </c>
      <c r="R320" t="s">
        <v>4692</v>
      </c>
      <c r="S320">
        <v>6</v>
      </c>
      <c r="T320">
        <v>2</v>
      </c>
      <c r="U320">
        <v>0.2</v>
      </c>
      <c r="V320">
        <v>2.0999999999999996</v>
      </c>
    </row>
    <row r="321" spans="1:22" x14ac:dyDescent="0.25">
      <c r="A321">
        <v>1847</v>
      </c>
      <c r="B321" t="s">
        <v>4627</v>
      </c>
      <c r="C321">
        <v>2014</v>
      </c>
      <c r="D321" s="11">
        <v>41652</v>
      </c>
      <c r="E321" s="11">
        <v>41657</v>
      </c>
      <c r="F321" t="s">
        <v>23</v>
      </c>
      <c r="G321" t="s">
        <v>4452</v>
      </c>
      <c r="H321" t="s">
        <v>4453</v>
      </c>
      <c r="I321" t="s">
        <v>102</v>
      </c>
      <c r="J321" t="s">
        <v>27</v>
      </c>
      <c r="K321" t="s">
        <v>96</v>
      </c>
      <c r="L321" t="s">
        <v>3034</v>
      </c>
      <c r="M321">
        <v>20016</v>
      </c>
      <c r="N321" t="s">
        <v>148</v>
      </c>
      <c r="O321" t="s">
        <v>4628</v>
      </c>
      <c r="P321" t="s">
        <v>32</v>
      </c>
      <c r="Q321" t="s">
        <v>65</v>
      </c>
      <c r="R321" t="s">
        <v>4629</v>
      </c>
      <c r="S321">
        <v>37.68</v>
      </c>
      <c r="T321">
        <v>2</v>
      </c>
      <c r="U321">
        <v>0</v>
      </c>
      <c r="V321">
        <v>15.825600000000001</v>
      </c>
    </row>
    <row r="322" spans="1:22" x14ac:dyDescent="0.25">
      <c r="A322">
        <v>1846</v>
      </c>
      <c r="B322" t="s">
        <v>4627</v>
      </c>
      <c r="C322">
        <v>2014</v>
      </c>
      <c r="D322" s="11">
        <v>41652</v>
      </c>
      <c r="E322" s="11">
        <v>41657</v>
      </c>
      <c r="F322" t="s">
        <v>23</v>
      </c>
      <c r="G322" t="s">
        <v>4452</v>
      </c>
      <c r="H322" t="s">
        <v>4453</v>
      </c>
      <c r="I322" t="s">
        <v>102</v>
      </c>
      <c r="J322" t="s">
        <v>27</v>
      </c>
      <c r="K322" t="s">
        <v>96</v>
      </c>
      <c r="L322" t="s">
        <v>3034</v>
      </c>
      <c r="M322">
        <v>20016</v>
      </c>
      <c r="N322" t="s">
        <v>148</v>
      </c>
      <c r="O322" t="s">
        <v>567</v>
      </c>
      <c r="P322" t="s">
        <v>46</v>
      </c>
      <c r="Q322" t="s">
        <v>90</v>
      </c>
      <c r="R322" t="s">
        <v>568</v>
      </c>
      <c r="S322">
        <v>40.08</v>
      </c>
      <c r="T322">
        <v>6</v>
      </c>
      <c r="U322">
        <v>0</v>
      </c>
      <c r="V322">
        <v>19.238399999999999</v>
      </c>
    </row>
    <row r="323" spans="1:22" x14ac:dyDescent="0.25">
      <c r="A323">
        <v>1760</v>
      </c>
      <c r="B323" t="s">
        <v>4470</v>
      </c>
      <c r="C323">
        <v>2011</v>
      </c>
      <c r="D323" s="11">
        <v>40549</v>
      </c>
      <c r="E323" s="11">
        <v>40556</v>
      </c>
      <c r="F323" t="s">
        <v>50</v>
      </c>
      <c r="G323" t="s">
        <v>3934</v>
      </c>
      <c r="H323" t="s">
        <v>3935</v>
      </c>
      <c r="I323" t="s">
        <v>26</v>
      </c>
      <c r="J323" t="s">
        <v>27</v>
      </c>
      <c r="K323" t="s">
        <v>146</v>
      </c>
      <c r="L323" t="s">
        <v>147</v>
      </c>
      <c r="M323">
        <v>19143</v>
      </c>
      <c r="N323" t="s">
        <v>148</v>
      </c>
      <c r="O323" t="s">
        <v>1423</v>
      </c>
      <c r="P323" t="s">
        <v>46</v>
      </c>
      <c r="Q323" t="s">
        <v>68</v>
      </c>
      <c r="R323" t="s">
        <v>1424</v>
      </c>
      <c r="S323">
        <v>19.536000000000001</v>
      </c>
      <c r="T323">
        <v>3</v>
      </c>
      <c r="U323">
        <v>0.2</v>
      </c>
      <c r="V323">
        <v>4.8840000000000003</v>
      </c>
    </row>
    <row r="324" spans="1:22" x14ac:dyDescent="0.25">
      <c r="A324">
        <v>1713</v>
      </c>
      <c r="B324" t="s">
        <v>4403</v>
      </c>
      <c r="C324">
        <v>2012</v>
      </c>
      <c r="D324" s="11">
        <v>40938</v>
      </c>
      <c r="E324" s="11">
        <v>40943</v>
      </c>
      <c r="F324" t="s">
        <v>50</v>
      </c>
      <c r="G324" t="s">
        <v>1627</v>
      </c>
      <c r="H324" t="s">
        <v>1628</v>
      </c>
      <c r="I324" t="s">
        <v>26</v>
      </c>
      <c r="J324" t="s">
        <v>27</v>
      </c>
      <c r="K324" t="s">
        <v>184</v>
      </c>
      <c r="L324" t="s">
        <v>104</v>
      </c>
      <c r="M324">
        <v>77070</v>
      </c>
      <c r="N324" t="s">
        <v>105</v>
      </c>
      <c r="O324" t="s">
        <v>4404</v>
      </c>
      <c r="P324" t="s">
        <v>46</v>
      </c>
      <c r="Q324" t="s">
        <v>90</v>
      </c>
      <c r="R324" t="s">
        <v>4405</v>
      </c>
      <c r="S324">
        <v>14.303999999999998</v>
      </c>
      <c r="T324">
        <v>6</v>
      </c>
      <c r="U324">
        <v>0.2</v>
      </c>
      <c r="V324">
        <v>5.0064000000000002</v>
      </c>
    </row>
    <row r="325" spans="1:22" x14ac:dyDescent="0.25">
      <c r="A325">
        <v>1670</v>
      </c>
      <c r="B325" t="s">
        <v>4338</v>
      </c>
      <c r="C325">
        <v>2012</v>
      </c>
      <c r="D325" s="11">
        <v>40918</v>
      </c>
      <c r="E325" s="11">
        <v>40923</v>
      </c>
      <c r="F325" t="s">
        <v>50</v>
      </c>
      <c r="G325" t="s">
        <v>3881</v>
      </c>
      <c r="H325" t="s">
        <v>3882</v>
      </c>
      <c r="I325" t="s">
        <v>26</v>
      </c>
      <c r="J325" t="s">
        <v>27</v>
      </c>
      <c r="K325" t="s">
        <v>266</v>
      </c>
      <c r="L325" t="s">
        <v>267</v>
      </c>
      <c r="M325">
        <v>10011</v>
      </c>
      <c r="N325" t="s">
        <v>148</v>
      </c>
      <c r="O325" t="s">
        <v>1601</v>
      </c>
      <c r="P325" t="s">
        <v>32</v>
      </c>
      <c r="Q325" t="s">
        <v>56</v>
      </c>
      <c r="R325" t="s">
        <v>1602</v>
      </c>
      <c r="S325">
        <v>1018.1039999999999</v>
      </c>
      <c r="T325">
        <v>4</v>
      </c>
      <c r="U325">
        <v>0.4</v>
      </c>
      <c r="V325">
        <v>-373.3048</v>
      </c>
    </row>
    <row r="326" spans="1:22" x14ac:dyDescent="0.25">
      <c r="A326">
        <v>1659</v>
      </c>
      <c r="B326" t="s">
        <v>4318</v>
      </c>
      <c r="C326">
        <v>2014</v>
      </c>
      <c r="D326" s="11">
        <v>41660</v>
      </c>
      <c r="E326" s="11">
        <v>41666</v>
      </c>
      <c r="F326" t="s">
        <v>50</v>
      </c>
      <c r="G326" t="s">
        <v>4319</v>
      </c>
      <c r="H326" t="s">
        <v>4320</v>
      </c>
      <c r="I326" t="s">
        <v>26</v>
      </c>
      <c r="J326" t="s">
        <v>27</v>
      </c>
      <c r="K326" t="s">
        <v>42</v>
      </c>
      <c r="L326" t="s">
        <v>43</v>
      </c>
      <c r="M326">
        <v>90045</v>
      </c>
      <c r="N326" t="s">
        <v>44</v>
      </c>
      <c r="O326" t="s">
        <v>4321</v>
      </c>
      <c r="P326" t="s">
        <v>71</v>
      </c>
      <c r="Q326" t="s">
        <v>72</v>
      </c>
      <c r="R326" t="s">
        <v>4322</v>
      </c>
      <c r="S326">
        <v>160.77600000000001</v>
      </c>
      <c r="T326">
        <v>3</v>
      </c>
      <c r="U326">
        <v>0.2</v>
      </c>
      <c r="V326">
        <v>10.048500000000004</v>
      </c>
    </row>
    <row r="327" spans="1:22" x14ac:dyDescent="0.25">
      <c r="A327">
        <v>1416</v>
      </c>
      <c r="B327" t="s">
        <v>3836</v>
      </c>
      <c r="C327">
        <v>2014</v>
      </c>
      <c r="D327" s="11">
        <v>41668</v>
      </c>
      <c r="E327" s="11">
        <v>41671</v>
      </c>
      <c r="F327" t="s">
        <v>23</v>
      </c>
      <c r="G327" t="s">
        <v>3837</v>
      </c>
      <c r="H327" t="s">
        <v>3838</v>
      </c>
      <c r="I327" t="s">
        <v>102</v>
      </c>
      <c r="J327" t="s">
        <v>27</v>
      </c>
      <c r="K327" t="s">
        <v>1711</v>
      </c>
      <c r="L327" t="s">
        <v>43</v>
      </c>
      <c r="M327">
        <v>92627</v>
      </c>
      <c r="N327" t="s">
        <v>44</v>
      </c>
      <c r="O327" t="s">
        <v>3839</v>
      </c>
      <c r="P327" t="s">
        <v>32</v>
      </c>
      <c r="Q327" t="s">
        <v>65</v>
      </c>
      <c r="R327" t="s">
        <v>3840</v>
      </c>
      <c r="S327">
        <v>37.74</v>
      </c>
      <c r="T327">
        <v>3</v>
      </c>
      <c r="U327">
        <v>0</v>
      </c>
      <c r="V327">
        <v>12.831599999999996</v>
      </c>
    </row>
    <row r="328" spans="1:22" x14ac:dyDescent="0.25">
      <c r="A328">
        <v>1415</v>
      </c>
      <c r="B328" t="s">
        <v>3836</v>
      </c>
      <c r="C328">
        <v>2014</v>
      </c>
      <c r="D328" s="11">
        <v>41668</v>
      </c>
      <c r="E328" s="11">
        <v>41671</v>
      </c>
      <c r="F328" t="s">
        <v>23</v>
      </c>
      <c r="G328" t="s">
        <v>3837</v>
      </c>
      <c r="H328" t="s">
        <v>3838</v>
      </c>
      <c r="I328" t="s">
        <v>102</v>
      </c>
      <c r="J328" t="s">
        <v>27</v>
      </c>
      <c r="K328" t="s">
        <v>1711</v>
      </c>
      <c r="L328" t="s">
        <v>43</v>
      </c>
      <c r="M328">
        <v>92627</v>
      </c>
      <c r="N328" t="s">
        <v>44</v>
      </c>
      <c r="O328" t="s">
        <v>3547</v>
      </c>
      <c r="P328" t="s">
        <v>71</v>
      </c>
      <c r="Q328" t="s">
        <v>161</v>
      </c>
      <c r="R328" t="s">
        <v>3548</v>
      </c>
      <c r="S328">
        <v>239.96999999999997</v>
      </c>
      <c r="T328">
        <v>3</v>
      </c>
      <c r="U328">
        <v>0</v>
      </c>
      <c r="V328">
        <v>26.39670000000001</v>
      </c>
    </row>
    <row r="329" spans="1:22" x14ac:dyDescent="0.25">
      <c r="A329">
        <v>1343</v>
      </c>
      <c r="B329" t="s">
        <v>3702</v>
      </c>
      <c r="C329">
        <v>2014</v>
      </c>
      <c r="D329" s="11">
        <v>41642</v>
      </c>
      <c r="E329" s="11">
        <v>41644</v>
      </c>
      <c r="F329" t="s">
        <v>188</v>
      </c>
      <c r="G329" t="s">
        <v>3703</v>
      </c>
      <c r="H329" t="s">
        <v>3704</v>
      </c>
      <c r="I329" t="s">
        <v>41</v>
      </c>
      <c r="J329" t="s">
        <v>27</v>
      </c>
      <c r="K329" t="s">
        <v>1521</v>
      </c>
      <c r="L329" t="s">
        <v>88</v>
      </c>
      <c r="M329">
        <v>28540</v>
      </c>
      <c r="N329" t="s">
        <v>30</v>
      </c>
      <c r="O329" t="s">
        <v>168</v>
      </c>
      <c r="P329" t="s">
        <v>46</v>
      </c>
      <c r="Q329" t="s">
        <v>75</v>
      </c>
      <c r="R329" t="s">
        <v>169</v>
      </c>
      <c r="S329">
        <v>28.854000000000006</v>
      </c>
      <c r="T329">
        <v>6</v>
      </c>
      <c r="U329">
        <v>0.7</v>
      </c>
      <c r="V329">
        <v>-21.159599999999998</v>
      </c>
    </row>
    <row r="330" spans="1:22" x14ac:dyDescent="0.25">
      <c r="A330">
        <v>1342</v>
      </c>
      <c r="B330" t="s">
        <v>3702</v>
      </c>
      <c r="C330">
        <v>2014</v>
      </c>
      <c r="D330" s="11">
        <v>41642</v>
      </c>
      <c r="E330" s="11">
        <v>41644</v>
      </c>
      <c r="F330" t="s">
        <v>188</v>
      </c>
      <c r="G330" t="s">
        <v>3703</v>
      </c>
      <c r="H330" t="s">
        <v>3704</v>
      </c>
      <c r="I330" t="s">
        <v>41</v>
      </c>
      <c r="J330" t="s">
        <v>27</v>
      </c>
      <c r="K330" t="s">
        <v>1521</v>
      </c>
      <c r="L330" t="s">
        <v>88</v>
      </c>
      <c r="M330">
        <v>28540</v>
      </c>
      <c r="N330" t="s">
        <v>30</v>
      </c>
      <c r="O330" t="s">
        <v>3366</v>
      </c>
      <c r="P330" t="s">
        <v>46</v>
      </c>
      <c r="Q330" t="s">
        <v>75</v>
      </c>
      <c r="R330" t="s">
        <v>3367</v>
      </c>
      <c r="S330">
        <v>15.66</v>
      </c>
      <c r="T330">
        <v>5</v>
      </c>
      <c r="U330">
        <v>0.7</v>
      </c>
      <c r="V330">
        <v>-12.527999999999995</v>
      </c>
    </row>
    <row r="331" spans="1:22" x14ac:dyDescent="0.25">
      <c r="A331">
        <v>1341</v>
      </c>
      <c r="B331" t="s">
        <v>3702</v>
      </c>
      <c r="C331">
        <v>2014</v>
      </c>
      <c r="D331" s="11">
        <v>41642</v>
      </c>
      <c r="E331" s="11">
        <v>41644</v>
      </c>
      <c r="F331" t="s">
        <v>188</v>
      </c>
      <c r="G331" t="s">
        <v>3703</v>
      </c>
      <c r="H331" t="s">
        <v>3704</v>
      </c>
      <c r="I331" t="s">
        <v>41</v>
      </c>
      <c r="J331" t="s">
        <v>27</v>
      </c>
      <c r="K331" t="s">
        <v>1521</v>
      </c>
      <c r="L331" t="s">
        <v>88</v>
      </c>
      <c r="M331">
        <v>28540</v>
      </c>
      <c r="N331" t="s">
        <v>30</v>
      </c>
      <c r="O331" t="s">
        <v>3705</v>
      </c>
      <c r="P331" t="s">
        <v>71</v>
      </c>
      <c r="Q331" t="s">
        <v>682</v>
      </c>
      <c r="R331" t="s">
        <v>3706</v>
      </c>
      <c r="S331">
        <v>695.7</v>
      </c>
      <c r="T331">
        <v>2</v>
      </c>
      <c r="U331">
        <v>0.5</v>
      </c>
      <c r="V331">
        <v>-27.827999999999975</v>
      </c>
    </row>
    <row r="332" spans="1:22" x14ac:dyDescent="0.25">
      <c r="A332">
        <v>1184</v>
      </c>
      <c r="B332" t="s">
        <v>3385</v>
      </c>
      <c r="C332">
        <v>2014</v>
      </c>
      <c r="D332" s="11">
        <v>41654</v>
      </c>
      <c r="E332" s="11">
        <v>41655</v>
      </c>
      <c r="F332" t="s">
        <v>188</v>
      </c>
      <c r="G332" t="s">
        <v>2193</v>
      </c>
      <c r="H332" t="s">
        <v>2194</v>
      </c>
      <c r="I332" t="s">
        <v>26</v>
      </c>
      <c r="J332" t="s">
        <v>27</v>
      </c>
      <c r="K332" t="s">
        <v>1521</v>
      </c>
      <c r="L332" t="s">
        <v>88</v>
      </c>
      <c r="M332">
        <v>28540</v>
      </c>
      <c r="N332" t="s">
        <v>30</v>
      </c>
      <c r="O332" t="s">
        <v>3386</v>
      </c>
      <c r="P332" t="s">
        <v>71</v>
      </c>
      <c r="Q332" t="s">
        <v>72</v>
      </c>
      <c r="R332" t="s">
        <v>3387</v>
      </c>
      <c r="S332">
        <v>7.92</v>
      </c>
      <c r="T332">
        <v>5</v>
      </c>
      <c r="U332">
        <v>0.2</v>
      </c>
      <c r="V332">
        <v>0.69300000000000006</v>
      </c>
    </row>
    <row r="333" spans="1:22" x14ac:dyDescent="0.25">
      <c r="A333">
        <v>1183</v>
      </c>
      <c r="B333" t="s">
        <v>3385</v>
      </c>
      <c r="C333">
        <v>2014</v>
      </c>
      <c r="D333" s="11">
        <v>41654</v>
      </c>
      <c r="E333" s="11">
        <v>41655</v>
      </c>
      <c r="F333" t="s">
        <v>188</v>
      </c>
      <c r="G333" t="s">
        <v>2193</v>
      </c>
      <c r="H333" t="s">
        <v>2194</v>
      </c>
      <c r="I333" t="s">
        <v>26</v>
      </c>
      <c r="J333" t="s">
        <v>27</v>
      </c>
      <c r="K333" t="s">
        <v>1521</v>
      </c>
      <c r="L333" t="s">
        <v>88</v>
      </c>
      <c r="M333">
        <v>28540</v>
      </c>
      <c r="N333" t="s">
        <v>30</v>
      </c>
      <c r="O333" t="s">
        <v>505</v>
      </c>
      <c r="P333" t="s">
        <v>46</v>
      </c>
      <c r="Q333" t="s">
        <v>173</v>
      </c>
      <c r="R333" t="s">
        <v>506</v>
      </c>
      <c r="S333">
        <v>21.744</v>
      </c>
      <c r="T333">
        <v>1</v>
      </c>
      <c r="U333">
        <v>0.2</v>
      </c>
      <c r="V333">
        <v>7.3385999999999996</v>
      </c>
    </row>
    <row r="334" spans="1:22" x14ac:dyDescent="0.25">
      <c r="A334">
        <v>1154</v>
      </c>
      <c r="B334" t="s">
        <v>3318</v>
      </c>
      <c r="C334">
        <v>2014</v>
      </c>
      <c r="D334" s="11">
        <v>41640</v>
      </c>
      <c r="E334" s="11">
        <v>41646</v>
      </c>
      <c r="F334" t="s">
        <v>50</v>
      </c>
      <c r="G334" t="s">
        <v>1079</v>
      </c>
      <c r="H334" t="s">
        <v>1080</v>
      </c>
      <c r="I334" t="s">
        <v>41</v>
      </c>
      <c r="J334" t="s">
        <v>27</v>
      </c>
      <c r="K334" t="s">
        <v>3319</v>
      </c>
      <c r="L334" t="s">
        <v>1392</v>
      </c>
      <c r="M334">
        <v>89502</v>
      </c>
      <c r="N334" t="s">
        <v>44</v>
      </c>
      <c r="O334" t="s">
        <v>2712</v>
      </c>
      <c r="P334" t="s">
        <v>46</v>
      </c>
      <c r="Q334" t="s">
        <v>75</v>
      </c>
      <c r="R334" t="s">
        <v>2713</v>
      </c>
      <c r="S334">
        <v>159.768</v>
      </c>
      <c r="T334">
        <v>7</v>
      </c>
      <c r="U334">
        <v>0.2</v>
      </c>
      <c r="V334">
        <v>53.921700000000008</v>
      </c>
    </row>
    <row r="335" spans="1:22" x14ac:dyDescent="0.25">
      <c r="A335">
        <v>1153</v>
      </c>
      <c r="B335" t="s">
        <v>3318</v>
      </c>
      <c r="C335">
        <v>2014</v>
      </c>
      <c r="D335" s="11">
        <v>41640</v>
      </c>
      <c r="E335" s="11">
        <v>41646</v>
      </c>
      <c r="F335" t="s">
        <v>50</v>
      </c>
      <c r="G335" t="s">
        <v>1079</v>
      </c>
      <c r="H335" t="s">
        <v>1080</v>
      </c>
      <c r="I335" t="s">
        <v>41</v>
      </c>
      <c r="J335" t="s">
        <v>27</v>
      </c>
      <c r="K335" t="s">
        <v>3319</v>
      </c>
      <c r="L335" t="s">
        <v>1392</v>
      </c>
      <c r="M335">
        <v>89502</v>
      </c>
      <c r="N335" t="s">
        <v>44</v>
      </c>
      <c r="O335" t="s">
        <v>3320</v>
      </c>
      <c r="P335" t="s">
        <v>46</v>
      </c>
      <c r="Q335" t="s">
        <v>68</v>
      </c>
      <c r="R335" t="s">
        <v>3321</v>
      </c>
      <c r="S335">
        <v>3.64</v>
      </c>
      <c r="T335">
        <v>2</v>
      </c>
      <c r="U335">
        <v>0</v>
      </c>
      <c r="V335">
        <v>1.6379999999999999</v>
      </c>
    </row>
    <row r="336" spans="1:22" x14ac:dyDescent="0.25">
      <c r="A336">
        <v>1127</v>
      </c>
      <c r="B336" t="s">
        <v>3264</v>
      </c>
      <c r="C336">
        <v>2011</v>
      </c>
      <c r="D336" s="11">
        <v>40564</v>
      </c>
      <c r="E336" s="11">
        <v>40570</v>
      </c>
      <c r="F336" t="s">
        <v>50</v>
      </c>
      <c r="G336" t="s">
        <v>2753</v>
      </c>
      <c r="H336" t="s">
        <v>2754</v>
      </c>
      <c r="I336" t="s">
        <v>26</v>
      </c>
      <c r="J336" t="s">
        <v>27</v>
      </c>
      <c r="K336" t="s">
        <v>3265</v>
      </c>
      <c r="L336" t="s">
        <v>1707</v>
      </c>
      <c r="M336">
        <v>72401</v>
      </c>
      <c r="N336" t="s">
        <v>30</v>
      </c>
      <c r="O336" t="s">
        <v>1588</v>
      </c>
      <c r="P336" t="s">
        <v>32</v>
      </c>
      <c r="Q336" t="s">
        <v>36</v>
      </c>
      <c r="R336" t="s">
        <v>1589</v>
      </c>
      <c r="S336">
        <v>1067.94</v>
      </c>
      <c r="T336">
        <v>3</v>
      </c>
      <c r="U336">
        <v>0</v>
      </c>
      <c r="V336">
        <v>224.2673999999999</v>
      </c>
    </row>
    <row r="337" spans="1:22" x14ac:dyDescent="0.25">
      <c r="A337">
        <v>1126</v>
      </c>
      <c r="B337" t="s">
        <v>3264</v>
      </c>
      <c r="C337">
        <v>2011</v>
      </c>
      <c r="D337" s="11">
        <v>40564</v>
      </c>
      <c r="E337" s="11">
        <v>40570</v>
      </c>
      <c r="F337" t="s">
        <v>50</v>
      </c>
      <c r="G337" t="s">
        <v>2753</v>
      </c>
      <c r="H337" t="s">
        <v>2754</v>
      </c>
      <c r="I337" t="s">
        <v>26</v>
      </c>
      <c r="J337" t="s">
        <v>27</v>
      </c>
      <c r="K337" t="s">
        <v>3265</v>
      </c>
      <c r="L337" t="s">
        <v>1707</v>
      </c>
      <c r="M337">
        <v>72401</v>
      </c>
      <c r="N337" t="s">
        <v>30</v>
      </c>
      <c r="O337" t="s">
        <v>3270</v>
      </c>
      <c r="P337" t="s">
        <v>46</v>
      </c>
      <c r="Q337" t="s">
        <v>173</v>
      </c>
      <c r="R337" t="s">
        <v>186</v>
      </c>
      <c r="S337">
        <v>23.34</v>
      </c>
      <c r="T337">
        <v>3</v>
      </c>
      <c r="U337">
        <v>0</v>
      </c>
      <c r="V337">
        <v>10.969799999999999</v>
      </c>
    </row>
    <row r="338" spans="1:22" x14ac:dyDescent="0.25">
      <c r="A338">
        <v>1125</v>
      </c>
      <c r="B338" t="s">
        <v>3264</v>
      </c>
      <c r="C338">
        <v>2011</v>
      </c>
      <c r="D338" s="11">
        <v>40564</v>
      </c>
      <c r="E338" s="11">
        <v>40570</v>
      </c>
      <c r="F338" t="s">
        <v>50</v>
      </c>
      <c r="G338" t="s">
        <v>2753</v>
      </c>
      <c r="H338" t="s">
        <v>2754</v>
      </c>
      <c r="I338" t="s">
        <v>26</v>
      </c>
      <c r="J338" t="s">
        <v>27</v>
      </c>
      <c r="K338" t="s">
        <v>3265</v>
      </c>
      <c r="L338" t="s">
        <v>1707</v>
      </c>
      <c r="M338">
        <v>72401</v>
      </c>
      <c r="N338" t="s">
        <v>30</v>
      </c>
      <c r="O338" t="s">
        <v>1756</v>
      </c>
      <c r="P338" t="s">
        <v>46</v>
      </c>
      <c r="Q338" t="s">
        <v>68</v>
      </c>
      <c r="R338" t="s">
        <v>1757</v>
      </c>
      <c r="S338">
        <v>6.63</v>
      </c>
      <c r="T338">
        <v>3</v>
      </c>
      <c r="U338">
        <v>0</v>
      </c>
      <c r="V338">
        <v>1.7901</v>
      </c>
    </row>
    <row r="339" spans="1:22" x14ac:dyDescent="0.25">
      <c r="A339">
        <v>1124</v>
      </c>
      <c r="B339" t="s">
        <v>3264</v>
      </c>
      <c r="C339">
        <v>2011</v>
      </c>
      <c r="D339" s="11">
        <v>40564</v>
      </c>
      <c r="E339" s="11">
        <v>40570</v>
      </c>
      <c r="F339" t="s">
        <v>50</v>
      </c>
      <c r="G339" t="s">
        <v>2753</v>
      </c>
      <c r="H339" t="s">
        <v>2754</v>
      </c>
      <c r="I339" t="s">
        <v>26</v>
      </c>
      <c r="J339" t="s">
        <v>27</v>
      </c>
      <c r="K339" t="s">
        <v>3265</v>
      </c>
      <c r="L339" t="s">
        <v>1707</v>
      </c>
      <c r="M339">
        <v>72401</v>
      </c>
      <c r="N339" t="s">
        <v>30</v>
      </c>
      <c r="O339" t="s">
        <v>352</v>
      </c>
      <c r="P339" t="s">
        <v>32</v>
      </c>
      <c r="Q339" t="s">
        <v>65</v>
      </c>
      <c r="R339" t="s">
        <v>353</v>
      </c>
      <c r="S339">
        <v>38.6</v>
      </c>
      <c r="T339">
        <v>4</v>
      </c>
      <c r="U339">
        <v>0</v>
      </c>
      <c r="V339">
        <v>11.579999999999998</v>
      </c>
    </row>
    <row r="340" spans="1:22" x14ac:dyDescent="0.25">
      <c r="A340">
        <v>1123</v>
      </c>
      <c r="B340" t="s">
        <v>3264</v>
      </c>
      <c r="C340">
        <v>2011</v>
      </c>
      <c r="D340" s="11">
        <v>40564</v>
      </c>
      <c r="E340" s="11">
        <v>40570</v>
      </c>
      <c r="F340" t="s">
        <v>50</v>
      </c>
      <c r="G340" t="s">
        <v>2753</v>
      </c>
      <c r="H340" t="s">
        <v>2754</v>
      </c>
      <c r="I340" t="s">
        <v>26</v>
      </c>
      <c r="J340" t="s">
        <v>27</v>
      </c>
      <c r="K340" t="s">
        <v>3265</v>
      </c>
      <c r="L340" t="s">
        <v>1707</v>
      </c>
      <c r="M340">
        <v>72401</v>
      </c>
      <c r="N340" t="s">
        <v>30</v>
      </c>
      <c r="O340" t="s">
        <v>3268</v>
      </c>
      <c r="P340" t="s">
        <v>46</v>
      </c>
      <c r="Q340" t="s">
        <v>68</v>
      </c>
      <c r="R340" t="s">
        <v>3269</v>
      </c>
      <c r="S340">
        <v>22.959999999999997</v>
      </c>
      <c r="T340">
        <v>7</v>
      </c>
      <c r="U340">
        <v>0</v>
      </c>
      <c r="V340">
        <v>6.6583999999999968</v>
      </c>
    </row>
    <row r="341" spans="1:22" x14ac:dyDescent="0.25">
      <c r="A341">
        <v>1122</v>
      </c>
      <c r="B341" t="s">
        <v>3264</v>
      </c>
      <c r="C341">
        <v>2011</v>
      </c>
      <c r="D341" s="11">
        <v>40564</v>
      </c>
      <c r="E341" s="11">
        <v>40570</v>
      </c>
      <c r="F341" t="s">
        <v>50</v>
      </c>
      <c r="G341" t="s">
        <v>2753</v>
      </c>
      <c r="H341" t="s">
        <v>2754</v>
      </c>
      <c r="I341" t="s">
        <v>26</v>
      </c>
      <c r="J341" t="s">
        <v>27</v>
      </c>
      <c r="K341" t="s">
        <v>3265</v>
      </c>
      <c r="L341" t="s">
        <v>1707</v>
      </c>
      <c r="M341">
        <v>72401</v>
      </c>
      <c r="N341" t="s">
        <v>30</v>
      </c>
      <c r="O341" t="s">
        <v>3266</v>
      </c>
      <c r="P341" t="s">
        <v>71</v>
      </c>
      <c r="Q341" t="s">
        <v>72</v>
      </c>
      <c r="R341" t="s">
        <v>3267</v>
      </c>
      <c r="S341">
        <v>699.93</v>
      </c>
      <c r="T341">
        <v>7</v>
      </c>
      <c r="U341">
        <v>0</v>
      </c>
      <c r="V341">
        <v>181.98179999999999</v>
      </c>
    </row>
    <row r="342" spans="1:22" x14ac:dyDescent="0.25">
      <c r="A342">
        <v>1097</v>
      </c>
      <c r="B342" t="s">
        <v>3216</v>
      </c>
      <c r="C342">
        <v>2014</v>
      </c>
      <c r="D342" s="11">
        <v>41661</v>
      </c>
      <c r="E342" s="11">
        <v>41666</v>
      </c>
      <c r="F342" t="s">
        <v>50</v>
      </c>
      <c r="G342" t="s">
        <v>3217</v>
      </c>
      <c r="H342" t="s">
        <v>3218</v>
      </c>
      <c r="I342" t="s">
        <v>102</v>
      </c>
      <c r="J342" t="s">
        <v>27</v>
      </c>
      <c r="K342" t="s">
        <v>467</v>
      </c>
      <c r="L342" t="s">
        <v>88</v>
      </c>
      <c r="M342">
        <v>28205</v>
      </c>
      <c r="N342" t="s">
        <v>30</v>
      </c>
      <c r="O342" t="s">
        <v>3221</v>
      </c>
      <c r="P342" t="s">
        <v>46</v>
      </c>
      <c r="Q342" t="s">
        <v>75</v>
      </c>
      <c r="R342" t="s">
        <v>3222</v>
      </c>
      <c r="S342">
        <v>35.783999999999999</v>
      </c>
      <c r="T342">
        <v>7</v>
      </c>
      <c r="U342">
        <v>0.7</v>
      </c>
      <c r="V342">
        <v>-28.627200000000009</v>
      </c>
    </row>
    <row r="343" spans="1:22" x14ac:dyDescent="0.25">
      <c r="A343">
        <v>1096</v>
      </c>
      <c r="B343" t="s">
        <v>3216</v>
      </c>
      <c r="C343">
        <v>2014</v>
      </c>
      <c r="D343" s="11">
        <v>41661</v>
      </c>
      <c r="E343" s="11">
        <v>41666</v>
      </c>
      <c r="F343" t="s">
        <v>50</v>
      </c>
      <c r="G343" t="s">
        <v>3217</v>
      </c>
      <c r="H343" t="s">
        <v>3218</v>
      </c>
      <c r="I343" t="s">
        <v>102</v>
      </c>
      <c r="J343" t="s">
        <v>27</v>
      </c>
      <c r="K343" t="s">
        <v>467</v>
      </c>
      <c r="L343" t="s">
        <v>88</v>
      </c>
      <c r="M343">
        <v>28205</v>
      </c>
      <c r="N343" t="s">
        <v>30</v>
      </c>
      <c r="O343" t="s">
        <v>3219</v>
      </c>
      <c r="P343" t="s">
        <v>46</v>
      </c>
      <c r="Q343" t="s">
        <v>59</v>
      </c>
      <c r="R343" t="s">
        <v>3220</v>
      </c>
      <c r="S343">
        <v>348.20799999999997</v>
      </c>
      <c r="T343">
        <v>7</v>
      </c>
      <c r="U343">
        <v>0.2</v>
      </c>
      <c r="V343">
        <v>30.468200000000024</v>
      </c>
    </row>
    <row r="344" spans="1:22" x14ac:dyDescent="0.25">
      <c r="A344">
        <v>1028</v>
      </c>
      <c r="B344" t="s">
        <v>3048</v>
      </c>
      <c r="C344">
        <v>2013</v>
      </c>
      <c r="D344" s="11">
        <v>41285</v>
      </c>
      <c r="E344" s="11">
        <v>41287</v>
      </c>
      <c r="F344" t="s">
        <v>23</v>
      </c>
      <c r="G344" t="s">
        <v>3049</v>
      </c>
      <c r="H344" t="s">
        <v>3050</v>
      </c>
      <c r="I344" t="s">
        <v>102</v>
      </c>
      <c r="J344" t="s">
        <v>27</v>
      </c>
      <c r="K344" t="s">
        <v>318</v>
      </c>
      <c r="L344" t="s">
        <v>498</v>
      </c>
      <c r="M344">
        <v>45503</v>
      </c>
      <c r="N344" t="s">
        <v>148</v>
      </c>
      <c r="O344" t="s">
        <v>3055</v>
      </c>
      <c r="P344" t="s">
        <v>71</v>
      </c>
      <c r="Q344" t="s">
        <v>72</v>
      </c>
      <c r="R344" t="s">
        <v>3056</v>
      </c>
      <c r="S344">
        <v>15.587999999999999</v>
      </c>
      <c r="T344">
        <v>2</v>
      </c>
      <c r="U344">
        <v>0.4</v>
      </c>
      <c r="V344">
        <v>-9.8724000000000007</v>
      </c>
    </row>
    <row r="345" spans="1:22" x14ac:dyDescent="0.25">
      <c r="A345">
        <v>1027</v>
      </c>
      <c r="B345" t="s">
        <v>3048</v>
      </c>
      <c r="C345">
        <v>2013</v>
      </c>
      <c r="D345" s="11">
        <v>41285</v>
      </c>
      <c r="E345" s="11">
        <v>41287</v>
      </c>
      <c r="F345" t="s">
        <v>23</v>
      </c>
      <c r="G345" t="s">
        <v>3049</v>
      </c>
      <c r="H345" t="s">
        <v>3050</v>
      </c>
      <c r="I345" t="s">
        <v>102</v>
      </c>
      <c r="J345" t="s">
        <v>27</v>
      </c>
      <c r="K345" t="s">
        <v>318</v>
      </c>
      <c r="L345" t="s">
        <v>498</v>
      </c>
      <c r="M345">
        <v>45503</v>
      </c>
      <c r="N345" t="s">
        <v>148</v>
      </c>
      <c r="O345" t="s">
        <v>3053</v>
      </c>
      <c r="P345" t="s">
        <v>46</v>
      </c>
      <c r="Q345" t="s">
        <v>90</v>
      </c>
      <c r="R345" t="s">
        <v>3054</v>
      </c>
      <c r="S345">
        <v>63.311999999999998</v>
      </c>
      <c r="T345">
        <v>3</v>
      </c>
      <c r="U345">
        <v>0.2</v>
      </c>
      <c r="V345">
        <v>20.576399999999996</v>
      </c>
    </row>
    <row r="346" spans="1:22" x14ac:dyDescent="0.25">
      <c r="A346">
        <v>1026</v>
      </c>
      <c r="B346" t="s">
        <v>3048</v>
      </c>
      <c r="C346">
        <v>2013</v>
      </c>
      <c r="D346" s="11">
        <v>41285</v>
      </c>
      <c r="E346" s="11">
        <v>41287</v>
      </c>
      <c r="F346" t="s">
        <v>23</v>
      </c>
      <c r="G346" t="s">
        <v>3049</v>
      </c>
      <c r="H346" t="s">
        <v>3050</v>
      </c>
      <c r="I346" t="s">
        <v>102</v>
      </c>
      <c r="J346" t="s">
        <v>27</v>
      </c>
      <c r="K346" t="s">
        <v>318</v>
      </c>
      <c r="L346" t="s">
        <v>498</v>
      </c>
      <c r="M346">
        <v>45503</v>
      </c>
      <c r="N346" t="s">
        <v>148</v>
      </c>
      <c r="O346" t="s">
        <v>3051</v>
      </c>
      <c r="P346" t="s">
        <v>46</v>
      </c>
      <c r="Q346" t="s">
        <v>90</v>
      </c>
      <c r="R346" t="s">
        <v>3052</v>
      </c>
      <c r="S346">
        <v>15.552000000000003</v>
      </c>
      <c r="T346">
        <v>3</v>
      </c>
      <c r="U346">
        <v>0.2</v>
      </c>
      <c r="V346">
        <v>5.4432</v>
      </c>
    </row>
    <row r="347" spans="1:22" x14ac:dyDescent="0.25">
      <c r="A347">
        <v>978</v>
      </c>
      <c r="B347" t="s">
        <v>2938</v>
      </c>
      <c r="C347">
        <v>2014</v>
      </c>
      <c r="D347" s="11">
        <v>41647</v>
      </c>
      <c r="E347" s="11">
        <v>41650</v>
      </c>
      <c r="F347" t="s">
        <v>188</v>
      </c>
      <c r="G347" t="s">
        <v>2546</v>
      </c>
      <c r="H347" t="s">
        <v>2547</v>
      </c>
      <c r="I347" t="s">
        <v>41</v>
      </c>
      <c r="J347" t="s">
        <v>27</v>
      </c>
      <c r="K347" t="s">
        <v>880</v>
      </c>
      <c r="L347" t="s">
        <v>238</v>
      </c>
      <c r="M347">
        <v>48205</v>
      </c>
      <c r="N347" t="s">
        <v>105</v>
      </c>
      <c r="O347" t="s">
        <v>681</v>
      </c>
      <c r="P347" t="s">
        <v>71</v>
      </c>
      <c r="Q347" t="s">
        <v>682</v>
      </c>
      <c r="R347" t="s">
        <v>683</v>
      </c>
      <c r="S347">
        <v>3059.982</v>
      </c>
      <c r="T347">
        <v>2</v>
      </c>
      <c r="U347">
        <v>0.1</v>
      </c>
      <c r="V347">
        <v>679.99599999999964</v>
      </c>
    </row>
    <row r="348" spans="1:22" x14ac:dyDescent="0.25">
      <c r="A348">
        <v>974</v>
      </c>
      <c r="B348" t="s">
        <v>2931</v>
      </c>
      <c r="C348">
        <v>2011</v>
      </c>
      <c r="D348" s="11">
        <v>40560</v>
      </c>
      <c r="E348" s="11">
        <v>40562</v>
      </c>
      <c r="F348" t="s">
        <v>23</v>
      </c>
      <c r="G348" t="s">
        <v>951</v>
      </c>
      <c r="H348" t="s">
        <v>952</v>
      </c>
      <c r="I348" t="s">
        <v>26</v>
      </c>
      <c r="J348" t="s">
        <v>27</v>
      </c>
      <c r="K348" t="s">
        <v>146</v>
      </c>
      <c r="L348" t="s">
        <v>147</v>
      </c>
      <c r="M348">
        <v>19134</v>
      </c>
      <c r="N348" t="s">
        <v>148</v>
      </c>
      <c r="O348" t="s">
        <v>1197</v>
      </c>
      <c r="P348" t="s">
        <v>46</v>
      </c>
      <c r="Q348" t="s">
        <v>47</v>
      </c>
      <c r="R348" t="s">
        <v>1198</v>
      </c>
      <c r="S348">
        <v>30.072000000000003</v>
      </c>
      <c r="T348">
        <v>3</v>
      </c>
      <c r="U348">
        <v>0.2</v>
      </c>
      <c r="V348">
        <v>10.149299999999997</v>
      </c>
    </row>
    <row r="349" spans="1:22" x14ac:dyDescent="0.25">
      <c r="A349">
        <v>973</v>
      </c>
      <c r="B349" t="s">
        <v>2931</v>
      </c>
      <c r="C349">
        <v>2011</v>
      </c>
      <c r="D349" s="11">
        <v>40560</v>
      </c>
      <c r="E349" s="11">
        <v>40562</v>
      </c>
      <c r="F349" t="s">
        <v>23</v>
      </c>
      <c r="G349" t="s">
        <v>951</v>
      </c>
      <c r="H349" t="s">
        <v>952</v>
      </c>
      <c r="I349" t="s">
        <v>26</v>
      </c>
      <c r="J349" t="s">
        <v>27</v>
      </c>
      <c r="K349" t="s">
        <v>146</v>
      </c>
      <c r="L349" t="s">
        <v>147</v>
      </c>
      <c r="M349">
        <v>19134</v>
      </c>
      <c r="N349" t="s">
        <v>148</v>
      </c>
      <c r="O349" t="s">
        <v>2259</v>
      </c>
      <c r="P349" t="s">
        <v>46</v>
      </c>
      <c r="Q349" t="s">
        <v>75</v>
      </c>
      <c r="R349" t="s">
        <v>2260</v>
      </c>
      <c r="S349">
        <v>18.588000000000005</v>
      </c>
      <c r="T349">
        <v>2</v>
      </c>
      <c r="U349">
        <v>0.7</v>
      </c>
      <c r="V349">
        <v>-13.6312</v>
      </c>
    </row>
    <row r="350" spans="1:22" x14ac:dyDescent="0.25">
      <c r="A350">
        <v>972</v>
      </c>
      <c r="B350" t="s">
        <v>2931</v>
      </c>
      <c r="C350">
        <v>2011</v>
      </c>
      <c r="D350" s="11">
        <v>40560</v>
      </c>
      <c r="E350" s="11">
        <v>40562</v>
      </c>
      <c r="F350" t="s">
        <v>23</v>
      </c>
      <c r="G350" t="s">
        <v>951</v>
      </c>
      <c r="H350" t="s">
        <v>952</v>
      </c>
      <c r="I350" t="s">
        <v>26</v>
      </c>
      <c r="J350" t="s">
        <v>27</v>
      </c>
      <c r="K350" t="s">
        <v>146</v>
      </c>
      <c r="L350" t="s">
        <v>147</v>
      </c>
      <c r="M350">
        <v>19134</v>
      </c>
      <c r="N350" t="s">
        <v>148</v>
      </c>
      <c r="O350" t="s">
        <v>1204</v>
      </c>
      <c r="P350" t="s">
        <v>71</v>
      </c>
      <c r="Q350" t="s">
        <v>72</v>
      </c>
      <c r="R350" t="s">
        <v>1205</v>
      </c>
      <c r="S350">
        <v>124.19999999999999</v>
      </c>
      <c r="T350">
        <v>3</v>
      </c>
      <c r="U350">
        <v>0.4</v>
      </c>
      <c r="V350">
        <v>-31.050000000000011</v>
      </c>
    </row>
    <row r="351" spans="1:22" x14ac:dyDescent="0.25">
      <c r="A351">
        <v>971</v>
      </c>
      <c r="B351" t="s">
        <v>2931</v>
      </c>
      <c r="C351">
        <v>2011</v>
      </c>
      <c r="D351" s="11">
        <v>40560</v>
      </c>
      <c r="E351" s="11">
        <v>40562</v>
      </c>
      <c r="F351" t="s">
        <v>23</v>
      </c>
      <c r="G351" t="s">
        <v>951</v>
      </c>
      <c r="H351" t="s">
        <v>952</v>
      </c>
      <c r="I351" t="s">
        <v>26</v>
      </c>
      <c r="J351" t="s">
        <v>27</v>
      </c>
      <c r="K351" t="s">
        <v>146</v>
      </c>
      <c r="L351" t="s">
        <v>147</v>
      </c>
      <c r="M351">
        <v>19134</v>
      </c>
      <c r="N351" t="s">
        <v>148</v>
      </c>
      <c r="O351" t="s">
        <v>2932</v>
      </c>
      <c r="P351" t="s">
        <v>32</v>
      </c>
      <c r="Q351" t="s">
        <v>65</v>
      </c>
      <c r="R351" t="s">
        <v>2933</v>
      </c>
      <c r="S351">
        <v>127.10400000000001</v>
      </c>
      <c r="T351">
        <v>6</v>
      </c>
      <c r="U351">
        <v>0.2</v>
      </c>
      <c r="V351">
        <v>28.598399999999998</v>
      </c>
    </row>
    <row r="352" spans="1:22" x14ac:dyDescent="0.25">
      <c r="A352">
        <v>878</v>
      </c>
      <c r="B352" t="s">
        <v>2703</v>
      </c>
      <c r="C352">
        <v>2013</v>
      </c>
      <c r="D352" s="11">
        <v>41291</v>
      </c>
      <c r="E352" s="11">
        <v>41295</v>
      </c>
      <c r="F352" t="s">
        <v>50</v>
      </c>
      <c r="G352" t="s">
        <v>2130</v>
      </c>
      <c r="H352" t="s">
        <v>2131</v>
      </c>
      <c r="I352" t="s">
        <v>102</v>
      </c>
      <c r="J352" t="s">
        <v>27</v>
      </c>
      <c r="K352" t="s">
        <v>87</v>
      </c>
      <c r="L352" t="s">
        <v>2694</v>
      </c>
      <c r="M352">
        <v>3301</v>
      </c>
      <c r="N352" t="s">
        <v>148</v>
      </c>
      <c r="O352" t="s">
        <v>2704</v>
      </c>
      <c r="P352" t="s">
        <v>71</v>
      </c>
      <c r="Q352" t="s">
        <v>161</v>
      </c>
      <c r="R352" t="s">
        <v>2705</v>
      </c>
      <c r="S352">
        <v>371.96999999999997</v>
      </c>
      <c r="T352">
        <v>3</v>
      </c>
      <c r="U352">
        <v>0</v>
      </c>
      <c r="V352">
        <v>66.954599999999971</v>
      </c>
    </row>
    <row r="353" spans="1:22" x14ac:dyDescent="0.25">
      <c r="A353">
        <v>877</v>
      </c>
      <c r="B353" t="s">
        <v>2703</v>
      </c>
      <c r="C353">
        <v>2013</v>
      </c>
      <c r="D353" s="11">
        <v>41291</v>
      </c>
      <c r="E353" s="11">
        <v>41295</v>
      </c>
      <c r="F353" t="s">
        <v>50</v>
      </c>
      <c r="G353" t="s">
        <v>2130</v>
      </c>
      <c r="H353" t="s">
        <v>2131</v>
      </c>
      <c r="I353" t="s">
        <v>102</v>
      </c>
      <c r="J353" t="s">
        <v>27</v>
      </c>
      <c r="K353" t="s">
        <v>87</v>
      </c>
      <c r="L353" t="s">
        <v>2694</v>
      </c>
      <c r="M353">
        <v>3301</v>
      </c>
      <c r="N353" t="s">
        <v>148</v>
      </c>
      <c r="O353" t="s">
        <v>1018</v>
      </c>
      <c r="P353" t="s">
        <v>71</v>
      </c>
      <c r="Q353" t="s">
        <v>161</v>
      </c>
      <c r="R353" t="s">
        <v>1019</v>
      </c>
      <c r="S353">
        <v>29.99</v>
      </c>
      <c r="T353">
        <v>1</v>
      </c>
      <c r="U353">
        <v>0</v>
      </c>
      <c r="V353">
        <v>13.195600000000002</v>
      </c>
    </row>
    <row r="354" spans="1:22" x14ac:dyDescent="0.25">
      <c r="A354">
        <v>876</v>
      </c>
      <c r="B354" t="s">
        <v>2703</v>
      </c>
      <c r="C354">
        <v>2013</v>
      </c>
      <c r="D354" s="11">
        <v>41291</v>
      </c>
      <c r="E354" s="11">
        <v>41295</v>
      </c>
      <c r="F354" t="s">
        <v>50</v>
      </c>
      <c r="G354" t="s">
        <v>2130</v>
      </c>
      <c r="H354" t="s">
        <v>2131</v>
      </c>
      <c r="I354" t="s">
        <v>102</v>
      </c>
      <c r="J354" t="s">
        <v>27</v>
      </c>
      <c r="K354" t="s">
        <v>87</v>
      </c>
      <c r="L354" t="s">
        <v>2694</v>
      </c>
      <c r="M354">
        <v>3301</v>
      </c>
      <c r="N354" t="s">
        <v>148</v>
      </c>
      <c r="O354" t="s">
        <v>905</v>
      </c>
      <c r="P354" t="s">
        <v>32</v>
      </c>
      <c r="Q354" t="s">
        <v>65</v>
      </c>
      <c r="R354" t="s">
        <v>906</v>
      </c>
      <c r="S354">
        <v>322.59000000000003</v>
      </c>
      <c r="T354">
        <v>3</v>
      </c>
      <c r="U354">
        <v>0</v>
      </c>
      <c r="V354">
        <v>64.518000000000001</v>
      </c>
    </row>
    <row r="355" spans="1:22" x14ac:dyDescent="0.25">
      <c r="A355">
        <v>867</v>
      </c>
      <c r="B355" t="s">
        <v>2671</v>
      </c>
      <c r="C355">
        <v>2011</v>
      </c>
      <c r="D355" s="11">
        <v>40554</v>
      </c>
      <c r="E355" s="11">
        <v>40559</v>
      </c>
      <c r="F355" t="s">
        <v>50</v>
      </c>
      <c r="G355" t="s">
        <v>2672</v>
      </c>
      <c r="H355" t="s">
        <v>2673</v>
      </c>
      <c r="I355" t="s">
        <v>41</v>
      </c>
      <c r="J355" t="s">
        <v>27</v>
      </c>
      <c r="K355" t="s">
        <v>318</v>
      </c>
      <c r="L355" t="s">
        <v>319</v>
      </c>
      <c r="M355">
        <v>22153</v>
      </c>
      <c r="N355" t="s">
        <v>30</v>
      </c>
      <c r="O355" t="s">
        <v>2676</v>
      </c>
      <c r="P355" t="s">
        <v>32</v>
      </c>
      <c r="Q355" t="s">
        <v>65</v>
      </c>
      <c r="R355" t="s">
        <v>2677</v>
      </c>
      <c r="S355">
        <v>51.94</v>
      </c>
      <c r="T355">
        <v>1</v>
      </c>
      <c r="U355">
        <v>0</v>
      </c>
      <c r="V355">
        <v>21.295400000000001</v>
      </c>
    </row>
    <row r="356" spans="1:22" x14ac:dyDescent="0.25">
      <c r="A356">
        <v>866</v>
      </c>
      <c r="B356" t="s">
        <v>2671</v>
      </c>
      <c r="C356">
        <v>2011</v>
      </c>
      <c r="D356" s="11">
        <v>40554</v>
      </c>
      <c r="E356" s="11">
        <v>40559</v>
      </c>
      <c r="F356" t="s">
        <v>50</v>
      </c>
      <c r="G356" t="s">
        <v>2672</v>
      </c>
      <c r="H356" t="s">
        <v>2673</v>
      </c>
      <c r="I356" t="s">
        <v>41</v>
      </c>
      <c r="J356" t="s">
        <v>27</v>
      </c>
      <c r="K356" t="s">
        <v>318</v>
      </c>
      <c r="L356" t="s">
        <v>319</v>
      </c>
      <c r="M356">
        <v>22153</v>
      </c>
      <c r="N356" t="s">
        <v>30</v>
      </c>
      <c r="O356" t="s">
        <v>2674</v>
      </c>
      <c r="P356" t="s">
        <v>46</v>
      </c>
      <c r="Q356" t="s">
        <v>47</v>
      </c>
      <c r="R356" t="s">
        <v>2675</v>
      </c>
      <c r="S356">
        <v>2.89</v>
      </c>
      <c r="T356">
        <v>1</v>
      </c>
      <c r="U356">
        <v>0</v>
      </c>
      <c r="V356">
        <v>1.3583000000000001</v>
      </c>
    </row>
    <row r="357" spans="1:22" x14ac:dyDescent="0.25">
      <c r="A357">
        <v>865</v>
      </c>
      <c r="B357" t="s">
        <v>2664</v>
      </c>
      <c r="C357">
        <v>2013</v>
      </c>
      <c r="D357" s="11">
        <v>41279</v>
      </c>
      <c r="E357" s="11">
        <v>41281</v>
      </c>
      <c r="F357" t="s">
        <v>23</v>
      </c>
      <c r="G357" t="s">
        <v>2431</v>
      </c>
      <c r="H357" t="s">
        <v>2432</v>
      </c>
      <c r="I357" t="s">
        <v>41</v>
      </c>
      <c r="J357" t="s">
        <v>27</v>
      </c>
      <c r="K357" t="s">
        <v>1521</v>
      </c>
      <c r="L357" t="s">
        <v>54</v>
      </c>
      <c r="M357">
        <v>32216</v>
      </c>
      <c r="N357" t="s">
        <v>30</v>
      </c>
      <c r="O357" t="s">
        <v>2669</v>
      </c>
      <c r="P357" t="s">
        <v>71</v>
      </c>
      <c r="Q357" t="s">
        <v>72</v>
      </c>
      <c r="R357" t="s">
        <v>2670</v>
      </c>
      <c r="S357">
        <v>59.184000000000005</v>
      </c>
      <c r="T357">
        <v>2</v>
      </c>
      <c r="U357">
        <v>0.2</v>
      </c>
      <c r="V357">
        <v>5.1786000000000012</v>
      </c>
    </row>
    <row r="358" spans="1:22" x14ac:dyDescent="0.25">
      <c r="A358">
        <v>864</v>
      </c>
      <c r="B358" t="s">
        <v>2664</v>
      </c>
      <c r="C358">
        <v>2013</v>
      </c>
      <c r="D358" s="11">
        <v>41279</v>
      </c>
      <c r="E358" s="11">
        <v>41281</v>
      </c>
      <c r="F358" t="s">
        <v>23</v>
      </c>
      <c r="G358" t="s">
        <v>2431</v>
      </c>
      <c r="H358" t="s">
        <v>2432</v>
      </c>
      <c r="I358" t="s">
        <v>41</v>
      </c>
      <c r="J358" t="s">
        <v>27</v>
      </c>
      <c r="K358" t="s">
        <v>1521</v>
      </c>
      <c r="L358" t="s">
        <v>54</v>
      </c>
      <c r="M358">
        <v>32216</v>
      </c>
      <c r="N358" t="s">
        <v>30</v>
      </c>
      <c r="O358" t="s">
        <v>2667</v>
      </c>
      <c r="P358" t="s">
        <v>46</v>
      </c>
      <c r="Q358" t="s">
        <v>68</v>
      </c>
      <c r="R358" t="s">
        <v>2668</v>
      </c>
      <c r="S358">
        <v>5.2480000000000002</v>
      </c>
      <c r="T358">
        <v>2</v>
      </c>
      <c r="U358">
        <v>0.2</v>
      </c>
      <c r="V358">
        <v>0.59039999999999915</v>
      </c>
    </row>
    <row r="359" spans="1:22" x14ac:dyDescent="0.25">
      <c r="A359">
        <v>863</v>
      </c>
      <c r="B359" t="s">
        <v>2664</v>
      </c>
      <c r="C359">
        <v>2013</v>
      </c>
      <c r="D359" s="11">
        <v>41279</v>
      </c>
      <c r="E359" s="11">
        <v>41281</v>
      </c>
      <c r="F359" t="s">
        <v>23</v>
      </c>
      <c r="G359" t="s">
        <v>2431</v>
      </c>
      <c r="H359" t="s">
        <v>2432</v>
      </c>
      <c r="I359" t="s">
        <v>41</v>
      </c>
      <c r="J359" t="s">
        <v>27</v>
      </c>
      <c r="K359" t="s">
        <v>1521</v>
      </c>
      <c r="L359" t="s">
        <v>54</v>
      </c>
      <c r="M359">
        <v>32216</v>
      </c>
      <c r="N359" t="s">
        <v>30</v>
      </c>
      <c r="O359" t="s">
        <v>2665</v>
      </c>
      <c r="P359" t="s">
        <v>71</v>
      </c>
      <c r="Q359" t="s">
        <v>161</v>
      </c>
      <c r="R359" t="s">
        <v>2666</v>
      </c>
      <c r="S359">
        <v>191.47200000000001</v>
      </c>
      <c r="T359">
        <v>6</v>
      </c>
      <c r="U359">
        <v>0.2</v>
      </c>
      <c r="V359">
        <v>40.687800000000003</v>
      </c>
    </row>
    <row r="360" spans="1:22" x14ac:dyDescent="0.25">
      <c r="A360">
        <v>849</v>
      </c>
      <c r="B360" t="s">
        <v>2625</v>
      </c>
      <c r="C360">
        <v>2014</v>
      </c>
      <c r="D360" s="11">
        <v>41641</v>
      </c>
      <c r="E360" s="11">
        <v>41646</v>
      </c>
      <c r="F360" t="s">
        <v>50</v>
      </c>
      <c r="G360" t="s">
        <v>2626</v>
      </c>
      <c r="H360" t="s">
        <v>2627</v>
      </c>
      <c r="I360" t="s">
        <v>26</v>
      </c>
      <c r="J360" t="s">
        <v>27</v>
      </c>
      <c r="K360" t="s">
        <v>2628</v>
      </c>
      <c r="L360" t="s">
        <v>498</v>
      </c>
      <c r="M360">
        <v>44052</v>
      </c>
      <c r="N360" t="s">
        <v>148</v>
      </c>
      <c r="O360" t="s">
        <v>2629</v>
      </c>
      <c r="P360" t="s">
        <v>32</v>
      </c>
      <c r="Q360" t="s">
        <v>65</v>
      </c>
      <c r="R360" t="s">
        <v>2630</v>
      </c>
      <c r="S360">
        <v>48.896000000000001</v>
      </c>
      <c r="T360">
        <v>4</v>
      </c>
      <c r="U360">
        <v>0.2</v>
      </c>
      <c r="V360">
        <v>8.5567999999999991</v>
      </c>
    </row>
    <row r="361" spans="1:22" x14ac:dyDescent="0.25">
      <c r="A361">
        <v>776</v>
      </c>
      <c r="B361" t="s">
        <v>2438</v>
      </c>
      <c r="C361">
        <v>2014</v>
      </c>
      <c r="D361" s="11">
        <v>41670</v>
      </c>
      <c r="E361" s="11">
        <v>41676</v>
      </c>
      <c r="F361" t="s">
        <v>50</v>
      </c>
      <c r="G361" t="s">
        <v>2439</v>
      </c>
      <c r="H361" t="s">
        <v>2440</v>
      </c>
      <c r="I361" t="s">
        <v>41</v>
      </c>
      <c r="J361" t="s">
        <v>27</v>
      </c>
      <c r="K361" t="s">
        <v>1377</v>
      </c>
      <c r="L361" t="s">
        <v>489</v>
      </c>
      <c r="M361">
        <v>50315</v>
      </c>
      <c r="N361" t="s">
        <v>105</v>
      </c>
      <c r="O361" t="s">
        <v>2447</v>
      </c>
      <c r="P361" t="s">
        <v>32</v>
      </c>
      <c r="Q361" t="s">
        <v>65</v>
      </c>
      <c r="R361" t="s">
        <v>2448</v>
      </c>
      <c r="S361">
        <v>34.580000000000005</v>
      </c>
      <c r="T361">
        <v>7</v>
      </c>
      <c r="U361">
        <v>0</v>
      </c>
      <c r="V361">
        <v>14.523600000000002</v>
      </c>
    </row>
    <row r="362" spans="1:22" x14ac:dyDescent="0.25">
      <c r="A362">
        <v>775</v>
      </c>
      <c r="B362" t="s">
        <v>2438</v>
      </c>
      <c r="C362">
        <v>2014</v>
      </c>
      <c r="D362" s="11">
        <v>41670</v>
      </c>
      <c r="E362" s="11">
        <v>41676</v>
      </c>
      <c r="F362" t="s">
        <v>50</v>
      </c>
      <c r="G362" t="s">
        <v>2439</v>
      </c>
      <c r="H362" t="s">
        <v>2440</v>
      </c>
      <c r="I362" t="s">
        <v>41</v>
      </c>
      <c r="J362" t="s">
        <v>27</v>
      </c>
      <c r="K362" t="s">
        <v>1377</v>
      </c>
      <c r="L362" t="s">
        <v>489</v>
      </c>
      <c r="M362">
        <v>50315</v>
      </c>
      <c r="N362" t="s">
        <v>105</v>
      </c>
      <c r="O362" t="s">
        <v>2445</v>
      </c>
      <c r="P362" t="s">
        <v>46</v>
      </c>
      <c r="Q362" t="s">
        <v>68</v>
      </c>
      <c r="R362" t="s">
        <v>2446</v>
      </c>
      <c r="S362">
        <v>40.299999999999997</v>
      </c>
      <c r="T362">
        <v>2</v>
      </c>
      <c r="U362">
        <v>0</v>
      </c>
      <c r="V362">
        <v>10.881</v>
      </c>
    </row>
    <row r="363" spans="1:22" x14ac:dyDescent="0.25">
      <c r="A363">
        <v>774</v>
      </c>
      <c r="B363" t="s">
        <v>2438</v>
      </c>
      <c r="C363">
        <v>2014</v>
      </c>
      <c r="D363" s="11">
        <v>41670</v>
      </c>
      <c r="E363" s="11">
        <v>41676</v>
      </c>
      <c r="F363" t="s">
        <v>50</v>
      </c>
      <c r="G363" t="s">
        <v>2439</v>
      </c>
      <c r="H363" t="s">
        <v>2440</v>
      </c>
      <c r="I363" t="s">
        <v>41</v>
      </c>
      <c r="J363" t="s">
        <v>27</v>
      </c>
      <c r="K363" t="s">
        <v>1377</v>
      </c>
      <c r="L363" t="s">
        <v>489</v>
      </c>
      <c r="M363">
        <v>50315</v>
      </c>
      <c r="N363" t="s">
        <v>105</v>
      </c>
      <c r="O363" t="s">
        <v>74</v>
      </c>
      <c r="P363" t="s">
        <v>46</v>
      </c>
      <c r="Q363" t="s">
        <v>75</v>
      </c>
      <c r="R363" t="s">
        <v>76</v>
      </c>
      <c r="S363">
        <v>7.71</v>
      </c>
      <c r="T363">
        <v>1</v>
      </c>
      <c r="U363">
        <v>0</v>
      </c>
      <c r="V363">
        <v>3.4695</v>
      </c>
    </row>
    <row r="364" spans="1:22" x14ac:dyDescent="0.25">
      <c r="A364">
        <v>773</v>
      </c>
      <c r="B364" t="s">
        <v>2438</v>
      </c>
      <c r="C364">
        <v>2014</v>
      </c>
      <c r="D364" s="11">
        <v>41670</v>
      </c>
      <c r="E364" s="11">
        <v>41676</v>
      </c>
      <c r="F364" t="s">
        <v>50</v>
      </c>
      <c r="G364" t="s">
        <v>2439</v>
      </c>
      <c r="H364" t="s">
        <v>2440</v>
      </c>
      <c r="I364" t="s">
        <v>41</v>
      </c>
      <c r="J364" t="s">
        <v>27</v>
      </c>
      <c r="K364" t="s">
        <v>1377</v>
      </c>
      <c r="L364" t="s">
        <v>489</v>
      </c>
      <c r="M364">
        <v>50315</v>
      </c>
      <c r="N364" t="s">
        <v>105</v>
      </c>
      <c r="O364" t="s">
        <v>2443</v>
      </c>
      <c r="P364" t="s">
        <v>46</v>
      </c>
      <c r="Q364" t="s">
        <v>75</v>
      </c>
      <c r="R364" t="s">
        <v>2444</v>
      </c>
      <c r="S364">
        <v>32.35</v>
      </c>
      <c r="T364">
        <v>5</v>
      </c>
      <c r="U364">
        <v>0</v>
      </c>
      <c r="V364">
        <v>16.175000000000001</v>
      </c>
    </row>
    <row r="365" spans="1:22" x14ac:dyDescent="0.25">
      <c r="A365">
        <v>772</v>
      </c>
      <c r="B365" t="s">
        <v>2438</v>
      </c>
      <c r="C365">
        <v>2014</v>
      </c>
      <c r="D365" s="11">
        <v>41670</v>
      </c>
      <c r="E365" s="11">
        <v>41676</v>
      </c>
      <c r="F365" t="s">
        <v>50</v>
      </c>
      <c r="G365" t="s">
        <v>2439</v>
      </c>
      <c r="H365" t="s">
        <v>2440</v>
      </c>
      <c r="I365" t="s">
        <v>41</v>
      </c>
      <c r="J365" t="s">
        <v>27</v>
      </c>
      <c r="K365" t="s">
        <v>1377</v>
      </c>
      <c r="L365" t="s">
        <v>489</v>
      </c>
      <c r="M365">
        <v>50315</v>
      </c>
      <c r="N365" t="s">
        <v>105</v>
      </c>
      <c r="O365" t="s">
        <v>1204</v>
      </c>
      <c r="P365" t="s">
        <v>71</v>
      </c>
      <c r="Q365" t="s">
        <v>72</v>
      </c>
      <c r="R365" t="s">
        <v>1205</v>
      </c>
      <c r="S365">
        <v>207</v>
      </c>
      <c r="T365">
        <v>3</v>
      </c>
      <c r="U365">
        <v>0</v>
      </c>
      <c r="V365">
        <v>51.75</v>
      </c>
    </row>
    <row r="366" spans="1:22" x14ac:dyDescent="0.25">
      <c r="A366">
        <v>771</v>
      </c>
      <c r="B366" t="s">
        <v>2438</v>
      </c>
      <c r="C366">
        <v>2014</v>
      </c>
      <c r="D366" s="11">
        <v>41670</v>
      </c>
      <c r="E366" s="11">
        <v>41676</v>
      </c>
      <c r="F366" t="s">
        <v>50</v>
      </c>
      <c r="G366" t="s">
        <v>2439</v>
      </c>
      <c r="H366" t="s">
        <v>2440</v>
      </c>
      <c r="I366" t="s">
        <v>41</v>
      </c>
      <c r="J366" t="s">
        <v>27</v>
      </c>
      <c r="K366" t="s">
        <v>1377</v>
      </c>
      <c r="L366" t="s">
        <v>489</v>
      </c>
      <c r="M366">
        <v>50315</v>
      </c>
      <c r="N366" t="s">
        <v>105</v>
      </c>
      <c r="O366" t="s">
        <v>2441</v>
      </c>
      <c r="P366" t="s">
        <v>46</v>
      </c>
      <c r="Q366" t="s">
        <v>75</v>
      </c>
      <c r="R366" t="s">
        <v>2442</v>
      </c>
      <c r="S366">
        <v>18.28</v>
      </c>
      <c r="T366">
        <v>2</v>
      </c>
      <c r="U366">
        <v>0</v>
      </c>
      <c r="V366">
        <v>9.14</v>
      </c>
    </row>
    <row r="367" spans="1:22" x14ac:dyDescent="0.25">
      <c r="A367">
        <v>768</v>
      </c>
      <c r="B367" t="s">
        <v>2419</v>
      </c>
      <c r="C367">
        <v>2011</v>
      </c>
      <c r="D367" s="11">
        <v>40557</v>
      </c>
      <c r="E367" s="11">
        <v>40559</v>
      </c>
      <c r="F367" t="s">
        <v>23</v>
      </c>
      <c r="G367" t="s">
        <v>2420</v>
      </c>
      <c r="H367" t="s">
        <v>2421</v>
      </c>
      <c r="I367" t="s">
        <v>41</v>
      </c>
      <c r="J367" t="s">
        <v>27</v>
      </c>
      <c r="K367" t="s">
        <v>2422</v>
      </c>
      <c r="L367" t="s">
        <v>736</v>
      </c>
      <c r="M367">
        <v>71111</v>
      </c>
      <c r="N367" t="s">
        <v>30</v>
      </c>
      <c r="O367" t="s">
        <v>2428</v>
      </c>
      <c r="P367" t="s">
        <v>46</v>
      </c>
      <c r="Q367" t="s">
        <v>59</v>
      </c>
      <c r="R367" t="s">
        <v>2429</v>
      </c>
      <c r="S367">
        <v>572.58000000000004</v>
      </c>
      <c r="T367">
        <v>6</v>
      </c>
      <c r="U367">
        <v>0</v>
      </c>
      <c r="V367">
        <v>34.354799999999955</v>
      </c>
    </row>
    <row r="368" spans="1:22" x14ac:dyDescent="0.25">
      <c r="A368">
        <v>767</v>
      </c>
      <c r="B368" t="s">
        <v>2419</v>
      </c>
      <c r="C368">
        <v>2011</v>
      </c>
      <c r="D368" s="11">
        <v>40557</v>
      </c>
      <c r="E368" s="11">
        <v>40559</v>
      </c>
      <c r="F368" t="s">
        <v>23</v>
      </c>
      <c r="G368" t="s">
        <v>2420</v>
      </c>
      <c r="H368" t="s">
        <v>2421</v>
      </c>
      <c r="I368" t="s">
        <v>41</v>
      </c>
      <c r="J368" t="s">
        <v>27</v>
      </c>
      <c r="K368" t="s">
        <v>2422</v>
      </c>
      <c r="L368" t="s">
        <v>736</v>
      </c>
      <c r="M368">
        <v>71111</v>
      </c>
      <c r="N368" t="s">
        <v>30</v>
      </c>
      <c r="O368" t="s">
        <v>2427</v>
      </c>
      <c r="P368" t="s">
        <v>46</v>
      </c>
      <c r="Q368" t="s">
        <v>75</v>
      </c>
      <c r="R368" t="s">
        <v>186</v>
      </c>
      <c r="S368">
        <v>5.64</v>
      </c>
      <c r="T368">
        <v>3</v>
      </c>
      <c r="U368">
        <v>0</v>
      </c>
      <c r="V368">
        <v>2.7071999999999994</v>
      </c>
    </row>
    <row r="369" spans="1:22" x14ac:dyDescent="0.25">
      <c r="A369">
        <v>766</v>
      </c>
      <c r="B369" t="s">
        <v>2419</v>
      </c>
      <c r="C369">
        <v>2011</v>
      </c>
      <c r="D369" s="11">
        <v>40557</v>
      </c>
      <c r="E369" s="11">
        <v>40559</v>
      </c>
      <c r="F369" t="s">
        <v>23</v>
      </c>
      <c r="G369" t="s">
        <v>2420</v>
      </c>
      <c r="H369" t="s">
        <v>2421</v>
      </c>
      <c r="I369" t="s">
        <v>41</v>
      </c>
      <c r="J369" t="s">
        <v>27</v>
      </c>
      <c r="K369" t="s">
        <v>2422</v>
      </c>
      <c r="L369" t="s">
        <v>736</v>
      </c>
      <c r="M369">
        <v>71111</v>
      </c>
      <c r="N369" t="s">
        <v>30</v>
      </c>
      <c r="O369" t="s">
        <v>2425</v>
      </c>
      <c r="P369" t="s">
        <v>71</v>
      </c>
      <c r="Q369" t="s">
        <v>161</v>
      </c>
      <c r="R369" t="s">
        <v>2426</v>
      </c>
      <c r="S369">
        <v>646.74</v>
      </c>
      <c r="T369">
        <v>6</v>
      </c>
      <c r="U369">
        <v>0</v>
      </c>
      <c r="V369">
        <v>258.69600000000003</v>
      </c>
    </row>
    <row r="370" spans="1:22" x14ac:dyDescent="0.25">
      <c r="A370">
        <v>765</v>
      </c>
      <c r="B370" t="s">
        <v>2419</v>
      </c>
      <c r="C370">
        <v>2011</v>
      </c>
      <c r="D370" s="11">
        <v>40557</v>
      </c>
      <c r="E370" s="11">
        <v>40559</v>
      </c>
      <c r="F370" t="s">
        <v>23</v>
      </c>
      <c r="G370" t="s">
        <v>2420</v>
      </c>
      <c r="H370" t="s">
        <v>2421</v>
      </c>
      <c r="I370" t="s">
        <v>41</v>
      </c>
      <c r="J370" t="s">
        <v>27</v>
      </c>
      <c r="K370" t="s">
        <v>2422</v>
      </c>
      <c r="L370" t="s">
        <v>736</v>
      </c>
      <c r="M370">
        <v>71111</v>
      </c>
      <c r="N370" t="s">
        <v>30</v>
      </c>
      <c r="O370" t="s">
        <v>2423</v>
      </c>
      <c r="P370" t="s">
        <v>46</v>
      </c>
      <c r="Q370" t="s">
        <v>173</v>
      </c>
      <c r="R370" t="s">
        <v>2424</v>
      </c>
      <c r="S370">
        <v>50.94</v>
      </c>
      <c r="T370">
        <v>3</v>
      </c>
      <c r="U370">
        <v>0</v>
      </c>
      <c r="V370">
        <v>25.47</v>
      </c>
    </row>
    <row r="371" spans="1:22" x14ac:dyDescent="0.25">
      <c r="A371">
        <v>764</v>
      </c>
      <c r="B371" t="s">
        <v>2419</v>
      </c>
      <c r="C371">
        <v>2011</v>
      </c>
      <c r="D371" s="11">
        <v>40557</v>
      </c>
      <c r="E371" s="11">
        <v>40559</v>
      </c>
      <c r="F371" t="s">
        <v>23</v>
      </c>
      <c r="G371" t="s">
        <v>2420</v>
      </c>
      <c r="H371" t="s">
        <v>2421</v>
      </c>
      <c r="I371" t="s">
        <v>41</v>
      </c>
      <c r="J371" t="s">
        <v>27</v>
      </c>
      <c r="K371" t="s">
        <v>2422</v>
      </c>
      <c r="L371" t="s">
        <v>736</v>
      </c>
      <c r="M371">
        <v>71111</v>
      </c>
      <c r="N371" t="s">
        <v>30</v>
      </c>
      <c r="O371" t="s">
        <v>669</v>
      </c>
      <c r="P371" t="s">
        <v>46</v>
      </c>
      <c r="Q371" t="s">
        <v>173</v>
      </c>
      <c r="R371" t="s">
        <v>186</v>
      </c>
      <c r="S371">
        <v>11.36</v>
      </c>
      <c r="T371">
        <v>2</v>
      </c>
      <c r="U371">
        <v>0</v>
      </c>
      <c r="V371">
        <v>5.3391999999999991</v>
      </c>
    </row>
    <row r="372" spans="1:22" x14ac:dyDescent="0.25">
      <c r="A372">
        <v>742</v>
      </c>
      <c r="B372" t="s">
        <v>2362</v>
      </c>
      <c r="C372">
        <v>2011</v>
      </c>
      <c r="D372" s="11">
        <v>40548</v>
      </c>
      <c r="E372" s="11">
        <v>40552</v>
      </c>
      <c r="F372" t="s">
        <v>50</v>
      </c>
      <c r="G372" t="s">
        <v>2363</v>
      </c>
      <c r="H372" t="s">
        <v>2364</v>
      </c>
      <c r="I372" t="s">
        <v>102</v>
      </c>
      <c r="J372" t="s">
        <v>27</v>
      </c>
      <c r="K372" t="s">
        <v>210</v>
      </c>
      <c r="L372" t="s">
        <v>211</v>
      </c>
      <c r="M372">
        <v>60540</v>
      </c>
      <c r="N372" t="s">
        <v>105</v>
      </c>
      <c r="O372" t="s">
        <v>2367</v>
      </c>
      <c r="P372" t="s">
        <v>46</v>
      </c>
      <c r="Q372" t="s">
        <v>75</v>
      </c>
      <c r="R372" t="s">
        <v>2368</v>
      </c>
      <c r="S372">
        <v>3.5399999999999991</v>
      </c>
      <c r="T372">
        <v>2</v>
      </c>
      <c r="U372">
        <v>0.8</v>
      </c>
      <c r="V372">
        <v>-5.4870000000000001</v>
      </c>
    </row>
    <row r="373" spans="1:22" x14ac:dyDescent="0.25">
      <c r="A373">
        <v>741</v>
      </c>
      <c r="B373" t="s">
        <v>2362</v>
      </c>
      <c r="C373">
        <v>2011</v>
      </c>
      <c r="D373" s="11">
        <v>40548</v>
      </c>
      <c r="E373" s="11">
        <v>40552</v>
      </c>
      <c r="F373" t="s">
        <v>50</v>
      </c>
      <c r="G373" t="s">
        <v>2363</v>
      </c>
      <c r="H373" t="s">
        <v>2364</v>
      </c>
      <c r="I373" t="s">
        <v>102</v>
      </c>
      <c r="J373" t="s">
        <v>27</v>
      </c>
      <c r="K373" t="s">
        <v>210</v>
      </c>
      <c r="L373" t="s">
        <v>211</v>
      </c>
      <c r="M373">
        <v>60540</v>
      </c>
      <c r="N373" t="s">
        <v>105</v>
      </c>
      <c r="O373" t="s">
        <v>1629</v>
      </c>
      <c r="P373" t="s">
        <v>46</v>
      </c>
      <c r="Q373" t="s">
        <v>59</v>
      </c>
      <c r="R373" t="s">
        <v>1630</v>
      </c>
      <c r="S373">
        <v>272.73599999999999</v>
      </c>
      <c r="T373">
        <v>3</v>
      </c>
      <c r="U373">
        <v>0.2</v>
      </c>
      <c r="V373">
        <v>-64.774800000000013</v>
      </c>
    </row>
    <row r="374" spans="1:22" x14ac:dyDescent="0.25">
      <c r="A374">
        <v>740</v>
      </c>
      <c r="B374" t="s">
        <v>2362</v>
      </c>
      <c r="C374">
        <v>2011</v>
      </c>
      <c r="D374" s="11">
        <v>40548</v>
      </c>
      <c r="E374" s="11">
        <v>40552</v>
      </c>
      <c r="F374" t="s">
        <v>50</v>
      </c>
      <c r="G374" t="s">
        <v>2363</v>
      </c>
      <c r="H374" t="s">
        <v>2364</v>
      </c>
      <c r="I374" t="s">
        <v>102</v>
      </c>
      <c r="J374" t="s">
        <v>27</v>
      </c>
      <c r="K374" t="s">
        <v>210</v>
      </c>
      <c r="L374" t="s">
        <v>211</v>
      </c>
      <c r="M374">
        <v>60540</v>
      </c>
      <c r="N374" t="s">
        <v>105</v>
      </c>
      <c r="O374" t="s">
        <v>2365</v>
      </c>
      <c r="P374" t="s">
        <v>46</v>
      </c>
      <c r="Q374" t="s">
        <v>47</v>
      </c>
      <c r="R374" t="s">
        <v>2366</v>
      </c>
      <c r="S374">
        <v>11.784000000000001</v>
      </c>
      <c r="T374">
        <v>3</v>
      </c>
      <c r="U374">
        <v>0.2</v>
      </c>
      <c r="V374">
        <v>4.2716999999999992</v>
      </c>
    </row>
    <row r="375" spans="1:22" x14ac:dyDescent="0.25">
      <c r="A375">
        <v>738</v>
      </c>
      <c r="B375" t="s">
        <v>2350</v>
      </c>
      <c r="C375">
        <v>2014</v>
      </c>
      <c r="D375" s="11">
        <v>41661</v>
      </c>
      <c r="E375" s="11">
        <v>41665</v>
      </c>
      <c r="F375" t="s">
        <v>50</v>
      </c>
      <c r="G375" t="s">
        <v>2351</v>
      </c>
      <c r="H375" t="s">
        <v>2352</v>
      </c>
      <c r="I375" t="s">
        <v>102</v>
      </c>
      <c r="J375" t="s">
        <v>27</v>
      </c>
      <c r="K375" t="s">
        <v>95</v>
      </c>
      <c r="L375" t="s">
        <v>96</v>
      </c>
      <c r="M375">
        <v>98115</v>
      </c>
      <c r="N375" t="s">
        <v>44</v>
      </c>
      <c r="O375" t="s">
        <v>2357</v>
      </c>
      <c r="P375" t="s">
        <v>46</v>
      </c>
      <c r="Q375" t="s">
        <v>75</v>
      </c>
      <c r="R375" t="s">
        <v>2358</v>
      </c>
      <c r="S375">
        <v>18.72</v>
      </c>
      <c r="T375">
        <v>5</v>
      </c>
      <c r="U375">
        <v>0.2</v>
      </c>
      <c r="V375">
        <v>6.5519999999999996</v>
      </c>
    </row>
    <row r="376" spans="1:22" x14ac:dyDescent="0.25">
      <c r="A376">
        <v>737</v>
      </c>
      <c r="B376" t="s">
        <v>2350</v>
      </c>
      <c r="C376">
        <v>2014</v>
      </c>
      <c r="D376" s="11">
        <v>41661</v>
      </c>
      <c r="E376" s="11">
        <v>41665</v>
      </c>
      <c r="F376" t="s">
        <v>50</v>
      </c>
      <c r="G376" t="s">
        <v>2351</v>
      </c>
      <c r="H376" t="s">
        <v>2352</v>
      </c>
      <c r="I376" t="s">
        <v>102</v>
      </c>
      <c r="J376" t="s">
        <v>27</v>
      </c>
      <c r="K376" t="s">
        <v>95</v>
      </c>
      <c r="L376" t="s">
        <v>96</v>
      </c>
      <c r="M376">
        <v>98115</v>
      </c>
      <c r="N376" t="s">
        <v>44</v>
      </c>
      <c r="O376" t="s">
        <v>2355</v>
      </c>
      <c r="P376" t="s">
        <v>32</v>
      </c>
      <c r="Q376" t="s">
        <v>33</v>
      </c>
      <c r="R376" t="s">
        <v>2356</v>
      </c>
      <c r="S376">
        <v>84.98</v>
      </c>
      <c r="T376">
        <v>1</v>
      </c>
      <c r="U376">
        <v>0</v>
      </c>
      <c r="V376">
        <v>18.695599999999999</v>
      </c>
    </row>
    <row r="377" spans="1:22" x14ac:dyDescent="0.25">
      <c r="A377">
        <v>736</v>
      </c>
      <c r="B377" t="s">
        <v>2350</v>
      </c>
      <c r="C377">
        <v>2014</v>
      </c>
      <c r="D377" s="11">
        <v>41661</v>
      </c>
      <c r="E377" s="11">
        <v>41665</v>
      </c>
      <c r="F377" t="s">
        <v>50</v>
      </c>
      <c r="G377" t="s">
        <v>2351</v>
      </c>
      <c r="H377" t="s">
        <v>2352</v>
      </c>
      <c r="I377" t="s">
        <v>102</v>
      </c>
      <c r="J377" t="s">
        <v>27</v>
      </c>
      <c r="K377" t="s">
        <v>95</v>
      </c>
      <c r="L377" t="s">
        <v>96</v>
      </c>
      <c r="M377">
        <v>98115</v>
      </c>
      <c r="N377" t="s">
        <v>44</v>
      </c>
      <c r="O377" t="s">
        <v>232</v>
      </c>
      <c r="P377" t="s">
        <v>46</v>
      </c>
      <c r="Q377" t="s">
        <v>75</v>
      </c>
      <c r="R377" t="s">
        <v>233</v>
      </c>
      <c r="S377">
        <v>27.936000000000003</v>
      </c>
      <c r="T377">
        <v>4</v>
      </c>
      <c r="U377">
        <v>0.2</v>
      </c>
      <c r="V377">
        <v>9.4283999999999963</v>
      </c>
    </row>
    <row r="378" spans="1:22" x14ac:dyDescent="0.25">
      <c r="A378">
        <v>735</v>
      </c>
      <c r="B378" t="s">
        <v>2350</v>
      </c>
      <c r="C378">
        <v>2014</v>
      </c>
      <c r="D378" s="11">
        <v>41661</v>
      </c>
      <c r="E378" s="11">
        <v>41665</v>
      </c>
      <c r="F378" t="s">
        <v>50</v>
      </c>
      <c r="G378" t="s">
        <v>2351</v>
      </c>
      <c r="H378" t="s">
        <v>2352</v>
      </c>
      <c r="I378" t="s">
        <v>102</v>
      </c>
      <c r="J378" t="s">
        <v>27</v>
      </c>
      <c r="K378" t="s">
        <v>95</v>
      </c>
      <c r="L378" t="s">
        <v>96</v>
      </c>
      <c r="M378">
        <v>98115</v>
      </c>
      <c r="N378" t="s">
        <v>44</v>
      </c>
      <c r="O378" t="s">
        <v>1386</v>
      </c>
      <c r="P378" t="s">
        <v>46</v>
      </c>
      <c r="Q378" t="s">
        <v>75</v>
      </c>
      <c r="R378" t="s">
        <v>1387</v>
      </c>
      <c r="S378">
        <v>99.695999999999998</v>
      </c>
      <c r="T378">
        <v>6</v>
      </c>
      <c r="U378">
        <v>0.2</v>
      </c>
      <c r="V378">
        <v>33.647399999999998</v>
      </c>
    </row>
    <row r="379" spans="1:22" x14ac:dyDescent="0.25">
      <c r="A379">
        <v>734</v>
      </c>
      <c r="B379" t="s">
        <v>2350</v>
      </c>
      <c r="C379">
        <v>2014</v>
      </c>
      <c r="D379" s="11">
        <v>41661</v>
      </c>
      <c r="E379" s="11">
        <v>41665</v>
      </c>
      <c r="F379" t="s">
        <v>50</v>
      </c>
      <c r="G379" t="s">
        <v>2351</v>
      </c>
      <c r="H379" t="s">
        <v>2352</v>
      </c>
      <c r="I379" t="s">
        <v>102</v>
      </c>
      <c r="J379" t="s">
        <v>27</v>
      </c>
      <c r="K379" t="s">
        <v>95</v>
      </c>
      <c r="L379" t="s">
        <v>96</v>
      </c>
      <c r="M379">
        <v>98115</v>
      </c>
      <c r="N379" t="s">
        <v>44</v>
      </c>
      <c r="O379" t="s">
        <v>2353</v>
      </c>
      <c r="P379" t="s">
        <v>71</v>
      </c>
      <c r="Q379" t="s">
        <v>161</v>
      </c>
      <c r="R379" t="s">
        <v>2354</v>
      </c>
      <c r="S379">
        <v>179.97</v>
      </c>
      <c r="T379">
        <v>3</v>
      </c>
      <c r="U379">
        <v>0</v>
      </c>
      <c r="V379">
        <v>86.385600000000011</v>
      </c>
    </row>
    <row r="380" spans="1:22" x14ac:dyDescent="0.25">
      <c r="A380">
        <v>733</v>
      </c>
      <c r="B380" t="s">
        <v>2350</v>
      </c>
      <c r="C380">
        <v>2014</v>
      </c>
      <c r="D380" s="11">
        <v>41661</v>
      </c>
      <c r="E380" s="11">
        <v>41665</v>
      </c>
      <c r="F380" t="s">
        <v>50</v>
      </c>
      <c r="G380" t="s">
        <v>2351</v>
      </c>
      <c r="H380" t="s">
        <v>2352</v>
      </c>
      <c r="I380" t="s">
        <v>102</v>
      </c>
      <c r="J380" t="s">
        <v>27</v>
      </c>
      <c r="K380" t="s">
        <v>95</v>
      </c>
      <c r="L380" t="s">
        <v>96</v>
      </c>
      <c r="M380">
        <v>98115</v>
      </c>
      <c r="N380" t="s">
        <v>44</v>
      </c>
      <c r="O380" t="s">
        <v>1774</v>
      </c>
      <c r="P380" t="s">
        <v>46</v>
      </c>
      <c r="Q380" t="s">
        <v>59</v>
      </c>
      <c r="R380" t="s">
        <v>1775</v>
      </c>
      <c r="S380">
        <v>242.94</v>
      </c>
      <c r="T380">
        <v>3</v>
      </c>
      <c r="U380">
        <v>0</v>
      </c>
      <c r="V380">
        <v>9.7175999999999902</v>
      </c>
    </row>
    <row r="381" spans="1:22" x14ac:dyDescent="0.25">
      <c r="A381">
        <v>717</v>
      </c>
      <c r="B381" t="s">
        <v>2303</v>
      </c>
      <c r="C381">
        <v>2011</v>
      </c>
      <c r="D381" s="11">
        <v>40555</v>
      </c>
      <c r="E381" s="11">
        <v>40558</v>
      </c>
      <c r="F381" t="s">
        <v>188</v>
      </c>
      <c r="G381" t="s">
        <v>2304</v>
      </c>
      <c r="H381" t="s">
        <v>2305</v>
      </c>
      <c r="I381" t="s">
        <v>26</v>
      </c>
      <c r="J381" t="s">
        <v>27</v>
      </c>
      <c r="K381" t="s">
        <v>244</v>
      </c>
      <c r="L381" t="s">
        <v>245</v>
      </c>
      <c r="M381">
        <v>19901</v>
      </c>
      <c r="N381" t="s">
        <v>148</v>
      </c>
      <c r="O381" t="s">
        <v>2045</v>
      </c>
      <c r="P381" t="s">
        <v>32</v>
      </c>
      <c r="Q381" t="s">
        <v>65</v>
      </c>
      <c r="R381" t="s">
        <v>2046</v>
      </c>
      <c r="S381">
        <v>9.94</v>
      </c>
      <c r="T381">
        <v>2</v>
      </c>
      <c r="U381">
        <v>0</v>
      </c>
      <c r="V381">
        <v>3.0813999999999995</v>
      </c>
    </row>
    <row r="382" spans="1:22" x14ac:dyDescent="0.25">
      <c r="A382">
        <v>594</v>
      </c>
      <c r="B382" t="s">
        <v>1983</v>
      </c>
      <c r="C382">
        <v>2011</v>
      </c>
      <c r="D382" s="11">
        <v>40553</v>
      </c>
      <c r="E382" s="11">
        <v>40557</v>
      </c>
      <c r="F382" t="s">
        <v>50</v>
      </c>
      <c r="G382" t="s">
        <v>1984</v>
      </c>
      <c r="H382" t="s">
        <v>1985</v>
      </c>
      <c r="I382" t="s">
        <v>26</v>
      </c>
      <c r="J382" t="s">
        <v>27</v>
      </c>
      <c r="K382" t="s">
        <v>1986</v>
      </c>
      <c r="L382" t="s">
        <v>104</v>
      </c>
      <c r="M382">
        <v>78041</v>
      </c>
      <c r="N382" t="s">
        <v>105</v>
      </c>
      <c r="O382" t="s">
        <v>844</v>
      </c>
      <c r="P382" t="s">
        <v>71</v>
      </c>
      <c r="Q382" t="s">
        <v>161</v>
      </c>
      <c r="R382" t="s">
        <v>845</v>
      </c>
      <c r="S382">
        <v>31.200000000000003</v>
      </c>
      <c r="T382">
        <v>3</v>
      </c>
      <c r="U382">
        <v>0.2</v>
      </c>
      <c r="V382">
        <v>9.7499999999999964</v>
      </c>
    </row>
    <row r="383" spans="1:22" x14ac:dyDescent="0.25">
      <c r="A383">
        <v>593</v>
      </c>
      <c r="B383" t="s">
        <v>1983</v>
      </c>
      <c r="C383">
        <v>2011</v>
      </c>
      <c r="D383" s="11">
        <v>40553</v>
      </c>
      <c r="E383" s="11">
        <v>40557</v>
      </c>
      <c r="F383" t="s">
        <v>50</v>
      </c>
      <c r="G383" t="s">
        <v>1984</v>
      </c>
      <c r="H383" t="s">
        <v>1985</v>
      </c>
      <c r="I383" t="s">
        <v>26</v>
      </c>
      <c r="J383" t="s">
        <v>27</v>
      </c>
      <c r="K383" t="s">
        <v>1986</v>
      </c>
      <c r="L383" t="s">
        <v>104</v>
      </c>
      <c r="M383">
        <v>78041</v>
      </c>
      <c r="N383" t="s">
        <v>105</v>
      </c>
      <c r="O383" t="s">
        <v>1987</v>
      </c>
      <c r="P383" t="s">
        <v>46</v>
      </c>
      <c r="Q383" t="s">
        <v>68</v>
      </c>
      <c r="R383" t="s">
        <v>1988</v>
      </c>
      <c r="S383">
        <v>9.3439999999999994</v>
      </c>
      <c r="T383">
        <v>2</v>
      </c>
      <c r="U383">
        <v>0.2</v>
      </c>
      <c r="V383">
        <v>1.1679999999999997</v>
      </c>
    </row>
    <row r="384" spans="1:22" x14ac:dyDescent="0.25">
      <c r="A384">
        <v>523</v>
      </c>
      <c r="B384" t="s">
        <v>1778</v>
      </c>
      <c r="C384">
        <v>2014</v>
      </c>
      <c r="D384" s="11">
        <v>41663</v>
      </c>
      <c r="E384" s="11">
        <v>41665</v>
      </c>
      <c r="F384" t="s">
        <v>188</v>
      </c>
      <c r="G384" t="s">
        <v>1779</v>
      </c>
      <c r="H384" t="s">
        <v>1780</v>
      </c>
      <c r="I384" t="s">
        <v>41</v>
      </c>
      <c r="J384" t="s">
        <v>27</v>
      </c>
      <c r="K384" t="s">
        <v>880</v>
      </c>
      <c r="L384" t="s">
        <v>238</v>
      </c>
      <c r="M384">
        <v>48234</v>
      </c>
      <c r="N384" t="s">
        <v>105</v>
      </c>
      <c r="O384" t="s">
        <v>1701</v>
      </c>
      <c r="P384" t="s">
        <v>32</v>
      </c>
      <c r="Q384" t="s">
        <v>56</v>
      </c>
      <c r="R384" t="s">
        <v>1702</v>
      </c>
      <c r="S384">
        <v>210.98</v>
      </c>
      <c r="T384">
        <v>2</v>
      </c>
      <c r="U384">
        <v>0</v>
      </c>
      <c r="V384">
        <v>21.097999999999985</v>
      </c>
    </row>
    <row r="385" spans="1:22" x14ac:dyDescent="0.25">
      <c r="A385">
        <v>519</v>
      </c>
      <c r="B385" t="s">
        <v>1760</v>
      </c>
      <c r="C385">
        <v>2014</v>
      </c>
      <c r="D385" s="11">
        <v>41662</v>
      </c>
      <c r="E385" s="11">
        <v>41667</v>
      </c>
      <c r="F385" t="s">
        <v>50</v>
      </c>
      <c r="G385" t="s">
        <v>531</v>
      </c>
      <c r="H385" t="s">
        <v>532</v>
      </c>
      <c r="I385" t="s">
        <v>102</v>
      </c>
      <c r="J385" t="s">
        <v>27</v>
      </c>
      <c r="K385" t="s">
        <v>1761</v>
      </c>
      <c r="L385" t="s">
        <v>1762</v>
      </c>
      <c r="M385">
        <v>59405</v>
      </c>
      <c r="N385" t="s">
        <v>44</v>
      </c>
      <c r="O385" t="s">
        <v>1769</v>
      </c>
      <c r="P385" t="s">
        <v>46</v>
      </c>
      <c r="Q385" t="s">
        <v>59</v>
      </c>
      <c r="R385" t="s">
        <v>1770</v>
      </c>
      <c r="S385">
        <v>1126.02</v>
      </c>
      <c r="T385">
        <v>3</v>
      </c>
      <c r="U385">
        <v>0</v>
      </c>
      <c r="V385">
        <v>56.300999999999988</v>
      </c>
    </row>
    <row r="386" spans="1:22" x14ac:dyDescent="0.25">
      <c r="A386">
        <v>518</v>
      </c>
      <c r="B386" t="s">
        <v>1760</v>
      </c>
      <c r="C386">
        <v>2014</v>
      </c>
      <c r="D386" s="11">
        <v>41662</v>
      </c>
      <c r="E386" s="11">
        <v>41667</v>
      </c>
      <c r="F386" t="s">
        <v>50</v>
      </c>
      <c r="G386" t="s">
        <v>531</v>
      </c>
      <c r="H386" t="s">
        <v>532</v>
      </c>
      <c r="I386" t="s">
        <v>102</v>
      </c>
      <c r="J386" t="s">
        <v>27</v>
      </c>
      <c r="K386" t="s">
        <v>1761</v>
      </c>
      <c r="L386" t="s">
        <v>1762</v>
      </c>
      <c r="M386">
        <v>59405</v>
      </c>
      <c r="N386" t="s">
        <v>44</v>
      </c>
      <c r="O386" t="s">
        <v>1767</v>
      </c>
      <c r="P386" t="s">
        <v>46</v>
      </c>
      <c r="Q386" t="s">
        <v>90</v>
      </c>
      <c r="R386" t="s">
        <v>1768</v>
      </c>
      <c r="S386">
        <v>11.96</v>
      </c>
      <c r="T386">
        <v>2</v>
      </c>
      <c r="U386">
        <v>0</v>
      </c>
      <c r="V386">
        <v>5.3819999999999997</v>
      </c>
    </row>
    <row r="387" spans="1:22" x14ac:dyDescent="0.25">
      <c r="A387">
        <v>517</v>
      </c>
      <c r="B387" t="s">
        <v>1760</v>
      </c>
      <c r="C387">
        <v>2014</v>
      </c>
      <c r="D387" s="11">
        <v>41662</v>
      </c>
      <c r="E387" s="11">
        <v>41667</v>
      </c>
      <c r="F387" t="s">
        <v>50</v>
      </c>
      <c r="G387" t="s">
        <v>531</v>
      </c>
      <c r="H387" t="s">
        <v>532</v>
      </c>
      <c r="I387" t="s">
        <v>102</v>
      </c>
      <c r="J387" t="s">
        <v>27</v>
      </c>
      <c r="K387" t="s">
        <v>1761</v>
      </c>
      <c r="L387" t="s">
        <v>1762</v>
      </c>
      <c r="M387">
        <v>59405</v>
      </c>
      <c r="N387" t="s">
        <v>44</v>
      </c>
      <c r="O387" t="s">
        <v>1765</v>
      </c>
      <c r="P387" t="s">
        <v>46</v>
      </c>
      <c r="Q387" t="s">
        <v>59</v>
      </c>
      <c r="R387" t="s">
        <v>1766</v>
      </c>
      <c r="S387">
        <v>51.449999999999996</v>
      </c>
      <c r="T387">
        <v>3</v>
      </c>
      <c r="U387">
        <v>0</v>
      </c>
      <c r="V387">
        <v>13.891499999999999</v>
      </c>
    </row>
    <row r="388" spans="1:22" x14ac:dyDescent="0.25">
      <c r="A388">
        <v>516</v>
      </c>
      <c r="B388" t="s">
        <v>1760</v>
      </c>
      <c r="C388">
        <v>2014</v>
      </c>
      <c r="D388" s="11">
        <v>41662</v>
      </c>
      <c r="E388" s="11">
        <v>41667</v>
      </c>
      <c r="F388" t="s">
        <v>50</v>
      </c>
      <c r="G388" t="s">
        <v>531</v>
      </c>
      <c r="H388" t="s">
        <v>532</v>
      </c>
      <c r="I388" t="s">
        <v>102</v>
      </c>
      <c r="J388" t="s">
        <v>27</v>
      </c>
      <c r="K388" t="s">
        <v>1761</v>
      </c>
      <c r="L388" t="s">
        <v>1762</v>
      </c>
      <c r="M388">
        <v>59405</v>
      </c>
      <c r="N388" t="s">
        <v>44</v>
      </c>
      <c r="O388" t="s">
        <v>1763</v>
      </c>
      <c r="P388" t="s">
        <v>71</v>
      </c>
      <c r="Q388" t="s">
        <v>1216</v>
      </c>
      <c r="R388" t="s">
        <v>1764</v>
      </c>
      <c r="S388">
        <v>2999.95</v>
      </c>
      <c r="T388">
        <v>5</v>
      </c>
      <c r="U388">
        <v>0</v>
      </c>
      <c r="V388">
        <v>1379.9769999999999</v>
      </c>
    </row>
    <row r="389" spans="1:22" x14ac:dyDescent="0.25">
      <c r="A389">
        <v>468</v>
      </c>
      <c r="B389" t="s">
        <v>1609</v>
      </c>
      <c r="C389">
        <v>2012</v>
      </c>
      <c r="D389" s="11">
        <v>40925</v>
      </c>
      <c r="E389" s="11">
        <v>40932</v>
      </c>
      <c r="F389" t="s">
        <v>50</v>
      </c>
      <c r="G389" t="s">
        <v>1610</v>
      </c>
      <c r="H389" t="s">
        <v>1611</v>
      </c>
      <c r="I389" t="s">
        <v>102</v>
      </c>
      <c r="J389" t="s">
        <v>27</v>
      </c>
      <c r="K389" t="s">
        <v>1612</v>
      </c>
      <c r="L389" t="s">
        <v>211</v>
      </c>
      <c r="M389">
        <v>60068</v>
      </c>
      <c r="N389" t="s">
        <v>105</v>
      </c>
      <c r="O389" t="s">
        <v>1086</v>
      </c>
      <c r="P389" t="s">
        <v>32</v>
      </c>
      <c r="Q389" t="s">
        <v>65</v>
      </c>
      <c r="R389" t="s">
        <v>1087</v>
      </c>
      <c r="S389">
        <v>254.74400000000003</v>
      </c>
      <c r="T389">
        <v>7</v>
      </c>
      <c r="U389">
        <v>0.6</v>
      </c>
      <c r="V389">
        <v>-312.06139999999994</v>
      </c>
    </row>
    <row r="390" spans="1:22" x14ac:dyDescent="0.25">
      <c r="A390">
        <v>440</v>
      </c>
      <c r="B390" t="s">
        <v>1536</v>
      </c>
      <c r="C390">
        <v>2014</v>
      </c>
      <c r="D390" s="11">
        <v>41660</v>
      </c>
      <c r="E390" s="11">
        <v>41663</v>
      </c>
      <c r="F390" t="s">
        <v>23</v>
      </c>
      <c r="G390" t="s">
        <v>481</v>
      </c>
      <c r="H390" t="s">
        <v>482</v>
      </c>
      <c r="I390" t="s">
        <v>41</v>
      </c>
      <c r="J390" t="s">
        <v>27</v>
      </c>
      <c r="K390" t="s">
        <v>266</v>
      </c>
      <c r="L390" t="s">
        <v>267</v>
      </c>
      <c r="M390">
        <v>10024</v>
      </c>
      <c r="N390" t="s">
        <v>148</v>
      </c>
      <c r="O390" t="s">
        <v>1537</v>
      </c>
      <c r="P390" t="s">
        <v>32</v>
      </c>
      <c r="Q390" t="s">
        <v>36</v>
      </c>
      <c r="R390" t="s">
        <v>1538</v>
      </c>
      <c r="S390">
        <v>207.84600000000003</v>
      </c>
      <c r="T390">
        <v>3</v>
      </c>
      <c r="U390">
        <v>0.1</v>
      </c>
      <c r="V390">
        <v>2.3093999999999895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DFBDF-2E46-4880-BD76-6C2498534304}">
  <dimension ref="A1:E5"/>
  <sheetViews>
    <sheetView workbookViewId="0">
      <selection activeCell="E15" sqref="E15"/>
    </sheetView>
  </sheetViews>
  <sheetFormatPr defaultRowHeight="15" x14ac:dyDescent="0.25"/>
  <cols>
    <col min="1" max="1" width="14.5703125" bestFit="1" customWidth="1"/>
    <col min="2" max="2" width="12.5703125" bestFit="1" customWidth="1"/>
    <col min="4" max="5" width="14.5703125" customWidth="1"/>
  </cols>
  <sheetData>
    <row r="1" spans="1:5" x14ac:dyDescent="0.25">
      <c r="A1" s="5" t="s">
        <v>10932</v>
      </c>
      <c r="B1" s="6" t="s">
        <v>10951</v>
      </c>
      <c r="D1" s="19" t="s">
        <v>15</v>
      </c>
      <c r="E1" s="19" t="s">
        <v>21</v>
      </c>
    </row>
    <row r="2" spans="1:5" x14ac:dyDescent="0.25">
      <c r="A2" s="7" t="s">
        <v>32</v>
      </c>
      <c r="B2" s="36">
        <v>6771.2060999999958</v>
      </c>
      <c r="D2" t="str">
        <f>$A2</f>
        <v>Furniture</v>
      </c>
      <c r="E2" s="20">
        <f>GETPIVOTDATA("Profit",$A$1,"Category",A2)</f>
        <v>6771.2060999999958</v>
      </c>
    </row>
    <row r="3" spans="1:5" x14ac:dyDescent="0.25">
      <c r="A3" s="8" t="s">
        <v>46</v>
      </c>
      <c r="B3" s="37">
        <v>19986.39279999998</v>
      </c>
      <c r="D3" t="str">
        <f t="shared" ref="D3:D5" si="0">$A3</f>
        <v>Office Supplies</v>
      </c>
      <c r="E3" s="20">
        <f t="shared" ref="E3" si="1">GETPIVOTDATA("Profit",$A$1,"Category",A3)</f>
        <v>19986.39279999998</v>
      </c>
    </row>
    <row r="4" spans="1:5" x14ac:dyDescent="0.25">
      <c r="A4" s="8" t="s">
        <v>71</v>
      </c>
      <c r="B4" s="37">
        <v>19991.831400000003</v>
      </c>
      <c r="D4" t="str">
        <f t="shared" si="0"/>
        <v>Technology</v>
      </c>
      <c r="E4" s="20">
        <f>GETPIVOTDATA("Profit",$A$1,"Category",A4)</f>
        <v>19991.831400000003</v>
      </c>
    </row>
    <row r="5" spans="1:5" x14ac:dyDescent="0.25">
      <c r="A5" s="9" t="s">
        <v>10933</v>
      </c>
      <c r="B5" s="38">
        <v>46749.430299999978</v>
      </c>
      <c r="D5" t="str">
        <f t="shared" si="0"/>
        <v>Grand Total</v>
      </c>
      <c r="E5" s="20">
        <f>GETPIVOTDATA("Profit",$A$1)</f>
        <v>46749.430299999978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51407-4635-453C-A813-0B8AF25EFDA5}">
  <dimension ref="A1:V2124"/>
  <sheetViews>
    <sheetView workbookViewId="0">
      <selection activeCell="A3" sqref="A3:V2124"/>
    </sheetView>
  </sheetViews>
  <sheetFormatPr defaultRowHeight="15" x14ac:dyDescent="0.25"/>
  <cols>
    <col min="1" max="1" width="9.42578125" bestFit="1" customWidth="1"/>
    <col min="2" max="2" width="15" bestFit="1" customWidth="1"/>
    <col min="3" max="3" width="9.28515625" bestFit="1" customWidth="1"/>
    <col min="4" max="4" width="13" bestFit="1" customWidth="1"/>
    <col min="5" max="5" width="11.7109375" bestFit="1" customWidth="1"/>
    <col min="6" max="6" width="13.85546875" bestFit="1" customWidth="1"/>
    <col min="7" max="7" width="14.140625" bestFit="1" customWidth="1"/>
    <col min="8" max="8" width="22.7109375" bestFit="1" customWidth="1"/>
    <col min="9" max="9" width="12.140625" bestFit="1" customWidth="1"/>
    <col min="10" max="10" width="12.85546875" bestFit="1" customWidth="1"/>
    <col min="11" max="11" width="16.5703125" bestFit="1" customWidth="1"/>
    <col min="12" max="12" width="18.7109375" bestFit="1" customWidth="1"/>
    <col min="13" max="13" width="13.7109375" bestFit="1" customWidth="1"/>
    <col min="14" max="14" width="9.42578125" bestFit="1" customWidth="1"/>
    <col min="15" max="15" width="16.5703125" bestFit="1" customWidth="1"/>
    <col min="16" max="16" width="11.140625" bestFit="1" customWidth="1"/>
    <col min="17" max="17" width="15.140625" bestFit="1" customWidth="1"/>
    <col min="18" max="18" width="85" bestFit="1" customWidth="1"/>
    <col min="19" max="19" width="9.28515625" bestFit="1" customWidth="1"/>
    <col min="20" max="21" width="11" bestFit="1" customWidth="1"/>
    <col min="22" max="22" width="9.28515625" bestFit="1" customWidth="1"/>
  </cols>
  <sheetData>
    <row r="1" spans="1:22" x14ac:dyDescent="0.25">
      <c r="A1" s="21" t="s">
        <v>10953</v>
      </c>
    </row>
    <row r="3" spans="1:22" x14ac:dyDescent="0.25">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row>
    <row r="4" spans="1:22" x14ac:dyDescent="0.25">
      <c r="A4">
        <v>1</v>
      </c>
      <c r="B4" t="s">
        <v>22</v>
      </c>
      <c r="C4">
        <v>2013</v>
      </c>
      <c r="D4" s="11">
        <v>41587</v>
      </c>
      <c r="E4" s="11">
        <v>41590</v>
      </c>
      <c r="F4" t="s">
        <v>23</v>
      </c>
      <c r="G4" t="s">
        <v>24</v>
      </c>
      <c r="H4" t="s">
        <v>25</v>
      </c>
      <c r="I4" t="s">
        <v>26</v>
      </c>
      <c r="J4" t="s">
        <v>27</v>
      </c>
      <c r="K4" t="s">
        <v>28</v>
      </c>
      <c r="L4" t="s">
        <v>29</v>
      </c>
      <c r="M4">
        <v>42420</v>
      </c>
      <c r="N4" t="s">
        <v>30</v>
      </c>
      <c r="O4" t="s">
        <v>31</v>
      </c>
      <c r="P4" t="s">
        <v>32</v>
      </c>
      <c r="Q4" t="s">
        <v>33</v>
      </c>
      <c r="R4" t="s">
        <v>34</v>
      </c>
      <c r="S4">
        <v>261.95999999999998</v>
      </c>
      <c r="T4">
        <v>2</v>
      </c>
      <c r="U4">
        <v>0</v>
      </c>
      <c r="V4">
        <v>41.913600000000002</v>
      </c>
    </row>
    <row r="5" spans="1:22" x14ac:dyDescent="0.25">
      <c r="A5">
        <v>2</v>
      </c>
      <c r="B5" t="s">
        <v>22</v>
      </c>
      <c r="C5">
        <v>2013</v>
      </c>
      <c r="D5" s="11">
        <v>41587</v>
      </c>
      <c r="E5" s="11">
        <v>41590</v>
      </c>
      <c r="F5" t="s">
        <v>23</v>
      </c>
      <c r="G5" t="s">
        <v>24</v>
      </c>
      <c r="H5" t="s">
        <v>25</v>
      </c>
      <c r="I5" t="s">
        <v>26</v>
      </c>
      <c r="J5" t="s">
        <v>27</v>
      </c>
      <c r="K5" t="s">
        <v>28</v>
      </c>
      <c r="L5" t="s">
        <v>29</v>
      </c>
      <c r="M5">
        <v>42420</v>
      </c>
      <c r="N5" t="s">
        <v>30</v>
      </c>
      <c r="O5" t="s">
        <v>35</v>
      </c>
      <c r="P5" t="s">
        <v>32</v>
      </c>
      <c r="Q5" t="s">
        <v>36</v>
      </c>
      <c r="R5" t="s">
        <v>37</v>
      </c>
      <c r="S5">
        <v>731.93999999999994</v>
      </c>
      <c r="T5">
        <v>3</v>
      </c>
      <c r="U5">
        <v>0</v>
      </c>
      <c r="V5">
        <v>219.58199999999997</v>
      </c>
    </row>
    <row r="6" spans="1:22" x14ac:dyDescent="0.25">
      <c r="A6">
        <v>9991</v>
      </c>
      <c r="B6" t="s">
        <v>10930</v>
      </c>
      <c r="C6">
        <v>2014</v>
      </c>
      <c r="D6" s="11">
        <v>41697</v>
      </c>
      <c r="E6" s="11">
        <v>41702</v>
      </c>
      <c r="F6" t="s">
        <v>50</v>
      </c>
      <c r="G6" t="s">
        <v>643</v>
      </c>
      <c r="H6" t="s">
        <v>644</v>
      </c>
      <c r="I6" t="s">
        <v>26</v>
      </c>
      <c r="J6" t="s">
        <v>27</v>
      </c>
      <c r="K6" t="s">
        <v>1711</v>
      </c>
      <c r="L6" t="s">
        <v>43</v>
      </c>
      <c r="M6">
        <v>92627</v>
      </c>
      <c r="N6" t="s">
        <v>44</v>
      </c>
      <c r="O6" t="s">
        <v>8503</v>
      </c>
      <c r="P6" t="s">
        <v>32</v>
      </c>
      <c r="Q6" t="s">
        <v>65</v>
      </c>
      <c r="R6" t="s">
        <v>8504</v>
      </c>
      <c r="S6">
        <v>91.96</v>
      </c>
      <c r="T6">
        <v>2</v>
      </c>
      <c r="U6">
        <v>0</v>
      </c>
      <c r="V6">
        <v>15.633199999999988</v>
      </c>
    </row>
    <row r="7" spans="1:22" x14ac:dyDescent="0.25">
      <c r="A7">
        <v>4</v>
      </c>
      <c r="B7" t="s">
        <v>49</v>
      </c>
      <c r="C7">
        <v>2012</v>
      </c>
      <c r="D7" s="11">
        <v>41193</v>
      </c>
      <c r="E7" s="11">
        <v>41200</v>
      </c>
      <c r="F7" t="s">
        <v>50</v>
      </c>
      <c r="G7" t="s">
        <v>51</v>
      </c>
      <c r="H7" t="s">
        <v>52</v>
      </c>
      <c r="I7" t="s">
        <v>26</v>
      </c>
      <c r="J7" t="s">
        <v>27</v>
      </c>
      <c r="K7" t="s">
        <v>53</v>
      </c>
      <c r="L7" t="s">
        <v>54</v>
      </c>
      <c r="M7">
        <v>33311</v>
      </c>
      <c r="N7" t="s">
        <v>30</v>
      </c>
      <c r="O7" t="s">
        <v>55</v>
      </c>
      <c r="P7" t="s">
        <v>32</v>
      </c>
      <c r="Q7" t="s">
        <v>56</v>
      </c>
      <c r="R7" t="s">
        <v>57</v>
      </c>
      <c r="S7">
        <v>957.57749999999999</v>
      </c>
      <c r="T7">
        <v>5</v>
      </c>
      <c r="U7">
        <v>0.45</v>
      </c>
      <c r="V7">
        <v>-383.03100000000006</v>
      </c>
    </row>
    <row r="8" spans="1:22" x14ac:dyDescent="0.25">
      <c r="A8">
        <v>9990</v>
      </c>
      <c r="B8" t="s">
        <v>10929</v>
      </c>
      <c r="C8">
        <v>2011</v>
      </c>
      <c r="D8" s="11">
        <v>40565</v>
      </c>
      <c r="E8" s="11">
        <v>40567</v>
      </c>
      <c r="F8" t="s">
        <v>23</v>
      </c>
      <c r="G8" t="s">
        <v>4047</v>
      </c>
      <c r="H8" t="s">
        <v>4048</v>
      </c>
      <c r="I8" t="s">
        <v>26</v>
      </c>
      <c r="J8" t="s">
        <v>27</v>
      </c>
      <c r="K8" t="s">
        <v>1419</v>
      </c>
      <c r="L8" t="s">
        <v>54</v>
      </c>
      <c r="M8">
        <v>33180</v>
      </c>
      <c r="N8" t="s">
        <v>30</v>
      </c>
      <c r="O8" t="s">
        <v>4694</v>
      </c>
      <c r="P8" t="s">
        <v>32</v>
      </c>
      <c r="Q8" t="s">
        <v>65</v>
      </c>
      <c r="R8" t="s">
        <v>4695</v>
      </c>
      <c r="S8">
        <v>25.248000000000001</v>
      </c>
      <c r="T8">
        <v>3</v>
      </c>
      <c r="U8">
        <v>0.2</v>
      </c>
      <c r="V8">
        <v>4.1027999999999993</v>
      </c>
    </row>
    <row r="9" spans="1:22" x14ac:dyDescent="0.25">
      <c r="A9">
        <v>6</v>
      </c>
      <c r="B9" t="s">
        <v>61</v>
      </c>
      <c r="C9">
        <v>2011</v>
      </c>
      <c r="D9" s="11">
        <v>40703</v>
      </c>
      <c r="E9" s="11">
        <v>40708</v>
      </c>
      <c r="F9" t="s">
        <v>50</v>
      </c>
      <c r="G9" t="s">
        <v>62</v>
      </c>
      <c r="H9" t="s">
        <v>63</v>
      </c>
      <c r="I9" t="s">
        <v>26</v>
      </c>
      <c r="J9" t="s">
        <v>27</v>
      </c>
      <c r="K9" t="s">
        <v>42</v>
      </c>
      <c r="L9" t="s">
        <v>43</v>
      </c>
      <c r="M9">
        <v>90032</v>
      </c>
      <c r="N9" t="s">
        <v>44</v>
      </c>
      <c r="O9" t="s">
        <v>64</v>
      </c>
      <c r="P9" t="s">
        <v>32</v>
      </c>
      <c r="Q9" t="s">
        <v>65</v>
      </c>
      <c r="R9" t="s">
        <v>66</v>
      </c>
      <c r="S9">
        <v>48.86</v>
      </c>
      <c r="T9">
        <v>7</v>
      </c>
      <c r="U9">
        <v>0</v>
      </c>
      <c r="V9">
        <v>14.169399999999996</v>
      </c>
    </row>
    <row r="10" spans="1:22" x14ac:dyDescent="0.25">
      <c r="A10">
        <v>9981</v>
      </c>
      <c r="B10" t="s">
        <v>10923</v>
      </c>
      <c r="C10">
        <v>2012</v>
      </c>
      <c r="D10" s="11">
        <v>41158</v>
      </c>
      <c r="E10" s="11">
        <v>41161</v>
      </c>
      <c r="F10" t="s">
        <v>23</v>
      </c>
      <c r="G10" t="s">
        <v>4348</v>
      </c>
      <c r="H10" t="s">
        <v>4349</v>
      </c>
      <c r="I10" t="s">
        <v>26</v>
      </c>
      <c r="J10" t="s">
        <v>27</v>
      </c>
      <c r="K10" t="s">
        <v>4268</v>
      </c>
      <c r="L10" t="s">
        <v>736</v>
      </c>
      <c r="M10">
        <v>70506</v>
      </c>
      <c r="N10" t="s">
        <v>30</v>
      </c>
      <c r="O10" t="s">
        <v>3822</v>
      </c>
      <c r="P10" t="s">
        <v>32</v>
      </c>
      <c r="Q10" t="s">
        <v>56</v>
      </c>
      <c r="R10" t="s">
        <v>3274</v>
      </c>
      <c r="S10">
        <v>85.98</v>
      </c>
      <c r="T10">
        <v>1</v>
      </c>
      <c r="U10">
        <v>0</v>
      </c>
      <c r="V10">
        <v>22.354800000000004</v>
      </c>
    </row>
    <row r="11" spans="1:22" x14ac:dyDescent="0.25">
      <c r="A11">
        <v>9965</v>
      </c>
      <c r="B11" t="s">
        <v>10918</v>
      </c>
      <c r="C11">
        <v>2013</v>
      </c>
      <c r="D11" s="11">
        <v>41614</v>
      </c>
      <c r="E11" s="11">
        <v>41619</v>
      </c>
      <c r="F11" t="s">
        <v>23</v>
      </c>
      <c r="G11" t="s">
        <v>9874</v>
      </c>
      <c r="H11" t="s">
        <v>9875</v>
      </c>
      <c r="I11" t="s">
        <v>41</v>
      </c>
      <c r="J11" t="s">
        <v>27</v>
      </c>
      <c r="K11" t="s">
        <v>606</v>
      </c>
      <c r="L11" t="s">
        <v>245</v>
      </c>
      <c r="M11">
        <v>19711</v>
      </c>
      <c r="N11" t="s">
        <v>148</v>
      </c>
      <c r="O11" t="s">
        <v>1110</v>
      </c>
      <c r="P11" t="s">
        <v>32</v>
      </c>
      <c r="Q11" t="s">
        <v>65</v>
      </c>
      <c r="R11" t="s">
        <v>1111</v>
      </c>
      <c r="S11">
        <v>13.4</v>
      </c>
      <c r="T11">
        <v>1</v>
      </c>
      <c r="U11">
        <v>0</v>
      </c>
      <c r="V11">
        <v>6.4319999999999995</v>
      </c>
    </row>
    <row r="12" spans="1:22" x14ac:dyDescent="0.25">
      <c r="A12">
        <v>9963</v>
      </c>
      <c r="B12" t="s">
        <v>10916</v>
      </c>
      <c r="C12">
        <v>2012</v>
      </c>
      <c r="D12" s="11">
        <v>40987</v>
      </c>
      <c r="E12" s="11">
        <v>40990</v>
      </c>
      <c r="F12" t="s">
        <v>188</v>
      </c>
      <c r="G12" t="s">
        <v>3991</v>
      </c>
      <c r="H12" t="s">
        <v>3992</v>
      </c>
      <c r="I12" t="s">
        <v>102</v>
      </c>
      <c r="J12" t="s">
        <v>27</v>
      </c>
      <c r="K12" t="s">
        <v>184</v>
      </c>
      <c r="L12" t="s">
        <v>104</v>
      </c>
      <c r="M12">
        <v>77041</v>
      </c>
      <c r="N12" t="s">
        <v>105</v>
      </c>
      <c r="O12" t="s">
        <v>7052</v>
      </c>
      <c r="P12" t="s">
        <v>32</v>
      </c>
      <c r="Q12" t="s">
        <v>33</v>
      </c>
      <c r="R12" t="s">
        <v>7053</v>
      </c>
      <c r="S12">
        <v>383.46559999999994</v>
      </c>
      <c r="T12">
        <v>4</v>
      </c>
      <c r="U12">
        <v>0.32</v>
      </c>
      <c r="V12">
        <v>-67.670400000000001</v>
      </c>
    </row>
    <row r="13" spans="1:22" x14ac:dyDescent="0.25">
      <c r="A13">
        <v>9956</v>
      </c>
      <c r="B13" t="s">
        <v>10912</v>
      </c>
      <c r="C13">
        <v>2012</v>
      </c>
      <c r="D13" s="11">
        <v>41257</v>
      </c>
      <c r="E13" s="11">
        <v>41259</v>
      </c>
      <c r="F13" t="s">
        <v>23</v>
      </c>
      <c r="G13" t="s">
        <v>6798</v>
      </c>
      <c r="H13" t="s">
        <v>6799</v>
      </c>
      <c r="I13" t="s">
        <v>41</v>
      </c>
      <c r="J13" t="s">
        <v>27</v>
      </c>
      <c r="K13" t="s">
        <v>42</v>
      </c>
      <c r="L13" t="s">
        <v>43</v>
      </c>
      <c r="M13">
        <v>90045</v>
      </c>
      <c r="N13" t="s">
        <v>44</v>
      </c>
      <c r="O13" t="s">
        <v>3817</v>
      </c>
      <c r="P13" t="s">
        <v>32</v>
      </c>
      <c r="Q13" t="s">
        <v>56</v>
      </c>
      <c r="R13" t="s">
        <v>3818</v>
      </c>
      <c r="S13">
        <v>273.56799999999998</v>
      </c>
      <c r="T13">
        <v>2</v>
      </c>
      <c r="U13">
        <v>0.2</v>
      </c>
      <c r="V13">
        <v>10.258800000000008</v>
      </c>
    </row>
    <row r="14" spans="1:22" x14ac:dyDescent="0.25">
      <c r="A14">
        <v>11</v>
      </c>
      <c r="B14" t="s">
        <v>61</v>
      </c>
      <c r="C14">
        <v>2011</v>
      </c>
      <c r="D14" s="11">
        <v>40703</v>
      </c>
      <c r="E14" s="11">
        <v>40708</v>
      </c>
      <c r="F14" t="s">
        <v>50</v>
      </c>
      <c r="G14" t="s">
        <v>62</v>
      </c>
      <c r="H14" t="s">
        <v>63</v>
      </c>
      <c r="I14" t="s">
        <v>26</v>
      </c>
      <c r="J14" t="s">
        <v>27</v>
      </c>
      <c r="K14" t="s">
        <v>42</v>
      </c>
      <c r="L14" t="s">
        <v>43</v>
      </c>
      <c r="M14">
        <v>90032</v>
      </c>
      <c r="N14" t="s">
        <v>44</v>
      </c>
      <c r="O14" t="s">
        <v>80</v>
      </c>
      <c r="P14" t="s">
        <v>32</v>
      </c>
      <c r="Q14" t="s">
        <v>56</v>
      </c>
      <c r="R14" t="s">
        <v>81</v>
      </c>
      <c r="S14">
        <v>1706.1840000000002</v>
      </c>
      <c r="T14">
        <v>9</v>
      </c>
      <c r="U14">
        <v>0.2</v>
      </c>
      <c r="V14">
        <v>85.309199999999805</v>
      </c>
    </row>
    <row r="15" spans="1:22" x14ac:dyDescent="0.25">
      <c r="A15">
        <v>9948</v>
      </c>
      <c r="B15" t="s">
        <v>10911</v>
      </c>
      <c r="C15">
        <v>2014</v>
      </c>
      <c r="D15" s="11">
        <v>41792</v>
      </c>
      <c r="E15" s="11">
        <v>41794</v>
      </c>
      <c r="F15" t="s">
        <v>23</v>
      </c>
      <c r="G15" t="s">
        <v>2507</v>
      </c>
      <c r="H15" t="s">
        <v>2508</v>
      </c>
      <c r="I15" t="s">
        <v>41</v>
      </c>
      <c r="J15" t="s">
        <v>27</v>
      </c>
      <c r="K15" t="s">
        <v>4374</v>
      </c>
      <c r="L15" t="s">
        <v>254</v>
      </c>
      <c r="M15">
        <v>46203</v>
      </c>
      <c r="N15" t="s">
        <v>105</v>
      </c>
      <c r="O15" t="s">
        <v>2436</v>
      </c>
      <c r="P15" t="s">
        <v>32</v>
      </c>
      <c r="Q15" t="s">
        <v>36</v>
      </c>
      <c r="R15" t="s">
        <v>2437</v>
      </c>
      <c r="S15">
        <v>1925.88</v>
      </c>
      <c r="T15">
        <v>6</v>
      </c>
      <c r="U15">
        <v>0</v>
      </c>
      <c r="V15">
        <v>539.24639999999999</v>
      </c>
    </row>
    <row r="16" spans="1:22" x14ac:dyDescent="0.25">
      <c r="A16">
        <v>9939</v>
      </c>
      <c r="B16" t="s">
        <v>10906</v>
      </c>
      <c r="C16">
        <v>2013</v>
      </c>
      <c r="D16" s="11">
        <v>41621</v>
      </c>
      <c r="E16" s="11">
        <v>41626</v>
      </c>
      <c r="F16" t="s">
        <v>50</v>
      </c>
      <c r="G16" t="s">
        <v>3094</v>
      </c>
      <c r="H16" t="s">
        <v>3095</v>
      </c>
      <c r="I16" t="s">
        <v>41</v>
      </c>
      <c r="J16" t="s">
        <v>27</v>
      </c>
      <c r="K16" t="s">
        <v>266</v>
      </c>
      <c r="L16" t="s">
        <v>267</v>
      </c>
      <c r="M16">
        <v>10009</v>
      </c>
      <c r="N16" t="s">
        <v>148</v>
      </c>
      <c r="O16" t="s">
        <v>1714</v>
      </c>
      <c r="P16" t="s">
        <v>32</v>
      </c>
      <c r="Q16" t="s">
        <v>65</v>
      </c>
      <c r="R16" t="s">
        <v>8143</v>
      </c>
      <c r="S16">
        <v>60.35</v>
      </c>
      <c r="T16">
        <v>5</v>
      </c>
      <c r="U16">
        <v>0</v>
      </c>
      <c r="V16">
        <v>19.915500000000002</v>
      </c>
    </row>
    <row r="17" spans="1:22" x14ac:dyDescent="0.25">
      <c r="A17">
        <v>9938</v>
      </c>
      <c r="B17" t="s">
        <v>10905</v>
      </c>
      <c r="C17">
        <v>2013</v>
      </c>
      <c r="D17" s="11">
        <v>41429</v>
      </c>
      <c r="E17" s="11">
        <v>41432</v>
      </c>
      <c r="F17" t="s">
        <v>23</v>
      </c>
      <c r="G17" t="s">
        <v>2407</v>
      </c>
      <c r="H17" t="s">
        <v>2408</v>
      </c>
      <c r="I17" t="s">
        <v>41</v>
      </c>
      <c r="J17" t="s">
        <v>27</v>
      </c>
      <c r="K17" t="s">
        <v>42</v>
      </c>
      <c r="L17" t="s">
        <v>43</v>
      </c>
      <c r="M17">
        <v>90049</v>
      </c>
      <c r="N17" t="s">
        <v>44</v>
      </c>
      <c r="O17" t="s">
        <v>3806</v>
      </c>
      <c r="P17" t="s">
        <v>32</v>
      </c>
      <c r="Q17" t="s">
        <v>56</v>
      </c>
      <c r="R17" t="s">
        <v>3807</v>
      </c>
      <c r="S17">
        <v>71.088000000000008</v>
      </c>
      <c r="T17">
        <v>2</v>
      </c>
      <c r="U17">
        <v>0.2</v>
      </c>
      <c r="V17">
        <v>-1.7772000000000041</v>
      </c>
    </row>
    <row r="18" spans="1:22" x14ac:dyDescent="0.25">
      <c r="A18">
        <v>9932</v>
      </c>
      <c r="B18" t="s">
        <v>10899</v>
      </c>
      <c r="C18">
        <v>2012</v>
      </c>
      <c r="D18" s="11">
        <v>41226</v>
      </c>
      <c r="E18" s="11">
        <v>41230</v>
      </c>
      <c r="F18" t="s">
        <v>50</v>
      </c>
      <c r="G18" t="s">
        <v>1430</v>
      </c>
      <c r="H18" t="s">
        <v>1431</v>
      </c>
      <c r="I18" t="s">
        <v>26</v>
      </c>
      <c r="J18" t="s">
        <v>27</v>
      </c>
      <c r="K18" t="s">
        <v>4898</v>
      </c>
      <c r="L18" t="s">
        <v>43</v>
      </c>
      <c r="M18">
        <v>92404</v>
      </c>
      <c r="N18" t="s">
        <v>44</v>
      </c>
      <c r="O18" t="s">
        <v>5658</v>
      </c>
      <c r="P18" t="s">
        <v>32</v>
      </c>
      <c r="Q18" t="s">
        <v>33</v>
      </c>
      <c r="R18" t="s">
        <v>5659</v>
      </c>
      <c r="S18">
        <v>683.33199999999999</v>
      </c>
      <c r="T18">
        <v>4</v>
      </c>
      <c r="U18">
        <v>0.15</v>
      </c>
      <c r="V18">
        <v>-40.196000000000055</v>
      </c>
    </row>
    <row r="19" spans="1:22" x14ac:dyDescent="0.25">
      <c r="A19">
        <v>9929</v>
      </c>
      <c r="B19" t="s">
        <v>10898</v>
      </c>
      <c r="C19">
        <v>2013</v>
      </c>
      <c r="D19" s="11">
        <v>41522</v>
      </c>
      <c r="E19" s="11">
        <v>41522</v>
      </c>
      <c r="F19" t="s">
        <v>1290</v>
      </c>
      <c r="G19" t="s">
        <v>9099</v>
      </c>
      <c r="H19" t="s">
        <v>9100</v>
      </c>
      <c r="I19" t="s">
        <v>26</v>
      </c>
      <c r="J19" t="s">
        <v>27</v>
      </c>
      <c r="K19" t="s">
        <v>127</v>
      </c>
      <c r="L19" t="s">
        <v>43</v>
      </c>
      <c r="M19">
        <v>94122</v>
      </c>
      <c r="N19" t="s">
        <v>44</v>
      </c>
      <c r="O19" t="s">
        <v>347</v>
      </c>
      <c r="P19" t="s">
        <v>32</v>
      </c>
      <c r="Q19" t="s">
        <v>65</v>
      </c>
      <c r="R19" t="s">
        <v>348</v>
      </c>
      <c r="S19">
        <v>24.27</v>
      </c>
      <c r="T19">
        <v>3</v>
      </c>
      <c r="U19">
        <v>0</v>
      </c>
      <c r="V19">
        <v>8.7371999999999996</v>
      </c>
    </row>
    <row r="20" spans="1:22" x14ac:dyDescent="0.25">
      <c r="A20">
        <v>9920</v>
      </c>
      <c r="B20" t="s">
        <v>10894</v>
      </c>
      <c r="C20">
        <v>2013</v>
      </c>
      <c r="D20" s="11">
        <v>41349</v>
      </c>
      <c r="E20" s="11">
        <v>41353</v>
      </c>
      <c r="F20" t="s">
        <v>50</v>
      </c>
      <c r="G20" t="s">
        <v>4193</v>
      </c>
      <c r="H20" t="s">
        <v>4194</v>
      </c>
      <c r="I20" t="s">
        <v>41</v>
      </c>
      <c r="J20" t="s">
        <v>27</v>
      </c>
      <c r="K20" t="s">
        <v>10498</v>
      </c>
      <c r="L20" t="s">
        <v>104</v>
      </c>
      <c r="M20">
        <v>77803</v>
      </c>
      <c r="N20" t="s">
        <v>105</v>
      </c>
      <c r="O20" t="s">
        <v>384</v>
      </c>
      <c r="P20" t="s">
        <v>32</v>
      </c>
      <c r="Q20" t="s">
        <v>36</v>
      </c>
      <c r="R20" t="s">
        <v>385</v>
      </c>
      <c r="S20">
        <v>528.42999999999995</v>
      </c>
      <c r="T20">
        <v>5</v>
      </c>
      <c r="U20">
        <v>0.3</v>
      </c>
      <c r="V20">
        <v>-143.43099999999998</v>
      </c>
    </row>
    <row r="21" spans="1:22" x14ac:dyDescent="0.25">
      <c r="A21">
        <v>9918</v>
      </c>
      <c r="B21" t="s">
        <v>10892</v>
      </c>
      <c r="C21">
        <v>2014</v>
      </c>
      <c r="D21" s="11">
        <v>41669</v>
      </c>
      <c r="E21" s="11">
        <v>41671</v>
      </c>
      <c r="F21" t="s">
        <v>23</v>
      </c>
      <c r="G21" t="s">
        <v>5452</v>
      </c>
      <c r="H21" t="s">
        <v>5453</v>
      </c>
      <c r="I21" t="s">
        <v>26</v>
      </c>
      <c r="J21" t="s">
        <v>27</v>
      </c>
      <c r="K21" t="s">
        <v>5178</v>
      </c>
      <c r="L21" t="s">
        <v>489</v>
      </c>
      <c r="M21">
        <v>52302</v>
      </c>
      <c r="N21" t="s">
        <v>105</v>
      </c>
      <c r="O21" t="s">
        <v>2045</v>
      </c>
      <c r="P21" t="s">
        <v>32</v>
      </c>
      <c r="Q21" t="s">
        <v>65</v>
      </c>
      <c r="R21" t="s">
        <v>2046</v>
      </c>
      <c r="S21">
        <v>14.91</v>
      </c>
      <c r="T21">
        <v>3</v>
      </c>
      <c r="U21">
        <v>0</v>
      </c>
      <c r="V21">
        <v>4.6220999999999997</v>
      </c>
    </row>
    <row r="22" spans="1:22" x14ac:dyDescent="0.25">
      <c r="A22">
        <v>9913</v>
      </c>
      <c r="B22" t="s">
        <v>10891</v>
      </c>
      <c r="C22">
        <v>2012</v>
      </c>
      <c r="D22" s="11">
        <v>41192</v>
      </c>
      <c r="E22" s="11">
        <v>41194</v>
      </c>
      <c r="F22" t="s">
        <v>188</v>
      </c>
      <c r="G22" t="s">
        <v>3953</v>
      </c>
      <c r="H22" t="s">
        <v>3954</v>
      </c>
      <c r="I22" t="s">
        <v>41</v>
      </c>
      <c r="J22" t="s">
        <v>27</v>
      </c>
      <c r="K22" t="s">
        <v>8303</v>
      </c>
      <c r="L22" t="s">
        <v>43</v>
      </c>
      <c r="M22">
        <v>93101</v>
      </c>
      <c r="N22" t="s">
        <v>44</v>
      </c>
      <c r="O22" t="s">
        <v>5396</v>
      </c>
      <c r="P22" t="s">
        <v>32</v>
      </c>
      <c r="Q22" t="s">
        <v>36</v>
      </c>
      <c r="R22" t="s">
        <v>5397</v>
      </c>
      <c r="S22">
        <v>362.13599999999997</v>
      </c>
      <c r="T22">
        <v>3</v>
      </c>
      <c r="U22">
        <v>0.2</v>
      </c>
      <c r="V22">
        <v>-54.320399999999978</v>
      </c>
    </row>
    <row r="23" spans="1:22" x14ac:dyDescent="0.25">
      <c r="A23">
        <v>9910</v>
      </c>
      <c r="B23" t="s">
        <v>10889</v>
      </c>
      <c r="C23">
        <v>2012</v>
      </c>
      <c r="D23" s="11">
        <v>41165</v>
      </c>
      <c r="E23" s="11">
        <v>41167</v>
      </c>
      <c r="F23" t="s">
        <v>188</v>
      </c>
      <c r="G23" t="s">
        <v>5632</v>
      </c>
      <c r="H23" t="s">
        <v>5633</v>
      </c>
      <c r="I23" t="s">
        <v>41</v>
      </c>
      <c r="J23" t="s">
        <v>27</v>
      </c>
      <c r="K23" t="s">
        <v>1883</v>
      </c>
      <c r="L23" t="s">
        <v>43</v>
      </c>
      <c r="M23">
        <v>92804</v>
      </c>
      <c r="N23" t="s">
        <v>44</v>
      </c>
      <c r="O23" t="s">
        <v>3696</v>
      </c>
      <c r="P23" t="s">
        <v>32</v>
      </c>
      <c r="Q23" t="s">
        <v>65</v>
      </c>
      <c r="R23" t="s">
        <v>3697</v>
      </c>
      <c r="S23">
        <v>44.67</v>
      </c>
      <c r="T23">
        <v>3</v>
      </c>
      <c r="U23">
        <v>0</v>
      </c>
      <c r="V23">
        <v>12.060900000000002</v>
      </c>
    </row>
    <row r="24" spans="1:22" x14ac:dyDescent="0.25">
      <c r="A24">
        <v>9909</v>
      </c>
      <c r="B24" t="s">
        <v>10889</v>
      </c>
      <c r="C24">
        <v>2012</v>
      </c>
      <c r="D24" s="11">
        <v>41165</v>
      </c>
      <c r="E24" s="11">
        <v>41167</v>
      </c>
      <c r="F24" t="s">
        <v>188</v>
      </c>
      <c r="G24" t="s">
        <v>5632</v>
      </c>
      <c r="H24" t="s">
        <v>5633</v>
      </c>
      <c r="I24" t="s">
        <v>41</v>
      </c>
      <c r="J24" t="s">
        <v>27</v>
      </c>
      <c r="K24" t="s">
        <v>1883</v>
      </c>
      <c r="L24" t="s">
        <v>43</v>
      </c>
      <c r="M24">
        <v>92804</v>
      </c>
      <c r="N24" t="s">
        <v>44</v>
      </c>
      <c r="O24" t="s">
        <v>6288</v>
      </c>
      <c r="P24" t="s">
        <v>32</v>
      </c>
      <c r="Q24" t="s">
        <v>65</v>
      </c>
      <c r="R24" t="s">
        <v>6289</v>
      </c>
      <c r="S24">
        <v>207.35</v>
      </c>
      <c r="T24">
        <v>5</v>
      </c>
      <c r="U24">
        <v>0</v>
      </c>
      <c r="V24">
        <v>24.881999999999991</v>
      </c>
    </row>
    <row r="25" spans="1:22" x14ac:dyDescent="0.25">
      <c r="A25">
        <v>9908</v>
      </c>
      <c r="B25" t="s">
        <v>10889</v>
      </c>
      <c r="C25">
        <v>2012</v>
      </c>
      <c r="D25" s="11">
        <v>41165</v>
      </c>
      <c r="E25" s="11">
        <v>41167</v>
      </c>
      <c r="F25" t="s">
        <v>188</v>
      </c>
      <c r="G25" t="s">
        <v>5632</v>
      </c>
      <c r="H25" t="s">
        <v>5633</v>
      </c>
      <c r="I25" t="s">
        <v>41</v>
      </c>
      <c r="J25" t="s">
        <v>27</v>
      </c>
      <c r="K25" t="s">
        <v>1883</v>
      </c>
      <c r="L25" t="s">
        <v>43</v>
      </c>
      <c r="M25">
        <v>92804</v>
      </c>
      <c r="N25" t="s">
        <v>44</v>
      </c>
      <c r="O25" t="s">
        <v>4730</v>
      </c>
      <c r="P25" t="s">
        <v>32</v>
      </c>
      <c r="Q25" t="s">
        <v>36</v>
      </c>
      <c r="R25" t="s">
        <v>4731</v>
      </c>
      <c r="S25">
        <v>717.72</v>
      </c>
      <c r="T25">
        <v>3</v>
      </c>
      <c r="U25">
        <v>0.2</v>
      </c>
      <c r="V25">
        <v>71.77200000000002</v>
      </c>
    </row>
    <row r="26" spans="1:22" x14ac:dyDescent="0.25">
      <c r="A26">
        <v>9906</v>
      </c>
      <c r="B26" t="s">
        <v>10889</v>
      </c>
      <c r="C26">
        <v>2012</v>
      </c>
      <c r="D26" s="11">
        <v>41165</v>
      </c>
      <c r="E26" s="11">
        <v>41167</v>
      </c>
      <c r="F26" t="s">
        <v>188</v>
      </c>
      <c r="G26" t="s">
        <v>5632</v>
      </c>
      <c r="H26" t="s">
        <v>5633</v>
      </c>
      <c r="I26" t="s">
        <v>41</v>
      </c>
      <c r="J26" t="s">
        <v>27</v>
      </c>
      <c r="K26" t="s">
        <v>1883</v>
      </c>
      <c r="L26" t="s">
        <v>43</v>
      </c>
      <c r="M26">
        <v>92804</v>
      </c>
      <c r="N26" t="s">
        <v>44</v>
      </c>
      <c r="O26" t="s">
        <v>4628</v>
      </c>
      <c r="P26" t="s">
        <v>32</v>
      </c>
      <c r="Q26" t="s">
        <v>65</v>
      </c>
      <c r="R26" t="s">
        <v>4629</v>
      </c>
      <c r="S26">
        <v>131.88</v>
      </c>
      <c r="T26">
        <v>7</v>
      </c>
      <c r="U26">
        <v>0</v>
      </c>
      <c r="V26">
        <v>55.389600000000002</v>
      </c>
    </row>
    <row r="27" spans="1:22" x14ac:dyDescent="0.25">
      <c r="A27">
        <v>24</v>
      </c>
      <c r="B27" t="s">
        <v>143</v>
      </c>
      <c r="C27">
        <v>2014</v>
      </c>
      <c r="D27" s="11">
        <v>41837</v>
      </c>
      <c r="E27" s="11">
        <v>41839</v>
      </c>
      <c r="F27" t="s">
        <v>23</v>
      </c>
      <c r="G27" t="s">
        <v>144</v>
      </c>
      <c r="H27" t="s">
        <v>145</v>
      </c>
      <c r="I27" t="s">
        <v>26</v>
      </c>
      <c r="J27" t="s">
        <v>27</v>
      </c>
      <c r="K27" t="s">
        <v>146</v>
      </c>
      <c r="L27" t="s">
        <v>147</v>
      </c>
      <c r="M27">
        <v>19140</v>
      </c>
      <c r="N27" t="s">
        <v>148</v>
      </c>
      <c r="O27" t="s">
        <v>149</v>
      </c>
      <c r="P27" t="s">
        <v>32</v>
      </c>
      <c r="Q27" t="s">
        <v>36</v>
      </c>
      <c r="R27" t="s">
        <v>150</v>
      </c>
      <c r="S27">
        <v>71.371999999999986</v>
      </c>
      <c r="T27">
        <v>2</v>
      </c>
      <c r="U27">
        <v>0.3</v>
      </c>
      <c r="V27">
        <v>-1.0196000000000005</v>
      </c>
    </row>
    <row r="28" spans="1:22" x14ac:dyDescent="0.25">
      <c r="A28">
        <v>25</v>
      </c>
      <c r="B28" t="s">
        <v>151</v>
      </c>
      <c r="C28">
        <v>2012</v>
      </c>
      <c r="D28" s="11">
        <v>41177</v>
      </c>
      <c r="E28" s="11">
        <v>41182</v>
      </c>
      <c r="F28" t="s">
        <v>50</v>
      </c>
      <c r="G28" t="s">
        <v>152</v>
      </c>
      <c r="H28" t="s">
        <v>153</v>
      </c>
      <c r="I28" t="s">
        <v>26</v>
      </c>
      <c r="J28" t="s">
        <v>27</v>
      </c>
      <c r="K28" t="s">
        <v>154</v>
      </c>
      <c r="L28" t="s">
        <v>121</v>
      </c>
      <c r="M28">
        <v>84057</v>
      </c>
      <c r="N28" t="s">
        <v>44</v>
      </c>
      <c r="O28" t="s">
        <v>55</v>
      </c>
      <c r="P28" t="s">
        <v>32</v>
      </c>
      <c r="Q28" t="s">
        <v>56</v>
      </c>
      <c r="R28" t="s">
        <v>57</v>
      </c>
      <c r="S28">
        <v>1044.6299999999999</v>
      </c>
      <c r="T28">
        <v>3</v>
      </c>
      <c r="U28">
        <v>0</v>
      </c>
      <c r="V28">
        <v>240.26490000000001</v>
      </c>
    </row>
    <row r="29" spans="1:22" x14ac:dyDescent="0.25">
      <c r="A29">
        <v>9904</v>
      </c>
      <c r="B29" t="s">
        <v>10888</v>
      </c>
      <c r="C29">
        <v>2011</v>
      </c>
      <c r="D29" s="11">
        <v>40859</v>
      </c>
      <c r="E29" s="11">
        <v>40865</v>
      </c>
      <c r="F29" t="s">
        <v>50</v>
      </c>
      <c r="G29" t="s">
        <v>251</v>
      </c>
      <c r="H29" t="s">
        <v>252</v>
      </c>
      <c r="I29" t="s">
        <v>26</v>
      </c>
      <c r="J29" t="s">
        <v>27</v>
      </c>
      <c r="K29" t="s">
        <v>4214</v>
      </c>
      <c r="L29" t="s">
        <v>104</v>
      </c>
      <c r="M29">
        <v>75007</v>
      </c>
      <c r="N29" t="s">
        <v>105</v>
      </c>
      <c r="O29" t="s">
        <v>5684</v>
      </c>
      <c r="P29" t="s">
        <v>32</v>
      </c>
      <c r="Q29" t="s">
        <v>65</v>
      </c>
      <c r="R29" t="s">
        <v>5685</v>
      </c>
      <c r="S29">
        <v>25.128000000000004</v>
      </c>
      <c r="T29">
        <v>3</v>
      </c>
      <c r="U29">
        <v>0.6</v>
      </c>
      <c r="V29">
        <v>-6.9101999999999997</v>
      </c>
    </row>
    <row r="30" spans="1:22" x14ac:dyDescent="0.25">
      <c r="A30">
        <v>9902</v>
      </c>
      <c r="B30" t="s">
        <v>10887</v>
      </c>
      <c r="C30">
        <v>2014</v>
      </c>
      <c r="D30" s="11">
        <v>41873</v>
      </c>
      <c r="E30" s="11">
        <v>41877</v>
      </c>
      <c r="F30" t="s">
        <v>50</v>
      </c>
      <c r="G30" t="s">
        <v>10593</v>
      </c>
      <c r="H30" t="s">
        <v>10594</v>
      </c>
      <c r="I30" t="s">
        <v>26</v>
      </c>
      <c r="J30" t="s">
        <v>27</v>
      </c>
      <c r="K30" t="s">
        <v>1473</v>
      </c>
      <c r="L30" t="s">
        <v>457</v>
      </c>
      <c r="M30">
        <v>80027</v>
      </c>
      <c r="N30" t="s">
        <v>44</v>
      </c>
      <c r="O30" t="s">
        <v>4745</v>
      </c>
      <c r="P30" t="s">
        <v>32</v>
      </c>
      <c r="Q30" t="s">
        <v>65</v>
      </c>
      <c r="R30" t="s">
        <v>4746</v>
      </c>
      <c r="S30">
        <v>22.752000000000002</v>
      </c>
      <c r="T30">
        <v>3</v>
      </c>
      <c r="U30">
        <v>0.2</v>
      </c>
      <c r="V30">
        <v>7.1099999999999994</v>
      </c>
    </row>
    <row r="31" spans="1:22" x14ac:dyDescent="0.25">
      <c r="A31">
        <v>28</v>
      </c>
      <c r="B31" t="s">
        <v>163</v>
      </c>
      <c r="C31">
        <v>2012</v>
      </c>
      <c r="D31" s="11">
        <v>41169</v>
      </c>
      <c r="E31" s="11">
        <v>41173</v>
      </c>
      <c r="F31" t="s">
        <v>50</v>
      </c>
      <c r="G31" t="s">
        <v>164</v>
      </c>
      <c r="H31" t="s">
        <v>165</v>
      </c>
      <c r="I31" t="s">
        <v>26</v>
      </c>
      <c r="J31" t="s">
        <v>27</v>
      </c>
      <c r="K31" t="s">
        <v>146</v>
      </c>
      <c r="L31" t="s">
        <v>147</v>
      </c>
      <c r="M31">
        <v>19140</v>
      </c>
      <c r="N31" t="s">
        <v>148</v>
      </c>
      <c r="O31" t="s">
        <v>166</v>
      </c>
      <c r="P31" t="s">
        <v>32</v>
      </c>
      <c r="Q31" t="s">
        <v>33</v>
      </c>
      <c r="R31" t="s">
        <v>167</v>
      </c>
      <c r="S31">
        <v>3083.4300000000003</v>
      </c>
      <c r="T31">
        <v>7</v>
      </c>
      <c r="U31">
        <v>0.5</v>
      </c>
      <c r="V31">
        <v>-1665.0522000000001</v>
      </c>
    </row>
    <row r="32" spans="1:22" x14ac:dyDescent="0.25">
      <c r="A32">
        <v>9900</v>
      </c>
      <c r="B32" t="s">
        <v>10886</v>
      </c>
      <c r="C32">
        <v>2011</v>
      </c>
      <c r="D32" s="11">
        <v>40630</v>
      </c>
      <c r="E32" s="11">
        <v>40636</v>
      </c>
      <c r="F32" t="s">
        <v>50</v>
      </c>
      <c r="G32" t="s">
        <v>4082</v>
      </c>
      <c r="H32" t="s">
        <v>4083</v>
      </c>
      <c r="I32" t="s">
        <v>102</v>
      </c>
      <c r="J32" t="s">
        <v>27</v>
      </c>
      <c r="K32" t="s">
        <v>318</v>
      </c>
      <c r="L32" t="s">
        <v>498</v>
      </c>
      <c r="M32">
        <v>45503</v>
      </c>
      <c r="N32" t="s">
        <v>148</v>
      </c>
      <c r="O32" t="s">
        <v>2318</v>
      </c>
      <c r="P32" t="s">
        <v>32</v>
      </c>
      <c r="Q32" t="s">
        <v>56</v>
      </c>
      <c r="R32" t="s">
        <v>2319</v>
      </c>
      <c r="S32">
        <v>330.58800000000002</v>
      </c>
      <c r="T32">
        <v>1</v>
      </c>
      <c r="U32">
        <v>0.4</v>
      </c>
      <c r="V32">
        <v>-143.25480000000002</v>
      </c>
    </row>
    <row r="33" spans="1:22" x14ac:dyDescent="0.25">
      <c r="A33">
        <v>30</v>
      </c>
      <c r="B33" t="s">
        <v>163</v>
      </c>
      <c r="C33">
        <v>2012</v>
      </c>
      <c r="D33" s="11">
        <v>41169</v>
      </c>
      <c r="E33" s="11">
        <v>41173</v>
      </c>
      <c r="F33" t="s">
        <v>50</v>
      </c>
      <c r="G33" t="s">
        <v>164</v>
      </c>
      <c r="H33" t="s">
        <v>165</v>
      </c>
      <c r="I33" t="s">
        <v>26</v>
      </c>
      <c r="J33" t="s">
        <v>27</v>
      </c>
      <c r="K33" t="s">
        <v>146</v>
      </c>
      <c r="L33" t="s">
        <v>147</v>
      </c>
      <c r="M33">
        <v>19140</v>
      </c>
      <c r="N33" t="s">
        <v>148</v>
      </c>
      <c r="O33" t="s">
        <v>170</v>
      </c>
      <c r="P33" t="s">
        <v>32</v>
      </c>
      <c r="Q33" t="s">
        <v>65</v>
      </c>
      <c r="R33" t="s">
        <v>171</v>
      </c>
      <c r="S33">
        <v>124.20000000000002</v>
      </c>
      <c r="T33">
        <v>3</v>
      </c>
      <c r="U33">
        <v>0.2</v>
      </c>
      <c r="V33">
        <v>15.524999999999991</v>
      </c>
    </row>
    <row r="34" spans="1:22" x14ac:dyDescent="0.25">
      <c r="A34">
        <v>9899</v>
      </c>
      <c r="B34" t="s">
        <v>10885</v>
      </c>
      <c r="C34">
        <v>2013</v>
      </c>
      <c r="D34" s="11">
        <v>41432</v>
      </c>
      <c r="E34" s="11">
        <v>41436</v>
      </c>
      <c r="F34" t="s">
        <v>50</v>
      </c>
      <c r="G34" t="s">
        <v>3647</v>
      </c>
      <c r="H34" t="s">
        <v>3648</v>
      </c>
      <c r="I34" t="s">
        <v>26</v>
      </c>
      <c r="J34" t="s">
        <v>27</v>
      </c>
      <c r="K34" t="s">
        <v>746</v>
      </c>
      <c r="L34" t="s">
        <v>498</v>
      </c>
      <c r="M34">
        <v>45014</v>
      </c>
      <c r="N34" t="s">
        <v>148</v>
      </c>
      <c r="O34" t="s">
        <v>7823</v>
      </c>
      <c r="P34" t="s">
        <v>32</v>
      </c>
      <c r="Q34" t="s">
        <v>65</v>
      </c>
      <c r="R34" t="s">
        <v>7824</v>
      </c>
      <c r="S34">
        <v>82.64</v>
      </c>
      <c r="T34">
        <v>2</v>
      </c>
      <c r="U34">
        <v>0.2</v>
      </c>
      <c r="V34">
        <v>0</v>
      </c>
    </row>
    <row r="35" spans="1:22" x14ac:dyDescent="0.25">
      <c r="A35">
        <v>9898</v>
      </c>
      <c r="B35" t="s">
        <v>10885</v>
      </c>
      <c r="C35">
        <v>2013</v>
      </c>
      <c r="D35" s="11">
        <v>41432</v>
      </c>
      <c r="E35" s="11">
        <v>41436</v>
      </c>
      <c r="F35" t="s">
        <v>50</v>
      </c>
      <c r="G35" t="s">
        <v>3647</v>
      </c>
      <c r="H35" t="s">
        <v>3648</v>
      </c>
      <c r="I35" t="s">
        <v>26</v>
      </c>
      <c r="J35" t="s">
        <v>27</v>
      </c>
      <c r="K35" t="s">
        <v>746</v>
      </c>
      <c r="L35" t="s">
        <v>498</v>
      </c>
      <c r="M35">
        <v>45014</v>
      </c>
      <c r="N35" t="s">
        <v>148</v>
      </c>
      <c r="O35" t="s">
        <v>2433</v>
      </c>
      <c r="P35" t="s">
        <v>32</v>
      </c>
      <c r="Q35" t="s">
        <v>65</v>
      </c>
      <c r="R35" t="s">
        <v>2434</v>
      </c>
      <c r="S35">
        <v>466.32000000000005</v>
      </c>
      <c r="T35">
        <v>3</v>
      </c>
      <c r="U35">
        <v>0.2</v>
      </c>
      <c r="V35">
        <v>34.97399999999999</v>
      </c>
    </row>
    <row r="36" spans="1:22" x14ac:dyDescent="0.25">
      <c r="A36">
        <v>9895</v>
      </c>
      <c r="B36" t="s">
        <v>10882</v>
      </c>
      <c r="C36">
        <v>2013</v>
      </c>
      <c r="D36" s="11">
        <v>41481</v>
      </c>
      <c r="E36" s="11">
        <v>41484</v>
      </c>
      <c r="F36" t="s">
        <v>23</v>
      </c>
      <c r="G36" t="s">
        <v>584</v>
      </c>
      <c r="H36" t="s">
        <v>585</v>
      </c>
      <c r="I36" t="s">
        <v>41</v>
      </c>
      <c r="J36" t="s">
        <v>27</v>
      </c>
      <c r="K36" t="s">
        <v>2548</v>
      </c>
      <c r="L36" t="s">
        <v>114</v>
      </c>
      <c r="M36">
        <v>53209</v>
      </c>
      <c r="N36" t="s">
        <v>105</v>
      </c>
      <c r="O36" t="s">
        <v>1138</v>
      </c>
      <c r="P36" t="s">
        <v>32</v>
      </c>
      <c r="Q36" t="s">
        <v>65</v>
      </c>
      <c r="R36" t="s">
        <v>1139</v>
      </c>
      <c r="S36">
        <v>95.199999999999989</v>
      </c>
      <c r="T36">
        <v>5</v>
      </c>
      <c r="U36">
        <v>0</v>
      </c>
      <c r="V36">
        <v>27.60799999999999</v>
      </c>
    </row>
    <row r="37" spans="1:22" x14ac:dyDescent="0.25">
      <c r="A37">
        <v>9894</v>
      </c>
      <c r="B37" t="s">
        <v>10882</v>
      </c>
      <c r="C37">
        <v>2013</v>
      </c>
      <c r="D37" s="11">
        <v>41481</v>
      </c>
      <c r="E37" s="11">
        <v>41484</v>
      </c>
      <c r="F37" t="s">
        <v>23</v>
      </c>
      <c r="G37" t="s">
        <v>584</v>
      </c>
      <c r="H37" t="s">
        <v>585</v>
      </c>
      <c r="I37" t="s">
        <v>41</v>
      </c>
      <c r="J37" t="s">
        <v>27</v>
      </c>
      <c r="K37" t="s">
        <v>2548</v>
      </c>
      <c r="L37" t="s">
        <v>114</v>
      </c>
      <c r="M37">
        <v>53209</v>
      </c>
      <c r="N37" t="s">
        <v>105</v>
      </c>
      <c r="O37" t="s">
        <v>7951</v>
      </c>
      <c r="P37" t="s">
        <v>32</v>
      </c>
      <c r="Q37" t="s">
        <v>36</v>
      </c>
      <c r="R37" t="s">
        <v>7952</v>
      </c>
      <c r="S37">
        <v>403.56</v>
      </c>
      <c r="T37">
        <v>4</v>
      </c>
      <c r="U37">
        <v>0</v>
      </c>
      <c r="V37">
        <v>96.854399999999998</v>
      </c>
    </row>
    <row r="38" spans="1:22" x14ac:dyDescent="0.25">
      <c r="A38">
        <v>9880</v>
      </c>
      <c r="B38" t="s">
        <v>10874</v>
      </c>
      <c r="C38">
        <v>2013</v>
      </c>
      <c r="D38" s="11">
        <v>41508</v>
      </c>
      <c r="E38" s="11">
        <v>41512</v>
      </c>
      <c r="F38" t="s">
        <v>50</v>
      </c>
      <c r="G38" t="s">
        <v>2266</v>
      </c>
      <c r="H38" t="s">
        <v>2267</v>
      </c>
      <c r="I38" t="s">
        <v>26</v>
      </c>
      <c r="J38" t="s">
        <v>27</v>
      </c>
      <c r="K38" t="s">
        <v>266</v>
      </c>
      <c r="L38" t="s">
        <v>267</v>
      </c>
      <c r="M38">
        <v>10035</v>
      </c>
      <c r="N38" t="s">
        <v>148</v>
      </c>
      <c r="O38" t="s">
        <v>3741</v>
      </c>
      <c r="P38" t="s">
        <v>32</v>
      </c>
      <c r="Q38" t="s">
        <v>36</v>
      </c>
      <c r="R38" t="s">
        <v>3742</v>
      </c>
      <c r="S38">
        <v>573.17399999999998</v>
      </c>
      <c r="T38">
        <v>7</v>
      </c>
      <c r="U38">
        <v>0.1</v>
      </c>
      <c r="V38">
        <v>63.685999999999979</v>
      </c>
    </row>
    <row r="39" spans="1:22" x14ac:dyDescent="0.25">
      <c r="A39">
        <v>9869</v>
      </c>
      <c r="B39" t="s">
        <v>10867</v>
      </c>
      <c r="C39">
        <v>2011</v>
      </c>
      <c r="D39" s="11">
        <v>40848</v>
      </c>
      <c r="E39" s="11">
        <v>40850</v>
      </c>
      <c r="F39" t="s">
        <v>188</v>
      </c>
      <c r="G39" t="s">
        <v>895</v>
      </c>
      <c r="H39" t="s">
        <v>896</v>
      </c>
      <c r="I39" t="s">
        <v>41</v>
      </c>
      <c r="J39" t="s">
        <v>27</v>
      </c>
      <c r="K39" t="s">
        <v>10868</v>
      </c>
      <c r="L39" t="s">
        <v>498</v>
      </c>
      <c r="M39">
        <v>45040</v>
      </c>
      <c r="N39" t="s">
        <v>148</v>
      </c>
      <c r="O39" t="s">
        <v>2307</v>
      </c>
      <c r="P39" t="s">
        <v>32</v>
      </c>
      <c r="Q39" t="s">
        <v>65</v>
      </c>
      <c r="R39" t="s">
        <v>2308</v>
      </c>
      <c r="S39">
        <v>68.703999999999994</v>
      </c>
      <c r="T39">
        <v>2</v>
      </c>
      <c r="U39">
        <v>0.2</v>
      </c>
      <c r="V39">
        <v>16.317200000000003</v>
      </c>
    </row>
    <row r="40" spans="1:22" x14ac:dyDescent="0.25">
      <c r="A40">
        <v>37</v>
      </c>
      <c r="B40" t="s">
        <v>187</v>
      </c>
      <c r="C40">
        <v>2013</v>
      </c>
      <c r="D40" s="11">
        <v>41617</v>
      </c>
      <c r="E40" s="11">
        <v>41619</v>
      </c>
      <c r="F40" t="s">
        <v>188</v>
      </c>
      <c r="G40" t="s">
        <v>189</v>
      </c>
      <c r="H40" t="s">
        <v>190</v>
      </c>
      <c r="I40" t="s">
        <v>41</v>
      </c>
      <c r="J40" t="s">
        <v>27</v>
      </c>
      <c r="K40" t="s">
        <v>191</v>
      </c>
      <c r="L40" t="s">
        <v>104</v>
      </c>
      <c r="M40">
        <v>75080</v>
      </c>
      <c r="N40" t="s">
        <v>105</v>
      </c>
      <c r="O40" t="s">
        <v>194</v>
      </c>
      <c r="P40" t="s">
        <v>32</v>
      </c>
      <c r="Q40" t="s">
        <v>65</v>
      </c>
      <c r="R40" t="s">
        <v>195</v>
      </c>
      <c r="S40">
        <v>190.92</v>
      </c>
      <c r="T40">
        <v>5</v>
      </c>
      <c r="U40">
        <v>0.6</v>
      </c>
      <c r="V40">
        <v>-147.96300000000002</v>
      </c>
    </row>
    <row r="41" spans="1:22" x14ac:dyDescent="0.25">
      <c r="A41">
        <v>9866</v>
      </c>
      <c r="B41" t="s">
        <v>10865</v>
      </c>
      <c r="C41">
        <v>2014</v>
      </c>
      <c r="D41" s="11">
        <v>41654</v>
      </c>
      <c r="E41" s="11">
        <v>41660</v>
      </c>
      <c r="F41" t="s">
        <v>50</v>
      </c>
      <c r="G41" t="s">
        <v>3044</v>
      </c>
      <c r="H41" t="s">
        <v>3045</v>
      </c>
      <c r="I41" t="s">
        <v>102</v>
      </c>
      <c r="J41" t="s">
        <v>27</v>
      </c>
      <c r="K41" t="s">
        <v>1464</v>
      </c>
      <c r="L41" t="s">
        <v>254</v>
      </c>
      <c r="M41">
        <v>47374</v>
      </c>
      <c r="N41" t="s">
        <v>105</v>
      </c>
      <c r="O41" t="s">
        <v>4745</v>
      </c>
      <c r="P41" t="s">
        <v>32</v>
      </c>
      <c r="Q41" t="s">
        <v>65</v>
      </c>
      <c r="R41" t="s">
        <v>4746</v>
      </c>
      <c r="S41">
        <v>18.96</v>
      </c>
      <c r="T41">
        <v>2</v>
      </c>
      <c r="U41">
        <v>0</v>
      </c>
      <c r="V41">
        <v>8.532</v>
      </c>
    </row>
    <row r="42" spans="1:22" x14ac:dyDescent="0.25">
      <c r="A42">
        <v>39</v>
      </c>
      <c r="B42" t="s">
        <v>196</v>
      </c>
      <c r="C42">
        <v>2012</v>
      </c>
      <c r="D42" s="11">
        <v>41270</v>
      </c>
      <c r="E42" s="11">
        <v>41274</v>
      </c>
      <c r="F42" t="s">
        <v>50</v>
      </c>
      <c r="G42" t="s">
        <v>197</v>
      </c>
      <c r="H42" t="s">
        <v>198</v>
      </c>
      <c r="I42" t="s">
        <v>102</v>
      </c>
      <c r="J42" t="s">
        <v>27</v>
      </c>
      <c r="K42" t="s">
        <v>184</v>
      </c>
      <c r="L42" t="s">
        <v>104</v>
      </c>
      <c r="M42">
        <v>77041</v>
      </c>
      <c r="N42" t="s">
        <v>105</v>
      </c>
      <c r="O42" t="s">
        <v>201</v>
      </c>
      <c r="P42" t="s">
        <v>32</v>
      </c>
      <c r="Q42" t="s">
        <v>33</v>
      </c>
      <c r="R42" t="s">
        <v>202</v>
      </c>
      <c r="S42">
        <v>532.39919999999995</v>
      </c>
      <c r="T42">
        <v>3</v>
      </c>
      <c r="U42">
        <v>0.32</v>
      </c>
      <c r="V42">
        <v>-46.976400000000012</v>
      </c>
    </row>
    <row r="43" spans="1:22" x14ac:dyDescent="0.25">
      <c r="A43">
        <v>40</v>
      </c>
      <c r="B43" t="s">
        <v>196</v>
      </c>
      <c r="C43">
        <v>2012</v>
      </c>
      <c r="D43" s="11">
        <v>41270</v>
      </c>
      <c r="E43" s="11">
        <v>41274</v>
      </c>
      <c r="F43" t="s">
        <v>50</v>
      </c>
      <c r="G43" t="s">
        <v>197</v>
      </c>
      <c r="H43" t="s">
        <v>198</v>
      </c>
      <c r="I43" t="s">
        <v>102</v>
      </c>
      <c r="J43" t="s">
        <v>27</v>
      </c>
      <c r="K43" t="s">
        <v>184</v>
      </c>
      <c r="L43" t="s">
        <v>104</v>
      </c>
      <c r="M43">
        <v>77041</v>
      </c>
      <c r="N43" t="s">
        <v>105</v>
      </c>
      <c r="O43" t="s">
        <v>203</v>
      </c>
      <c r="P43" t="s">
        <v>32</v>
      </c>
      <c r="Q43" t="s">
        <v>36</v>
      </c>
      <c r="R43" t="s">
        <v>204</v>
      </c>
      <c r="S43">
        <v>212.05799999999999</v>
      </c>
      <c r="T43">
        <v>3</v>
      </c>
      <c r="U43">
        <v>0.3</v>
      </c>
      <c r="V43">
        <v>-15.146999999999991</v>
      </c>
    </row>
    <row r="44" spans="1:22" x14ac:dyDescent="0.25">
      <c r="A44">
        <v>9858</v>
      </c>
      <c r="B44" t="s">
        <v>10864</v>
      </c>
      <c r="C44">
        <v>2012</v>
      </c>
      <c r="D44" s="11">
        <v>40994</v>
      </c>
      <c r="E44" s="11">
        <v>40998</v>
      </c>
      <c r="F44" t="s">
        <v>50</v>
      </c>
      <c r="G44" t="s">
        <v>1923</v>
      </c>
      <c r="H44" t="s">
        <v>1924</v>
      </c>
      <c r="I44" t="s">
        <v>41</v>
      </c>
      <c r="J44" t="s">
        <v>27</v>
      </c>
      <c r="K44" t="s">
        <v>95</v>
      </c>
      <c r="L44" t="s">
        <v>96</v>
      </c>
      <c r="M44">
        <v>98103</v>
      </c>
      <c r="N44" t="s">
        <v>44</v>
      </c>
      <c r="O44" t="s">
        <v>1601</v>
      </c>
      <c r="P44" t="s">
        <v>32</v>
      </c>
      <c r="Q44" t="s">
        <v>56</v>
      </c>
      <c r="R44" t="s">
        <v>1602</v>
      </c>
      <c r="S44">
        <v>3393.68</v>
      </c>
      <c r="T44">
        <v>8</v>
      </c>
      <c r="U44">
        <v>0</v>
      </c>
      <c r="V44">
        <v>610.86239999999998</v>
      </c>
    </row>
    <row r="45" spans="1:22" x14ac:dyDescent="0.25">
      <c r="A45">
        <v>9855</v>
      </c>
      <c r="B45" t="s">
        <v>10862</v>
      </c>
      <c r="C45">
        <v>2014</v>
      </c>
      <c r="D45" s="11">
        <v>41810</v>
      </c>
      <c r="E45" s="11">
        <v>41814</v>
      </c>
      <c r="F45" t="s">
        <v>50</v>
      </c>
      <c r="G45" t="s">
        <v>5921</v>
      </c>
      <c r="H45" t="s">
        <v>5922</v>
      </c>
      <c r="I45" t="s">
        <v>26</v>
      </c>
      <c r="J45" t="s">
        <v>27</v>
      </c>
      <c r="K45" t="s">
        <v>127</v>
      </c>
      <c r="L45" t="s">
        <v>43</v>
      </c>
      <c r="M45">
        <v>94109</v>
      </c>
      <c r="N45" t="s">
        <v>44</v>
      </c>
      <c r="O45" t="s">
        <v>7026</v>
      </c>
      <c r="P45" t="s">
        <v>32</v>
      </c>
      <c r="Q45" t="s">
        <v>65</v>
      </c>
      <c r="R45" t="s">
        <v>7027</v>
      </c>
      <c r="S45">
        <v>50.32</v>
      </c>
      <c r="T45">
        <v>4</v>
      </c>
      <c r="U45">
        <v>0</v>
      </c>
      <c r="V45">
        <v>21.134400000000003</v>
      </c>
    </row>
    <row r="46" spans="1:22" x14ac:dyDescent="0.25">
      <c r="A46">
        <v>9854</v>
      </c>
      <c r="B46" t="s">
        <v>10861</v>
      </c>
      <c r="C46">
        <v>2013</v>
      </c>
      <c r="D46" s="11">
        <v>41397</v>
      </c>
      <c r="E46" s="11">
        <v>41401</v>
      </c>
      <c r="F46" t="s">
        <v>50</v>
      </c>
      <c r="G46" t="s">
        <v>4764</v>
      </c>
      <c r="H46" t="s">
        <v>4765</v>
      </c>
      <c r="I46" t="s">
        <v>41</v>
      </c>
      <c r="J46" t="s">
        <v>27</v>
      </c>
      <c r="K46" t="s">
        <v>266</v>
      </c>
      <c r="L46" t="s">
        <v>267</v>
      </c>
      <c r="M46">
        <v>10009</v>
      </c>
      <c r="N46" t="s">
        <v>148</v>
      </c>
      <c r="O46" t="s">
        <v>2307</v>
      </c>
      <c r="P46" t="s">
        <v>32</v>
      </c>
      <c r="Q46" t="s">
        <v>65</v>
      </c>
      <c r="R46" t="s">
        <v>2308</v>
      </c>
      <c r="S46">
        <v>214.7</v>
      </c>
      <c r="T46">
        <v>5</v>
      </c>
      <c r="U46">
        <v>0</v>
      </c>
      <c r="V46">
        <v>83.733000000000004</v>
      </c>
    </row>
    <row r="47" spans="1:22" x14ac:dyDescent="0.25">
      <c r="A47">
        <v>9851</v>
      </c>
      <c r="B47" t="s">
        <v>10861</v>
      </c>
      <c r="C47">
        <v>2013</v>
      </c>
      <c r="D47" s="11">
        <v>41397</v>
      </c>
      <c r="E47" s="11">
        <v>41401</v>
      </c>
      <c r="F47" t="s">
        <v>50</v>
      </c>
      <c r="G47" t="s">
        <v>4764</v>
      </c>
      <c r="H47" t="s">
        <v>4765</v>
      </c>
      <c r="I47" t="s">
        <v>41</v>
      </c>
      <c r="J47" t="s">
        <v>27</v>
      </c>
      <c r="K47" t="s">
        <v>266</v>
      </c>
      <c r="L47" t="s">
        <v>267</v>
      </c>
      <c r="M47">
        <v>10009</v>
      </c>
      <c r="N47" t="s">
        <v>148</v>
      </c>
      <c r="O47" t="s">
        <v>2111</v>
      </c>
      <c r="P47" t="s">
        <v>32</v>
      </c>
      <c r="Q47" t="s">
        <v>65</v>
      </c>
      <c r="R47" t="s">
        <v>2112</v>
      </c>
      <c r="S47">
        <v>12.56</v>
      </c>
      <c r="T47">
        <v>2</v>
      </c>
      <c r="U47">
        <v>0</v>
      </c>
      <c r="V47">
        <v>4.0191999999999997</v>
      </c>
    </row>
    <row r="48" spans="1:22" x14ac:dyDescent="0.25">
      <c r="A48">
        <v>9848</v>
      </c>
      <c r="B48" t="s">
        <v>10859</v>
      </c>
      <c r="C48">
        <v>2014</v>
      </c>
      <c r="D48" s="11">
        <v>41885</v>
      </c>
      <c r="E48" s="11">
        <v>41887</v>
      </c>
      <c r="F48" t="s">
        <v>23</v>
      </c>
      <c r="G48" t="s">
        <v>8228</v>
      </c>
      <c r="H48" t="s">
        <v>8229</v>
      </c>
      <c r="I48" t="s">
        <v>102</v>
      </c>
      <c r="J48" t="s">
        <v>27</v>
      </c>
      <c r="K48" t="s">
        <v>42</v>
      </c>
      <c r="L48" t="s">
        <v>43</v>
      </c>
      <c r="M48">
        <v>90008</v>
      </c>
      <c r="N48" t="s">
        <v>44</v>
      </c>
      <c r="O48" t="s">
        <v>2905</v>
      </c>
      <c r="P48" t="s">
        <v>32</v>
      </c>
      <c r="Q48" t="s">
        <v>65</v>
      </c>
      <c r="R48" t="s">
        <v>2906</v>
      </c>
      <c r="S48">
        <v>511.5</v>
      </c>
      <c r="T48">
        <v>5</v>
      </c>
      <c r="U48">
        <v>0</v>
      </c>
      <c r="V48">
        <v>132.99</v>
      </c>
    </row>
    <row r="49" spans="1:22" x14ac:dyDescent="0.25">
      <c r="A49">
        <v>9845</v>
      </c>
      <c r="B49" t="s">
        <v>10858</v>
      </c>
      <c r="C49">
        <v>2011</v>
      </c>
      <c r="D49" s="11">
        <v>40697</v>
      </c>
      <c r="E49" s="11">
        <v>40700</v>
      </c>
      <c r="F49" t="s">
        <v>188</v>
      </c>
      <c r="G49" t="s">
        <v>6272</v>
      </c>
      <c r="H49" t="s">
        <v>6273</v>
      </c>
      <c r="I49" t="s">
        <v>26</v>
      </c>
      <c r="J49" t="s">
        <v>27</v>
      </c>
      <c r="K49" t="s">
        <v>357</v>
      </c>
      <c r="L49" t="s">
        <v>211</v>
      </c>
      <c r="M49">
        <v>62521</v>
      </c>
      <c r="N49" t="s">
        <v>105</v>
      </c>
      <c r="O49" t="s">
        <v>1954</v>
      </c>
      <c r="P49" t="s">
        <v>32</v>
      </c>
      <c r="Q49" t="s">
        <v>65</v>
      </c>
      <c r="R49" t="s">
        <v>1955</v>
      </c>
      <c r="S49">
        <v>61.543999999999997</v>
      </c>
      <c r="T49">
        <v>7</v>
      </c>
      <c r="U49">
        <v>0.6</v>
      </c>
      <c r="V49">
        <v>-40.003599999999999</v>
      </c>
    </row>
    <row r="50" spans="1:22" x14ac:dyDescent="0.25">
      <c r="A50">
        <v>9843</v>
      </c>
      <c r="B50" t="s">
        <v>10857</v>
      </c>
      <c r="C50">
        <v>2013</v>
      </c>
      <c r="D50" s="11">
        <v>41543</v>
      </c>
      <c r="E50" s="11">
        <v>41549</v>
      </c>
      <c r="F50" t="s">
        <v>50</v>
      </c>
      <c r="G50" t="s">
        <v>2450</v>
      </c>
      <c r="H50" t="s">
        <v>2451</v>
      </c>
      <c r="I50" t="s">
        <v>26</v>
      </c>
      <c r="J50" t="s">
        <v>27</v>
      </c>
      <c r="K50" t="s">
        <v>1173</v>
      </c>
      <c r="L50" t="s">
        <v>43</v>
      </c>
      <c r="M50">
        <v>90805</v>
      </c>
      <c r="N50" t="s">
        <v>44</v>
      </c>
      <c r="O50" t="s">
        <v>2580</v>
      </c>
      <c r="P50" t="s">
        <v>32</v>
      </c>
      <c r="Q50" t="s">
        <v>36</v>
      </c>
      <c r="R50" t="s">
        <v>2581</v>
      </c>
      <c r="S50">
        <v>483.13599999999997</v>
      </c>
      <c r="T50">
        <v>4</v>
      </c>
      <c r="U50">
        <v>0.2</v>
      </c>
      <c r="V50">
        <v>60.391999999999939</v>
      </c>
    </row>
    <row r="51" spans="1:22" x14ac:dyDescent="0.25">
      <c r="A51">
        <v>9835</v>
      </c>
      <c r="B51" t="s">
        <v>10856</v>
      </c>
      <c r="C51">
        <v>2013</v>
      </c>
      <c r="D51" s="11">
        <v>41558</v>
      </c>
      <c r="E51" s="11">
        <v>41560</v>
      </c>
      <c r="F51" t="s">
        <v>188</v>
      </c>
      <c r="G51" t="s">
        <v>5054</v>
      </c>
      <c r="H51" t="s">
        <v>5055</v>
      </c>
      <c r="I51" t="s">
        <v>26</v>
      </c>
      <c r="J51" t="s">
        <v>27</v>
      </c>
      <c r="K51" t="s">
        <v>3289</v>
      </c>
      <c r="L51" t="s">
        <v>104</v>
      </c>
      <c r="M51">
        <v>77571</v>
      </c>
      <c r="N51" t="s">
        <v>105</v>
      </c>
      <c r="O51" t="s">
        <v>6135</v>
      </c>
      <c r="P51" t="s">
        <v>32</v>
      </c>
      <c r="Q51" t="s">
        <v>65</v>
      </c>
      <c r="R51" t="s">
        <v>6136</v>
      </c>
      <c r="S51">
        <v>14</v>
      </c>
      <c r="T51">
        <v>4</v>
      </c>
      <c r="U51">
        <v>0.6</v>
      </c>
      <c r="V51">
        <v>-6.2999999999999972</v>
      </c>
    </row>
    <row r="52" spans="1:22" x14ac:dyDescent="0.25">
      <c r="A52">
        <v>9832</v>
      </c>
      <c r="B52" t="s">
        <v>10853</v>
      </c>
      <c r="C52">
        <v>2011</v>
      </c>
      <c r="D52" s="11">
        <v>40893</v>
      </c>
      <c r="E52" s="11">
        <v>40895</v>
      </c>
      <c r="F52" t="s">
        <v>23</v>
      </c>
      <c r="G52" t="s">
        <v>2122</v>
      </c>
      <c r="H52" t="s">
        <v>2123</v>
      </c>
      <c r="I52" t="s">
        <v>26</v>
      </c>
      <c r="J52" t="s">
        <v>27</v>
      </c>
      <c r="K52" t="s">
        <v>9147</v>
      </c>
      <c r="L52" t="s">
        <v>104</v>
      </c>
      <c r="M52">
        <v>77705</v>
      </c>
      <c r="N52" t="s">
        <v>105</v>
      </c>
      <c r="O52" t="s">
        <v>259</v>
      </c>
      <c r="P52" t="s">
        <v>32</v>
      </c>
      <c r="Q52" t="s">
        <v>65</v>
      </c>
      <c r="R52" t="s">
        <v>260</v>
      </c>
      <c r="S52">
        <v>8.6240000000000023</v>
      </c>
      <c r="T52">
        <v>7</v>
      </c>
      <c r="U52">
        <v>0.6</v>
      </c>
      <c r="V52">
        <v>-2.5872000000000011</v>
      </c>
    </row>
    <row r="53" spans="1:22" x14ac:dyDescent="0.25">
      <c r="A53">
        <v>9830</v>
      </c>
      <c r="B53" t="s">
        <v>10852</v>
      </c>
      <c r="C53">
        <v>2014</v>
      </c>
      <c r="D53" s="11">
        <v>41837</v>
      </c>
      <c r="E53" s="11">
        <v>41844</v>
      </c>
      <c r="F53" t="s">
        <v>50</v>
      </c>
      <c r="G53" t="s">
        <v>1485</v>
      </c>
      <c r="H53" t="s">
        <v>1486</v>
      </c>
      <c r="I53" t="s">
        <v>26</v>
      </c>
      <c r="J53" t="s">
        <v>27</v>
      </c>
      <c r="K53" t="s">
        <v>467</v>
      </c>
      <c r="L53" t="s">
        <v>88</v>
      </c>
      <c r="M53">
        <v>28205</v>
      </c>
      <c r="N53" t="s">
        <v>30</v>
      </c>
      <c r="O53" t="s">
        <v>203</v>
      </c>
      <c r="P53" t="s">
        <v>32</v>
      </c>
      <c r="Q53" t="s">
        <v>36</v>
      </c>
      <c r="R53" t="s">
        <v>204</v>
      </c>
      <c r="S53">
        <v>242.35200000000003</v>
      </c>
      <c r="T53">
        <v>3</v>
      </c>
      <c r="U53">
        <v>0.2</v>
      </c>
      <c r="V53">
        <v>15.147000000000006</v>
      </c>
    </row>
    <row r="54" spans="1:22" x14ac:dyDescent="0.25">
      <c r="A54">
        <v>9827</v>
      </c>
      <c r="B54" t="s">
        <v>10850</v>
      </c>
      <c r="C54">
        <v>2011</v>
      </c>
      <c r="D54" s="11">
        <v>40770</v>
      </c>
      <c r="E54" s="11">
        <v>40774</v>
      </c>
      <c r="F54" t="s">
        <v>50</v>
      </c>
      <c r="G54" t="s">
        <v>1786</v>
      </c>
      <c r="H54" t="s">
        <v>1787</v>
      </c>
      <c r="I54" t="s">
        <v>26</v>
      </c>
      <c r="J54" t="s">
        <v>27</v>
      </c>
      <c r="K54" t="s">
        <v>127</v>
      </c>
      <c r="L54" t="s">
        <v>43</v>
      </c>
      <c r="M54">
        <v>94122</v>
      </c>
      <c r="N54" t="s">
        <v>44</v>
      </c>
      <c r="O54" t="s">
        <v>4928</v>
      </c>
      <c r="P54" t="s">
        <v>32</v>
      </c>
      <c r="Q54" t="s">
        <v>36</v>
      </c>
      <c r="R54" t="s">
        <v>4929</v>
      </c>
      <c r="S54">
        <v>195.136</v>
      </c>
      <c r="T54">
        <v>4</v>
      </c>
      <c r="U54">
        <v>0.2</v>
      </c>
      <c r="V54">
        <v>-12.196000000000005</v>
      </c>
    </row>
    <row r="55" spans="1:22" x14ac:dyDescent="0.25">
      <c r="A55">
        <v>52</v>
      </c>
      <c r="B55" t="s">
        <v>250</v>
      </c>
      <c r="C55">
        <v>2012</v>
      </c>
      <c r="D55" s="11">
        <v>41017</v>
      </c>
      <c r="E55" s="11">
        <v>41021</v>
      </c>
      <c r="F55" t="s">
        <v>50</v>
      </c>
      <c r="G55" t="s">
        <v>251</v>
      </c>
      <c r="H55" t="s">
        <v>252</v>
      </c>
      <c r="I55" t="s">
        <v>26</v>
      </c>
      <c r="J55" t="s">
        <v>27</v>
      </c>
      <c r="K55" t="s">
        <v>253</v>
      </c>
      <c r="L55" t="s">
        <v>254</v>
      </c>
      <c r="M55">
        <v>47150</v>
      </c>
      <c r="N55" t="s">
        <v>105</v>
      </c>
      <c r="O55" t="s">
        <v>259</v>
      </c>
      <c r="P55" t="s">
        <v>32</v>
      </c>
      <c r="Q55" t="s">
        <v>65</v>
      </c>
      <c r="R55" t="s">
        <v>260</v>
      </c>
      <c r="S55">
        <v>6.16</v>
      </c>
      <c r="T55">
        <v>2</v>
      </c>
      <c r="U55">
        <v>0</v>
      </c>
      <c r="V55">
        <v>2.9567999999999999</v>
      </c>
    </row>
    <row r="56" spans="1:22" x14ac:dyDescent="0.25">
      <c r="A56">
        <v>53</v>
      </c>
      <c r="B56" t="s">
        <v>250</v>
      </c>
      <c r="C56">
        <v>2012</v>
      </c>
      <c r="D56" s="11">
        <v>41017</v>
      </c>
      <c r="E56" s="11">
        <v>41021</v>
      </c>
      <c r="F56" t="s">
        <v>50</v>
      </c>
      <c r="G56" t="s">
        <v>251</v>
      </c>
      <c r="H56" t="s">
        <v>252</v>
      </c>
      <c r="I56" t="s">
        <v>26</v>
      </c>
      <c r="J56" t="s">
        <v>27</v>
      </c>
      <c r="K56" t="s">
        <v>253</v>
      </c>
      <c r="L56" t="s">
        <v>254</v>
      </c>
      <c r="M56">
        <v>47150</v>
      </c>
      <c r="N56" t="s">
        <v>105</v>
      </c>
      <c r="O56" t="s">
        <v>261</v>
      </c>
      <c r="P56" t="s">
        <v>32</v>
      </c>
      <c r="Q56" t="s">
        <v>36</v>
      </c>
      <c r="R56" t="s">
        <v>262</v>
      </c>
      <c r="S56">
        <v>89.99</v>
      </c>
      <c r="T56">
        <v>1</v>
      </c>
      <c r="U56">
        <v>0</v>
      </c>
      <c r="V56">
        <v>17.098099999999988</v>
      </c>
    </row>
    <row r="57" spans="1:22" x14ac:dyDescent="0.25">
      <c r="A57">
        <v>9818</v>
      </c>
      <c r="B57" t="s">
        <v>10849</v>
      </c>
      <c r="C57">
        <v>2012</v>
      </c>
      <c r="D57" s="11">
        <v>41068</v>
      </c>
      <c r="E57" s="11">
        <v>41072</v>
      </c>
      <c r="F57" t="s">
        <v>50</v>
      </c>
      <c r="G57" t="s">
        <v>1033</v>
      </c>
      <c r="H57" t="s">
        <v>1034</v>
      </c>
      <c r="I57" t="s">
        <v>41</v>
      </c>
      <c r="J57" t="s">
        <v>27</v>
      </c>
      <c r="K57" t="s">
        <v>1151</v>
      </c>
      <c r="L57" t="s">
        <v>54</v>
      </c>
      <c r="M57">
        <v>33710</v>
      </c>
      <c r="N57" t="s">
        <v>30</v>
      </c>
      <c r="O57" t="s">
        <v>5990</v>
      </c>
      <c r="P57" t="s">
        <v>32</v>
      </c>
      <c r="Q57" t="s">
        <v>65</v>
      </c>
      <c r="R57" t="s">
        <v>5991</v>
      </c>
      <c r="S57">
        <v>173.208</v>
      </c>
      <c r="T57">
        <v>7</v>
      </c>
      <c r="U57">
        <v>0.2</v>
      </c>
      <c r="V57">
        <v>45.467100000000009</v>
      </c>
    </row>
    <row r="58" spans="1:22" x14ac:dyDescent="0.25">
      <c r="A58">
        <v>9808</v>
      </c>
      <c r="B58" t="s">
        <v>10845</v>
      </c>
      <c r="C58">
        <v>2014</v>
      </c>
      <c r="D58" s="11">
        <v>41848</v>
      </c>
      <c r="E58" s="11">
        <v>41853</v>
      </c>
      <c r="F58" t="s">
        <v>23</v>
      </c>
      <c r="G58" t="s">
        <v>4458</v>
      </c>
      <c r="H58" t="s">
        <v>4459</v>
      </c>
      <c r="I58" t="s">
        <v>26</v>
      </c>
      <c r="J58" t="s">
        <v>27</v>
      </c>
      <c r="K58" t="s">
        <v>4588</v>
      </c>
      <c r="L58" t="s">
        <v>88</v>
      </c>
      <c r="M58">
        <v>27604</v>
      </c>
      <c r="N58" t="s">
        <v>30</v>
      </c>
      <c r="O58" t="s">
        <v>304</v>
      </c>
      <c r="P58" t="s">
        <v>32</v>
      </c>
      <c r="Q58" t="s">
        <v>36</v>
      </c>
      <c r="R58" t="s">
        <v>305</v>
      </c>
      <c r="S58">
        <v>194.84800000000001</v>
      </c>
      <c r="T58">
        <v>4</v>
      </c>
      <c r="U58">
        <v>0.2</v>
      </c>
      <c r="V58">
        <v>12.177999999999983</v>
      </c>
    </row>
    <row r="59" spans="1:22" x14ac:dyDescent="0.25">
      <c r="A59">
        <v>9806</v>
      </c>
      <c r="B59" t="s">
        <v>10844</v>
      </c>
      <c r="C59">
        <v>2013</v>
      </c>
      <c r="D59" s="11">
        <v>41569</v>
      </c>
      <c r="E59" s="11">
        <v>41574</v>
      </c>
      <c r="F59" t="s">
        <v>50</v>
      </c>
      <c r="G59" t="s">
        <v>3340</v>
      </c>
      <c r="H59" t="s">
        <v>3341</v>
      </c>
      <c r="I59" t="s">
        <v>102</v>
      </c>
      <c r="J59" t="s">
        <v>27</v>
      </c>
      <c r="K59" t="s">
        <v>53</v>
      </c>
      <c r="L59" t="s">
        <v>54</v>
      </c>
      <c r="M59">
        <v>33311</v>
      </c>
      <c r="N59" t="s">
        <v>30</v>
      </c>
      <c r="O59" t="s">
        <v>4583</v>
      </c>
      <c r="P59" t="s">
        <v>32</v>
      </c>
      <c r="Q59" t="s">
        <v>65</v>
      </c>
      <c r="R59" t="s">
        <v>4584</v>
      </c>
      <c r="S59">
        <v>45.568000000000005</v>
      </c>
      <c r="T59">
        <v>2</v>
      </c>
      <c r="U59">
        <v>0.2</v>
      </c>
      <c r="V59">
        <v>9.6832000000000011</v>
      </c>
    </row>
    <row r="60" spans="1:22" x14ac:dyDescent="0.25">
      <c r="A60">
        <v>9805</v>
      </c>
      <c r="B60" t="s">
        <v>10843</v>
      </c>
      <c r="C60">
        <v>2012</v>
      </c>
      <c r="D60" s="11">
        <v>41108</v>
      </c>
      <c r="E60" s="11">
        <v>41110</v>
      </c>
      <c r="F60" t="s">
        <v>23</v>
      </c>
      <c r="G60" t="s">
        <v>2540</v>
      </c>
      <c r="H60" t="s">
        <v>2541</v>
      </c>
      <c r="I60" t="s">
        <v>26</v>
      </c>
      <c r="J60" t="s">
        <v>27</v>
      </c>
      <c r="K60" t="s">
        <v>266</v>
      </c>
      <c r="L60" t="s">
        <v>267</v>
      </c>
      <c r="M60">
        <v>10024</v>
      </c>
      <c r="N60" t="s">
        <v>148</v>
      </c>
      <c r="O60" t="s">
        <v>5061</v>
      </c>
      <c r="P60" t="s">
        <v>32</v>
      </c>
      <c r="Q60" t="s">
        <v>65</v>
      </c>
      <c r="R60" t="s">
        <v>5062</v>
      </c>
      <c r="S60">
        <v>7.38</v>
      </c>
      <c r="T60">
        <v>1</v>
      </c>
      <c r="U60">
        <v>0</v>
      </c>
      <c r="V60">
        <v>2.1401999999999992</v>
      </c>
    </row>
    <row r="61" spans="1:22" x14ac:dyDescent="0.25">
      <c r="A61">
        <v>58</v>
      </c>
      <c r="B61" t="s">
        <v>273</v>
      </c>
      <c r="C61">
        <v>2013</v>
      </c>
      <c r="D61" s="11">
        <v>41443</v>
      </c>
      <c r="E61" s="11">
        <v>41444</v>
      </c>
      <c r="F61" t="s">
        <v>188</v>
      </c>
      <c r="G61" t="s">
        <v>274</v>
      </c>
      <c r="H61" t="s">
        <v>275</v>
      </c>
      <c r="I61" t="s">
        <v>26</v>
      </c>
      <c r="J61" t="s">
        <v>27</v>
      </c>
      <c r="K61" t="s">
        <v>276</v>
      </c>
      <c r="L61" t="s">
        <v>267</v>
      </c>
      <c r="M61">
        <v>12180</v>
      </c>
      <c r="N61" t="s">
        <v>148</v>
      </c>
      <c r="O61" t="s">
        <v>281</v>
      </c>
      <c r="P61" t="s">
        <v>32</v>
      </c>
      <c r="Q61" t="s">
        <v>36</v>
      </c>
      <c r="R61" t="s">
        <v>282</v>
      </c>
      <c r="S61">
        <v>319.41000000000003</v>
      </c>
      <c r="T61">
        <v>5</v>
      </c>
      <c r="U61">
        <v>0.1</v>
      </c>
      <c r="V61">
        <v>7.0980000000000061</v>
      </c>
    </row>
    <row r="62" spans="1:22" x14ac:dyDescent="0.25">
      <c r="A62">
        <v>9793</v>
      </c>
      <c r="B62" t="s">
        <v>10838</v>
      </c>
      <c r="C62">
        <v>2011</v>
      </c>
      <c r="D62" s="11">
        <v>40684</v>
      </c>
      <c r="E62" s="11">
        <v>40686</v>
      </c>
      <c r="F62" t="s">
        <v>23</v>
      </c>
      <c r="G62" t="s">
        <v>2885</v>
      </c>
      <c r="H62" t="s">
        <v>2886</v>
      </c>
      <c r="I62" t="s">
        <v>26</v>
      </c>
      <c r="J62" t="s">
        <v>27</v>
      </c>
      <c r="K62" t="s">
        <v>184</v>
      </c>
      <c r="L62" t="s">
        <v>104</v>
      </c>
      <c r="M62">
        <v>77070</v>
      </c>
      <c r="N62" t="s">
        <v>105</v>
      </c>
      <c r="O62" t="s">
        <v>1537</v>
      </c>
      <c r="P62" t="s">
        <v>32</v>
      </c>
      <c r="Q62" t="s">
        <v>36</v>
      </c>
      <c r="R62" t="s">
        <v>1538</v>
      </c>
      <c r="S62">
        <v>107.77200000000001</v>
      </c>
      <c r="T62">
        <v>2</v>
      </c>
      <c r="U62">
        <v>0.3</v>
      </c>
      <c r="V62">
        <v>-29.252400000000009</v>
      </c>
    </row>
    <row r="63" spans="1:22" x14ac:dyDescent="0.25">
      <c r="A63">
        <v>9791</v>
      </c>
      <c r="B63" t="s">
        <v>10837</v>
      </c>
      <c r="C63">
        <v>2014</v>
      </c>
      <c r="D63" s="11">
        <v>41726</v>
      </c>
      <c r="E63" s="11">
        <v>41731</v>
      </c>
      <c r="F63" t="s">
        <v>50</v>
      </c>
      <c r="G63" t="s">
        <v>1453</v>
      </c>
      <c r="H63" t="s">
        <v>1454</v>
      </c>
      <c r="I63" t="s">
        <v>26</v>
      </c>
      <c r="J63" t="s">
        <v>27</v>
      </c>
      <c r="K63" t="s">
        <v>184</v>
      </c>
      <c r="L63" t="s">
        <v>104</v>
      </c>
      <c r="M63">
        <v>77070</v>
      </c>
      <c r="N63" t="s">
        <v>105</v>
      </c>
      <c r="O63" t="s">
        <v>5396</v>
      </c>
      <c r="P63" t="s">
        <v>32</v>
      </c>
      <c r="Q63" t="s">
        <v>36</v>
      </c>
      <c r="R63" t="s">
        <v>5397</v>
      </c>
      <c r="S63">
        <v>211.24599999999998</v>
      </c>
      <c r="T63">
        <v>2</v>
      </c>
      <c r="U63">
        <v>0.3</v>
      </c>
      <c r="V63">
        <v>-66.391599999999983</v>
      </c>
    </row>
    <row r="64" spans="1:22" x14ac:dyDescent="0.25">
      <c r="A64">
        <v>9789</v>
      </c>
      <c r="B64" t="s">
        <v>10837</v>
      </c>
      <c r="C64">
        <v>2014</v>
      </c>
      <c r="D64" s="11">
        <v>41726</v>
      </c>
      <c r="E64" s="11">
        <v>41731</v>
      </c>
      <c r="F64" t="s">
        <v>50</v>
      </c>
      <c r="G64" t="s">
        <v>1453</v>
      </c>
      <c r="H64" t="s">
        <v>1454</v>
      </c>
      <c r="I64" t="s">
        <v>26</v>
      </c>
      <c r="J64" t="s">
        <v>27</v>
      </c>
      <c r="K64" t="s">
        <v>184</v>
      </c>
      <c r="L64" t="s">
        <v>104</v>
      </c>
      <c r="M64">
        <v>77070</v>
      </c>
      <c r="N64" t="s">
        <v>105</v>
      </c>
      <c r="O64" t="s">
        <v>533</v>
      </c>
      <c r="P64" t="s">
        <v>32</v>
      </c>
      <c r="Q64" t="s">
        <v>36</v>
      </c>
      <c r="R64" t="s">
        <v>534</v>
      </c>
      <c r="S64">
        <v>600.55799999999999</v>
      </c>
      <c r="T64">
        <v>3</v>
      </c>
      <c r="U64">
        <v>0.3</v>
      </c>
      <c r="V64">
        <v>-8.5794000000000779</v>
      </c>
    </row>
    <row r="65" spans="1:22" x14ac:dyDescent="0.25">
      <c r="A65">
        <v>9788</v>
      </c>
      <c r="B65" t="s">
        <v>10837</v>
      </c>
      <c r="C65">
        <v>2014</v>
      </c>
      <c r="D65" s="11">
        <v>41726</v>
      </c>
      <c r="E65" s="11">
        <v>41731</v>
      </c>
      <c r="F65" t="s">
        <v>50</v>
      </c>
      <c r="G65" t="s">
        <v>1453</v>
      </c>
      <c r="H65" t="s">
        <v>1454</v>
      </c>
      <c r="I65" t="s">
        <v>26</v>
      </c>
      <c r="J65" t="s">
        <v>27</v>
      </c>
      <c r="K65" t="s">
        <v>184</v>
      </c>
      <c r="L65" t="s">
        <v>104</v>
      </c>
      <c r="M65">
        <v>77070</v>
      </c>
      <c r="N65" t="s">
        <v>105</v>
      </c>
      <c r="O65" t="s">
        <v>3091</v>
      </c>
      <c r="P65" t="s">
        <v>32</v>
      </c>
      <c r="Q65" t="s">
        <v>33</v>
      </c>
      <c r="R65" t="s">
        <v>3092</v>
      </c>
      <c r="S65">
        <v>1023.3319999999999</v>
      </c>
      <c r="T65">
        <v>5</v>
      </c>
      <c r="U65">
        <v>0.32</v>
      </c>
      <c r="V65">
        <v>-30.098000000000127</v>
      </c>
    </row>
    <row r="66" spans="1:22" x14ac:dyDescent="0.25">
      <c r="A66">
        <v>9787</v>
      </c>
      <c r="B66" t="s">
        <v>10836</v>
      </c>
      <c r="C66">
        <v>2011</v>
      </c>
      <c r="D66" s="11">
        <v>40852</v>
      </c>
      <c r="E66" s="11">
        <v>40852</v>
      </c>
      <c r="F66" t="s">
        <v>1290</v>
      </c>
      <c r="G66" t="s">
        <v>8368</v>
      </c>
      <c r="H66" t="s">
        <v>8369</v>
      </c>
      <c r="I66" t="s">
        <v>26</v>
      </c>
      <c r="J66" t="s">
        <v>27</v>
      </c>
      <c r="K66" t="s">
        <v>7556</v>
      </c>
      <c r="L66" t="s">
        <v>319</v>
      </c>
      <c r="M66">
        <v>23666</v>
      </c>
      <c r="N66" t="s">
        <v>30</v>
      </c>
      <c r="O66" t="s">
        <v>4577</v>
      </c>
      <c r="P66" t="s">
        <v>32</v>
      </c>
      <c r="Q66" t="s">
        <v>36</v>
      </c>
      <c r="R66" t="s">
        <v>4578</v>
      </c>
      <c r="S66">
        <v>149.9</v>
      </c>
      <c r="T66">
        <v>5</v>
      </c>
      <c r="U66">
        <v>0</v>
      </c>
      <c r="V66">
        <v>40.472999999999999</v>
      </c>
    </row>
    <row r="67" spans="1:22" x14ac:dyDescent="0.25">
      <c r="A67">
        <v>9785</v>
      </c>
      <c r="B67" t="s">
        <v>10834</v>
      </c>
      <c r="C67">
        <v>2012</v>
      </c>
      <c r="D67" s="11">
        <v>41060</v>
      </c>
      <c r="E67" s="11">
        <v>41062</v>
      </c>
      <c r="F67" t="s">
        <v>23</v>
      </c>
      <c r="G67" t="s">
        <v>5323</v>
      </c>
      <c r="H67" t="s">
        <v>5324</v>
      </c>
      <c r="I67" t="s">
        <v>41</v>
      </c>
      <c r="J67" t="s">
        <v>27</v>
      </c>
      <c r="K67" t="s">
        <v>4824</v>
      </c>
      <c r="L67" t="s">
        <v>788</v>
      </c>
      <c r="M67">
        <v>7501</v>
      </c>
      <c r="N67" t="s">
        <v>148</v>
      </c>
      <c r="O67" t="s">
        <v>5688</v>
      </c>
      <c r="P67" t="s">
        <v>32</v>
      </c>
      <c r="Q67" t="s">
        <v>65</v>
      </c>
      <c r="R67" t="s">
        <v>5689</v>
      </c>
      <c r="S67">
        <v>8.2799999999999994</v>
      </c>
      <c r="T67">
        <v>2</v>
      </c>
      <c r="U67">
        <v>0</v>
      </c>
      <c r="V67">
        <v>2.9807999999999995</v>
      </c>
    </row>
    <row r="68" spans="1:22" x14ac:dyDescent="0.25">
      <c r="A68">
        <v>9776</v>
      </c>
      <c r="B68" t="s">
        <v>10832</v>
      </c>
      <c r="C68">
        <v>2011</v>
      </c>
      <c r="D68" s="11">
        <v>40750</v>
      </c>
      <c r="E68" s="11">
        <v>40754</v>
      </c>
      <c r="F68" t="s">
        <v>50</v>
      </c>
      <c r="G68" t="s">
        <v>1417</v>
      </c>
      <c r="H68" t="s">
        <v>1418</v>
      </c>
      <c r="I68" t="s">
        <v>26</v>
      </c>
      <c r="J68" t="s">
        <v>27</v>
      </c>
      <c r="K68" t="s">
        <v>678</v>
      </c>
      <c r="L68" t="s">
        <v>104</v>
      </c>
      <c r="M68">
        <v>78207</v>
      </c>
      <c r="N68" t="s">
        <v>105</v>
      </c>
      <c r="O68" t="s">
        <v>6240</v>
      </c>
      <c r="P68" t="s">
        <v>32</v>
      </c>
      <c r="Q68" t="s">
        <v>65</v>
      </c>
      <c r="R68" t="s">
        <v>6241</v>
      </c>
      <c r="S68">
        <v>17.496000000000002</v>
      </c>
      <c r="T68">
        <v>3</v>
      </c>
      <c r="U68">
        <v>0.6</v>
      </c>
      <c r="V68">
        <v>-10.060199999999998</v>
      </c>
    </row>
    <row r="69" spans="1:22" x14ac:dyDescent="0.25">
      <c r="A69">
        <v>66</v>
      </c>
      <c r="B69" t="s">
        <v>289</v>
      </c>
      <c r="C69">
        <v>2012</v>
      </c>
      <c r="D69" s="11">
        <v>41237</v>
      </c>
      <c r="E69" s="11">
        <v>41243</v>
      </c>
      <c r="F69" t="s">
        <v>50</v>
      </c>
      <c r="G69" t="s">
        <v>290</v>
      </c>
      <c r="H69" t="s">
        <v>291</v>
      </c>
      <c r="I69" t="s">
        <v>26</v>
      </c>
      <c r="J69" t="s">
        <v>27</v>
      </c>
      <c r="K69" t="s">
        <v>42</v>
      </c>
      <c r="L69" t="s">
        <v>43</v>
      </c>
      <c r="M69">
        <v>90004</v>
      </c>
      <c r="N69" t="s">
        <v>44</v>
      </c>
      <c r="O69" t="s">
        <v>298</v>
      </c>
      <c r="P69" t="s">
        <v>32</v>
      </c>
      <c r="Q69" t="s">
        <v>65</v>
      </c>
      <c r="R69" t="s">
        <v>299</v>
      </c>
      <c r="S69">
        <v>79.760000000000005</v>
      </c>
      <c r="T69">
        <v>4</v>
      </c>
      <c r="U69">
        <v>0</v>
      </c>
      <c r="V69">
        <v>22.332800000000006</v>
      </c>
    </row>
    <row r="70" spans="1:22" x14ac:dyDescent="0.25">
      <c r="A70">
        <v>67</v>
      </c>
      <c r="B70" t="s">
        <v>300</v>
      </c>
      <c r="C70">
        <v>2012</v>
      </c>
      <c r="D70" s="11">
        <v>41029</v>
      </c>
      <c r="E70" s="11">
        <v>41034</v>
      </c>
      <c r="F70" t="s">
        <v>50</v>
      </c>
      <c r="G70" t="s">
        <v>301</v>
      </c>
      <c r="H70" t="s">
        <v>302</v>
      </c>
      <c r="I70" t="s">
        <v>102</v>
      </c>
      <c r="J70" t="s">
        <v>27</v>
      </c>
      <c r="K70" t="s">
        <v>303</v>
      </c>
      <c r="L70" t="s">
        <v>211</v>
      </c>
      <c r="M70">
        <v>60610</v>
      </c>
      <c r="N70" t="s">
        <v>105</v>
      </c>
      <c r="O70" t="s">
        <v>304</v>
      </c>
      <c r="P70" t="s">
        <v>32</v>
      </c>
      <c r="Q70" t="s">
        <v>36</v>
      </c>
      <c r="R70" t="s">
        <v>305</v>
      </c>
      <c r="S70">
        <v>213.11499999999998</v>
      </c>
      <c r="T70">
        <v>5</v>
      </c>
      <c r="U70">
        <v>0.3</v>
      </c>
      <c r="V70">
        <v>-15.222500000000011</v>
      </c>
    </row>
    <row r="71" spans="1:22" x14ac:dyDescent="0.25">
      <c r="A71">
        <v>9770</v>
      </c>
      <c r="B71" t="s">
        <v>10829</v>
      </c>
      <c r="C71">
        <v>2013</v>
      </c>
      <c r="D71" s="11">
        <v>41603</v>
      </c>
      <c r="E71" s="11">
        <v>41609</v>
      </c>
      <c r="F71" t="s">
        <v>50</v>
      </c>
      <c r="G71" t="s">
        <v>2798</v>
      </c>
      <c r="H71" t="s">
        <v>2799</v>
      </c>
      <c r="I71" t="s">
        <v>102</v>
      </c>
      <c r="J71" t="s">
        <v>27</v>
      </c>
      <c r="K71" t="s">
        <v>2330</v>
      </c>
      <c r="L71" t="s">
        <v>54</v>
      </c>
      <c r="M71">
        <v>33012</v>
      </c>
      <c r="N71" t="s">
        <v>30</v>
      </c>
      <c r="O71" t="s">
        <v>2355</v>
      </c>
      <c r="P71" t="s">
        <v>32</v>
      </c>
      <c r="Q71" t="s">
        <v>33</v>
      </c>
      <c r="R71" t="s">
        <v>2356</v>
      </c>
      <c r="S71">
        <v>339.92000000000007</v>
      </c>
      <c r="T71">
        <v>5</v>
      </c>
      <c r="U71">
        <v>0.2</v>
      </c>
      <c r="V71">
        <v>8.4979999999999762</v>
      </c>
    </row>
    <row r="72" spans="1:22" x14ac:dyDescent="0.25">
      <c r="A72">
        <v>9760</v>
      </c>
      <c r="B72" t="s">
        <v>10821</v>
      </c>
      <c r="C72">
        <v>2013</v>
      </c>
      <c r="D72" s="11">
        <v>41579</v>
      </c>
      <c r="E72" s="11">
        <v>41584</v>
      </c>
      <c r="F72" t="s">
        <v>50</v>
      </c>
      <c r="G72" t="s">
        <v>2057</v>
      </c>
      <c r="H72" t="s">
        <v>2058</v>
      </c>
      <c r="I72" t="s">
        <v>41</v>
      </c>
      <c r="J72" t="s">
        <v>27</v>
      </c>
      <c r="K72" t="s">
        <v>127</v>
      </c>
      <c r="L72" t="s">
        <v>43</v>
      </c>
      <c r="M72">
        <v>94109</v>
      </c>
      <c r="N72" t="s">
        <v>44</v>
      </c>
      <c r="O72" t="s">
        <v>4519</v>
      </c>
      <c r="P72" t="s">
        <v>32</v>
      </c>
      <c r="Q72" t="s">
        <v>36</v>
      </c>
      <c r="R72" t="s">
        <v>4520</v>
      </c>
      <c r="S72">
        <v>1403.9200000000003</v>
      </c>
      <c r="T72">
        <v>5</v>
      </c>
      <c r="U72">
        <v>0.2</v>
      </c>
      <c r="V72">
        <v>70.196000000000026</v>
      </c>
    </row>
    <row r="73" spans="1:22" x14ac:dyDescent="0.25">
      <c r="A73">
        <v>9757</v>
      </c>
      <c r="B73" t="s">
        <v>10820</v>
      </c>
      <c r="C73">
        <v>2014</v>
      </c>
      <c r="D73" s="11">
        <v>41726</v>
      </c>
      <c r="E73" s="11">
        <v>41728</v>
      </c>
      <c r="F73" t="s">
        <v>23</v>
      </c>
      <c r="G73" t="s">
        <v>454</v>
      </c>
      <c r="H73" t="s">
        <v>455</v>
      </c>
      <c r="I73" t="s">
        <v>26</v>
      </c>
      <c r="J73" t="s">
        <v>27</v>
      </c>
      <c r="K73" t="s">
        <v>1464</v>
      </c>
      <c r="L73" t="s">
        <v>319</v>
      </c>
      <c r="M73">
        <v>23223</v>
      </c>
      <c r="N73" t="s">
        <v>30</v>
      </c>
      <c r="O73" t="s">
        <v>1105</v>
      </c>
      <c r="P73" t="s">
        <v>32</v>
      </c>
      <c r="Q73" t="s">
        <v>56</v>
      </c>
      <c r="R73" t="s">
        <v>1106</v>
      </c>
      <c r="S73">
        <v>292.10000000000002</v>
      </c>
      <c r="T73">
        <v>2</v>
      </c>
      <c r="U73">
        <v>0</v>
      </c>
      <c r="V73">
        <v>58.419999999999987</v>
      </c>
    </row>
    <row r="74" spans="1:22" x14ac:dyDescent="0.25">
      <c r="A74">
        <v>9749</v>
      </c>
      <c r="B74" t="s">
        <v>10816</v>
      </c>
      <c r="C74">
        <v>2011</v>
      </c>
      <c r="D74" s="11">
        <v>40858</v>
      </c>
      <c r="E74" s="11">
        <v>40862</v>
      </c>
      <c r="F74" t="s">
        <v>50</v>
      </c>
      <c r="G74" t="s">
        <v>62</v>
      </c>
      <c r="H74" t="s">
        <v>63</v>
      </c>
      <c r="I74" t="s">
        <v>26</v>
      </c>
      <c r="J74" t="s">
        <v>27</v>
      </c>
      <c r="K74" t="s">
        <v>303</v>
      </c>
      <c r="L74" t="s">
        <v>211</v>
      </c>
      <c r="M74">
        <v>60653</v>
      </c>
      <c r="N74" t="s">
        <v>105</v>
      </c>
      <c r="O74" t="s">
        <v>1793</v>
      </c>
      <c r="P74" t="s">
        <v>32</v>
      </c>
      <c r="Q74" t="s">
        <v>36</v>
      </c>
      <c r="R74" t="s">
        <v>1794</v>
      </c>
      <c r="S74">
        <v>797.94399999999996</v>
      </c>
      <c r="T74">
        <v>4</v>
      </c>
      <c r="U74">
        <v>0.3</v>
      </c>
      <c r="V74">
        <v>-56.995999999999981</v>
      </c>
    </row>
    <row r="75" spans="1:22" x14ac:dyDescent="0.25">
      <c r="A75">
        <v>9748</v>
      </c>
      <c r="B75" t="s">
        <v>10816</v>
      </c>
      <c r="C75">
        <v>2011</v>
      </c>
      <c r="D75" s="11">
        <v>40858</v>
      </c>
      <c r="E75" s="11">
        <v>40862</v>
      </c>
      <c r="F75" t="s">
        <v>50</v>
      </c>
      <c r="G75" t="s">
        <v>62</v>
      </c>
      <c r="H75" t="s">
        <v>63</v>
      </c>
      <c r="I75" t="s">
        <v>26</v>
      </c>
      <c r="J75" t="s">
        <v>27</v>
      </c>
      <c r="K75" t="s">
        <v>303</v>
      </c>
      <c r="L75" t="s">
        <v>211</v>
      </c>
      <c r="M75">
        <v>60653</v>
      </c>
      <c r="N75" t="s">
        <v>105</v>
      </c>
      <c r="O75" t="s">
        <v>7407</v>
      </c>
      <c r="P75" t="s">
        <v>32</v>
      </c>
      <c r="Q75" t="s">
        <v>65</v>
      </c>
      <c r="R75" t="s">
        <v>7408</v>
      </c>
      <c r="S75">
        <v>10.984000000000002</v>
      </c>
      <c r="T75">
        <v>2</v>
      </c>
      <c r="U75">
        <v>0.6</v>
      </c>
      <c r="V75">
        <v>-7.9634</v>
      </c>
    </row>
    <row r="76" spans="1:22" x14ac:dyDescent="0.25">
      <c r="A76">
        <v>73</v>
      </c>
      <c r="B76" t="s">
        <v>331</v>
      </c>
      <c r="C76">
        <v>2012</v>
      </c>
      <c r="D76" s="11">
        <v>41025</v>
      </c>
      <c r="E76" s="11">
        <v>41031</v>
      </c>
      <c r="F76" t="s">
        <v>50</v>
      </c>
      <c r="G76" t="s">
        <v>332</v>
      </c>
      <c r="H76" t="s">
        <v>333</v>
      </c>
      <c r="I76" t="s">
        <v>26</v>
      </c>
      <c r="J76" t="s">
        <v>27</v>
      </c>
      <c r="K76" t="s">
        <v>334</v>
      </c>
      <c r="L76" t="s">
        <v>335</v>
      </c>
      <c r="M76">
        <v>38109</v>
      </c>
      <c r="N76" t="s">
        <v>30</v>
      </c>
      <c r="O76" t="s">
        <v>336</v>
      </c>
      <c r="P76" t="s">
        <v>32</v>
      </c>
      <c r="Q76" t="s">
        <v>36</v>
      </c>
      <c r="R76" t="s">
        <v>337</v>
      </c>
      <c r="S76">
        <v>831.93600000000015</v>
      </c>
      <c r="T76">
        <v>8</v>
      </c>
      <c r="U76">
        <v>0.2</v>
      </c>
      <c r="V76">
        <v>-114.39120000000003</v>
      </c>
    </row>
    <row r="77" spans="1:22" x14ac:dyDescent="0.25">
      <c r="A77">
        <v>74</v>
      </c>
      <c r="B77" t="s">
        <v>331</v>
      </c>
      <c r="C77">
        <v>2012</v>
      </c>
      <c r="D77" s="11">
        <v>41025</v>
      </c>
      <c r="E77" s="11">
        <v>41031</v>
      </c>
      <c r="F77" t="s">
        <v>50</v>
      </c>
      <c r="G77" t="s">
        <v>332</v>
      </c>
      <c r="H77" t="s">
        <v>333</v>
      </c>
      <c r="I77" t="s">
        <v>26</v>
      </c>
      <c r="J77" t="s">
        <v>27</v>
      </c>
      <c r="K77" t="s">
        <v>334</v>
      </c>
      <c r="L77" t="s">
        <v>335</v>
      </c>
      <c r="M77">
        <v>38109</v>
      </c>
      <c r="N77" t="s">
        <v>30</v>
      </c>
      <c r="O77" t="s">
        <v>338</v>
      </c>
      <c r="P77" t="s">
        <v>32</v>
      </c>
      <c r="Q77" t="s">
        <v>65</v>
      </c>
      <c r="R77" t="s">
        <v>339</v>
      </c>
      <c r="S77">
        <v>97.04</v>
      </c>
      <c r="T77">
        <v>2</v>
      </c>
      <c r="U77">
        <v>0.2</v>
      </c>
      <c r="V77">
        <v>1.2129999999999974</v>
      </c>
    </row>
    <row r="78" spans="1:22" x14ac:dyDescent="0.25">
      <c r="A78">
        <v>9747</v>
      </c>
      <c r="B78" t="s">
        <v>10815</v>
      </c>
      <c r="C78">
        <v>2014</v>
      </c>
      <c r="D78" s="11">
        <v>41968</v>
      </c>
      <c r="E78" s="11">
        <v>41968</v>
      </c>
      <c r="F78" t="s">
        <v>1290</v>
      </c>
      <c r="G78" t="s">
        <v>3723</v>
      </c>
      <c r="H78" t="s">
        <v>3724</v>
      </c>
      <c r="I78" t="s">
        <v>26</v>
      </c>
      <c r="J78" t="s">
        <v>27</v>
      </c>
      <c r="K78" t="s">
        <v>42</v>
      </c>
      <c r="L78" t="s">
        <v>43</v>
      </c>
      <c r="M78">
        <v>90008</v>
      </c>
      <c r="N78" t="s">
        <v>44</v>
      </c>
      <c r="O78" t="s">
        <v>3806</v>
      </c>
      <c r="P78" t="s">
        <v>32</v>
      </c>
      <c r="Q78" t="s">
        <v>56</v>
      </c>
      <c r="R78" t="s">
        <v>3807</v>
      </c>
      <c r="S78">
        <v>71.088000000000008</v>
      </c>
      <c r="T78">
        <v>2</v>
      </c>
      <c r="U78">
        <v>0.2</v>
      </c>
      <c r="V78">
        <v>-1.7772000000000041</v>
      </c>
    </row>
    <row r="79" spans="1:22" x14ac:dyDescent="0.25">
      <c r="A79">
        <v>9746</v>
      </c>
      <c r="B79" t="s">
        <v>10815</v>
      </c>
      <c r="C79">
        <v>2014</v>
      </c>
      <c r="D79" s="11">
        <v>41968</v>
      </c>
      <c r="E79" s="11">
        <v>41968</v>
      </c>
      <c r="F79" t="s">
        <v>1290</v>
      </c>
      <c r="G79" t="s">
        <v>3723</v>
      </c>
      <c r="H79" t="s">
        <v>3724</v>
      </c>
      <c r="I79" t="s">
        <v>26</v>
      </c>
      <c r="J79" t="s">
        <v>27</v>
      </c>
      <c r="K79" t="s">
        <v>42</v>
      </c>
      <c r="L79" t="s">
        <v>43</v>
      </c>
      <c r="M79">
        <v>90008</v>
      </c>
      <c r="N79" t="s">
        <v>44</v>
      </c>
      <c r="O79" t="s">
        <v>1353</v>
      </c>
      <c r="P79" t="s">
        <v>32</v>
      </c>
      <c r="Q79" t="s">
        <v>56</v>
      </c>
      <c r="R79" t="s">
        <v>1354</v>
      </c>
      <c r="S79">
        <v>364.08000000000004</v>
      </c>
      <c r="T79">
        <v>2</v>
      </c>
      <c r="U79">
        <v>0.2</v>
      </c>
      <c r="V79">
        <v>9.1020000000000039</v>
      </c>
    </row>
    <row r="80" spans="1:22" x14ac:dyDescent="0.25">
      <c r="A80">
        <v>77</v>
      </c>
      <c r="B80" t="s">
        <v>342</v>
      </c>
      <c r="C80">
        <v>2014</v>
      </c>
      <c r="D80" s="11">
        <v>41983</v>
      </c>
      <c r="E80" s="11">
        <v>41985</v>
      </c>
      <c r="F80" t="s">
        <v>188</v>
      </c>
      <c r="G80" t="s">
        <v>343</v>
      </c>
      <c r="H80" t="s">
        <v>344</v>
      </c>
      <c r="I80" t="s">
        <v>41</v>
      </c>
      <c r="J80" t="s">
        <v>27</v>
      </c>
      <c r="K80" t="s">
        <v>184</v>
      </c>
      <c r="L80" t="s">
        <v>104</v>
      </c>
      <c r="M80">
        <v>77041</v>
      </c>
      <c r="N80" t="s">
        <v>105</v>
      </c>
      <c r="O80" t="s">
        <v>347</v>
      </c>
      <c r="P80" t="s">
        <v>32</v>
      </c>
      <c r="Q80" t="s">
        <v>65</v>
      </c>
      <c r="R80" t="s">
        <v>348</v>
      </c>
      <c r="S80">
        <v>9.7080000000000002</v>
      </c>
      <c r="T80">
        <v>3</v>
      </c>
      <c r="U80">
        <v>0.6</v>
      </c>
      <c r="V80">
        <v>-5.8248000000000015</v>
      </c>
    </row>
    <row r="81" spans="1:22" x14ac:dyDescent="0.25">
      <c r="A81">
        <v>9742</v>
      </c>
      <c r="B81" t="s">
        <v>10811</v>
      </c>
      <c r="C81">
        <v>2012</v>
      </c>
      <c r="D81" s="11">
        <v>41221</v>
      </c>
      <c r="E81" s="11">
        <v>41225</v>
      </c>
      <c r="F81" t="s">
        <v>50</v>
      </c>
      <c r="G81" t="s">
        <v>3601</v>
      </c>
      <c r="H81" t="s">
        <v>3602</v>
      </c>
      <c r="I81" t="s">
        <v>41</v>
      </c>
      <c r="J81" t="s">
        <v>27</v>
      </c>
      <c r="K81" t="s">
        <v>2221</v>
      </c>
      <c r="L81" t="s">
        <v>5203</v>
      </c>
      <c r="M81" t="s">
        <v>5204</v>
      </c>
      <c r="N81" t="s">
        <v>148</v>
      </c>
      <c r="O81" t="s">
        <v>166</v>
      </c>
      <c r="P81" t="s">
        <v>32</v>
      </c>
      <c r="Q81" t="s">
        <v>33</v>
      </c>
      <c r="R81" t="s">
        <v>167</v>
      </c>
      <c r="S81">
        <v>4404.8999999999996</v>
      </c>
      <c r="T81">
        <v>5</v>
      </c>
      <c r="U81">
        <v>0</v>
      </c>
      <c r="V81">
        <v>1013.1270000000001</v>
      </c>
    </row>
    <row r="82" spans="1:22" x14ac:dyDescent="0.25">
      <c r="A82">
        <v>79</v>
      </c>
      <c r="B82" t="s">
        <v>351</v>
      </c>
      <c r="C82">
        <v>2011</v>
      </c>
      <c r="D82" s="11">
        <v>40873</v>
      </c>
      <c r="E82" s="11">
        <v>40878</v>
      </c>
      <c r="F82" t="s">
        <v>23</v>
      </c>
      <c r="G82" t="s">
        <v>332</v>
      </c>
      <c r="H82" t="s">
        <v>333</v>
      </c>
      <c r="I82" t="s">
        <v>26</v>
      </c>
      <c r="J82" t="s">
        <v>27</v>
      </c>
      <c r="K82" t="s">
        <v>184</v>
      </c>
      <c r="L82" t="s">
        <v>104</v>
      </c>
      <c r="M82">
        <v>77070</v>
      </c>
      <c r="N82" t="s">
        <v>105</v>
      </c>
      <c r="O82" t="s">
        <v>352</v>
      </c>
      <c r="P82" t="s">
        <v>32</v>
      </c>
      <c r="Q82" t="s">
        <v>65</v>
      </c>
      <c r="R82" t="s">
        <v>353</v>
      </c>
      <c r="S82">
        <v>19.3</v>
      </c>
      <c r="T82">
        <v>5</v>
      </c>
      <c r="U82">
        <v>0.6</v>
      </c>
      <c r="V82">
        <v>-14.475000000000001</v>
      </c>
    </row>
    <row r="83" spans="1:22" x14ac:dyDescent="0.25">
      <c r="A83">
        <v>9733</v>
      </c>
      <c r="B83" t="s">
        <v>10807</v>
      </c>
      <c r="C83">
        <v>2011</v>
      </c>
      <c r="D83" s="11">
        <v>40775</v>
      </c>
      <c r="E83" s="11">
        <v>40780</v>
      </c>
      <c r="F83" t="s">
        <v>50</v>
      </c>
      <c r="G83" t="s">
        <v>6784</v>
      </c>
      <c r="H83" t="s">
        <v>6785</v>
      </c>
      <c r="I83" t="s">
        <v>41</v>
      </c>
      <c r="J83" t="s">
        <v>27</v>
      </c>
      <c r="K83" t="s">
        <v>7556</v>
      </c>
      <c r="L83" t="s">
        <v>319</v>
      </c>
      <c r="M83">
        <v>23666</v>
      </c>
      <c r="N83" t="s">
        <v>30</v>
      </c>
      <c r="O83" t="s">
        <v>6167</v>
      </c>
      <c r="P83" t="s">
        <v>32</v>
      </c>
      <c r="Q83" t="s">
        <v>36</v>
      </c>
      <c r="R83" t="s">
        <v>6168</v>
      </c>
      <c r="S83">
        <v>500.23999999999995</v>
      </c>
      <c r="T83">
        <v>13</v>
      </c>
      <c r="U83">
        <v>0</v>
      </c>
      <c r="V83">
        <v>145.06959999999992</v>
      </c>
    </row>
    <row r="84" spans="1:22" x14ac:dyDescent="0.25">
      <c r="A84">
        <v>9722</v>
      </c>
      <c r="B84" t="s">
        <v>10800</v>
      </c>
      <c r="C84">
        <v>2013</v>
      </c>
      <c r="D84" s="11">
        <v>41321</v>
      </c>
      <c r="E84" s="11">
        <v>41325</v>
      </c>
      <c r="F84" t="s">
        <v>50</v>
      </c>
      <c r="G84" t="s">
        <v>4536</v>
      </c>
      <c r="H84" t="s">
        <v>4537</v>
      </c>
      <c r="I84" t="s">
        <v>26</v>
      </c>
      <c r="J84" t="s">
        <v>27</v>
      </c>
      <c r="K84" t="s">
        <v>266</v>
      </c>
      <c r="L84" t="s">
        <v>267</v>
      </c>
      <c r="M84">
        <v>10024</v>
      </c>
      <c r="N84" t="s">
        <v>148</v>
      </c>
      <c r="O84" t="s">
        <v>7860</v>
      </c>
      <c r="P84" t="s">
        <v>32</v>
      </c>
      <c r="Q84" t="s">
        <v>36</v>
      </c>
      <c r="R84" t="s">
        <v>7861</v>
      </c>
      <c r="S84">
        <v>326.64600000000002</v>
      </c>
      <c r="T84">
        <v>3</v>
      </c>
      <c r="U84">
        <v>0.1</v>
      </c>
      <c r="V84">
        <v>39.923399999999994</v>
      </c>
    </row>
    <row r="85" spans="1:22" x14ac:dyDescent="0.25">
      <c r="A85">
        <v>9721</v>
      </c>
      <c r="B85" t="s">
        <v>10799</v>
      </c>
      <c r="C85">
        <v>2013</v>
      </c>
      <c r="D85" s="11">
        <v>41540</v>
      </c>
      <c r="E85" s="11">
        <v>41544</v>
      </c>
      <c r="F85" t="s">
        <v>50</v>
      </c>
      <c r="G85" t="s">
        <v>2420</v>
      </c>
      <c r="H85" t="s">
        <v>2421</v>
      </c>
      <c r="I85" t="s">
        <v>41</v>
      </c>
      <c r="J85" t="s">
        <v>27</v>
      </c>
      <c r="K85" t="s">
        <v>1844</v>
      </c>
      <c r="L85" t="s">
        <v>114</v>
      </c>
      <c r="M85">
        <v>54302</v>
      </c>
      <c r="N85" t="s">
        <v>105</v>
      </c>
      <c r="O85" t="s">
        <v>6158</v>
      </c>
      <c r="P85" t="s">
        <v>32</v>
      </c>
      <c r="Q85" t="s">
        <v>65</v>
      </c>
      <c r="R85" t="s">
        <v>6159</v>
      </c>
      <c r="S85">
        <v>18.96</v>
      </c>
      <c r="T85">
        <v>2</v>
      </c>
      <c r="U85">
        <v>0</v>
      </c>
      <c r="V85">
        <v>7.5840000000000014</v>
      </c>
    </row>
    <row r="86" spans="1:22" x14ac:dyDescent="0.25">
      <c r="A86">
        <v>9711</v>
      </c>
      <c r="B86" t="s">
        <v>10794</v>
      </c>
      <c r="C86">
        <v>2011</v>
      </c>
      <c r="D86" s="11">
        <v>40852</v>
      </c>
      <c r="E86" s="11">
        <v>40857</v>
      </c>
      <c r="F86" t="s">
        <v>50</v>
      </c>
      <c r="G86" t="s">
        <v>1704</v>
      </c>
      <c r="H86" t="s">
        <v>1705</v>
      </c>
      <c r="I86" t="s">
        <v>26</v>
      </c>
      <c r="J86" t="s">
        <v>27</v>
      </c>
      <c r="K86" t="s">
        <v>146</v>
      </c>
      <c r="L86" t="s">
        <v>147</v>
      </c>
      <c r="M86">
        <v>19143</v>
      </c>
      <c r="N86" t="s">
        <v>148</v>
      </c>
      <c r="O86" t="s">
        <v>5344</v>
      </c>
      <c r="P86" t="s">
        <v>32</v>
      </c>
      <c r="Q86" t="s">
        <v>65</v>
      </c>
      <c r="R86" t="s">
        <v>5345</v>
      </c>
      <c r="S86">
        <v>273.56799999999998</v>
      </c>
      <c r="T86">
        <v>2</v>
      </c>
      <c r="U86">
        <v>0.2</v>
      </c>
      <c r="V86">
        <v>-34.196000000000026</v>
      </c>
    </row>
    <row r="87" spans="1:22" x14ac:dyDescent="0.25">
      <c r="A87">
        <v>9709</v>
      </c>
      <c r="B87" t="s">
        <v>10793</v>
      </c>
      <c r="C87">
        <v>2013</v>
      </c>
      <c r="D87" s="11">
        <v>41569</v>
      </c>
      <c r="E87" s="11">
        <v>41575</v>
      </c>
      <c r="F87" t="s">
        <v>50</v>
      </c>
      <c r="G87" t="s">
        <v>1952</v>
      </c>
      <c r="H87" t="s">
        <v>1953</v>
      </c>
      <c r="I87" t="s">
        <v>26</v>
      </c>
      <c r="J87" t="s">
        <v>27</v>
      </c>
      <c r="K87" t="s">
        <v>42</v>
      </c>
      <c r="L87" t="s">
        <v>43</v>
      </c>
      <c r="M87">
        <v>90045</v>
      </c>
      <c r="N87" t="s">
        <v>44</v>
      </c>
      <c r="O87" t="s">
        <v>7111</v>
      </c>
      <c r="P87" t="s">
        <v>32</v>
      </c>
      <c r="Q87" t="s">
        <v>65</v>
      </c>
      <c r="R87" t="s">
        <v>7112</v>
      </c>
      <c r="S87">
        <v>19.96</v>
      </c>
      <c r="T87">
        <v>2</v>
      </c>
      <c r="U87">
        <v>0</v>
      </c>
      <c r="V87">
        <v>5.5888000000000009</v>
      </c>
    </row>
    <row r="88" spans="1:22" x14ac:dyDescent="0.25">
      <c r="A88">
        <v>9707</v>
      </c>
      <c r="B88" t="s">
        <v>10793</v>
      </c>
      <c r="C88">
        <v>2013</v>
      </c>
      <c r="D88" s="11">
        <v>41569</v>
      </c>
      <c r="E88" s="11">
        <v>41575</v>
      </c>
      <c r="F88" t="s">
        <v>50</v>
      </c>
      <c r="G88" t="s">
        <v>1952</v>
      </c>
      <c r="H88" t="s">
        <v>1953</v>
      </c>
      <c r="I88" t="s">
        <v>26</v>
      </c>
      <c r="J88" t="s">
        <v>27</v>
      </c>
      <c r="K88" t="s">
        <v>42</v>
      </c>
      <c r="L88" t="s">
        <v>43</v>
      </c>
      <c r="M88">
        <v>90045</v>
      </c>
      <c r="N88" t="s">
        <v>44</v>
      </c>
      <c r="O88" t="s">
        <v>7951</v>
      </c>
      <c r="P88" t="s">
        <v>32</v>
      </c>
      <c r="Q88" t="s">
        <v>36</v>
      </c>
      <c r="R88" t="s">
        <v>7952</v>
      </c>
      <c r="S88">
        <v>242.13600000000002</v>
      </c>
      <c r="T88">
        <v>3</v>
      </c>
      <c r="U88">
        <v>0.2</v>
      </c>
      <c r="V88">
        <v>12.106799999999993</v>
      </c>
    </row>
    <row r="89" spans="1:22" x14ac:dyDescent="0.25">
      <c r="A89">
        <v>86</v>
      </c>
      <c r="B89" t="s">
        <v>381</v>
      </c>
      <c r="C89">
        <v>2014</v>
      </c>
      <c r="D89" s="11">
        <v>41788</v>
      </c>
      <c r="E89" s="11">
        <v>41790</v>
      </c>
      <c r="F89" t="s">
        <v>23</v>
      </c>
      <c r="G89" t="s">
        <v>235</v>
      </c>
      <c r="H89" t="s">
        <v>236</v>
      </c>
      <c r="I89" t="s">
        <v>26</v>
      </c>
      <c r="J89" t="s">
        <v>27</v>
      </c>
      <c r="K89" t="s">
        <v>382</v>
      </c>
      <c r="L89" t="s">
        <v>383</v>
      </c>
      <c r="M89">
        <v>29203</v>
      </c>
      <c r="N89" t="s">
        <v>30</v>
      </c>
      <c r="O89" t="s">
        <v>384</v>
      </c>
      <c r="P89" t="s">
        <v>32</v>
      </c>
      <c r="Q89" t="s">
        <v>36</v>
      </c>
      <c r="R89" t="s">
        <v>385</v>
      </c>
      <c r="S89">
        <v>301.95999999999998</v>
      </c>
      <c r="T89">
        <v>2</v>
      </c>
      <c r="U89">
        <v>0</v>
      </c>
      <c r="V89">
        <v>33.215599999999995</v>
      </c>
    </row>
    <row r="90" spans="1:22" x14ac:dyDescent="0.25">
      <c r="A90">
        <v>9698</v>
      </c>
      <c r="B90" t="s">
        <v>10787</v>
      </c>
      <c r="C90">
        <v>2013</v>
      </c>
      <c r="D90" s="11">
        <v>41345</v>
      </c>
      <c r="E90" s="11">
        <v>41345</v>
      </c>
      <c r="F90" t="s">
        <v>1290</v>
      </c>
      <c r="G90" t="s">
        <v>3211</v>
      </c>
      <c r="H90" t="s">
        <v>3212</v>
      </c>
      <c r="I90" t="s">
        <v>102</v>
      </c>
      <c r="J90" t="s">
        <v>27</v>
      </c>
      <c r="K90" t="s">
        <v>146</v>
      </c>
      <c r="L90" t="s">
        <v>147</v>
      </c>
      <c r="M90">
        <v>19140</v>
      </c>
      <c r="N90" t="s">
        <v>148</v>
      </c>
      <c r="O90" t="s">
        <v>4745</v>
      </c>
      <c r="P90" t="s">
        <v>32</v>
      </c>
      <c r="Q90" t="s">
        <v>65</v>
      </c>
      <c r="R90" t="s">
        <v>4746</v>
      </c>
      <c r="S90">
        <v>30.336000000000002</v>
      </c>
      <c r="T90">
        <v>4</v>
      </c>
      <c r="U90">
        <v>0.2</v>
      </c>
      <c r="V90">
        <v>9.48</v>
      </c>
    </row>
    <row r="91" spans="1:22" x14ac:dyDescent="0.25">
      <c r="A91">
        <v>9692</v>
      </c>
      <c r="B91" t="s">
        <v>10782</v>
      </c>
      <c r="C91">
        <v>2012</v>
      </c>
      <c r="D91" s="11">
        <v>41226</v>
      </c>
      <c r="E91" s="11">
        <v>41230</v>
      </c>
      <c r="F91" t="s">
        <v>50</v>
      </c>
      <c r="G91" t="s">
        <v>1189</v>
      </c>
      <c r="H91" t="s">
        <v>1190</v>
      </c>
      <c r="I91" t="s">
        <v>26</v>
      </c>
      <c r="J91" t="s">
        <v>27</v>
      </c>
      <c r="K91" t="s">
        <v>184</v>
      </c>
      <c r="L91" t="s">
        <v>104</v>
      </c>
      <c r="M91">
        <v>77041</v>
      </c>
      <c r="N91" t="s">
        <v>105</v>
      </c>
      <c r="O91" t="s">
        <v>3091</v>
      </c>
      <c r="P91" t="s">
        <v>32</v>
      </c>
      <c r="Q91" t="s">
        <v>33</v>
      </c>
      <c r="R91" t="s">
        <v>3092</v>
      </c>
      <c r="S91">
        <v>613.99919999999997</v>
      </c>
      <c r="T91">
        <v>3</v>
      </c>
      <c r="U91">
        <v>0.32</v>
      </c>
      <c r="V91">
        <v>-18.058800000000076</v>
      </c>
    </row>
    <row r="92" spans="1:22" x14ac:dyDescent="0.25">
      <c r="A92">
        <v>9684</v>
      </c>
      <c r="B92" t="s">
        <v>10776</v>
      </c>
      <c r="C92">
        <v>2014</v>
      </c>
      <c r="D92" s="11">
        <v>41987</v>
      </c>
      <c r="E92" s="11">
        <v>41992</v>
      </c>
      <c r="F92" t="s">
        <v>50</v>
      </c>
      <c r="G92" t="s">
        <v>1827</v>
      </c>
      <c r="H92" t="s">
        <v>1828</v>
      </c>
      <c r="I92" t="s">
        <v>26</v>
      </c>
      <c r="J92" t="s">
        <v>27</v>
      </c>
      <c r="K92" t="s">
        <v>127</v>
      </c>
      <c r="L92" t="s">
        <v>43</v>
      </c>
      <c r="M92">
        <v>94122</v>
      </c>
      <c r="N92" t="s">
        <v>44</v>
      </c>
      <c r="O92" t="s">
        <v>3928</v>
      </c>
      <c r="P92" t="s">
        <v>32</v>
      </c>
      <c r="Q92" t="s">
        <v>65</v>
      </c>
      <c r="R92" t="s">
        <v>5146</v>
      </c>
      <c r="S92">
        <v>201.04</v>
      </c>
      <c r="T92">
        <v>8</v>
      </c>
      <c r="U92">
        <v>0</v>
      </c>
      <c r="V92">
        <v>54.280799999999999</v>
      </c>
    </row>
    <row r="93" spans="1:22" x14ac:dyDescent="0.25">
      <c r="A93">
        <v>9676</v>
      </c>
      <c r="B93" t="s">
        <v>10772</v>
      </c>
      <c r="C93">
        <v>2013</v>
      </c>
      <c r="D93" s="11">
        <v>41401</v>
      </c>
      <c r="E93" s="11">
        <v>41405</v>
      </c>
      <c r="F93" t="s">
        <v>50</v>
      </c>
      <c r="G93" t="s">
        <v>3575</v>
      </c>
      <c r="H93" t="s">
        <v>3576</v>
      </c>
      <c r="I93" t="s">
        <v>26</v>
      </c>
      <c r="J93" t="s">
        <v>27</v>
      </c>
      <c r="K93" t="s">
        <v>5954</v>
      </c>
      <c r="L93" t="s">
        <v>43</v>
      </c>
      <c r="M93">
        <v>93309</v>
      </c>
      <c r="N93" t="s">
        <v>44</v>
      </c>
      <c r="O93" t="s">
        <v>4654</v>
      </c>
      <c r="P93" t="s">
        <v>32</v>
      </c>
      <c r="Q93" t="s">
        <v>65</v>
      </c>
      <c r="R93" t="s">
        <v>4655</v>
      </c>
      <c r="S93">
        <v>41.6</v>
      </c>
      <c r="T93">
        <v>4</v>
      </c>
      <c r="U93">
        <v>0</v>
      </c>
      <c r="V93">
        <v>14.143999999999998</v>
      </c>
    </row>
    <row r="94" spans="1:22" x14ac:dyDescent="0.25">
      <c r="A94">
        <v>9667</v>
      </c>
      <c r="B94" t="s">
        <v>10762</v>
      </c>
      <c r="C94">
        <v>2014</v>
      </c>
      <c r="D94" s="11">
        <v>41960</v>
      </c>
      <c r="E94" s="11">
        <v>41964</v>
      </c>
      <c r="F94" t="s">
        <v>50</v>
      </c>
      <c r="G94" t="s">
        <v>564</v>
      </c>
      <c r="H94" t="s">
        <v>565</v>
      </c>
      <c r="I94" t="s">
        <v>26</v>
      </c>
      <c r="J94" t="s">
        <v>27</v>
      </c>
      <c r="K94" t="s">
        <v>42</v>
      </c>
      <c r="L94" t="s">
        <v>43</v>
      </c>
      <c r="M94">
        <v>90049</v>
      </c>
      <c r="N94" t="s">
        <v>44</v>
      </c>
      <c r="O94" t="s">
        <v>5688</v>
      </c>
      <c r="P94" t="s">
        <v>32</v>
      </c>
      <c r="Q94" t="s">
        <v>65</v>
      </c>
      <c r="R94" t="s">
        <v>5689</v>
      </c>
      <c r="S94">
        <v>12.419999999999998</v>
      </c>
      <c r="T94">
        <v>3</v>
      </c>
      <c r="U94">
        <v>0</v>
      </c>
      <c r="V94">
        <v>4.4711999999999996</v>
      </c>
    </row>
    <row r="95" spans="1:22" x14ac:dyDescent="0.25">
      <c r="A95">
        <v>9666</v>
      </c>
      <c r="B95" t="s">
        <v>10762</v>
      </c>
      <c r="C95">
        <v>2014</v>
      </c>
      <c r="D95" s="11">
        <v>41960</v>
      </c>
      <c r="E95" s="11">
        <v>41964</v>
      </c>
      <c r="F95" t="s">
        <v>50</v>
      </c>
      <c r="G95" t="s">
        <v>564</v>
      </c>
      <c r="H95" t="s">
        <v>565</v>
      </c>
      <c r="I95" t="s">
        <v>26</v>
      </c>
      <c r="J95" t="s">
        <v>27</v>
      </c>
      <c r="K95" t="s">
        <v>42</v>
      </c>
      <c r="L95" t="s">
        <v>43</v>
      </c>
      <c r="M95">
        <v>90049</v>
      </c>
      <c r="N95" t="s">
        <v>44</v>
      </c>
      <c r="O95" t="s">
        <v>3464</v>
      </c>
      <c r="P95" t="s">
        <v>32</v>
      </c>
      <c r="Q95" t="s">
        <v>65</v>
      </c>
      <c r="R95" t="s">
        <v>3465</v>
      </c>
      <c r="S95">
        <v>119.94</v>
      </c>
      <c r="T95">
        <v>3</v>
      </c>
      <c r="U95">
        <v>0</v>
      </c>
      <c r="V95">
        <v>23.987999999999996</v>
      </c>
    </row>
    <row r="96" spans="1:22" x14ac:dyDescent="0.25">
      <c r="A96">
        <v>9659</v>
      </c>
      <c r="B96" t="s">
        <v>10757</v>
      </c>
      <c r="C96">
        <v>2011</v>
      </c>
      <c r="D96" s="11">
        <v>40808</v>
      </c>
      <c r="E96" s="11">
        <v>40815</v>
      </c>
      <c r="F96" t="s">
        <v>50</v>
      </c>
      <c r="G96" t="s">
        <v>4708</v>
      </c>
      <c r="H96" t="s">
        <v>4709</v>
      </c>
      <c r="I96" t="s">
        <v>26</v>
      </c>
      <c r="J96" t="s">
        <v>27</v>
      </c>
      <c r="K96" t="s">
        <v>266</v>
      </c>
      <c r="L96" t="s">
        <v>267</v>
      </c>
      <c r="M96">
        <v>10035</v>
      </c>
      <c r="N96" t="s">
        <v>148</v>
      </c>
      <c r="O96" t="s">
        <v>6903</v>
      </c>
      <c r="P96" t="s">
        <v>32</v>
      </c>
      <c r="Q96" t="s">
        <v>36</v>
      </c>
      <c r="R96" t="s">
        <v>6904</v>
      </c>
      <c r="S96">
        <v>579.52800000000002</v>
      </c>
      <c r="T96">
        <v>4</v>
      </c>
      <c r="U96">
        <v>0.1</v>
      </c>
      <c r="V96">
        <v>83.709599999999966</v>
      </c>
    </row>
    <row r="97" spans="1:22" x14ac:dyDescent="0.25">
      <c r="A97">
        <v>94</v>
      </c>
      <c r="B97" t="s">
        <v>406</v>
      </c>
      <c r="C97">
        <v>2012</v>
      </c>
      <c r="D97" s="11">
        <v>40939</v>
      </c>
      <c r="E97" s="11">
        <v>40944</v>
      </c>
      <c r="F97" t="s">
        <v>23</v>
      </c>
      <c r="G97" t="s">
        <v>407</v>
      </c>
      <c r="H97" t="s">
        <v>408</v>
      </c>
      <c r="I97" t="s">
        <v>26</v>
      </c>
      <c r="J97" t="s">
        <v>27</v>
      </c>
      <c r="K97" t="s">
        <v>409</v>
      </c>
      <c r="L97" t="s">
        <v>229</v>
      </c>
      <c r="M97">
        <v>55407</v>
      </c>
      <c r="N97" t="s">
        <v>105</v>
      </c>
      <c r="O97" t="s">
        <v>412</v>
      </c>
      <c r="P97" t="s">
        <v>32</v>
      </c>
      <c r="Q97" t="s">
        <v>65</v>
      </c>
      <c r="R97" t="s">
        <v>413</v>
      </c>
      <c r="S97">
        <v>53.34</v>
      </c>
      <c r="T97">
        <v>3</v>
      </c>
      <c r="U97">
        <v>0</v>
      </c>
      <c r="V97">
        <v>16.535399999999996</v>
      </c>
    </row>
    <row r="98" spans="1:22" x14ac:dyDescent="0.25">
      <c r="A98">
        <v>9656</v>
      </c>
      <c r="B98" t="s">
        <v>10757</v>
      </c>
      <c r="C98">
        <v>2011</v>
      </c>
      <c r="D98" s="11">
        <v>40808</v>
      </c>
      <c r="E98" s="11">
        <v>40815</v>
      </c>
      <c r="F98" t="s">
        <v>50</v>
      </c>
      <c r="G98" t="s">
        <v>4708</v>
      </c>
      <c r="H98" t="s">
        <v>4709</v>
      </c>
      <c r="I98" t="s">
        <v>26</v>
      </c>
      <c r="J98" t="s">
        <v>27</v>
      </c>
      <c r="K98" t="s">
        <v>266</v>
      </c>
      <c r="L98" t="s">
        <v>267</v>
      </c>
      <c r="M98">
        <v>10035</v>
      </c>
      <c r="N98" t="s">
        <v>148</v>
      </c>
      <c r="O98" t="s">
        <v>5857</v>
      </c>
      <c r="P98" t="s">
        <v>32</v>
      </c>
      <c r="Q98" t="s">
        <v>65</v>
      </c>
      <c r="R98" t="s">
        <v>5858</v>
      </c>
      <c r="S98">
        <v>97.44</v>
      </c>
      <c r="T98">
        <v>3</v>
      </c>
      <c r="U98">
        <v>0</v>
      </c>
      <c r="V98">
        <v>35.078399999999995</v>
      </c>
    </row>
    <row r="99" spans="1:22" x14ac:dyDescent="0.25">
      <c r="A99">
        <v>9653</v>
      </c>
      <c r="B99" t="s">
        <v>10755</v>
      </c>
      <c r="C99">
        <v>2013</v>
      </c>
      <c r="D99" s="11">
        <v>41605</v>
      </c>
      <c r="E99" s="11">
        <v>41609</v>
      </c>
      <c r="F99" t="s">
        <v>50</v>
      </c>
      <c r="G99" t="s">
        <v>2757</v>
      </c>
      <c r="H99" t="s">
        <v>2758</v>
      </c>
      <c r="I99" t="s">
        <v>26</v>
      </c>
      <c r="J99" t="s">
        <v>27</v>
      </c>
      <c r="K99" t="s">
        <v>42</v>
      </c>
      <c r="L99" t="s">
        <v>43</v>
      </c>
      <c r="M99">
        <v>90045</v>
      </c>
      <c r="N99" t="s">
        <v>44</v>
      </c>
      <c r="O99" t="s">
        <v>4256</v>
      </c>
      <c r="P99" t="s">
        <v>32</v>
      </c>
      <c r="Q99" t="s">
        <v>65</v>
      </c>
      <c r="R99" t="s">
        <v>4257</v>
      </c>
      <c r="S99">
        <v>595.38</v>
      </c>
      <c r="T99">
        <v>6</v>
      </c>
      <c r="U99">
        <v>0</v>
      </c>
      <c r="V99">
        <v>297.69</v>
      </c>
    </row>
    <row r="100" spans="1:22" x14ac:dyDescent="0.25">
      <c r="A100">
        <v>97</v>
      </c>
      <c r="B100" t="s">
        <v>423</v>
      </c>
      <c r="C100">
        <v>2014</v>
      </c>
      <c r="D100" s="11">
        <v>41953</v>
      </c>
      <c r="E100" s="11">
        <v>41955</v>
      </c>
      <c r="F100" t="s">
        <v>23</v>
      </c>
      <c r="G100" t="s">
        <v>424</v>
      </c>
      <c r="H100" t="s">
        <v>425</v>
      </c>
      <c r="I100" t="s">
        <v>102</v>
      </c>
      <c r="J100" t="s">
        <v>27</v>
      </c>
      <c r="K100" t="s">
        <v>266</v>
      </c>
      <c r="L100" t="s">
        <v>267</v>
      </c>
      <c r="M100">
        <v>10009</v>
      </c>
      <c r="N100" t="s">
        <v>148</v>
      </c>
      <c r="O100" t="s">
        <v>426</v>
      </c>
      <c r="P100" t="s">
        <v>32</v>
      </c>
      <c r="Q100" t="s">
        <v>65</v>
      </c>
      <c r="R100" t="s">
        <v>427</v>
      </c>
      <c r="S100">
        <v>96.53</v>
      </c>
      <c r="T100">
        <v>7</v>
      </c>
      <c r="U100">
        <v>0</v>
      </c>
      <c r="V100">
        <v>40.5426</v>
      </c>
    </row>
    <row r="101" spans="1:22" x14ac:dyDescent="0.25">
      <c r="A101">
        <v>9650</v>
      </c>
      <c r="B101" t="s">
        <v>10755</v>
      </c>
      <c r="C101">
        <v>2013</v>
      </c>
      <c r="D101" s="11">
        <v>41605</v>
      </c>
      <c r="E101" s="11">
        <v>41609</v>
      </c>
      <c r="F101" t="s">
        <v>50</v>
      </c>
      <c r="G101" t="s">
        <v>2757</v>
      </c>
      <c r="H101" t="s">
        <v>2758</v>
      </c>
      <c r="I101" t="s">
        <v>26</v>
      </c>
      <c r="J101" t="s">
        <v>27</v>
      </c>
      <c r="K101" t="s">
        <v>42</v>
      </c>
      <c r="L101" t="s">
        <v>43</v>
      </c>
      <c r="M101">
        <v>90045</v>
      </c>
      <c r="N101" t="s">
        <v>44</v>
      </c>
      <c r="O101" t="s">
        <v>5019</v>
      </c>
      <c r="P101" t="s">
        <v>32</v>
      </c>
      <c r="Q101" t="s">
        <v>33</v>
      </c>
      <c r="R101" t="s">
        <v>5020</v>
      </c>
      <c r="S101">
        <v>3406.6640000000002</v>
      </c>
      <c r="T101">
        <v>8</v>
      </c>
      <c r="U101">
        <v>0.15</v>
      </c>
      <c r="V101">
        <v>160.31359999999984</v>
      </c>
    </row>
    <row r="102" spans="1:22" x14ac:dyDescent="0.25">
      <c r="A102">
        <v>9644</v>
      </c>
      <c r="B102" t="s">
        <v>10751</v>
      </c>
      <c r="C102">
        <v>2011</v>
      </c>
      <c r="D102" s="11">
        <v>40609</v>
      </c>
      <c r="E102" s="11">
        <v>40614</v>
      </c>
      <c r="F102" t="s">
        <v>50</v>
      </c>
      <c r="G102" t="s">
        <v>9528</v>
      </c>
      <c r="H102" t="s">
        <v>9529</v>
      </c>
      <c r="I102" t="s">
        <v>41</v>
      </c>
      <c r="J102" t="s">
        <v>27</v>
      </c>
      <c r="K102" t="s">
        <v>95</v>
      </c>
      <c r="L102" t="s">
        <v>96</v>
      </c>
      <c r="M102">
        <v>98103</v>
      </c>
      <c r="N102" t="s">
        <v>44</v>
      </c>
      <c r="O102" t="s">
        <v>6357</v>
      </c>
      <c r="P102" t="s">
        <v>32</v>
      </c>
      <c r="Q102" t="s">
        <v>36</v>
      </c>
      <c r="R102" t="s">
        <v>6358</v>
      </c>
      <c r="S102">
        <v>481.56800000000004</v>
      </c>
      <c r="T102">
        <v>2</v>
      </c>
      <c r="U102">
        <v>0.2</v>
      </c>
      <c r="V102">
        <v>54.17639999999993</v>
      </c>
    </row>
    <row r="103" spans="1:22" x14ac:dyDescent="0.25">
      <c r="A103">
        <v>9643</v>
      </c>
      <c r="B103" t="s">
        <v>10751</v>
      </c>
      <c r="C103">
        <v>2011</v>
      </c>
      <c r="D103" s="11">
        <v>40609</v>
      </c>
      <c r="E103" s="11">
        <v>40614</v>
      </c>
      <c r="F103" t="s">
        <v>50</v>
      </c>
      <c r="G103" t="s">
        <v>9528</v>
      </c>
      <c r="H103" t="s">
        <v>9529</v>
      </c>
      <c r="I103" t="s">
        <v>41</v>
      </c>
      <c r="J103" t="s">
        <v>27</v>
      </c>
      <c r="K103" t="s">
        <v>95</v>
      </c>
      <c r="L103" t="s">
        <v>96</v>
      </c>
      <c r="M103">
        <v>98103</v>
      </c>
      <c r="N103" t="s">
        <v>44</v>
      </c>
      <c r="O103" t="s">
        <v>10550</v>
      </c>
      <c r="P103" t="s">
        <v>32</v>
      </c>
      <c r="Q103" t="s">
        <v>36</v>
      </c>
      <c r="R103" t="s">
        <v>10551</v>
      </c>
      <c r="S103">
        <v>436.70400000000006</v>
      </c>
      <c r="T103">
        <v>6</v>
      </c>
      <c r="U103">
        <v>0.2</v>
      </c>
      <c r="V103">
        <v>21.835199999999986</v>
      </c>
    </row>
    <row r="104" spans="1:22" x14ac:dyDescent="0.25">
      <c r="A104">
        <v>9640</v>
      </c>
      <c r="B104" t="s">
        <v>10750</v>
      </c>
      <c r="C104">
        <v>2012</v>
      </c>
      <c r="D104" s="11">
        <v>40936</v>
      </c>
      <c r="E104" s="11">
        <v>40939</v>
      </c>
      <c r="F104" t="s">
        <v>23</v>
      </c>
      <c r="G104" t="s">
        <v>830</v>
      </c>
      <c r="H104" t="s">
        <v>831</v>
      </c>
      <c r="I104" t="s">
        <v>26</v>
      </c>
      <c r="J104" t="s">
        <v>27</v>
      </c>
      <c r="K104" t="s">
        <v>87</v>
      </c>
      <c r="L104" t="s">
        <v>88</v>
      </c>
      <c r="M104">
        <v>28027</v>
      </c>
      <c r="N104" t="s">
        <v>30</v>
      </c>
      <c r="O104" t="s">
        <v>2318</v>
      </c>
      <c r="P104" t="s">
        <v>32</v>
      </c>
      <c r="Q104" t="s">
        <v>56</v>
      </c>
      <c r="R104" t="s">
        <v>2319</v>
      </c>
      <c r="S104">
        <v>4297.6440000000002</v>
      </c>
      <c r="T104">
        <v>13</v>
      </c>
      <c r="U104">
        <v>0.4</v>
      </c>
      <c r="V104">
        <v>-1862.3124000000003</v>
      </c>
    </row>
    <row r="105" spans="1:22" x14ac:dyDescent="0.25">
      <c r="A105">
        <v>9638</v>
      </c>
      <c r="B105" t="s">
        <v>10748</v>
      </c>
      <c r="C105">
        <v>2011</v>
      </c>
      <c r="D105" s="11">
        <v>40865</v>
      </c>
      <c r="E105" s="11">
        <v>40872</v>
      </c>
      <c r="F105" t="s">
        <v>50</v>
      </c>
      <c r="G105" t="s">
        <v>1621</v>
      </c>
      <c r="H105" t="s">
        <v>1622</v>
      </c>
      <c r="I105" t="s">
        <v>41</v>
      </c>
      <c r="J105" t="s">
        <v>27</v>
      </c>
      <c r="K105" t="s">
        <v>95</v>
      </c>
      <c r="L105" t="s">
        <v>96</v>
      </c>
      <c r="M105">
        <v>98105</v>
      </c>
      <c r="N105" t="s">
        <v>44</v>
      </c>
      <c r="O105" t="s">
        <v>3772</v>
      </c>
      <c r="P105" t="s">
        <v>32</v>
      </c>
      <c r="Q105" t="s">
        <v>56</v>
      </c>
      <c r="R105" t="s">
        <v>3773</v>
      </c>
      <c r="S105">
        <v>730.2</v>
      </c>
      <c r="T105">
        <v>4</v>
      </c>
      <c r="U105">
        <v>0</v>
      </c>
      <c r="V105">
        <v>94.926000000000045</v>
      </c>
    </row>
    <row r="106" spans="1:22" x14ac:dyDescent="0.25">
      <c r="A106">
        <v>9637</v>
      </c>
      <c r="B106" t="s">
        <v>10748</v>
      </c>
      <c r="C106">
        <v>2011</v>
      </c>
      <c r="D106" s="11">
        <v>40865</v>
      </c>
      <c r="E106" s="11">
        <v>40872</v>
      </c>
      <c r="F106" t="s">
        <v>50</v>
      </c>
      <c r="G106" t="s">
        <v>1621</v>
      </c>
      <c r="H106" t="s">
        <v>1622</v>
      </c>
      <c r="I106" t="s">
        <v>41</v>
      </c>
      <c r="J106" t="s">
        <v>27</v>
      </c>
      <c r="K106" t="s">
        <v>95</v>
      </c>
      <c r="L106" t="s">
        <v>96</v>
      </c>
      <c r="M106">
        <v>98105</v>
      </c>
      <c r="N106" t="s">
        <v>44</v>
      </c>
      <c r="O106" t="s">
        <v>2207</v>
      </c>
      <c r="P106" t="s">
        <v>32</v>
      </c>
      <c r="Q106" t="s">
        <v>65</v>
      </c>
      <c r="R106" t="s">
        <v>2208</v>
      </c>
      <c r="S106">
        <v>137.54</v>
      </c>
      <c r="T106">
        <v>2</v>
      </c>
      <c r="U106">
        <v>0</v>
      </c>
      <c r="V106">
        <v>55.016000000000005</v>
      </c>
    </row>
    <row r="107" spans="1:22" x14ac:dyDescent="0.25">
      <c r="A107">
        <v>9636</v>
      </c>
      <c r="B107" t="s">
        <v>10747</v>
      </c>
      <c r="C107">
        <v>2011</v>
      </c>
      <c r="D107" s="11">
        <v>40830</v>
      </c>
      <c r="E107" s="11">
        <v>40833</v>
      </c>
      <c r="F107" t="s">
        <v>188</v>
      </c>
      <c r="G107" t="s">
        <v>5806</v>
      </c>
      <c r="H107" t="s">
        <v>5807</v>
      </c>
      <c r="I107" t="s">
        <v>26</v>
      </c>
      <c r="J107" t="s">
        <v>27</v>
      </c>
      <c r="K107" t="s">
        <v>4096</v>
      </c>
      <c r="L107" t="s">
        <v>1245</v>
      </c>
      <c r="M107">
        <v>2149</v>
      </c>
      <c r="N107" t="s">
        <v>148</v>
      </c>
      <c r="O107" t="s">
        <v>7666</v>
      </c>
      <c r="P107" t="s">
        <v>32</v>
      </c>
      <c r="Q107" t="s">
        <v>36</v>
      </c>
      <c r="R107" t="s">
        <v>7667</v>
      </c>
      <c r="S107">
        <v>1628.82</v>
      </c>
      <c r="T107">
        <v>9</v>
      </c>
      <c r="U107">
        <v>0</v>
      </c>
      <c r="V107">
        <v>260.61120000000017</v>
      </c>
    </row>
    <row r="108" spans="1:22" x14ac:dyDescent="0.25">
      <c r="A108">
        <v>105</v>
      </c>
      <c r="B108" t="s">
        <v>453</v>
      </c>
      <c r="C108">
        <v>2012</v>
      </c>
      <c r="D108" s="11">
        <v>41226</v>
      </c>
      <c r="E108" s="11">
        <v>41230</v>
      </c>
      <c r="F108" t="s">
        <v>50</v>
      </c>
      <c r="G108" t="s">
        <v>454</v>
      </c>
      <c r="H108" t="s">
        <v>455</v>
      </c>
      <c r="I108" t="s">
        <v>26</v>
      </c>
      <c r="J108" t="s">
        <v>27</v>
      </c>
      <c r="K108" t="s">
        <v>456</v>
      </c>
      <c r="L108" t="s">
        <v>457</v>
      </c>
      <c r="M108">
        <v>80013</v>
      </c>
      <c r="N108" t="s">
        <v>44</v>
      </c>
      <c r="O108" t="s">
        <v>460</v>
      </c>
      <c r="P108" t="s">
        <v>32</v>
      </c>
      <c r="Q108" t="s">
        <v>65</v>
      </c>
      <c r="R108" t="s">
        <v>461</v>
      </c>
      <c r="S108">
        <v>102.35999999999999</v>
      </c>
      <c r="T108">
        <v>3</v>
      </c>
      <c r="U108">
        <v>0.2</v>
      </c>
      <c r="V108">
        <v>-3.8385000000000105</v>
      </c>
    </row>
    <row r="109" spans="1:22" x14ac:dyDescent="0.25">
      <c r="A109">
        <v>9626</v>
      </c>
      <c r="B109" t="s">
        <v>10741</v>
      </c>
      <c r="C109">
        <v>2014</v>
      </c>
      <c r="D109" s="11">
        <v>41820</v>
      </c>
      <c r="E109" s="11">
        <v>41821</v>
      </c>
      <c r="F109" t="s">
        <v>188</v>
      </c>
      <c r="G109" t="s">
        <v>2098</v>
      </c>
      <c r="H109" t="s">
        <v>2099</v>
      </c>
      <c r="I109" t="s">
        <v>26</v>
      </c>
      <c r="J109" t="s">
        <v>27</v>
      </c>
      <c r="K109" t="s">
        <v>815</v>
      </c>
      <c r="L109" t="s">
        <v>104</v>
      </c>
      <c r="M109">
        <v>75220</v>
      </c>
      <c r="N109" t="s">
        <v>105</v>
      </c>
      <c r="O109" t="s">
        <v>5448</v>
      </c>
      <c r="P109" t="s">
        <v>32</v>
      </c>
      <c r="Q109" t="s">
        <v>33</v>
      </c>
      <c r="R109" t="s">
        <v>5449</v>
      </c>
      <c r="S109">
        <v>409.99919999999997</v>
      </c>
      <c r="T109">
        <v>3</v>
      </c>
      <c r="U109">
        <v>0.32</v>
      </c>
      <c r="V109">
        <v>-96.470399999999955</v>
      </c>
    </row>
    <row r="110" spans="1:22" x14ac:dyDescent="0.25">
      <c r="A110">
        <v>9625</v>
      </c>
      <c r="B110" t="s">
        <v>10741</v>
      </c>
      <c r="C110">
        <v>2014</v>
      </c>
      <c r="D110" s="11">
        <v>41820</v>
      </c>
      <c r="E110" s="11">
        <v>41821</v>
      </c>
      <c r="F110" t="s">
        <v>188</v>
      </c>
      <c r="G110" t="s">
        <v>2098</v>
      </c>
      <c r="H110" t="s">
        <v>2099</v>
      </c>
      <c r="I110" t="s">
        <v>26</v>
      </c>
      <c r="J110" t="s">
        <v>27</v>
      </c>
      <c r="K110" t="s">
        <v>815</v>
      </c>
      <c r="L110" t="s">
        <v>104</v>
      </c>
      <c r="M110">
        <v>75220</v>
      </c>
      <c r="N110" t="s">
        <v>105</v>
      </c>
      <c r="O110" t="s">
        <v>4857</v>
      </c>
      <c r="P110" t="s">
        <v>32</v>
      </c>
      <c r="Q110" t="s">
        <v>56</v>
      </c>
      <c r="R110" t="s">
        <v>4858</v>
      </c>
      <c r="S110">
        <v>307.31400000000002</v>
      </c>
      <c r="T110">
        <v>3</v>
      </c>
      <c r="U110">
        <v>0.3</v>
      </c>
      <c r="V110">
        <v>-39.511800000000036</v>
      </c>
    </row>
    <row r="111" spans="1:22" x14ac:dyDescent="0.25">
      <c r="A111">
        <v>9610</v>
      </c>
      <c r="B111" t="s">
        <v>10734</v>
      </c>
      <c r="C111">
        <v>2013</v>
      </c>
      <c r="D111" s="11">
        <v>41411</v>
      </c>
      <c r="E111" s="11">
        <v>41414</v>
      </c>
      <c r="F111" t="s">
        <v>23</v>
      </c>
      <c r="G111" t="s">
        <v>1583</v>
      </c>
      <c r="H111" t="s">
        <v>1584</v>
      </c>
      <c r="I111" t="s">
        <v>26</v>
      </c>
      <c r="J111" t="s">
        <v>27</v>
      </c>
      <c r="K111" t="s">
        <v>42</v>
      </c>
      <c r="L111" t="s">
        <v>43</v>
      </c>
      <c r="M111">
        <v>90045</v>
      </c>
      <c r="N111" t="s">
        <v>44</v>
      </c>
      <c r="O111" t="s">
        <v>6116</v>
      </c>
      <c r="P111" t="s">
        <v>32</v>
      </c>
      <c r="Q111" t="s">
        <v>65</v>
      </c>
      <c r="R111" t="s">
        <v>6117</v>
      </c>
      <c r="S111">
        <v>282.83999999999997</v>
      </c>
      <c r="T111">
        <v>4</v>
      </c>
      <c r="U111">
        <v>0</v>
      </c>
      <c r="V111">
        <v>19.798799999999972</v>
      </c>
    </row>
    <row r="112" spans="1:22" x14ac:dyDescent="0.25">
      <c r="A112">
        <v>9604</v>
      </c>
      <c r="B112" t="s">
        <v>10728</v>
      </c>
      <c r="C112">
        <v>2013</v>
      </c>
      <c r="D112" s="11">
        <v>41443</v>
      </c>
      <c r="E112" s="11">
        <v>41449</v>
      </c>
      <c r="F112" t="s">
        <v>50</v>
      </c>
      <c r="G112" t="s">
        <v>6029</v>
      </c>
      <c r="H112" t="s">
        <v>6030</v>
      </c>
      <c r="I112" t="s">
        <v>41</v>
      </c>
      <c r="J112" t="s">
        <v>27</v>
      </c>
      <c r="K112" t="s">
        <v>389</v>
      </c>
      <c r="L112" t="s">
        <v>267</v>
      </c>
      <c r="M112">
        <v>14609</v>
      </c>
      <c r="N112" t="s">
        <v>148</v>
      </c>
      <c r="O112" t="s">
        <v>4026</v>
      </c>
      <c r="P112" t="s">
        <v>32</v>
      </c>
      <c r="Q112" t="s">
        <v>56</v>
      </c>
      <c r="R112" t="s">
        <v>4027</v>
      </c>
      <c r="S112">
        <v>376.86599999999999</v>
      </c>
      <c r="T112">
        <v>3</v>
      </c>
      <c r="U112">
        <v>0.4</v>
      </c>
      <c r="V112">
        <v>-213.55740000000006</v>
      </c>
    </row>
    <row r="113" spans="1:22" x14ac:dyDescent="0.25">
      <c r="A113">
        <v>9599</v>
      </c>
      <c r="B113" t="s">
        <v>10723</v>
      </c>
      <c r="C113">
        <v>2012</v>
      </c>
      <c r="D113" s="11">
        <v>41171</v>
      </c>
      <c r="E113" s="11">
        <v>41175</v>
      </c>
      <c r="F113" t="s">
        <v>50</v>
      </c>
      <c r="G113" t="s">
        <v>8233</v>
      </c>
      <c r="H113" t="s">
        <v>8234</v>
      </c>
      <c r="I113" t="s">
        <v>102</v>
      </c>
      <c r="J113" t="s">
        <v>27</v>
      </c>
      <c r="K113" t="s">
        <v>5395</v>
      </c>
      <c r="L113" t="s">
        <v>43</v>
      </c>
      <c r="M113">
        <v>95823</v>
      </c>
      <c r="N113" t="s">
        <v>44</v>
      </c>
      <c r="O113" t="s">
        <v>6332</v>
      </c>
      <c r="P113" t="s">
        <v>32</v>
      </c>
      <c r="Q113" t="s">
        <v>65</v>
      </c>
      <c r="R113" t="s">
        <v>6333</v>
      </c>
      <c r="S113">
        <v>60.84</v>
      </c>
      <c r="T113">
        <v>3</v>
      </c>
      <c r="U113">
        <v>0</v>
      </c>
      <c r="V113">
        <v>19.468799999999998</v>
      </c>
    </row>
    <row r="114" spans="1:22" x14ac:dyDescent="0.25">
      <c r="A114">
        <v>111</v>
      </c>
      <c r="B114" t="s">
        <v>480</v>
      </c>
      <c r="C114">
        <v>2014</v>
      </c>
      <c r="D114" s="11">
        <v>41999</v>
      </c>
      <c r="E114" s="11">
        <v>42004</v>
      </c>
      <c r="F114" t="s">
        <v>50</v>
      </c>
      <c r="G114" t="s">
        <v>481</v>
      </c>
      <c r="H114" t="s">
        <v>482</v>
      </c>
      <c r="I114" t="s">
        <v>41</v>
      </c>
      <c r="J114" t="s">
        <v>27</v>
      </c>
      <c r="K114" t="s">
        <v>266</v>
      </c>
      <c r="L114" t="s">
        <v>267</v>
      </c>
      <c r="M114">
        <v>10035</v>
      </c>
      <c r="N114" t="s">
        <v>148</v>
      </c>
      <c r="O114" t="s">
        <v>483</v>
      </c>
      <c r="P114" t="s">
        <v>32</v>
      </c>
      <c r="Q114" t="s">
        <v>65</v>
      </c>
      <c r="R114" t="s">
        <v>484</v>
      </c>
      <c r="S114">
        <v>41.96</v>
      </c>
      <c r="T114">
        <v>2</v>
      </c>
      <c r="U114">
        <v>0</v>
      </c>
      <c r="V114">
        <v>10.909600000000001</v>
      </c>
    </row>
    <row r="115" spans="1:22" x14ac:dyDescent="0.25">
      <c r="A115">
        <v>9593</v>
      </c>
      <c r="B115" t="s">
        <v>10720</v>
      </c>
      <c r="C115">
        <v>2013</v>
      </c>
      <c r="D115" s="11">
        <v>41484</v>
      </c>
      <c r="E115" s="11">
        <v>41488</v>
      </c>
      <c r="F115" t="s">
        <v>50</v>
      </c>
      <c r="G115" t="s">
        <v>5221</v>
      </c>
      <c r="H115" t="s">
        <v>5222</v>
      </c>
      <c r="I115" t="s">
        <v>102</v>
      </c>
      <c r="J115" t="s">
        <v>27</v>
      </c>
      <c r="K115" t="s">
        <v>602</v>
      </c>
      <c r="L115" t="s">
        <v>104</v>
      </c>
      <c r="M115">
        <v>77506</v>
      </c>
      <c r="N115" t="s">
        <v>105</v>
      </c>
      <c r="O115" t="s">
        <v>9343</v>
      </c>
      <c r="P115" t="s">
        <v>32</v>
      </c>
      <c r="Q115" t="s">
        <v>65</v>
      </c>
      <c r="R115" t="s">
        <v>9344</v>
      </c>
      <c r="S115">
        <v>302.72000000000003</v>
      </c>
      <c r="T115">
        <v>5</v>
      </c>
      <c r="U115">
        <v>0.6</v>
      </c>
      <c r="V115">
        <v>-378.40000000000009</v>
      </c>
    </row>
    <row r="116" spans="1:22" x14ac:dyDescent="0.25">
      <c r="A116">
        <v>9592</v>
      </c>
      <c r="B116" t="s">
        <v>10720</v>
      </c>
      <c r="C116">
        <v>2013</v>
      </c>
      <c r="D116" s="11">
        <v>41484</v>
      </c>
      <c r="E116" s="11">
        <v>41488</v>
      </c>
      <c r="F116" t="s">
        <v>50</v>
      </c>
      <c r="G116" t="s">
        <v>5221</v>
      </c>
      <c r="H116" t="s">
        <v>5222</v>
      </c>
      <c r="I116" t="s">
        <v>102</v>
      </c>
      <c r="J116" t="s">
        <v>27</v>
      </c>
      <c r="K116" t="s">
        <v>602</v>
      </c>
      <c r="L116" t="s">
        <v>104</v>
      </c>
      <c r="M116">
        <v>77506</v>
      </c>
      <c r="N116" t="s">
        <v>105</v>
      </c>
      <c r="O116" t="s">
        <v>3469</v>
      </c>
      <c r="P116" t="s">
        <v>32</v>
      </c>
      <c r="Q116" t="s">
        <v>65</v>
      </c>
      <c r="R116" t="s">
        <v>3470</v>
      </c>
      <c r="S116">
        <v>24.700000000000003</v>
      </c>
      <c r="T116">
        <v>5</v>
      </c>
      <c r="U116">
        <v>0.6</v>
      </c>
      <c r="V116">
        <v>-9.8799999999999955</v>
      </c>
    </row>
    <row r="117" spans="1:22" x14ac:dyDescent="0.25">
      <c r="A117">
        <v>9584</v>
      </c>
      <c r="B117" t="s">
        <v>10713</v>
      </c>
      <c r="C117">
        <v>2014</v>
      </c>
      <c r="D117" s="11">
        <v>41816</v>
      </c>
      <c r="E117" s="11">
        <v>41818</v>
      </c>
      <c r="F117" t="s">
        <v>23</v>
      </c>
      <c r="G117" t="s">
        <v>8354</v>
      </c>
      <c r="H117" t="s">
        <v>8355</v>
      </c>
      <c r="I117" t="s">
        <v>26</v>
      </c>
      <c r="J117" t="s">
        <v>27</v>
      </c>
      <c r="K117" t="s">
        <v>266</v>
      </c>
      <c r="L117" t="s">
        <v>267</v>
      </c>
      <c r="M117">
        <v>10024</v>
      </c>
      <c r="N117" t="s">
        <v>148</v>
      </c>
      <c r="O117" t="s">
        <v>5019</v>
      </c>
      <c r="P117" t="s">
        <v>32</v>
      </c>
      <c r="Q117" t="s">
        <v>33</v>
      </c>
      <c r="R117" t="s">
        <v>5020</v>
      </c>
      <c r="S117">
        <v>400.78400000000005</v>
      </c>
      <c r="T117">
        <v>1</v>
      </c>
      <c r="U117">
        <v>0.2</v>
      </c>
      <c r="V117">
        <v>-5.0098000000000269</v>
      </c>
    </row>
    <row r="118" spans="1:22" x14ac:dyDescent="0.25">
      <c r="A118">
        <v>9582</v>
      </c>
      <c r="B118" t="s">
        <v>10711</v>
      </c>
      <c r="C118">
        <v>2014</v>
      </c>
      <c r="D118" s="11">
        <v>41897</v>
      </c>
      <c r="E118" s="11">
        <v>41899</v>
      </c>
      <c r="F118" t="s">
        <v>188</v>
      </c>
      <c r="G118" t="s">
        <v>417</v>
      </c>
      <c r="H118" t="s">
        <v>418</v>
      </c>
      <c r="I118" t="s">
        <v>102</v>
      </c>
      <c r="J118" t="s">
        <v>27</v>
      </c>
      <c r="K118" t="s">
        <v>266</v>
      </c>
      <c r="L118" t="s">
        <v>267</v>
      </c>
      <c r="M118">
        <v>10035</v>
      </c>
      <c r="N118" t="s">
        <v>148</v>
      </c>
      <c r="O118" t="s">
        <v>6956</v>
      </c>
      <c r="P118" t="s">
        <v>32</v>
      </c>
      <c r="Q118" t="s">
        <v>36</v>
      </c>
      <c r="R118" t="s">
        <v>6957</v>
      </c>
      <c r="S118">
        <v>589.41</v>
      </c>
      <c r="T118">
        <v>5</v>
      </c>
      <c r="U118">
        <v>0.1</v>
      </c>
      <c r="V118">
        <v>-6.5490000000000492</v>
      </c>
    </row>
    <row r="119" spans="1:22" x14ac:dyDescent="0.25">
      <c r="A119">
        <v>9578</v>
      </c>
      <c r="B119" t="s">
        <v>10710</v>
      </c>
      <c r="C119">
        <v>2012</v>
      </c>
      <c r="D119" s="11">
        <v>41055</v>
      </c>
      <c r="E119" s="11">
        <v>41057</v>
      </c>
      <c r="F119" t="s">
        <v>23</v>
      </c>
      <c r="G119" t="s">
        <v>4361</v>
      </c>
      <c r="H119" t="s">
        <v>4362</v>
      </c>
      <c r="I119" t="s">
        <v>26</v>
      </c>
      <c r="J119" t="s">
        <v>27</v>
      </c>
      <c r="K119" t="s">
        <v>678</v>
      </c>
      <c r="L119" t="s">
        <v>104</v>
      </c>
      <c r="M119">
        <v>78207</v>
      </c>
      <c r="N119" t="s">
        <v>105</v>
      </c>
      <c r="O119" t="s">
        <v>4577</v>
      </c>
      <c r="P119" t="s">
        <v>32</v>
      </c>
      <c r="Q119" t="s">
        <v>36</v>
      </c>
      <c r="R119" t="s">
        <v>4578</v>
      </c>
      <c r="S119">
        <v>104.93</v>
      </c>
      <c r="T119">
        <v>5</v>
      </c>
      <c r="U119">
        <v>0.3</v>
      </c>
      <c r="V119">
        <v>-4.4969999999999999</v>
      </c>
    </row>
    <row r="120" spans="1:22" x14ac:dyDescent="0.25">
      <c r="A120">
        <v>9576</v>
      </c>
      <c r="B120" t="s">
        <v>10710</v>
      </c>
      <c r="C120">
        <v>2012</v>
      </c>
      <c r="D120" s="11">
        <v>41055</v>
      </c>
      <c r="E120" s="11">
        <v>41057</v>
      </c>
      <c r="F120" t="s">
        <v>23</v>
      </c>
      <c r="G120" t="s">
        <v>4361</v>
      </c>
      <c r="H120" t="s">
        <v>4362</v>
      </c>
      <c r="I120" t="s">
        <v>26</v>
      </c>
      <c r="J120" t="s">
        <v>27</v>
      </c>
      <c r="K120" t="s">
        <v>678</v>
      </c>
      <c r="L120" t="s">
        <v>104</v>
      </c>
      <c r="M120">
        <v>78207</v>
      </c>
      <c r="N120" t="s">
        <v>105</v>
      </c>
      <c r="O120" t="s">
        <v>384</v>
      </c>
      <c r="P120" t="s">
        <v>32</v>
      </c>
      <c r="Q120" t="s">
        <v>36</v>
      </c>
      <c r="R120" t="s">
        <v>385</v>
      </c>
      <c r="S120">
        <v>105.68599999999999</v>
      </c>
      <c r="T120">
        <v>1</v>
      </c>
      <c r="U120">
        <v>0.3</v>
      </c>
      <c r="V120">
        <v>-28.686199999999999</v>
      </c>
    </row>
    <row r="121" spans="1:22" x14ac:dyDescent="0.25">
      <c r="A121">
        <v>118</v>
      </c>
      <c r="B121" t="s">
        <v>507</v>
      </c>
      <c r="C121">
        <v>2012</v>
      </c>
      <c r="D121" s="11">
        <v>40970</v>
      </c>
      <c r="E121" s="11">
        <v>40974</v>
      </c>
      <c r="F121" t="s">
        <v>50</v>
      </c>
      <c r="G121" t="s">
        <v>508</v>
      </c>
      <c r="H121" t="s">
        <v>509</v>
      </c>
      <c r="I121" t="s">
        <v>26</v>
      </c>
      <c r="J121" t="s">
        <v>27</v>
      </c>
      <c r="K121" t="s">
        <v>95</v>
      </c>
      <c r="L121" t="s">
        <v>96</v>
      </c>
      <c r="M121">
        <v>98103</v>
      </c>
      <c r="N121" t="s">
        <v>44</v>
      </c>
      <c r="O121" t="s">
        <v>510</v>
      </c>
      <c r="P121" t="s">
        <v>32</v>
      </c>
      <c r="Q121" t="s">
        <v>56</v>
      </c>
      <c r="R121" t="s">
        <v>511</v>
      </c>
      <c r="S121">
        <v>787.53</v>
      </c>
      <c r="T121">
        <v>3</v>
      </c>
      <c r="U121">
        <v>0</v>
      </c>
      <c r="V121">
        <v>165.38129999999995</v>
      </c>
    </row>
    <row r="122" spans="1:22" x14ac:dyDescent="0.25">
      <c r="A122">
        <v>9575</v>
      </c>
      <c r="B122" t="s">
        <v>10709</v>
      </c>
      <c r="C122">
        <v>2012</v>
      </c>
      <c r="D122" s="11">
        <v>41134</v>
      </c>
      <c r="E122" s="11">
        <v>41134</v>
      </c>
      <c r="F122" t="s">
        <v>1290</v>
      </c>
      <c r="G122" t="s">
        <v>144</v>
      </c>
      <c r="H122" t="s">
        <v>145</v>
      </c>
      <c r="I122" t="s">
        <v>26</v>
      </c>
      <c r="J122" t="s">
        <v>27</v>
      </c>
      <c r="K122" t="s">
        <v>4039</v>
      </c>
      <c r="L122" t="s">
        <v>43</v>
      </c>
      <c r="M122">
        <v>91767</v>
      </c>
      <c r="N122" t="s">
        <v>44</v>
      </c>
      <c r="O122" t="s">
        <v>4694</v>
      </c>
      <c r="P122" t="s">
        <v>32</v>
      </c>
      <c r="Q122" t="s">
        <v>65</v>
      </c>
      <c r="R122" t="s">
        <v>4695</v>
      </c>
      <c r="S122">
        <v>31.56</v>
      </c>
      <c r="T122">
        <v>3</v>
      </c>
      <c r="U122">
        <v>0</v>
      </c>
      <c r="V122">
        <v>10.4148</v>
      </c>
    </row>
    <row r="123" spans="1:22" x14ac:dyDescent="0.25">
      <c r="A123">
        <v>120</v>
      </c>
      <c r="B123" t="s">
        <v>518</v>
      </c>
      <c r="C123">
        <v>2013</v>
      </c>
      <c r="D123" s="11">
        <v>41438</v>
      </c>
      <c r="E123" s="11">
        <v>41441</v>
      </c>
      <c r="F123" t="s">
        <v>188</v>
      </c>
      <c r="G123" t="s">
        <v>519</v>
      </c>
      <c r="H123" t="s">
        <v>520</v>
      </c>
      <c r="I123" t="s">
        <v>26</v>
      </c>
      <c r="J123" t="s">
        <v>27</v>
      </c>
      <c r="K123" t="s">
        <v>521</v>
      </c>
      <c r="L123" t="s">
        <v>245</v>
      </c>
      <c r="M123">
        <v>19805</v>
      </c>
      <c r="N123" t="s">
        <v>148</v>
      </c>
      <c r="O123" t="s">
        <v>522</v>
      </c>
      <c r="P123" t="s">
        <v>32</v>
      </c>
      <c r="Q123" t="s">
        <v>65</v>
      </c>
      <c r="R123" t="s">
        <v>523</v>
      </c>
      <c r="S123">
        <v>47.04</v>
      </c>
      <c r="T123">
        <v>3</v>
      </c>
      <c r="U123">
        <v>0</v>
      </c>
      <c r="V123">
        <v>18.345599999999997</v>
      </c>
    </row>
    <row r="124" spans="1:22" x14ac:dyDescent="0.25">
      <c r="A124">
        <v>9566</v>
      </c>
      <c r="B124" t="s">
        <v>10706</v>
      </c>
      <c r="C124">
        <v>2011</v>
      </c>
      <c r="D124" s="11">
        <v>40633</v>
      </c>
      <c r="E124" s="11">
        <v>40633</v>
      </c>
      <c r="F124" t="s">
        <v>1290</v>
      </c>
      <c r="G124" t="s">
        <v>1945</v>
      </c>
      <c r="H124" t="s">
        <v>1946</v>
      </c>
      <c r="I124" t="s">
        <v>26</v>
      </c>
      <c r="J124" t="s">
        <v>27</v>
      </c>
      <c r="K124" t="s">
        <v>900</v>
      </c>
      <c r="L124" t="s">
        <v>54</v>
      </c>
      <c r="M124">
        <v>33614</v>
      </c>
      <c r="N124" t="s">
        <v>30</v>
      </c>
      <c r="O124" t="s">
        <v>942</v>
      </c>
      <c r="P124" t="s">
        <v>32</v>
      </c>
      <c r="Q124" t="s">
        <v>36</v>
      </c>
      <c r="R124" t="s">
        <v>943</v>
      </c>
      <c r="S124">
        <v>1125.4879999999998</v>
      </c>
      <c r="T124">
        <v>7</v>
      </c>
      <c r="U124">
        <v>0.2</v>
      </c>
      <c r="V124">
        <v>98.480200000000082</v>
      </c>
    </row>
    <row r="125" spans="1:22" x14ac:dyDescent="0.25">
      <c r="A125">
        <v>9561</v>
      </c>
      <c r="B125" t="s">
        <v>10700</v>
      </c>
      <c r="C125">
        <v>2013</v>
      </c>
      <c r="D125" s="11">
        <v>41398</v>
      </c>
      <c r="E125" s="11">
        <v>41400</v>
      </c>
      <c r="F125" t="s">
        <v>188</v>
      </c>
      <c r="G125" t="s">
        <v>10701</v>
      </c>
      <c r="H125" t="s">
        <v>10702</v>
      </c>
      <c r="I125" t="s">
        <v>26</v>
      </c>
      <c r="J125" t="s">
        <v>27</v>
      </c>
      <c r="K125" t="s">
        <v>606</v>
      </c>
      <c r="L125" t="s">
        <v>498</v>
      </c>
      <c r="M125">
        <v>43055</v>
      </c>
      <c r="N125" t="s">
        <v>148</v>
      </c>
      <c r="O125" t="s">
        <v>5857</v>
      </c>
      <c r="P125" t="s">
        <v>32</v>
      </c>
      <c r="Q125" t="s">
        <v>65</v>
      </c>
      <c r="R125" t="s">
        <v>5858</v>
      </c>
      <c r="S125">
        <v>51.967999999999996</v>
      </c>
      <c r="T125">
        <v>2</v>
      </c>
      <c r="U125">
        <v>0.2</v>
      </c>
      <c r="V125">
        <v>10.393599999999998</v>
      </c>
    </row>
    <row r="126" spans="1:22" x14ac:dyDescent="0.25">
      <c r="A126">
        <v>9558</v>
      </c>
      <c r="B126" t="s">
        <v>10699</v>
      </c>
      <c r="C126">
        <v>2011</v>
      </c>
      <c r="D126" s="11">
        <v>40833</v>
      </c>
      <c r="E126" s="11">
        <v>40835</v>
      </c>
      <c r="F126" t="s">
        <v>23</v>
      </c>
      <c r="G126" t="s">
        <v>3653</v>
      </c>
      <c r="H126" t="s">
        <v>3654</v>
      </c>
      <c r="I126" t="s">
        <v>26</v>
      </c>
      <c r="J126" t="s">
        <v>27</v>
      </c>
      <c r="K126" t="s">
        <v>184</v>
      </c>
      <c r="L126" t="s">
        <v>104</v>
      </c>
      <c r="M126">
        <v>77095</v>
      </c>
      <c r="N126" t="s">
        <v>105</v>
      </c>
      <c r="O126" t="s">
        <v>6345</v>
      </c>
      <c r="P126" t="s">
        <v>32</v>
      </c>
      <c r="Q126" t="s">
        <v>65</v>
      </c>
      <c r="R126" t="s">
        <v>6346</v>
      </c>
      <c r="S126">
        <v>5.3120000000000003</v>
      </c>
      <c r="T126">
        <v>2</v>
      </c>
      <c r="U126">
        <v>0.6</v>
      </c>
      <c r="V126">
        <v>-1.5935999999999995</v>
      </c>
    </row>
    <row r="127" spans="1:22" x14ac:dyDescent="0.25">
      <c r="A127">
        <v>9555</v>
      </c>
      <c r="B127" t="s">
        <v>10697</v>
      </c>
      <c r="C127">
        <v>2012</v>
      </c>
      <c r="D127" s="11">
        <v>41241</v>
      </c>
      <c r="E127" s="11">
        <v>41245</v>
      </c>
      <c r="F127" t="s">
        <v>50</v>
      </c>
      <c r="G127" t="s">
        <v>6335</v>
      </c>
      <c r="H127" t="s">
        <v>6336</v>
      </c>
      <c r="I127" t="s">
        <v>26</v>
      </c>
      <c r="J127" t="s">
        <v>27</v>
      </c>
      <c r="K127" t="s">
        <v>497</v>
      </c>
      <c r="L127" t="s">
        <v>498</v>
      </c>
      <c r="M127">
        <v>43229</v>
      </c>
      <c r="N127" t="s">
        <v>148</v>
      </c>
      <c r="O127" t="s">
        <v>412</v>
      </c>
      <c r="P127" t="s">
        <v>32</v>
      </c>
      <c r="Q127" t="s">
        <v>65</v>
      </c>
      <c r="R127" t="s">
        <v>413</v>
      </c>
      <c r="S127">
        <v>71.12</v>
      </c>
      <c r="T127">
        <v>5</v>
      </c>
      <c r="U127">
        <v>0.2</v>
      </c>
      <c r="V127">
        <v>9.7789999999999964</v>
      </c>
    </row>
    <row r="128" spans="1:22" x14ac:dyDescent="0.25">
      <c r="A128">
        <v>125</v>
      </c>
      <c r="B128" t="s">
        <v>530</v>
      </c>
      <c r="C128">
        <v>2011</v>
      </c>
      <c r="D128" s="11">
        <v>40903</v>
      </c>
      <c r="E128" s="11">
        <v>40905</v>
      </c>
      <c r="F128" t="s">
        <v>23</v>
      </c>
      <c r="G128" t="s">
        <v>531</v>
      </c>
      <c r="H128" t="s">
        <v>532</v>
      </c>
      <c r="I128" t="s">
        <v>102</v>
      </c>
      <c r="J128" t="s">
        <v>27</v>
      </c>
      <c r="K128" t="s">
        <v>184</v>
      </c>
      <c r="L128" t="s">
        <v>104</v>
      </c>
      <c r="M128">
        <v>77041</v>
      </c>
      <c r="N128" t="s">
        <v>105</v>
      </c>
      <c r="O128" t="s">
        <v>533</v>
      </c>
      <c r="P128" t="s">
        <v>32</v>
      </c>
      <c r="Q128" t="s">
        <v>36</v>
      </c>
      <c r="R128" t="s">
        <v>534</v>
      </c>
      <c r="S128">
        <v>600.55799999999999</v>
      </c>
      <c r="T128">
        <v>3</v>
      </c>
      <c r="U128">
        <v>0.3</v>
      </c>
      <c r="V128">
        <v>-8.5794000000000779</v>
      </c>
    </row>
    <row r="129" spans="1:22" x14ac:dyDescent="0.25">
      <c r="A129">
        <v>126</v>
      </c>
      <c r="B129" t="s">
        <v>535</v>
      </c>
      <c r="C129">
        <v>2011</v>
      </c>
      <c r="D129" s="11">
        <v>40806</v>
      </c>
      <c r="E129" s="11">
        <v>40811</v>
      </c>
      <c r="F129" t="s">
        <v>50</v>
      </c>
      <c r="G129" t="s">
        <v>536</v>
      </c>
      <c r="H129" t="s">
        <v>537</v>
      </c>
      <c r="I129" t="s">
        <v>26</v>
      </c>
      <c r="J129" t="s">
        <v>27</v>
      </c>
      <c r="K129" t="s">
        <v>538</v>
      </c>
      <c r="L129" t="s">
        <v>211</v>
      </c>
      <c r="M129">
        <v>61701</v>
      </c>
      <c r="N129" t="s">
        <v>105</v>
      </c>
      <c r="O129" t="s">
        <v>539</v>
      </c>
      <c r="P129" t="s">
        <v>32</v>
      </c>
      <c r="Q129" t="s">
        <v>56</v>
      </c>
      <c r="R129" t="s">
        <v>540</v>
      </c>
      <c r="S129">
        <v>617.70000000000005</v>
      </c>
      <c r="T129">
        <v>6</v>
      </c>
      <c r="U129">
        <v>0.5</v>
      </c>
      <c r="V129">
        <v>-407.68200000000013</v>
      </c>
    </row>
    <row r="130" spans="1:22" x14ac:dyDescent="0.25">
      <c r="A130">
        <v>9554</v>
      </c>
      <c r="B130" t="s">
        <v>10696</v>
      </c>
      <c r="C130">
        <v>2013</v>
      </c>
      <c r="D130" s="11">
        <v>41540</v>
      </c>
      <c r="E130" s="11">
        <v>41545</v>
      </c>
      <c r="F130" t="s">
        <v>50</v>
      </c>
      <c r="G130" t="s">
        <v>3518</v>
      </c>
      <c r="H130" t="s">
        <v>3519</v>
      </c>
      <c r="I130" t="s">
        <v>41</v>
      </c>
      <c r="J130" t="s">
        <v>27</v>
      </c>
      <c r="K130" t="s">
        <v>4800</v>
      </c>
      <c r="L130" t="s">
        <v>457</v>
      </c>
      <c r="M130">
        <v>80020</v>
      </c>
      <c r="N130" t="s">
        <v>44</v>
      </c>
      <c r="O130" t="s">
        <v>1540</v>
      </c>
      <c r="P130" t="s">
        <v>32</v>
      </c>
      <c r="Q130" t="s">
        <v>65</v>
      </c>
      <c r="R130" t="s">
        <v>1541</v>
      </c>
      <c r="S130">
        <v>68.432000000000016</v>
      </c>
      <c r="T130">
        <v>7</v>
      </c>
      <c r="U130">
        <v>0.2</v>
      </c>
      <c r="V130">
        <v>8.5539999999999878</v>
      </c>
    </row>
    <row r="131" spans="1:22" x14ac:dyDescent="0.25">
      <c r="A131">
        <v>9545</v>
      </c>
      <c r="B131" t="s">
        <v>10690</v>
      </c>
      <c r="C131">
        <v>2012</v>
      </c>
      <c r="D131" s="11">
        <v>41127</v>
      </c>
      <c r="E131" s="11">
        <v>41131</v>
      </c>
      <c r="F131" t="s">
        <v>50</v>
      </c>
      <c r="G131" t="s">
        <v>2853</v>
      </c>
      <c r="H131" t="s">
        <v>2854</v>
      </c>
      <c r="I131" t="s">
        <v>41</v>
      </c>
      <c r="J131" t="s">
        <v>27</v>
      </c>
      <c r="K131" t="s">
        <v>184</v>
      </c>
      <c r="L131" t="s">
        <v>104</v>
      </c>
      <c r="M131">
        <v>77095</v>
      </c>
      <c r="N131" t="s">
        <v>105</v>
      </c>
      <c r="O131" t="s">
        <v>4408</v>
      </c>
      <c r="P131" t="s">
        <v>32</v>
      </c>
      <c r="Q131" t="s">
        <v>33</v>
      </c>
      <c r="R131" t="s">
        <v>4409</v>
      </c>
      <c r="S131">
        <v>369.19919999999996</v>
      </c>
      <c r="T131">
        <v>3</v>
      </c>
      <c r="U131">
        <v>0.32</v>
      </c>
      <c r="V131">
        <v>-114.01739999999995</v>
      </c>
    </row>
    <row r="132" spans="1:22" x14ac:dyDescent="0.25">
      <c r="A132">
        <v>129</v>
      </c>
      <c r="B132" t="s">
        <v>549</v>
      </c>
      <c r="C132">
        <v>2013</v>
      </c>
      <c r="D132" s="11">
        <v>41585</v>
      </c>
      <c r="E132" s="11">
        <v>41589</v>
      </c>
      <c r="F132" t="s">
        <v>23</v>
      </c>
      <c r="G132" t="s">
        <v>550</v>
      </c>
      <c r="H132" t="s">
        <v>551</v>
      </c>
      <c r="I132" t="s">
        <v>102</v>
      </c>
      <c r="J132" t="s">
        <v>27</v>
      </c>
      <c r="K132" t="s">
        <v>42</v>
      </c>
      <c r="L132" t="s">
        <v>43</v>
      </c>
      <c r="M132">
        <v>90004</v>
      </c>
      <c r="N132" t="s">
        <v>44</v>
      </c>
      <c r="O132" t="s">
        <v>304</v>
      </c>
      <c r="P132" t="s">
        <v>32</v>
      </c>
      <c r="Q132" t="s">
        <v>36</v>
      </c>
      <c r="R132" t="s">
        <v>552</v>
      </c>
      <c r="S132">
        <v>81.424000000000007</v>
      </c>
      <c r="T132">
        <v>2</v>
      </c>
      <c r="U132">
        <v>0.2</v>
      </c>
      <c r="V132">
        <v>-9.1601999999999961</v>
      </c>
    </row>
    <row r="133" spans="1:22" x14ac:dyDescent="0.25">
      <c r="A133">
        <v>130</v>
      </c>
      <c r="B133" t="s">
        <v>549</v>
      </c>
      <c r="C133">
        <v>2013</v>
      </c>
      <c r="D133" s="11">
        <v>41585</v>
      </c>
      <c r="E133" s="11">
        <v>41589</v>
      </c>
      <c r="F133" t="s">
        <v>23</v>
      </c>
      <c r="G133" t="s">
        <v>550</v>
      </c>
      <c r="H133" t="s">
        <v>551</v>
      </c>
      <c r="I133" t="s">
        <v>102</v>
      </c>
      <c r="J133" t="s">
        <v>27</v>
      </c>
      <c r="K133" t="s">
        <v>42</v>
      </c>
      <c r="L133" t="s">
        <v>43</v>
      </c>
      <c r="M133">
        <v>90004</v>
      </c>
      <c r="N133" t="s">
        <v>44</v>
      </c>
      <c r="O133" t="s">
        <v>553</v>
      </c>
      <c r="P133" t="s">
        <v>32</v>
      </c>
      <c r="Q133" t="s">
        <v>65</v>
      </c>
      <c r="R133" t="s">
        <v>554</v>
      </c>
      <c r="S133">
        <v>238.56</v>
      </c>
      <c r="T133">
        <v>3</v>
      </c>
      <c r="U133">
        <v>0</v>
      </c>
      <c r="V133">
        <v>26.241599999999977</v>
      </c>
    </row>
    <row r="134" spans="1:22" x14ac:dyDescent="0.25">
      <c r="A134">
        <v>9541</v>
      </c>
      <c r="B134" t="s">
        <v>10689</v>
      </c>
      <c r="C134">
        <v>2012</v>
      </c>
      <c r="D134" s="11">
        <v>41040</v>
      </c>
      <c r="E134" s="11">
        <v>41045</v>
      </c>
      <c r="F134" t="s">
        <v>23</v>
      </c>
      <c r="G134" t="s">
        <v>301</v>
      </c>
      <c r="H134" t="s">
        <v>302</v>
      </c>
      <c r="I134" t="s">
        <v>102</v>
      </c>
      <c r="J134" t="s">
        <v>27</v>
      </c>
      <c r="K134" t="s">
        <v>544</v>
      </c>
      <c r="L134" t="s">
        <v>310</v>
      </c>
      <c r="M134">
        <v>85023</v>
      </c>
      <c r="N134" t="s">
        <v>44</v>
      </c>
      <c r="O134" t="s">
        <v>3411</v>
      </c>
      <c r="P134" t="s">
        <v>32</v>
      </c>
      <c r="Q134" t="s">
        <v>36</v>
      </c>
      <c r="R134" t="s">
        <v>3412</v>
      </c>
      <c r="S134">
        <v>191.96800000000002</v>
      </c>
      <c r="T134">
        <v>7</v>
      </c>
      <c r="U134">
        <v>0.2</v>
      </c>
      <c r="V134">
        <v>16.797200000000004</v>
      </c>
    </row>
    <row r="135" spans="1:22" x14ac:dyDescent="0.25">
      <c r="A135">
        <v>9538</v>
      </c>
      <c r="B135" t="s">
        <v>10687</v>
      </c>
      <c r="C135">
        <v>2013</v>
      </c>
      <c r="D135" s="11">
        <v>41543</v>
      </c>
      <c r="E135" s="11">
        <v>41545</v>
      </c>
      <c r="F135" t="s">
        <v>188</v>
      </c>
      <c r="G135" t="s">
        <v>3703</v>
      </c>
      <c r="H135" t="s">
        <v>3704</v>
      </c>
      <c r="I135" t="s">
        <v>41</v>
      </c>
      <c r="J135" t="s">
        <v>27</v>
      </c>
      <c r="K135" t="s">
        <v>127</v>
      </c>
      <c r="L135" t="s">
        <v>43</v>
      </c>
      <c r="M135">
        <v>94110</v>
      </c>
      <c r="N135" t="s">
        <v>44</v>
      </c>
      <c r="O135" t="s">
        <v>764</v>
      </c>
      <c r="P135" t="s">
        <v>32</v>
      </c>
      <c r="Q135" t="s">
        <v>33</v>
      </c>
      <c r="R135" t="s">
        <v>765</v>
      </c>
      <c r="S135">
        <v>477.666</v>
      </c>
      <c r="T135">
        <v>2</v>
      </c>
      <c r="U135">
        <v>0.15</v>
      </c>
      <c r="V135">
        <v>84.293999999999969</v>
      </c>
    </row>
    <row r="136" spans="1:22" x14ac:dyDescent="0.25">
      <c r="A136">
        <v>9537</v>
      </c>
      <c r="B136" t="s">
        <v>10686</v>
      </c>
      <c r="C136">
        <v>2014</v>
      </c>
      <c r="D136" s="11">
        <v>41803</v>
      </c>
      <c r="E136" s="11">
        <v>41805</v>
      </c>
      <c r="F136" t="s">
        <v>23</v>
      </c>
      <c r="G136" t="s">
        <v>542</v>
      </c>
      <c r="H136" t="s">
        <v>543</v>
      </c>
      <c r="I136" t="s">
        <v>26</v>
      </c>
      <c r="J136" t="s">
        <v>27</v>
      </c>
      <c r="K136" t="s">
        <v>303</v>
      </c>
      <c r="L136" t="s">
        <v>211</v>
      </c>
      <c r="M136">
        <v>60610</v>
      </c>
      <c r="N136" t="s">
        <v>105</v>
      </c>
      <c r="O136" t="s">
        <v>5061</v>
      </c>
      <c r="P136" t="s">
        <v>32</v>
      </c>
      <c r="Q136" t="s">
        <v>65</v>
      </c>
      <c r="R136" t="s">
        <v>5062</v>
      </c>
      <c r="S136">
        <v>8.8559999999999999</v>
      </c>
      <c r="T136">
        <v>3</v>
      </c>
      <c r="U136">
        <v>0.6</v>
      </c>
      <c r="V136">
        <v>-6.8634000000000013</v>
      </c>
    </row>
    <row r="137" spans="1:22" x14ac:dyDescent="0.25">
      <c r="A137">
        <v>9533</v>
      </c>
      <c r="B137" t="s">
        <v>10685</v>
      </c>
      <c r="C137">
        <v>2013</v>
      </c>
      <c r="D137" s="11">
        <v>41575</v>
      </c>
      <c r="E137" s="11">
        <v>41579</v>
      </c>
      <c r="F137" t="s">
        <v>50</v>
      </c>
      <c r="G137" t="s">
        <v>5008</v>
      </c>
      <c r="H137" t="s">
        <v>5009</v>
      </c>
      <c r="I137" t="s">
        <v>26</v>
      </c>
      <c r="J137" t="s">
        <v>27</v>
      </c>
      <c r="K137" t="s">
        <v>266</v>
      </c>
      <c r="L137" t="s">
        <v>267</v>
      </c>
      <c r="M137">
        <v>10011</v>
      </c>
      <c r="N137" t="s">
        <v>148</v>
      </c>
      <c r="O137" t="s">
        <v>5165</v>
      </c>
      <c r="P137" t="s">
        <v>32</v>
      </c>
      <c r="Q137" t="s">
        <v>36</v>
      </c>
      <c r="R137" t="s">
        <v>5166</v>
      </c>
      <c r="S137">
        <v>427.64400000000001</v>
      </c>
      <c r="T137">
        <v>14</v>
      </c>
      <c r="U137">
        <v>0.1</v>
      </c>
      <c r="V137">
        <v>80.777199999999979</v>
      </c>
    </row>
    <row r="138" spans="1:22" x14ac:dyDescent="0.25">
      <c r="A138">
        <v>9526</v>
      </c>
      <c r="B138" t="s">
        <v>10681</v>
      </c>
      <c r="C138">
        <v>2014</v>
      </c>
      <c r="D138" s="11">
        <v>41979</v>
      </c>
      <c r="E138" s="11">
        <v>41980</v>
      </c>
      <c r="F138" t="s">
        <v>188</v>
      </c>
      <c r="G138" t="s">
        <v>5117</v>
      </c>
      <c r="H138" t="s">
        <v>5118</v>
      </c>
      <c r="I138" t="s">
        <v>102</v>
      </c>
      <c r="J138" t="s">
        <v>27</v>
      </c>
      <c r="K138" t="s">
        <v>95</v>
      </c>
      <c r="L138" t="s">
        <v>96</v>
      </c>
      <c r="M138">
        <v>98115</v>
      </c>
      <c r="N138" t="s">
        <v>44</v>
      </c>
      <c r="O138" t="s">
        <v>3464</v>
      </c>
      <c r="P138" t="s">
        <v>32</v>
      </c>
      <c r="Q138" t="s">
        <v>65</v>
      </c>
      <c r="R138" t="s">
        <v>3465</v>
      </c>
      <c r="S138">
        <v>199.89999999999998</v>
      </c>
      <c r="T138">
        <v>5</v>
      </c>
      <c r="U138">
        <v>0</v>
      </c>
      <c r="V138">
        <v>39.97999999999999</v>
      </c>
    </row>
    <row r="139" spans="1:22" x14ac:dyDescent="0.25">
      <c r="A139">
        <v>9513</v>
      </c>
      <c r="B139" t="s">
        <v>10671</v>
      </c>
      <c r="C139">
        <v>2014</v>
      </c>
      <c r="D139" s="11">
        <v>41790</v>
      </c>
      <c r="E139" s="11">
        <v>41794</v>
      </c>
      <c r="F139" t="s">
        <v>23</v>
      </c>
      <c r="G139" t="s">
        <v>3450</v>
      </c>
      <c r="H139" t="s">
        <v>3451</v>
      </c>
      <c r="I139" t="s">
        <v>26</v>
      </c>
      <c r="J139" t="s">
        <v>27</v>
      </c>
      <c r="K139" t="s">
        <v>815</v>
      </c>
      <c r="L139" t="s">
        <v>104</v>
      </c>
      <c r="M139">
        <v>75217</v>
      </c>
      <c r="N139" t="s">
        <v>105</v>
      </c>
      <c r="O139" t="s">
        <v>3091</v>
      </c>
      <c r="P139" t="s">
        <v>32</v>
      </c>
      <c r="Q139" t="s">
        <v>33</v>
      </c>
      <c r="R139" t="s">
        <v>3092</v>
      </c>
      <c r="S139">
        <v>204.66639999999998</v>
      </c>
      <c r="T139">
        <v>1</v>
      </c>
      <c r="U139">
        <v>0.32</v>
      </c>
      <c r="V139">
        <v>-6.0196000000000254</v>
      </c>
    </row>
    <row r="140" spans="1:22" x14ac:dyDescent="0.25">
      <c r="A140">
        <v>9502</v>
      </c>
      <c r="B140" t="s">
        <v>10665</v>
      </c>
      <c r="C140">
        <v>2012</v>
      </c>
      <c r="D140" s="11">
        <v>41233</v>
      </c>
      <c r="E140" s="11">
        <v>41237</v>
      </c>
      <c r="F140" t="s">
        <v>50</v>
      </c>
      <c r="G140" t="s">
        <v>5351</v>
      </c>
      <c r="H140" t="s">
        <v>5352</v>
      </c>
      <c r="I140" t="s">
        <v>26</v>
      </c>
      <c r="J140" t="s">
        <v>27</v>
      </c>
      <c r="K140" t="s">
        <v>127</v>
      </c>
      <c r="L140" t="s">
        <v>43</v>
      </c>
      <c r="M140">
        <v>94109</v>
      </c>
      <c r="N140" t="s">
        <v>44</v>
      </c>
      <c r="O140" t="s">
        <v>6056</v>
      </c>
      <c r="P140" t="s">
        <v>32</v>
      </c>
      <c r="Q140" t="s">
        <v>65</v>
      </c>
      <c r="R140" t="s">
        <v>6057</v>
      </c>
      <c r="S140">
        <v>32.04</v>
      </c>
      <c r="T140">
        <v>3</v>
      </c>
      <c r="U140">
        <v>0</v>
      </c>
      <c r="V140">
        <v>8.01</v>
      </c>
    </row>
    <row r="141" spans="1:22" x14ac:dyDescent="0.25">
      <c r="A141">
        <v>9501</v>
      </c>
      <c r="B141" t="s">
        <v>10664</v>
      </c>
      <c r="C141">
        <v>2013</v>
      </c>
      <c r="D141" s="11">
        <v>41421</v>
      </c>
      <c r="E141" s="11">
        <v>41425</v>
      </c>
      <c r="F141" t="s">
        <v>50</v>
      </c>
      <c r="G141" t="s">
        <v>5677</v>
      </c>
      <c r="H141" t="s">
        <v>5678</v>
      </c>
      <c r="I141" t="s">
        <v>26</v>
      </c>
      <c r="J141" t="s">
        <v>27</v>
      </c>
      <c r="K141" t="s">
        <v>2548</v>
      </c>
      <c r="L141" t="s">
        <v>114</v>
      </c>
      <c r="M141">
        <v>53209</v>
      </c>
      <c r="N141" t="s">
        <v>105</v>
      </c>
      <c r="O141" t="s">
        <v>4412</v>
      </c>
      <c r="P141" t="s">
        <v>32</v>
      </c>
      <c r="Q141" t="s">
        <v>65</v>
      </c>
      <c r="R141" t="s">
        <v>4413</v>
      </c>
      <c r="S141">
        <v>26.94</v>
      </c>
      <c r="T141">
        <v>3</v>
      </c>
      <c r="U141">
        <v>0</v>
      </c>
      <c r="V141">
        <v>11.314800000000002</v>
      </c>
    </row>
    <row r="142" spans="1:22" x14ac:dyDescent="0.25">
      <c r="A142">
        <v>9494</v>
      </c>
      <c r="B142" t="s">
        <v>10661</v>
      </c>
      <c r="C142">
        <v>2013</v>
      </c>
      <c r="D142" s="11">
        <v>41277</v>
      </c>
      <c r="E142" s="11">
        <v>41282</v>
      </c>
      <c r="F142" t="s">
        <v>50</v>
      </c>
      <c r="G142" t="s">
        <v>5724</v>
      </c>
      <c r="H142" t="s">
        <v>5725</v>
      </c>
      <c r="I142" t="s">
        <v>41</v>
      </c>
      <c r="J142" t="s">
        <v>27</v>
      </c>
      <c r="K142" t="s">
        <v>7192</v>
      </c>
      <c r="L142" t="s">
        <v>649</v>
      </c>
      <c r="M142">
        <v>74012</v>
      </c>
      <c r="N142" t="s">
        <v>105</v>
      </c>
      <c r="O142" t="s">
        <v>1353</v>
      </c>
      <c r="P142" t="s">
        <v>32</v>
      </c>
      <c r="Q142" t="s">
        <v>56</v>
      </c>
      <c r="R142" t="s">
        <v>1354</v>
      </c>
      <c r="S142">
        <v>1592.8500000000001</v>
      </c>
      <c r="T142">
        <v>7</v>
      </c>
      <c r="U142">
        <v>0</v>
      </c>
      <c r="V142">
        <v>350.42700000000002</v>
      </c>
    </row>
    <row r="143" spans="1:22" x14ac:dyDescent="0.25">
      <c r="A143">
        <v>140</v>
      </c>
      <c r="B143" t="s">
        <v>563</v>
      </c>
      <c r="C143">
        <v>2013</v>
      </c>
      <c r="D143" s="11">
        <v>41561</v>
      </c>
      <c r="E143" s="11">
        <v>41567</v>
      </c>
      <c r="F143" t="s">
        <v>50</v>
      </c>
      <c r="G143" t="s">
        <v>564</v>
      </c>
      <c r="H143" t="s">
        <v>565</v>
      </c>
      <c r="I143" t="s">
        <v>26</v>
      </c>
      <c r="J143" t="s">
        <v>27</v>
      </c>
      <c r="K143" t="s">
        <v>566</v>
      </c>
      <c r="L143" t="s">
        <v>43</v>
      </c>
      <c r="M143">
        <v>95661</v>
      </c>
      <c r="N143" t="s">
        <v>44</v>
      </c>
      <c r="O143" t="s">
        <v>259</v>
      </c>
      <c r="P143" t="s">
        <v>32</v>
      </c>
      <c r="Q143" t="s">
        <v>65</v>
      </c>
      <c r="R143" t="s">
        <v>260</v>
      </c>
      <c r="S143">
        <v>43.120000000000005</v>
      </c>
      <c r="T143">
        <v>14</v>
      </c>
      <c r="U143">
        <v>0</v>
      </c>
      <c r="V143">
        <v>20.697599999999998</v>
      </c>
    </row>
    <row r="144" spans="1:22" x14ac:dyDescent="0.25">
      <c r="A144">
        <v>141</v>
      </c>
      <c r="B144" t="s">
        <v>580</v>
      </c>
      <c r="C144">
        <v>2013</v>
      </c>
      <c r="D144" s="11">
        <v>41523</v>
      </c>
      <c r="E144" s="11">
        <v>41525</v>
      </c>
      <c r="F144" t="s">
        <v>23</v>
      </c>
      <c r="G144" t="s">
        <v>581</v>
      </c>
      <c r="H144" t="s">
        <v>582</v>
      </c>
      <c r="I144" t="s">
        <v>41</v>
      </c>
      <c r="J144" t="s">
        <v>27</v>
      </c>
      <c r="K144" t="s">
        <v>146</v>
      </c>
      <c r="L144" t="s">
        <v>147</v>
      </c>
      <c r="M144">
        <v>19140</v>
      </c>
      <c r="N144" t="s">
        <v>148</v>
      </c>
      <c r="O144" t="s">
        <v>170</v>
      </c>
      <c r="P144" t="s">
        <v>32</v>
      </c>
      <c r="Q144" t="s">
        <v>65</v>
      </c>
      <c r="R144" t="s">
        <v>171</v>
      </c>
      <c r="S144">
        <v>82.800000000000011</v>
      </c>
      <c r="T144">
        <v>2</v>
      </c>
      <c r="U144">
        <v>0.2</v>
      </c>
      <c r="V144">
        <v>10.349999999999994</v>
      </c>
    </row>
    <row r="145" spans="1:22" x14ac:dyDescent="0.25">
      <c r="A145">
        <v>9487</v>
      </c>
      <c r="B145" t="s">
        <v>10655</v>
      </c>
      <c r="C145">
        <v>2014</v>
      </c>
      <c r="D145" s="11">
        <v>41925</v>
      </c>
      <c r="E145" s="11">
        <v>41925</v>
      </c>
      <c r="F145" t="s">
        <v>1290</v>
      </c>
      <c r="G145" t="s">
        <v>1485</v>
      </c>
      <c r="H145" t="s">
        <v>1486</v>
      </c>
      <c r="I145" t="s">
        <v>26</v>
      </c>
      <c r="J145" t="s">
        <v>27</v>
      </c>
      <c r="K145" t="s">
        <v>5697</v>
      </c>
      <c r="L145" t="s">
        <v>9726</v>
      </c>
      <c r="M145">
        <v>26003</v>
      </c>
      <c r="N145" t="s">
        <v>148</v>
      </c>
      <c r="O145" t="s">
        <v>3326</v>
      </c>
      <c r="P145" t="s">
        <v>32</v>
      </c>
      <c r="Q145" t="s">
        <v>56</v>
      </c>
      <c r="R145" t="s">
        <v>3327</v>
      </c>
      <c r="S145">
        <v>673.34399999999994</v>
      </c>
      <c r="T145">
        <v>3</v>
      </c>
      <c r="U145">
        <v>0.3</v>
      </c>
      <c r="V145">
        <v>-76.953599999999994</v>
      </c>
    </row>
    <row r="146" spans="1:22" x14ac:dyDescent="0.25">
      <c r="A146">
        <v>9485</v>
      </c>
      <c r="B146" t="s">
        <v>10654</v>
      </c>
      <c r="C146">
        <v>2013</v>
      </c>
      <c r="D146" s="11">
        <v>41611</v>
      </c>
      <c r="E146" s="11">
        <v>41613</v>
      </c>
      <c r="F146" t="s">
        <v>23</v>
      </c>
      <c r="G146" t="s">
        <v>4193</v>
      </c>
      <c r="H146" t="s">
        <v>4194</v>
      </c>
      <c r="I146" t="s">
        <v>41</v>
      </c>
      <c r="J146" t="s">
        <v>27</v>
      </c>
      <c r="K146" t="s">
        <v>184</v>
      </c>
      <c r="L146" t="s">
        <v>104</v>
      </c>
      <c r="M146">
        <v>77036</v>
      </c>
      <c r="N146" t="s">
        <v>105</v>
      </c>
      <c r="O146" t="s">
        <v>7658</v>
      </c>
      <c r="P146" t="s">
        <v>32</v>
      </c>
      <c r="Q146" t="s">
        <v>33</v>
      </c>
      <c r="R146" t="s">
        <v>7659</v>
      </c>
      <c r="S146">
        <v>781.86399999999992</v>
      </c>
      <c r="T146">
        <v>10</v>
      </c>
      <c r="U146">
        <v>0.32</v>
      </c>
      <c r="V146">
        <v>-137.97600000000008</v>
      </c>
    </row>
    <row r="147" spans="1:22" x14ac:dyDescent="0.25">
      <c r="A147">
        <v>9477</v>
      </c>
      <c r="B147" t="s">
        <v>10648</v>
      </c>
      <c r="C147">
        <v>2012</v>
      </c>
      <c r="D147" s="11">
        <v>41060</v>
      </c>
      <c r="E147" s="11">
        <v>41065</v>
      </c>
      <c r="F147" t="s">
        <v>23</v>
      </c>
      <c r="G147" t="s">
        <v>264</v>
      </c>
      <c r="H147" t="s">
        <v>265</v>
      </c>
      <c r="I147" t="s">
        <v>41</v>
      </c>
      <c r="J147" t="s">
        <v>27</v>
      </c>
      <c r="K147" t="s">
        <v>303</v>
      </c>
      <c r="L147" t="s">
        <v>211</v>
      </c>
      <c r="M147">
        <v>60653</v>
      </c>
      <c r="N147" t="s">
        <v>105</v>
      </c>
      <c r="O147" t="s">
        <v>6625</v>
      </c>
      <c r="P147" t="s">
        <v>32</v>
      </c>
      <c r="Q147" t="s">
        <v>65</v>
      </c>
      <c r="R147" t="s">
        <v>6626</v>
      </c>
      <c r="S147">
        <v>51.56</v>
      </c>
      <c r="T147">
        <v>2</v>
      </c>
      <c r="U147">
        <v>0.6</v>
      </c>
      <c r="V147">
        <v>-61.872</v>
      </c>
    </row>
    <row r="148" spans="1:22" x14ac:dyDescent="0.25">
      <c r="A148">
        <v>9474</v>
      </c>
      <c r="B148" t="s">
        <v>10647</v>
      </c>
      <c r="C148">
        <v>2014</v>
      </c>
      <c r="D148" s="11">
        <v>41949</v>
      </c>
      <c r="E148" s="11">
        <v>41954</v>
      </c>
      <c r="F148" t="s">
        <v>23</v>
      </c>
      <c r="G148" t="s">
        <v>4311</v>
      </c>
      <c r="H148" t="s">
        <v>4312</v>
      </c>
      <c r="I148" t="s">
        <v>26</v>
      </c>
      <c r="J148" t="s">
        <v>27</v>
      </c>
      <c r="K148" t="s">
        <v>266</v>
      </c>
      <c r="L148" t="s">
        <v>267</v>
      </c>
      <c r="M148">
        <v>10024</v>
      </c>
      <c r="N148" t="s">
        <v>148</v>
      </c>
      <c r="O148" t="s">
        <v>8392</v>
      </c>
      <c r="P148" t="s">
        <v>32</v>
      </c>
      <c r="Q148" t="s">
        <v>65</v>
      </c>
      <c r="R148" t="s">
        <v>8393</v>
      </c>
      <c r="S148">
        <v>101.4</v>
      </c>
      <c r="T148">
        <v>5</v>
      </c>
      <c r="U148">
        <v>0</v>
      </c>
      <c r="V148">
        <v>38.532000000000004</v>
      </c>
    </row>
    <row r="149" spans="1:22" x14ac:dyDescent="0.25">
      <c r="A149">
        <v>9473</v>
      </c>
      <c r="B149" t="s">
        <v>10647</v>
      </c>
      <c r="C149">
        <v>2014</v>
      </c>
      <c r="D149" s="11">
        <v>41949</v>
      </c>
      <c r="E149" s="11">
        <v>41954</v>
      </c>
      <c r="F149" t="s">
        <v>23</v>
      </c>
      <c r="G149" t="s">
        <v>4311</v>
      </c>
      <c r="H149" t="s">
        <v>4312</v>
      </c>
      <c r="I149" t="s">
        <v>26</v>
      </c>
      <c r="J149" t="s">
        <v>27</v>
      </c>
      <c r="K149" t="s">
        <v>266</v>
      </c>
      <c r="L149" t="s">
        <v>267</v>
      </c>
      <c r="M149">
        <v>10024</v>
      </c>
      <c r="N149" t="s">
        <v>148</v>
      </c>
      <c r="O149" t="s">
        <v>6142</v>
      </c>
      <c r="P149" t="s">
        <v>32</v>
      </c>
      <c r="Q149" t="s">
        <v>36</v>
      </c>
      <c r="R149" t="s">
        <v>6143</v>
      </c>
      <c r="S149">
        <v>128.12400000000002</v>
      </c>
      <c r="T149">
        <v>2</v>
      </c>
      <c r="U149">
        <v>0.1</v>
      </c>
      <c r="V149">
        <v>24.2012</v>
      </c>
    </row>
    <row r="150" spans="1:22" x14ac:dyDescent="0.25">
      <c r="A150">
        <v>147</v>
      </c>
      <c r="B150" t="s">
        <v>603</v>
      </c>
      <c r="C150">
        <v>2011</v>
      </c>
      <c r="D150" s="11">
        <v>40838</v>
      </c>
      <c r="E150" s="11">
        <v>40844</v>
      </c>
      <c r="F150" t="s">
        <v>50</v>
      </c>
      <c r="G150" t="s">
        <v>604</v>
      </c>
      <c r="H150" t="s">
        <v>605</v>
      </c>
      <c r="I150" t="s">
        <v>102</v>
      </c>
      <c r="J150" t="s">
        <v>27</v>
      </c>
      <c r="K150" t="s">
        <v>606</v>
      </c>
      <c r="L150" t="s">
        <v>498</v>
      </c>
      <c r="M150">
        <v>43055</v>
      </c>
      <c r="N150" t="s">
        <v>148</v>
      </c>
      <c r="O150" t="s">
        <v>607</v>
      </c>
      <c r="P150" t="s">
        <v>32</v>
      </c>
      <c r="Q150" t="s">
        <v>65</v>
      </c>
      <c r="R150" t="s">
        <v>608</v>
      </c>
      <c r="S150">
        <v>93.888000000000005</v>
      </c>
      <c r="T150">
        <v>4</v>
      </c>
      <c r="U150">
        <v>0.2</v>
      </c>
      <c r="V150">
        <v>12.90959999999999</v>
      </c>
    </row>
    <row r="151" spans="1:22" x14ac:dyDescent="0.25">
      <c r="A151">
        <v>9468</v>
      </c>
      <c r="B151" t="s">
        <v>10647</v>
      </c>
      <c r="C151">
        <v>2014</v>
      </c>
      <c r="D151" s="11">
        <v>41949</v>
      </c>
      <c r="E151" s="11">
        <v>41954</v>
      </c>
      <c r="F151" t="s">
        <v>23</v>
      </c>
      <c r="G151" t="s">
        <v>4311</v>
      </c>
      <c r="H151" t="s">
        <v>4312</v>
      </c>
      <c r="I151" t="s">
        <v>26</v>
      </c>
      <c r="J151" t="s">
        <v>27</v>
      </c>
      <c r="K151" t="s">
        <v>266</v>
      </c>
      <c r="L151" t="s">
        <v>267</v>
      </c>
      <c r="M151">
        <v>10024</v>
      </c>
      <c r="N151" t="s">
        <v>148</v>
      </c>
      <c r="O151" t="s">
        <v>6944</v>
      </c>
      <c r="P151" t="s">
        <v>32</v>
      </c>
      <c r="Q151" t="s">
        <v>56</v>
      </c>
      <c r="R151" t="s">
        <v>6945</v>
      </c>
      <c r="S151">
        <v>166.5</v>
      </c>
      <c r="T151">
        <v>2</v>
      </c>
      <c r="U151">
        <v>0.4</v>
      </c>
      <c r="V151">
        <v>-66.599999999999994</v>
      </c>
    </row>
    <row r="152" spans="1:22" x14ac:dyDescent="0.25">
      <c r="A152">
        <v>9466</v>
      </c>
      <c r="B152" t="s">
        <v>10646</v>
      </c>
      <c r="C152">
        <v>2013</v>
      </c>
      <c r="D152" s="11">
        <v>41598</v>
      </c>
      <c r="E152" s="11">
        <v>41602</v>
      </c>
      <c r="F152" t="s">
        <v>50</v>
      </c>
      <c r="G152" t="s">
        <v>264</v>
      </c>
      <c r="H152" t="s">
        <v>265</v>
      </c>
      <c r="I152" t="s">
        <v>41</v>
      </c>
      <c r="J152" t="s">
        <v>27</v>
      </c>
      <c r="K152" t="s">
        <v>95</v>
      </c>
      <c r="L152" t="s">
        <v>96</v>
      </c>
      <c r="M152">
        <v>98115</v>
      </c>
      <c r="N152" t="s">
        <v>44</v>
      </c>
      <c r="O152" t="s">
        <v>1812</v>
      </c>
      <c r="P152" t="s">
        <v>32</v>
      </c>
      <c r="Q152" t="s">
        <v>65</v>
      </c>
      <c r="R152" t="s">
        <v>1813</v>
      </c>
      <c r="S152">
        <v>31.96</v>
      </c>
      <c r="T152">
        <v>2</v>
      </c>
      <c r="U152">
        <v>0</v>
      </c>
      <c r="V152">
        <v>1.597999999999999</v>
      </c>
    </row>
    <row r="153" spans="1:22" x14ac:dyDescent="0.25">
      <c r="A153">
        <v>150</v>
      </c>
      <c r="B153" t="s">
        <v>609</v>
      </c>
      <c r="C153">
        <v>2013</v>
      </c>
      <c r="D153" s="11">
        <v>41614</v>
      </c>
      <c r="E153" s="11">
        <v>41618</v>
      </c>
      <c r="F153" t="s">
        <v>50</v>
      </c>
      <c r="G153" t="s">
        <v>610</v>
      </c>
      <c r="H153" t="s">
        <v>611</v>
      </c>
      <c r="I153" t="s">
        <v>41</v>
      </c>
      <c r="J153" t="s">
        <v>27</v>
      </c>
      <c r="K153" t="s">
        <v>612</v>
      </c>
      <c r="L153" t="s">
        <v>114</v>
      </c>
      <c r="M153">
        <v>53132</v>
      </c>
      <c r="N153" t="s">
        <v>105</v>
      </c>
      <c r="O153" t="s">
        <v>35</v>
      </c>
      <c r="P153" t="s">
        <v>32</v>
      </c>
      <c r="Q153" t="s">
        <v>36</v>
      </c>
      <c r="R153" t="s">
        <v>37</v>
      </c>
      <c r="S153">
        <v>1951.84</v>
      </c>
      <c r="T153">
        <v>8</v>
      </c>
      <c r="U153">
        <v>0</v>
      </c>
      <c r="V153">
        <v>585.55199999999991</v>
      </c>
    </row>
    <row r="154" spans="1:22" x14ac:dyDescent="0.25">
      <c r="A154">
        <v>9463</v>
      </c>
      <c r="B154" t="s">
        <v>10643</v>
      </c>
      <c r="C154">
        <v>2014</v>
      </c>
      <c r="D154" s="11">
        <v>41969</v>
      </c>
      <c r="E154" s="11">
        <v>41974</v>
      </c>
      <c r="F154" t="s">
        <v>23</v>
      </c>
      <c r="G154" t="s">
        <v>307</v>
      </c>
      <c r="H154" t="s">
        <v>308</v>
      </c>
      <c r="I154" t="s">
        <v>41</v>
      </c>
      <c r="J154" t="s">
        <v>27</v>
      </c>
      <c r="K154" t="s">
        <v>1473</v>
      </c>
      <c r="L154" t="s">
        <v>29</v>
      </c>
      <c r="M154">
        <v>40214</v>
      </c>
      <c r="N154" t="s">
        <v>30</v>
      </c>
      <c r="O154" t="s">
        <v>4519</v>
      </c>
      <c r="P154" t="s">
        <v>32</v>
      </c>
      <c r="Q154" t="s">
        <v>36</v>
      </c>
      <c r="R154" t="s">
        <v>4520</v>
      </c>
      <c r="S154">
        <v>701.96</v>
      </c>
      <c r="T154">
        <v>2</v>
      </c>
      <c r="U154">
        <v>0</v>
      </c>
      <c r="V154">
        <v>168.47040000000004</v>
      </c>
    </row>
    <row r="155" spans="1:22" x14ac:dyDescent="0.25">
      <c r="A155">
        <v>9448</v>
      </c>
      <c r="B155" t="s">
        <v>10629</v>
      </c>
      <c r="C155">
        <v>2014</v>
      </c>
      <c r="D155" s="11">
        <v>41787</v>
      </c>
      <c r="E155" s="11">
        <v>41794</v>
      </c>
      <c r="F155" t="s">
        <v>50</v>
      </c>
      <c r="G155" t="s">
        <v>364</v>
      </c>
      <c r="H155" t="s">
        <v>365</v>
      </c>
      <c r="I155" t="s">
        <v>26</v>
      </c>
      <c r="J155" t="s">
        <v>27</v>
      </c>
      <c r="K155" t="s">
        <v>4548</v>
      </c>
      <c r="L155" t="s">
        <v>649</v>
      </c>
      <c r="M155">
        <v>74133</v>
      </c>
      <c r="N155" t="s">
        <v>105</v>
      </c>
      <c r="O155" t="s">
        <v>194</v>
      </c>
      <c r="P155" t="s">
        <v>32</v>
      </c>
      <c r="Q155" t="s">
        <v>65</v>
      </c>
      <c r="R155" t="s">
        <v>195</v>
      </c>
      <c r="S155">
        <v>477.29999999999995</v>
      </c>
      <c r="T155">
        <v>5</v>
      </c>
      <c r="U155">
        <v>0</v>
      </c>
      <c r="V155">
        <v>138.41699999999997</v>
      </c>
    </row>
    <row r="156" spans="1:22" x14ac:dyDescent="0.25">
      <c r="A156">
        <v>9431</v>
      </c>
      <c r="B156" t="s">
        <v>10614</v>
      </c>
      <c r="C156">
        <v>2012</v>
      </c>
      <c r="D156" s="11">
        <v>41149</v>
      </c>
      <c r="E156" s="11">
        <v>41153</v>
      </c>
      <c r="F156" t="s">
        <v>50</v>
      </c>
      <c r="G156" t="s">
        <v>1131</v>
      </c>
      <c r="H156" t="s">
        <v>1132</v>
      </c>
      <c r="I156" t="s">
        <v>41</v>
      </c>
      <c r="J156" t="s">
        <v>27</v>
      </c>
      <c r="K156" t="s">
        <v>815</v>
      </c>
      <c r="L156" t="s">
        <v>104</v>
      </c>
      <c r="M156">
        <v>75081</v>
      </c>
      <c r="N156" t="s">
        <v>105</v>
      </c>
      <c r="O156" t="s">
        <v>4455</v>
      </c>
      <c r="P156" t="s">
        <v>32</v>
      </c>
      <c r="Q156" t="s">
        <v>56</v>
      </c>
      <c r="R156" t="s">
        <v>4456</v>
      </c>
      <c r="S156">
        <v>103.48100000000001</v>
      </c>
      <c r="T156">
        <v>1</v>
      </c>
      <c r="U156">
        <v>0.3</v>
      </c>
      <c r="V156">
        <v>-16.261300000000006</v>
      </c>
    </row>
    <row r="157" spans="1:22" x14ac:dyDescent="0.25">
      <c r="A157">
        <v>9429</v>
      </c>
      <c r="B157" t="s">
        <v>10613</v>
      </c>
      <c r="C157">
        <v>2011</v>
      </c>
      <c r="D157" s="11">
        <v>40674</v>
      </c>
      <c r="E157" s="11">
        <v>40679</v>
      </c>
      <c r="F157" t="s">
        <v>50</v>
      </c>
      <c r="G157" t="s">
        <v>847</v>
      </c>
      <c r="H157" t="s">
        <v>848</v>
      </c>
      <c r="I157" t="s">
        <v>41</v>
      </c>
      <c r="J157" t="s">
        <v>27</v>
      </c>
      <c r="K157" t="s">
        <v>1681</v>
      </c>
      <c r="L157" t="s">
        <v>104</v>
      </c>
      <c r="M157">
        <v>77340</v>
      </c>
      <c r="N157" t="s">
        <v>105</v>
      </c>
      <c r="O157" t="s">
        <v>1488</v>
      </c>
      <c r="P157" t="s">
        <v>32</v>
      </c>
      <c r="Q157" t="s">
        <v>36</v>
      </c>
      <c r="R157" t="s">
        <v>1489</v>
      </c>
      <c r="S157">
        <v>1212.9599999999998</v>
      </c>
      <c r="T157">
        <v>8</v>
      </c>
      <c r="U157">
        <v>0.3</v>
      </c>
      <c r="V157">
        <v>-69.311999999999898</v>
      </c>
    </row>
    <row r="158" spans="1:22" x14ac:dyDescent="0.25">
      <c r="A158">
        <v>9428</v>
      </c>
      <c r="B158" t="s">
        <v>10612</v>
      </c>
      <c r="C158">
        <v>2011</v>
      </c>
      <c r="D158" s="11">
        <v>40874</v>
      </c>
      <c r="E158" s="11">
        <v>40878</v>
      </c>
      <c r="F158" t="s">
        <v>50</v>
      </c>
      <c r="G158" t="s">
        <v>6634</v>
      </c>
      <c r="H158" t="s">
        <v>6635</v>
      </c>
      <c r="I158" t="s">
        <v>41</v>
      </c>
      <c r="J158" t="s">
        <v>27</v>
      </c>
      <c r="K158" t="s">
        <v>3452</v>
      </c>
      <c r="L158" t="s">
        <v>267</v>
      </c>
      <c r="M158">
        <v>14215</v>
      </c>
      <c r="N158" t="s">
        <v>148</v>
      </c>
      <c r="O158" t="s">
        <v>3464</v>
      </c>
      <c r="P158" t="s">
        <v>32</v>
      </c>
      <c r="Q158" t="s">
        <v>65</v>
      </c>
      <c r="R158" t="s">
        <v>3465</v>
      </c>
      <c r="S158">
        <v>199.89999999999998</v>
      </c>
      <c r="T158">
        <v>5</v>
      </c>
      <c r="U158">
        <v>0</v>
      </c>
      <c r="V158">
        <v>39.97999999999999</v>
      </c>
    </row>
    <row r="159" spans="1:22" x14ac:dyDescent="0.25">
      <c r="A159">
        <v>9426</v>
      </c>
      <c r="B159" t="s">
        <v>10610</v>
      </c>
      <c r="C159">
        <v>2011</v>
      </c>
      <c r="D159" s="11">
        <v>40798</v>
      </c>
      <c r="E159" s="11">
        <v>40803</v>
      </c>
      <c r="F159" t="s">
        <v>23</v>
      </c>
      <c r="G159" t="s">
        <v>4876</v>
      </c>
      <c r="H159" t="s">
        <v>4877</v>
      </c>
      <c r="I159" t="s">
        <v>26</v>
      </c>
      <c r="J159" t="s">
        <v>27</v>
      </c>
      <c r="K159" t="s">
        <v>266</v>
      </c>
      <c r="L159" t="s">
        <v>267</v>
      </c>
      <c r="M159">
        <v>10035</v>
      </c>
      <c r="N159" t="s">
        <v>148</v>
      </c>
      <c r="O159" t="s">
        <v>1872</v>
      </c>
      <c r="P159" t="s">
        <v>32</v>
      </c>
      <c r="Q159" t="s">
        <v>36</v>
      </c>
      <c r="R159" t="s">
        <v>1873</v>
      </c>
      <c r="S159">
        <v>3785.2920000000004</v>
      </c>
      <c r="T159">
        <v>6</v>
      </c>
      <c r="U159">
        <v>0.1</v>
      </c>
      <c r="V159">
        <v>420.58800000000019</v>
      </c>
    </row>
    <row r="160" spans="1:22" x14ac:dyDescent="0.25">
      <c r="A160">
        <v>9417</v>
      </c>
      <c r="B160" t="s">
        <v>10606</v>
      </c>
      <c r="C160">
        <v>2012</v>
      </c>
      <c r="D160" s="11">
        <v>41200</v>
      </c>
      <c r="E160" s="11">
        <v>41204</v>
      </c>
      <c r="F160" t="s">
        <v>50</v>
      </c>
      <c r="G160" t="s">
        <v>4682</v>
      </c>
      <c r="H160" t="s">
        <v>4683</v>
      </c>
      <c r="I160" t="s">
        <v>26</v>
      </c>
      <c r="J160" t="s">
        <v>27</v>
      </c>
      <c r="K160" t="s">
        <v>95</v>
      </c>
      <c r="L160" t="s">
        <v>96</v>
      </c>
      <c r="M160">
        <v>98115</v>
      </c>
      <c r="N160" t="s">
        <v>44</v>
      </c>
      <c r="O160" t="s">
        <v>927</v>
      </c>
      <c r="P160" t="s">
        <v>32</v>
      </c>
      <c r="Q160" t="s">
        <v>65</v>
      </c>
      <c r="R160" t="s">
        <v>928</v>
      </c>
      <c r="S160">
        <v>10.11</v>
      </c>
      <c r="T160">
        <v>3</v>
      </c>
      <c r="U160">
        <v>0</v>
      </c>
      <c r="V160">
        <v>3.2351999999999994</v>
      </c>
    </row>
    <row r="161" spans="1:22" x14ac:dyDescent="0.25">
      <c r="A161">
        <v>158</v>
      </c>
      <c r="B161" t="s">
        <v>642</v>
      </c>
      <c r="C161">
        <v>2011</v>
      </c>
      <c r="D161" s="11">
        <v>40603</v>
      </c>
      <c r="E161" s="11">
        <v>40608</v>
      </c>
      <c r="F161" t="s">
        <v>23</v>
      </c>
      <c r="G161" t="s">
        <v>643</v>
      </c>
      <c r="H161" t="s">
        <v>644</v>
      </c>
      <c r="I161" t="s">
        <v>26</v>
      </c>
      <c r="J161" t="s">
        <v>27</v>
      </c>
      <c r="K161" t="s">
        <v>95</v>
      </c>
      <c r="L161" t="s">
        <v>96</v>
      </c>
      <c r="M161">
        <v>98115</v>
      </c>
      <c r="N161" t="s">
        <v>44</v>
      </c>
      <c r="O161" t="s">
        <v>533</v>
      </c>
      <c r="P161" t="s">
        <v>32</v>
      </c>
      <c r="Q161" t="s">
        <v>36</v>
      </c>
      <c r="R161" t="s">
        <v>534</v>
      </c>
      <c r="S161">
        <v>457.56800000000004</v>
      </c>
      <c r="T161">
        <v>2</v>
      </c>
      <c r="U161">
        <v>0.2</v>
      </c>
      <c r="V161">
        <v>51.476399999999941</v>
      </c>
    </row>
    <row r="162" spans="1:22" x14ac:dyDescent="0.25">
      <c r="A162">
        <v>9413</v>
      </c>
      <c r="B162" t="s">
        <v>10604</v>
      </c>
      <c r="C162">
        <v>2012</v>
      </c>
      <c r="D162" s="11">
        <v>40935</v>
      </c>
      <c r="E162" s="11">
        <v>40937</v>
      </c>
      <c r="F162" t="s">
        <v>188</v>
      </c>
      <c r="G162" t="s">
        <v>2122</v>
      </c>
      <c r="H162" t="s">
        <v>2123</v>
      </c>
      <c r="I162" t="s">
        <v>26</v>
      </c>
      <c r="J162" t="s">
        <v>27</v>
      </c>
      <c r="K162" t="s">
        <v>42</v>
      </c>
      <c r="L162" t="s">
        <v>43</v>
      </c>
      <c r="M162">
        <v>90036</v>
      </c>
      <c r="N162" t="s">
        <v>44</v>
      </c>
      <c r="O162" t="s">
        <v>1872</v>
      </c>
      <c r="P162" t="s">
        <v>32</v>
      </c>
      <c r="Q162" t="s">
        <v>36</v>
      </c>
      <c r="R162" t="s">
        <v>1873</v>
      </c>
      <c r="S162">
        <v>2803.92</v>
      </c>
      <c r="T162">
        <v>5</v>
      </c>
      <c r="U162">
        <v>0.2</v>
      </c>
      <c r="V162">
        <v>0</v>
      </c>
    </row>
    <row r="163" spans="1:22" x14ac:dyDescent="0.25">
      <c r="A163">
        <v>9411</v>
      </c>
      <c r="B163" t="s">
        <v>10602</v>
      </c>
      <c r="C163">
        <v>2014</v>
      </c>
      <c r="D163" s="11">
        <v>41984</v>
      </c>
      <c r="E163" s="11">
        <v>41987</v>
      </c>
      <c r="F163" t="s">
        <v>188</v>
      </c>
      <c r="G163" t="s">
        <v>5054</v>
      </c>
      <c r="H163" t="s">
        <v>5055</v>
      </c>
      <c r="I163" t="s">
        <v>26</v>
      </c>
      <c r="J163" t="s">
        <v>27</v>
      </c>
      <c r="K163" t="s">
        <v>146</v>
      </c>
      <c r="L163" t="s">
        <v>147</v>
      </c>
      <c r="M163">
        <v>19143</v>
      </c>
      <c r="N163" t="s">
        <v>148</v>
      </c>
      <c r="O163" t="s">
        <v>1954</v>
      </c>
      <c r="P163" t="s">
        <v>32</v>
      </c>
      <c r="Q163" t="s">
        <v>65</v>
      </c>
      <c r="R163" t="s">
        <v>1955</v>
      </c>
      <c r="S163">
        <v>87.92</v>
      </c>
      <c r="T163">
        <v>5</v>
      </c>
      <c r="U163">
        <v>0.2</v>
      </c>
      <c r="V163">
        <v>15.385999999999999</v>
      </c>
    </row>
    <row r="164" spans="1:22" x14ac:dyDescent="0.25">
      <c r="A164">
        <v>9409</v>
      </c>
      <c r="B164" t="s">
        <v>10601</v>
      </c>
      <c r="C164">
        <v>2014</v>
      </c>
      <c r="D164" s="11">
        <v>41905</v>
      </c>
      <c r="E164" s="11">
        <v>41907</v>
      </c>
      <c r="F164" t="s">
        <v>23</v>
      </c>
      <c r="G164" t="s">
        <v>813</v>
      </c>
      <c r="H164" t="s">
        <v>814</v>
      </c>
      <c r="I164" t="s">
        <v>26</v>
      </c>
      <c r="J164" t="s">
        <v>27</v>
      </c>
      <c r="K164" t="s">
        <v>266</v>
      </c>
      <c r="L164" t="s">
        <v>267</v>
      </c>
      <c r="M164">
        <v>10035</v>
      </c>
      <c r="N164" t="s">
        <v>148</v>
      </c>
      <c r="O164" t="s">
        <v>1714</v>
      </c>
      <c r="P164" t="s">
        <v>32</v>
      </c>
      <c r="Q164" t="s">
        <v>65</v>
      </c>
      <c r="R164" t="s">
        <v>8143</v>
      </c>
      <c r="S164">
        <v>12.07</v>
      </c>
      <c r="T164">
        <v>1</v>
      </c>
      <c r="U164">
        <v>0</v>
      </c>
      <c r="V164">
        <v>3.9831000000000003</v>
      </c>
    </row>
    <row r="165" spans="1:22" x14ac:dyDescent="0.25">
      <c r="A165">
        <v>9403</v>
      </c>
      <c r="B165" t="s">
        <v>10598</v>
      </c>
      <c r="C165">
        <v>2013</v>
      </c>
      <c r="D165" s="11">
        <v>41499</v>
      </c>
      <c r="E165" s="11">
        <v>41504</v>
      </c>
      <c r="F165" t="s">
        <v>23</v>
      </c>
      <c r="G165" t="s">
        <v>3486</v>
      </c>
      <c r="H165" t="s">
        <v>3487</v>
      </c>
      <c r="I165" t="s">
        <v>26</v>
      </c>
      <c r="J165" t="s">
        <v>27</v>
      </c>
      <c r="K165" t="s">
        <v>266</v>
      </c>
      <c r="L165" t="s">
        <v>267</v>
      </c>
      <c r="M165">
        <v>10024</v>
      </c>
      <c r="N165" t="s">
        <v>148</v>
      </c>
      <c r="O165" t="s">
        <v>2400</v>
      </c>
      <c r="P165" t="s">
        <v>32</v>
      </c>
      <c r="Q165" t="s">
        <v>56</v>
      </c>
      <c r="R165" t="s">
        <v>2401</v>
      </c>
      <c r="S165">
        <v>209.148</v>
      </c>
      <c r="T165">
        <v>2</v>
      </c>
      <c r="U165">
        <v>0.4</v>
      </c>
      <c r="V165">
        <v>-66.230199999999996</v>
      </c>
    </row>
    <row r="166" spans="1:22" x14ac:dyDescent="0.25">
      <c r="A166">
        <v>9402</v>
      </c>
      <c r="B166" t="s">
        <v>10597</v>
      </c>
      <c r="C166">
        <v>2011</v>
      </c>
      <c r="D166" s="11">
        <v>40718</v>
      </c>
      <c r="E166" s="11">
        <v>40722</v>
      </c>
      <c r="F166" t="s">
        <v>50</v>
      </c>
      <c r="G166" t="s">
        <v>1901</v>
      </c>
      <c r="H166" t="s">
        <v>1902</v>
      </c>
      <c r="I166" t="s">
        <v>26</v>
      </c>
      <c r="J166" t="s">
        <v>27</v>
      </c>
      <c r="K166" t="s">
        <v>1310</v>
      </c>
      <c r="L166" t="s">
        <v>310</v>
      </c>
      <c r="M166">
        <v>85705</v>
      </c>
      <c r="N166" t="s">
        <v>44</v>
      </c>
      <c r="O166" t="s">
        <v>6826</v>
      </c>
      <c r="P166" t="s">
        <v>32</v>
      </c>
      <c r="Q166" t="s">
        <v>65</v>
      </c>
      <c r="R166" t="s">
        <v>6827</v>
      </c>
      <c r="S166">
        <v>4.2720000000000002</v>
      </c>
      <c r="T166">
        <v>2</v>
      </c>
      <c r="U166">
        <v>0.2</v>
      </c>
      <c r="V166">
        <v>0.96119999999999983</v>
      </c>
    </row>
    <row r="167" spans="1:22" x14ac:dyDescent="0.25">
      <c r="A167">
        <v>9396</v>
      </c>
      <c r="B167" t="s">
        <v>10591</v>
      </c>
      <c r="C167">
        <v>2011</v>
      </c>
      <c r="D167" s="11">
        <v>40806</v>
      </c>
      <c r="E167" s="11">
        <v>40809</v>
      </c>
      <c r="F167" t="s">
        <v>188</v>
      </c>
      <c r="G167" t="s">
        <v>5245</v>
      </c>
      <c r="H167" t="s">
        <v>5246</v>
      </c>
      <c r="I167" t="s">
        <v>26</v>
      </c>
      <c r="J167" t="s">
        <v>27</v>
      </c>
      <c r="K167" t="s">
        <v>266</v>
      </c>
      <c r="L167" t="s">
        <v>267</v>
      </c>
      <c r="M167">
        <v>10011</v>
      </c>
      <c r="N167" t="s">
        <v>148</v>
      </c>
      <c r="O167" t="s">
        <v>5019</v>
      </c>
      <c r="P167" t="s">
        <v>32</v>
      </c>
      <c r="Q167" t="s">
        <v>33</v>
      </c>
      <c r="R167" t="s">
        <v>5020</v>
      </c>
      <c r="S167">
        <v>801.5680000000001</v>
      </c>
      <c r="T167">
        <v>2</v>
      </c>
      <c r="U167">
        <v>0.2</v>
      </c>
      <c r="V167">
        <v>-10.019600000000054</v>
      </c>
    </row>
    <row r="168" spans="1:22" x14ac:dyDescent="0.25">
      <c r="A168">
        <v>9395</v>
      </c>
      <c r="B168" t="s">
        <v>10591</v>
      </c>
      <c r="C168">
        <v>2011</v>
      </c>
      <c r="D168" s="11">
        <v>40806</v>
      </c>
      <c r="E168" s="11">
        <v>40809</v>
      </c>
      <c r="F168" t="s">
        <v>188</v>
      </c>
      <c r="G168" t="s">
        <v>5245</v>
      </c>
      <c r="H168" t="s">
        <v>5246</v>
      </c>
      <c r="I168" t="s">
        <v>26</v>
      </c>
      <c r="J168" t="s">
        <v>27</v>
      </c>
      <c r="K168" t="s">
        <v>266</v>
      </c>
      <c r="L168" t="s">
        <v>267</v>
      </c>
      <c r="M168">
        <v>10011</v>
      </c>
      <c r="N168" t="s">
        <v>148</v>
      </c>
      <c r="O168" t="s">
        <v>2555</v>
      </c>
      <c r="P168" t="s">
        <v>32</v>
      </c>
      <c r="Q168" t="s">
        <v>36</v>
      </c>
      <c r="R168" t="s">
        <v>2556</v>
      </c>
      <c r="S168">
        <v>631.78200000000004</v>
      </c>
      <c r="T168">
        <v>2</v>
      </c>
      <c r="U168">
        <v>0.1</v>
      </c>
      <c r="V168">
        <v>140.39599999999993</v>
      </c>
    </row>
    <row r="169" spans="1:22" x14ac:dyDescent="0.25">
      <c r="A169">
        <v>9393</v>
      </c>
      <c r="B169" t="s">
        <v>10590</v>
      </c>
      <c r="C169">
        <v>2012</v>
      </c>
      <c r="D169" s="11">
        <v>41207</v>
      </c>
      <c r="E169" s="11">
        <v>41207</v>
      </c>
      <c r="F169" t="s">
        <v>1290</v>
      </c>
      <c r="G169" t="s">
        <v>3107</v>
      </c>
      <c r="H169" t="s">
        <v>3108</v>
      </c>
      <c r="I169" t="s">
        <v>41</v>
      </c>
      <c r="J169" t="s">
        <v>27</v>
      </c>
      <c r="K169" t="s">
        <v>807</v>
      </c>
      <c r="L169" t="s">
        <v>457</v>
      </c>
      <c r="M169">
        <v>80219</v>
      </c>
      <c r="N169" t="s">
        <v>44</v>
      </c>
      <c r="O169" t="s">
        <v>6128</v>
      </c>
      <c r="P169" t="s">
        <v>32</v>
      </c>
      <c r="Q169" t="s">
        <v>36</v>
      </c>
      <c r="R169" t="s">
        <v>6129</v>
      </c>
      <c r="S169">
        <v>582.33600000000001</v>
      </c>
      <c r="T169">
        <v>8</v>
      </c>
      <c r="U169">
        <v>0.2</v>
      </c>
      <c r="V169">
        <v>-29.116799999999955</v>
      </c>
    </row>
    <row r="170" spans="1:22" x14ac:dyDescent="0.25">
      <c r="A170">
        <v>9386</v>
      </c>
      <c r="B170" t="s">
        <v>10586</v>
      </c>
      <c r="C170">
        <v>2014</v>
      </c>
      <c r="D170" s="11">
        <v>41879</v>
      </c>
      <c r="E170" s="11">
        <v>41883</v>
      </c>
      <c r="F170" t="s">
        <v>50</v>
      </c>
      <c r="G170" t="s">
        <v>1939</v>
      </c>
      <c r="H170" t="s">
        <v>1940</v>
      </c>
      <c r="I170" t="s">
        <v>26</v>
      </c>
      <c r="J170" t="s">
        <v>27</v>
      </c>
      <c r="K170" t="s">
        <v>1823</v>
      </c>
      <c r="L170" t="s">
        <v>310</v>
      </c>
      <c r="M170">
        <v>85204</v>
      </c>
      <c r="N170" t="s">
        <v>44</v>
      </c>
      <c r="O170" t="s">
        <v>4628</v>
      </c>
      <c r="P170" t="s">
        <v>32</v>
      </c>
      <c r="Q170" t="s">
        <v>65</v>
      </c>
      <c r="R170" t="s">
        <v>4629</v>
      </c>
      <c r="S170">
        <v>120.57600000000001</v>
      </c>
      <c r="T170">
        <v>8</v>
      </c>
      <c r="U170">
        <v>0.2</v>
      </c>
      <c r="V170">
        <v>33.1584</v>
      </c>
    </row>
    <row r="171" spans="1:22" x14ac:dyDescent="0.25">
      <c r="A171">
        <v>168</v>
      </c>
      <c r="B171" t="s">
        <v>675</v>
      </c>
      <c r="C171">
        <v>2011</v>
      </c>
      <c r="D171" s="11">
        <v>40794</v>
      </c>
      <c r="E171" s="11">
        <v>40798</v>
      </c>
      <c r="F171" t="s">
        <v>50</v>
      </c>
      <c r="G171" t="s">
        <v>676</v>
      </c>
      <c r="H171" t="s">
        <v>677</v>
      </c>
      <c r="I171" t="s">
        <v>26</v>
      </c>
      <c r="J171" t="s">
        <v>27</v>
      </c>
      <c r="K171" t="s">
        <v>678</v>
      </c>
      <c r="L171" t="s">
        <v>104</v>
      </c>
      <c r="M171">
        <v>78207</v>
      </c>
      <c r="N171" t="s">
        <v>105</v>
      </c>
      <c r="O171" t="s">
        <v>686</v>
      </c>
      <c r="P171" t="s">
        <v>32</v>
      </c>
      <c r="Q171" t="s">
        <v>36</v>
      </c>
      <c r="R171" t="s">
        <v>687</v>
      </c>
      <c r="S171">
        <v>1740.0599999999997</v>
      </c>
      <c r="T171">
        <v>9</v>
      </c>
      <c r="U171">
        <v>0.3</v>
      </c>
      <c r="V171">
        <v>-24.858000000000175</v>
      </c>
    </row>
    <row r="172" spans="1:22" x14ac:dyDescent="0.25">
      <c r="A172">
        <v>9381</v>
      </c>
      <c r="B172" t="s">
        <v>10584</v>
      </c>
      <c r="C172">
        <v>2011</v>
      </c>
      <c r="D172" s="11">
        <v>40900</v>
      </c>
      <c r="E172" s="11">
        <v>40904</v>
      </c>
      <c r="F172" t="s">
        <v>23</v>
      </c>
      <c r="G172" t="s">
        <v>965</v>
      </c>
      <c r="H172" t="s">
        <v>966</v>
      </c>
      <c r="I172" t="s">
        <v>26</v>
      </c>
      <c r="J172" t="s">
        <v>27</v>
      </c>
      <c r="K172" t="s">
        <v>900</v>
      </c>
      <c r="L172" t="s">
        <v>54</v>
      </c>
      <c r="M172">
        <v>33614</v>
      </c>
      <c r="N172" t="s">
        <v>30</v>
      </c>
      <c r="O172" t="s">
        <v>716</v>
      </c>
      <c r="P172" t="s">
        <v>32</v>
      </c>
      <c r="Q172" t="s">
        <v>36</v>
      </c>
      <c r="R172" t="s">
        <v>717</v>
      </c>
      <c r="S172">
        <v>64.784000000000006</v>
      </c>
      <c r="T172">
        <v>1</v>
      </c>
      <c r="U172">
        <v>0.2</v>
      </c>
      <c r="V172">
        <v>6.4784000000000042</v>
      </c>
    </row>
    <row r="173" spans="1:22" x14ac:dyDescent="0.25">
      <c r="A173">
        <v>9372</v>
      </c>
      <c r="B173" t="s">
        <v>10574</v>
      </c>
      <c r="C173">
        <v>2012</v>
      </c>
      <c r="D173" s="11">
        <v>41058</v>
      </c>
      <c r="E173" s="11">
        <v>41060</v>
      </c>
      <c r="F173" t="s">
        <v>188</v>
      </c>
      <c r="G173" t="s">
        <v>8994</v>
      </c>
      <c r="H173" t="s">
        <v>8995</v>
      </c>
      <c r="I173" t="s">
        <v>41</v>
      </c>
      <c r="J173" t="s">
        <v>27</v>
      </c>
      <c r="K173" t="s">
        <v>497</v>
      </c>
      <c r="L173" t="s">
        <v>498</v>
      </c>
      <c r="M173">
        <v>43229</v>
      </c>
      <c r="N173" t="s">
        <v>148</v>
      </c>
      <c r="O173" t="s">
        <v>384</v>
      </c>
      <c r="P173" t="s">
        <v>32</v>
      </c>
      <c r="Q173" t="s">
        <v>36</v>
      </c>
      <c r="R173" t="s">
        <v>385</v>
      </c>
      <c r="S173">
        <v>317.05799999999999</v>
      </c>
      <c r="T173">
        <v>3</v>
      </c>
      <c r="U173">
        <v>0.3</v>
      </c>
      <c r="V173">
        <v>-86.058600000000013</v>
      </c>
    </row>
    <row r="174" spans="1:22" x14ac:dyDescent="0.25">
      <c r="A174">
        <v>9371</v>
      </c>
      <c r="B174" t="s">
        <v>10574</v>
      </c>
      <c r="C174">
        <v>2012</v>
      </c>
      <c r="D174" s="11">
        <v>41058</v>
      </c>
      <c r="E174" s="11">
        <v>41060</v>
      </c>
      <c r="F174" t="s">
        <v>188</v>
      </c>
      <c r="G174" t="s">
        <v>8994</v>
      </c>
      <c r="H174" t="s">
        <v>8995</v>
      </c>
      <c r="I174" t="s">
        <v>41</v>
      </c>
      <c r="J174" t="s">
        <v>27</v>
      </c>
      <c r="K174" t="s">
        <v>497</v>
      </c>
      <c r="L174" t="s">
        <v>498</v>
      </c>
      <c r="M174">
        <v>43229</v>
      </c>
      <c r="N174" t="s">
        <v>148</v>
      </c>
      <c r="O174" t="s">
        <v>9595</v>
      </c>
      <c r="P174" t="s">
        <v>32</v>
      </c>
      <c r="Q174" t="s">
        <v>65</v>
      </c>
      <c r="R174" t="s">
        <v>9596</v>
      </c>
      <c r="S174">
        <v>41.568000000000005</v>
      </c>
      <c r="T174">
        <v>4</v>
      </c>
      <c r="U174">
        <v>0.2</v>
      </c>
      <c r="V174">
        <v>-4.1568000000000023</v>
      </c>
    </row>
    <row r="175" spans="1:22" x14ac:dyDescent="0.25">
      <c r="A175">
        <v>9370</v>
      </c>
      <c r="B175" t="s">
        <v>10573</v>
      </c>
      <c r="C175">
        <v>2014</v>
      </c>
      <c r="D175" s="11">
        <v>41951</v>
      </c>
      <c r="E175" s="11">
        <v>41953</v>
      </c>
      <c r="F175" t="s">
        <v>23</v>
      </c>
      <c r="G175" t="s">
        <v>3953</v>
      </c>
      <c r="H175" t="s">
        <v>3954</v>
      </c>
      <c r="I175" t="s">
        <v>41</v>
      </c>
      <c r="J175" t="s">
        <v>27</v>
      </c>
      <c r="K175" t="s">
        <v>3213</v>
      </c>
      <c r="L175" t="s">
        <v>2735</v>
      </c>
      <c r="M175">
        <v>20735</v>
      </c>
      <c r="N175" t="s">
        <v>148</v>
      </c>
      <c r="O175" t="s">
        <v>6128</v>
      </c>
      <c r="P175" t="s">
        <v>32</v>
      </c>
      <c r="Q175" t="s">
        <v>36</v>
      </c>
      <c r="R175" t="s">
        <v>6129</v>
      </c>
      <c r="S175">
        <v>272.96999999999997</v>
      </c>
      <c r="T175">
        <v>3</v>
      </c>
      <c r="U175">
        <v>0</v>
      </c>
      <c r="V175">
        <v>43.675200000000018</v>
      </c>
    </row>
    <row r="176" spans="1:22" x14ac:dyDescent="0.25">
      <c r="A176">
        <v>9364</v>
      </c>
      <c r="B176" t="s">
        <v>10569</v>
      </c>
      <c r="C176">
        <v>2014</v>
      </c>
      <c r="D176" s="11">
        <v>41720</v>
      </c>
      <c r="E176" s="11">
        <v>41724</v>
      </c>
      <c r="F176" t="s">
        <v>50</v>
      </c>
      <c r="G176" t="s">
        <v>301</v>
      </c>
      <c r="H176" t="s">
        <v>302</v>
      </c>
      <c r="I176" t="s">
        <v>102</v>
      </c>
      <c r="J176" t="s">
        <v>27</v>
      </c>
      <c r="K176" t="s">
        <v>95</v>
      </c>
      <c r="L176" t="s">
        <v>96</v>
      </c>
      <c r="M176">
        <v>98105</v>
      </c>
      <c r="N176" t="s">
        <v>44</v>
      </c>
      <c r="O176" t="s">
        <v>5061</v>
      </c>
      <c r="P176" t="s">
        <v>32</v>
      </c>
      <c r="Q176" t="s">
        <v>65</v>
      </c>
      <c r="R176" t="s">
        <v>5062</v>
      </c>
      <c r="S176">
        <v>22.14</v>
      </c>
      <c r="T176">
        <v>3</v>
      </c>
      <c r="U176">
        <v>0</v>
      </c>
      <c r="V176">
        <v>6.4205999999999976</v>
      </c>
    </row>
    <row r="177" spans="1:22" x14ac:dyDescent="0.25">
      <c r="A177">
        <v>174</v>
      </c>
      <c r="B177" t="s">
        <v>694</v>
      </c>
      <c r="C177">
        <v>2011</v>
      </c>
      <c r="D177" s="11">
        <v>40760</v>
      </c>
      <c r="E177" s="11">
        <v>40764</v>
      </c>
      <c r="F177" t="s">
        <v>50</v>
      </c>
      <c r="G177" t="s">
        <v>695</v>
      </c>
      <c r="H177" t="s">
        <v>696</v>
      </c>
      <c r="I177" t="s">
        <v>26</v>
      </c>
      <c r="J177" t="s">
        <v>27</v>
      </c>
      <c r="K177" t="s">
        <v>42</v>
      </c>
      <c r="L177" t="s">
        <v>43</v>
      </c>
      <c r="M177">
        <v>90004</v>
      </c>
      <c r="N177" t="s">
        <v>44</v>
      </c>
      <c r="O177" t="s">
        <v>701</v>
      </c>
      <c r="P177" t="s">
        <v>32</v>
      </c>
      <c r="Q177" t="s">
        <v>36</v>
      </c>
      <c r="R177" t="s">
        <v>702</v>
      </c>
      <c r="S177">
        <v>340.14400000000006</v>
      </c>
      <c r="T177">
        <v>7</v>
      </c>
      <c r="U177">
        <v>0.2</v>
      </c>
      <c r="V177">
        <v>21.259</v>
      </c>
    </row>
    <row r="178" spans="1:22" x14ac:dyDescent="0.25">
      <c r="A178">
        <v>9360</v>
      </c>
      <c r="B178" t="s">
        <v>10568</v>
      </c>
      <c r="C178">
        <v>2013</v>
      </c>
      <c r="D178" s="11">
        <v>41299</v>
      </c>
      <c r="E178" s="11">
        <v>41302</v>
      </c>
      <c r="F178" t="s">
        <v>23</v>
      </c>
      <c r="G178" t="s">
        <v>581</v>
      </c>
      <c r="H178" t="s">
        <v>582</v>
      </c>
      <c r="I178" t="s">
        <v>41</v>
      </c>
      <c r="J178" t="s">
        <v>27</v>
      </c>
      <c r="K178" t="s">
        <v>266</v>
      </c>
      <c r="L178" t="s">
        <v>267</v>
      </c>
      <c r="M178">
        <v>10024</v>
      </c>
      <c r="N178" t="s">
        <v>148</v>
      </c>
      <c r="O178" t="s">
        <v>8503</v>
      </c>
      <c r="P178" t="s">
        <v>32</v>
      </c>
      <c r="Q178" t="s">
        <v>65</v>
      </c>
      <c r="R178" t="s">
        <v>8504</v>
      </c>
      <c r="S178">
        <v>45.98</v>
      </c>
      <c r="T178">
        <v>1</v>
      </c>
      <c r="U178">
        <v>0</v>
      </c>
      <c r="V178">
        <v>7.816599999999994</v>
      </c>
    </row>
    <row r="179" spans="1:22" x14ac:dyDescent="0.25">
      <c r="A179">
        <v>9359</v>
      </c>
      <c r="B179" t="s">
        <v>10568</v>
      </c>
      <c r="C179">
        <v>2013</v>
      </c>
      <c r="D179" s="11">
        <v>41299</v>
      </c>
      <c r="E179" s="11">
        <v>41302</v>
      </c>
      <c r="F179" t="s">
        <v>23</v>
      </c>
      <c r="G179" t="s">
        <v>581</v>
      </c>
      <c r="H179" t="s">
        <v>582</v>
      </c>
      <c r="I179" t="s">
        <v>41</v>
      </c>
      <c r="J179" t="s">
        <v>27</v>
      </c>
      <c r="K179" t="s">
        <v>266</v>
      </c>
      <c r="L179" t="s">
        <v>267</v>
      </c>
      <c r="M179">
        <v>10024</v>
      </c>
      <c r="N179" t="s">
        <v>148</v>
      </c>
      <c r="O179" t="s">
        <v>2400</v>
      </c>
      <c r="P179" t="s">
        <v>32</v>
      </c>
      <c r="Q179" t="s">
        <v>56</v>
      </c>
      <c r="R179" t="s">
        <v>2401</v>
      </c>
      <c r="S179">
        <v>313.72199999999998</v>
      </c>
      <c r="T179">
        <v>3</v>
      </c>
      <c r="U179">
        <v>0.4</v>
      </c>
      <c r="V179">
        <v>-99.34529999999998</v>
      </c>
    </row>
    <row r="180" spans="1:22" x14ac:dyDescent="0.25">
      <c r="A180">
        <v>9353</v>
      </c>
      <c r="B180" t="s">
        <v>10566</v>
      </c>
      <c r="C180">
        <v>2014</v>
      </c>
      <c r="D180" s="11">
        <v>41907</v>
      </c>
      <c r="E180" s="11">
        <v>41909</v>
      </c>
      <c r="F180" t="s">
        <v>188</v>
      </c>
      <c r="G180" t="s">
        <v>1699</v>
      </c>
      <c r="H180" t="s">
        <v>1700</v>
      </c>
      <c r="I180" t="s">
        <v>26</v>
      </c>
      <c r="J180" t="s">
        <v>27</v>
      </c>
      <c r="K180" t="s">
        <v>303</v>
      </c>
      <c r="L180" t="s">
        <v>211</v>
      </c>
      <c r="M180">
        <v>60623</v>
      </c>
      <c r="N180" t="s">
        <v>105</v>
      </c>
      <c r="O180" t="s">
        <v>3400</v>
      </c>
      <c r="P180" t="s">
        <v>32</v>
      </c>
      <c r="Q180" t="s">
        <v>36</v>
      </c>
      <c r="R180" t="s">
        <v>3401</v>
      </c>
      <c r="S180">
        <v>520.46399999999994</v>
      </c>
      <c r="T180">
        <v>2</v>
      </c>
      <c r="U180">
        <v>0.3</v>
      </c>
      <c r="V180">
        <v>-14.870399999999961</v>
      </c>
    </row>
    <row r="181" spans="1:22" x14ac:dyDescent="0.25">
      <c r="A181">
        <v>178</v>
      </c>
      <c r="B181" t="s">
        <v>715</v>
      </c>
      <c r="C181">
        <v>2012</v>
      </c>
      <c r="D181" s="11">
        <v>41234</v>
      </c>
      <c r="E181" s="11">
        <v>41236</v>
      </c>
      <c r="F181" t="s">
        <v>23</v>
      </c>
      <c r="G181" t="s">
        <v>332</v>
      </c>
      <c r="H181" t="s">
        <v>333</v>
      </c>
      <c r="I181" t="s">
        <v>26</v>
      </c>
      <c r="J181" t="s">
        <v>27</v>
      </c>
      <c r="K181" t="s">
        <v>606</v>
      </c>
      <c r="L181" t="s">
        <v>498</v>
      </c>
      <c r="M181">
        <v>43055</v>
      </c>
      <c r="N181" t="s">
        <v>148</v>
      </c>
      <c r="O181" t="s">
        <v>716</v>
      </c>
      <c r="P181" t="s">
        <v>32</v>
      </c>
      <c r="Q181" t="s">
        <v>36</v>
      </c>
      <c r="R181" t="s">
        <v>717</v>
      </c>
      <c r="S181">
        <v>396.80200000000002</v>
      </c>
      <c r="T181">
        <v>7</v>
      </c>
      <c r="U181">
        <v>0.3</v>
      </c>
      <c r="V181">
        <v>-11.337199999999939</v>
      </c>
    </row>
    <row r="182" spans="1:22" x14ac:dyDescent="0.25">
      <c r="A182">
        <v>9352</v>
      </c>
      <c r="B182" t="s">
        <v>10565</v>
      </c>
      <c r="C182">
        <v>2013</v>
      </c>
      <c r="D182" s="11">
        <v>41541</v>
      </c>
      <c r="E182" s="11">
        <v>41545</v>
      </c>
      <c r="F182" t="s">
        <v>50</v>
      </c>
      <c r="G182" t="s">
        <v>2638</v>
      </c>
      <c r="H182" t="s">
        <v>2639</v>
      </c>
      <c r="I182" t="s">
        <v>41</v>
      </c>
      <c r="J182" t="s">
        <v>27</v>
      </c>
      <c r="K182" t="s">
        <v>95</v>
      </c>
      <c r="L182" t="s">
        <v>96</v>
      </c>
      <c r="M182">
        <v>98115</v>
      </c>
      <c r="N182" t="s">
        <v>44</v>
      </c>
      <c r="O182" t="s">
        <v>1537</v>
      </c>
      <c r="P182" t="s">
        <v>32</v>
      </c>
      <c r="Q182" t="s">
        <v>36</v>
      </c>
      <c r="R182" t="s">
        <v>1538</v>
      </c>
      <c r="S182">
        <v>184.75200000000001</v>
      </c>
      <c r="T182">
        <v>3</v>
      </c>
      <c r="U182">
        <v>0.2</v>
      </c>
      <c r="V182">
        <v>-20.784600000000012</v>
      </c>
    </row>
    <row r="183" spans="1:22" x14ac:dyDescent="0.25">
      <c r="A183">
        <v>9350</v>
      </c>
      <c r="B183" t="s">
        <v>10564</v>
      </c>
      <c r="C183">
        <v>2013</v>
      </c>
      <c r="D183" s="11">
        <v>41631</v>
      </c>
      <c r="E183" s="11">
        <v>41637</v>
      </c>
      <c r="F183" t="s">
        <v>50</v>
      </c>
      <c r="G183" t="s">
        <v>364</v>
      </c>
      <c r="H183" t="s">
        <v>365</v>
      </c>
      <c r="I183" t="s">
        <v>26</v>
      </c>
      <c r="J183" t="s">
        <v>27</v>
      </c>
      <c r="K183" t="s">
        <v>7967</v>
      </c>
      <c r="L183" t="s">
        <v>43</v>
      </c>
      <c r="M183">
        <v>92553</v>
      </c>
      <c r="N183" t="s">
        <v>44</v>
      </c>
      <c r="O183" t="s">
        <v>483</v>
      </c>
      <c r="P183" t="s">
        <v>32</v>
      </c>
      <c r="Q183" t="s">
        <v>65</v>
      </c>
      <c r="R183" t="s">
        <v>484</v>
      </c>
      <c r="S183">
        <v>41.96</v>
      </c>
      <c r="T183">
        <v>2</v>
      </c>
      <c r="U183">
        <v>0</v>
      </c>
      <c r="V183">
        <v>10.909600000000001</v>
      </c>
    </row>
    <row r="184" spans="1:22" x14ac:dyDescent="0.25">
      <c r="A184">
        <v>9349</v>
      </c>
      <c r="B184" t="s">
        <v>10564</v>
      </c>
      <c r="C184">
        <v>2013</v>
      </c>
      <c r="D184" s="11">
        <v>41631</v>
      </c>
      <c r="E184" s="11">
        <v>41637</v>
      </c>
      <c r="F184" t="s">
        <v>50</v>
      </c>
      <c r="G184" t="s">
        <v>364</v>
      </c>
      <c r="H184" t="s">
        <v>365</v>
      </c>
      <c r="I184" t="s">
        <v>26</v>
      </c>
      <c r="J184" t="s">
        <v>27</v>
      </c>
      <c r="K184" t="s">
        <v>7967</v>
      </c>
      <c r="L184" t="s">
        <v>43</v>
      </c>
      <c r="M184">
        <v>92553</v>
      </c>
      <c r="N184" t="s">
        <v>44</v>
      </c>
      <c r="O184" t="s">
        <v>9187</v>
      </c>
      <c r="P184" t="s">
        <v>32</v>
      </c>
      <c r="Q184" t="s">
        <v>65</v>
      </c>
      <c r="R184" t="s">
        <v>9188</v>
      </c>
      <c r="S184">
        <v>842.72</v>
      </c>
      <c r="T184">
        <v>8</v>
      </c>
      <c r="U184">
        <v>0</v>
      </c>
      <c r="V184">
        <v>202.25279999999998</v>
      </c>
    </row>
    <row r="185" spans="1:22" x14ac:dyDescent="0.25">
      <c r="A185">
        <v>9348</v>
      </c>
      <c r="B185" t="s">
        <v>10563</v>
      </c>
      <c r="C185">
        <v>2014</v>
      </c>
      <c r="D185" s="11">
        <v>41688</v>
      </c>
      <c r="E185" s="11">
        <v>41691</v>
      </c>
      <c r="F185" t="s">
        <v>188</v>
      </c>
      <c r="G185" t="s">
        <v>2310</v>
      </c>
      <c r="H185" t="s">
        <v>2311</v>
      </c>
      <c r="I185" t="s">
        <v>102</v>
      </c>
      <c r="J185" t="s">
        <v>27</v>
      </c>
      <c r="K185" t="s">
        <v>276</v>
      </c>
      <c r="L185" t="s">
        <v>498</v>
      </c>
      <c r="M185">
        <v>45373</v>
      </c>
      <c r="N185" t="s">
        <v>148</v>
      </c>
      <c r="O185" t="s">
        <v>4768</v>
      </c>
      <c r="P185" t="s">
        <v>32</v>
      </c>
      <c r="Q185" t="s">
        <v>36</v>
      </c>
      <c r="R185" t="s">
        <v>4769</v>
      </c>
      <c r="S185">
        <v>899.43</v>
      </c>
      <c r="T185">
        <v>5</v>
      </c>
      <c r="U185">
        <v>0.3</v>
      </c>
      <c r="V185">
        <v>-12.84900000000016</v>
      </c>
    </row>
    <row r="186" spans="1:22" x14ac:dyDescent="0.25">
      <c r="A186">
        <v>9347</v>
      </c>
      <c r="B186" t="s">
        <v>10563</v>
      </c>
      <c r="C186">
        <v>2014</v>
      </c>
      <c r="D186" s="11">
        <v>41688</v>
      </c>
      <c r="E186" s="11">
        <v>41691</v>
      </c>
      <c r="F186" t="s">
        <v>188</v>
      </c>
      <c r="G186" t="s">
        <v>2310</v>
      </c>
      <c r="H186" t="s">
        <v>2311</v>
      </c>
      <c r="I186" t="s">
        <v>102</v>
      </c>
      <c r="J186" t="s">
        <v>27</v>
      </c>
      <c r="K186" t="s">
        <v>276</v>
      </c>
      <c r="L186" t="s">
        <v>498</v>
      </c>
      <c r="M186">
        <v>45373</v>
      </c>
      <c r="N186" t="s">
        <v>148</v>
      </c>
      <c r="O186" t="s">
        <v>4628</v>
      </c>
      <c r="P186" t="s">
        <v>32</v>
      </c>
      <c r="Q186" t="s">
        <v>65</v>
      </c>
      <c r="R186" t="s">
        <v>4629</v>
      </c>
      <c r="S186">
        <v>30.144000000000002</v>
      </c>
      <c r="T186">
        <v>2</v>
      </c>
      <c r="U186">
        <v>0.2</v>
      </c>
      <c r="V186">
        <v>8.2896000000000001</v>
      </c>
    </row>
    <row r="187" spans="1:22" x14ac:dyDescent="0.25">
      <c r="A187">
        <v>9344</v>
      </c>
      <c r="B187" t="s">
        <v>10563</v>
      </c>
      <c r="C187">
        <v>2014</v>
      </c>
      <c r="D187" s="11">
        <v>41688</v>
      </c>
      <c r="E187" s="11">
        <v>41691</v>
      </c>
      <c r="F187" t="s">
        <v>188</v>
      </c>
      <c r="G187" t="s">
        <v>2310</v>
      </c>
      <c r="H187" t="s">
        <v>2311</v>
      </c>
      <c r="I187" t="s">
        <v>102</v>
      </c>
      <c r="J187" t="s">
        <v>27</v>
      </c>
      <c r="K187" t="s">
        <v>276</v>
      </c>
      <c r="L187" t="s">
        <v>498</v>
      </c>
      <c r="M187">
        <v>45373</v>
      </c>
      <c r="N187" t="s">
        <v>148</v>
      </c>
      <c r="O187" t="s">
        <v>8316</v>
      </c>
      <c r="P187" t="s">
        <v>32</v>
      </c>
      <c r="Q187" t="s">
        <v>56</v>
      </c>
      <c r="R187" t="s">
        <v>8317</v>
      </c>
      <c r="S187">
        <v>455.97</v>
      </c>
      <c r="T187">
        <v>5</v>
      </c>
      <c r="U187">
        <v>0.4</v>
      </c>
      <c r="V187">
        <v>-106.39299999999997</v>
      </c>
    </row>
    <row r="188" spans="1:22" x14ac:dyDescent="0.25">
      <c r="A188">
        <v>9335</v>
      </c>
      <c r="B188" t="s">
        <v>10559</v>
      </c>
      <c r="C188">
        <v>2014</v>
      </c>
      <c r="D188" s="11">
        <v>41761</v>
      </c>
      <c r="E188" s="11">
        <v>41762</v>
      </c>
      <c r="F188" t="s">
        <v>188</v>
      </c>
      <c r="G188" t="s">
        <v>1308</v>
      </c>
      <c r="H188" t="s">
        <v>1309</v>
      </c>
      <c r="I188" t="s">
        <v>26</v>
      </c>
      <c r="J188" t="s">
        <v>27</v>
      </c>
      <c r="K188" t="s">
        <v>3405</v>
      </c>
      <c r="L188" t="s">
        <v>54</v>
      </c>
      <c r="M188">
        <v>33065</v>
      </c>
      <c r="N188" t="s">
        <v>30</v>
      </c>
      <c r="O188" t="s">
        <v>31</v>
      </c>
      <c r="P188" t="s">
        <v>32</v>
      </c>
      <c r="Q188" t="s">
        <v>33</v>
      </c>
      <c r="R188" t="s">
        <v>34</v>
      </c>
      <c r="S188">
        <v>314.35199999999998</v>
      </c>
      <c r="T188">
        <v>3</v>
      </c>
      <c r="U188">
        <v>0.2</v>
      </c>
      <c r="V188">
        <v>-15.71759999999999</v>
      </c>
    </row>
    <row r="189" spans="1:22" x14ac:dyDescent="0.25">
      <c r="A189">
        <v>9327</v>
      </c>
      <c r="B189" t="s">
        <v>10554</v>
      </c>
      <c r="C189">
        <v>2014</v>
      </c>
      <c r="D189" s="11">
        <v>41890</v>
      </c>
      <c r="E189" s="11">
        <v>41893</v>
      </c>
      <c r="F189" t="s">
        <v>188</v>
      </c>
      <c r="G189" t="s">
        <v>3528</v>
      </c>
      <c r="H189" t="s">
        <v>3529</v>
      </c>
      <c r="I189" t="s">
        <v>26</v>
      </c>
      <c r="J189" t="s">
        <v>27</v>
      </c>
      <c r="K189" t="s">
        <v>2534</v>
      </c>
      <c r="L189" t="s">
        <v>96</v>
      </c>
      <c r="M189">
        <v>98026</v>
      </c>
      <c r="N189" t="s">
        <v>44</v>
      </c>
      <c r="O189" t="s">
        <v>7434</v>
      </c>
      <c r="P189" t="s">
        <v>32</v>
      </c>
      <c r="Q189" t="s">
        <v>65</v>
      </c>
      <c r="R189" t="s">
        <v>7435</v>
      </c>
      <c r="S189">
        <v>80.959999999999994</v>
      </c>
      <c r="T189">
        <v>4</v>
      </c>
      <c r="U189">
        <v>0</v>
      </c>
      <c r="V189">
        <v>34.812800000000003</v>
      </c>
    </row>
    <row r="190" spans="1:22" x14ac:dyDescent="0.25">
      <c r="A190">
        <v>9325</v>
      </c>
      <c r="B190" t="s">
        <v>10553</v>
      </c>
      <c r="C190">
        <v>2014</v>
      </c>
      <c r="D190" s="11">
        <v>41906</v>
      </c>
      <c r="E190" s="11">
        <v>41912</v>
      </c>
      <c r="F190" t="s">
        <v>50</v>
      </c>
      <c r="G190" t="s">
        <v>4743</v>
      </c>
      <c r="H190" t="s">
        <v>4744</v>
      </c>
      <c r="I190" t="s">
        <v>26</v>
      </c>
      <c r="J190" t="s">
        <v>27</v>
      </c>
      <c r="K190" t="s">
        <v>42</v>
      </c>
      <c r="L190" t="s">
        <v>43</v>
      </c>
      <c r="M190">
        <v>90036</v>
      </c>
      <c r="N190" t="s">
        <v>44</v>
      </c>
      <c r="O190" t="s">
        <v>3400</v>
      </c>
      <c r="P190" t="s">
        <v>32</v>
      </c>
      <c r="Q190" t="s">
        <v>36</v>
      </c>
      <c r="R190" t="s">
        <v>3401</v>
      </c>
      <c r="S190">
        <v>594.81600000000003</v>
      </c>
      <c r="T190">
        <v>2</v>
      </c>
      <c r="U190">
        <v>0.2</v>
      </c>
      <c r="V190">
        <v>59.481600000000014</v>
      </c>
    </row>
    <row r="191" spans="1:22" x14ac:dyDescent="0.25">
      <c r="A191">
        <v>9323</v>
      </c>
      <c r="B191" t="s">
        <v>10552</v>
      </c>
      <c r="C191">
        <v>2013</v>
      </c>
      <c r="D191" s="11">
        <v>41583</v>
      </c>
      <c r="E191" s="11">
        <v>41587</v>
      </c>
      <c r="F191" t="s">
        <v>50</v>
      </c>
      <c r="G191" t="s">
        <v>2698</v>
      </c>
      <c r="H191" t="s">
        <v>2699</v>
      </c>
      <c r="I191" t="s">
        <v>26</v>
      </c>
      <c r="J191" t="s">
        <v>27</v>
      </c>
      <c r="K191" t="s">
        <v>184</v>
      </c>
      <c r="L191" t="s">
        <v>104</v>
      </c>
      <c r="M191">
        <v>77041</v>
      </c>
      <c r="N191" t="s">
        <v>105</v>
      </c>
      <c r="O191" t="s">
        <v>1858</v>
      </c>
      <c r="P191" t="s">
        <v>32</v>
      </c>
      <c r="Q191" t="s">
        <v>65</v>
      </c>
      <c r="R191" t="s">
        <v>1859</v>
      </c>
      <c r="S191">
        <v>66.112000000000009</v>
      </c>
      <c r="T191">
        <v>4</v>
      </c>
      <c r="U191">
        <v>0.6</v>
      </c>
      <c r="V191">
        <v>-84.292799999999986</v>
      </c>
    </row>
    <row r="192" spans="1:22" x14ac:dyDescent="0.25">
      <c r="A192">
        <v>9322</v>
      </c>
      <c r="B192" t="s">
        <v>10552</v>
      </c>
      <c r="C192">
        <v>2013</v>
      </c>
      <c r="D192" s="11">
        <v>41583</v>
      </c>
      <c r="E192" s="11">
        <v>41587</v>
      </c>
      <c r="F192" t="s">
        <v>50</v>
      </c>
      <c r="G192" t="s">
        <v>2698</v>
      </c>
      <c r="H192" t="s">
        <v>2699</v>
      </c>
      <c r="I192" t="s">
        <v>26</v>
      </c>
      <c r="J192" t="s">
        <v>27</v>
      </c>
      <c r="K192" t="s">
        <v>184</v>
      </c>
      <c r="L192" t="s">
        <v>104</v>
      </c>
      <c r="M192">
        <v>77041</v>
      </c>
      <c r="N192" t="s">
        <v>105</v>
      </c>
      <c r="O192" t="s">
        <v>6158</v>
      </c>
      <c r="P192" t="s">
        <v>32</v>
      </c>
      <c r="Q192" t="s">
        <v>65</v>
      </c>
      <c r="R192" t="s">
        <v>6159</v>
      </c>
      <c r="S192">
        <v>11.376000000000001</v>
      </c>
      <c r="T192">
        <v>3</v>
      </c>
      <c r="U192">
        <v>0.6</v>
      </c>
      <c r="V192">
        <v>-5.6879999999999988</v>
      </c>
    </row>
    <row r="193" spans="1:22" x14ac:dyDescent="0.25">
      <c r="A193">
        <v>190</v>
      </c>
      <c r="B193" t="s">
        <v>761</v>
      </c>
      <c r="C193">
        <v>2012</v>
      </c>
      <c r="D193" s="11">
        <v>41194</v>
      </c>
      <c r="E193" s="11">
        <v>41196</v>
      </c>
      <c r="F193" t="s">
        <v>188</v>
      </c>
      <c r="G193" t="s">
        <v>762</v>
      </c>
      <c r="H193" t="s">
        <v>763</v>
      </c>
      <c r="I193" t="s">
        <v>102</v>
      </c>
      <c r="J193" t="s">
        <v>27</v>
      </c>
      <c r="K193" t="s">
        <v>266</v>
      </c>
      <c r="L193" t="s">
        <v>267</v>
      </c>
      <c r="M193">
        <v>10035</v>
      </c>
      <c r="N193" t="s">
        <v>148</v>
      </c>
      <c r="O193" t="s">
        <v>764</v>
      </c>
      <c r="P193" t="s">
        <v>32</v>
      </c>
      <c r="Q193" t="s">
        <v>33</v>
      </c>
      <c r="R193" t="s">
        <v>765</v>
      </c>
      <c r="S193">
        <v>899.13600000000008</v>
      </c>
      <c r="T193">
        <v>4</v>
      </c>
      <c r="U193">
        <v>0.2</v>
      </c>
      <c r="V193">
        <v>112.39199999999991</v>
      </c>
    </row>
    <row r="194" spans="1:22" x14ac:dyDescent="0.25">
      <c r="A194">
        <v>9321</v>
      </c>
      <c r="B194" t="s">
        <v>10549</v>
      </c>
      <c r="C194">
        <v>2014</v>
      </c>
      <c r="D194" s="11">
        <v>41841</v>
      </c>
      <c r="E194" s="11">
        <v>41846</v>
      </c>
      <c r="F194" t="s">
        <v>50</v>
      </c>
      <c r="G194" t="s">
        <v>2140</v>
      </c>
      <c r="H194" t="s">
        <v>2141</v>
      </c>
      <c r="I194" t="s">
        <v>41</v>
      </c>
      <c r="J194" t="s">
        <v>27</v>
      </c>
      <c r="K194" t="s">
        <v>266</v>
      </c>
      <c r="L194" t="s">
        <v>267</v>
      </c>
      <c r="M194">
        <v>10009</v>
      </c>
      <c r="N194" t="s">
        <v>148</v>
      </c>
      <c r="O194" t="s">
        <v>8503</v>
      </c>
      <c r="P194" t="s">
        <v>32</v>
      </c>
      <c r="Q194" t="s">
        <v>65</v>
      </c>
      <c r="R194" t="s">
        <v>8504</v>
      </c>
      <c r="S194">
        <v>183.92</v>
      </c>
      <c r="T194">
        <v>4</v>
      </c>
      <c r="U194">
        <v>0</v>
      </c>
      <c r="V194">
        <v>31.266399999999976</v>
      </c>
    </row>
    <row r="195" spans="1:22" x14ac:dyDescent="0.25">
      <c r="A195">
        <v>9320</v>
      </c>
      <c r="B195" t="s">
        <v>10549</v>
      </c>
      <c r="C195">
        <v>2014</v>
      </c>
      <c r="D195" s="11">
        <v>41841</v>
      </c>
      <c r="E195" s="11">
        <v>41846</v>
      </c>
      <c r="F195" t="s">
        <v>50</v>
      </c>
      <c r="G195" t="s">
        <v>2140</v>
      </c>
      <c r="H195" t="s">
        <v>2141</v>
      </c>
      <c r="I195" t="s">
        <v>41</v>
      </c>
      <c r="J195" t="s">
        <v>27</v>
      </c>
      <c r="K195" t="s">
        <v>266</v>
      </c>
      <c r="L195" t="s">
        <v>267</v>
      </c>
      <c r="M195">
        <v>10009</v>
      </c>
      <c r="N195" t="s">
        <v>148</v>
      </c>
      <c r="O195" t="s">
        <v>10550</v>
      </c>
      <c r="P195" t="s">
        <v>32</v>
      </c>
      <c r="Q195" t="s">
        <v>36</v>
      </c>
      <c r="R195" t="s">
        <v>10551</v>
      </c>
      <c r="S195">
        <v>163.76400000000001</v>
      </c>
      <c r="T195">
        <v>2</v>
      </c>
      <c r="U195">
        <v>0.1</v>
      </c>
      <c r="V195">
        <v>25.474399999999999</v>
      </c>
    </row>
    <row r="196" spans="1:22" x14ac:dyDescent="0.25">
      <c r="A196">
        <v>193</v>
      </c>
      <c r="B196" t="s">
        <v>761</v>
      </c>
      <c r="C196">
        <v>2012</v>
      </c>
      <c r="D196" s="11">
        <v>41194</v>
      </c>
      <c r="E196" s="11">
        <v>41196</v>
      </c>
      <c r="F196" t="s">
        <v>188</v>
      </c>
      <c r="G196" t="s">
        <v>762</v>
      </c>
      <c r="H196" t="s">
        <v>763</v>
      </c>
      <c r="I196" t="s">
        <v>102</v>
      </c>
      <c r="J196" t="s">
        <v>27</v>
      </c>
      <c r="K196" t="s">
        <v>266</v>
      </c>
      <c r="L196" t="s">
        <v>267</v>
      </c>
      <c r="M196">
        <v>10035</v>
      </c>
      <c r="N196" t="s">
        <v>148</v>
      </c>
      <c r="O196" t="s">
        <v>201</v>
      </c>
      <c r="P196" t="s">
        <v>32</v>
      </c>
      <c r="Q196" t="s">
        <v>33</v>
      </c>
      <c r="R196" t="s">
        <v>202</v>
      </c>
      <c r="S196">
        <v>626.35200000000009</v>
      </c>
      <c r="T196">
        <v>3</v>
      </c>
      <c r="U196">
        <v>0.2</v>
      </c>
      <c r="V196">
        <v>46.976400000000012</v>
      </c>
    </row>
    <row r="197" spans="1:22" x14ac:dyDescent="0.25">
      <c r="A197">
        <v>9301</v>
      </c>
      <c r="B197" t="s">
        <v>10541</v>
      </c>
      <c r="C197">
        <v>2012</v>
      </c>
      <c r="D197" s="11">
        <v>41017</v>
      </c>
      <c r="E197" s="11">
        <v>41021</v>
      </c>
      <c r="F197" t="s">
        <v>23</v>
      </c>
      <c r="G197" t="s">
        <v>1477</v>
      </c>
      <c r="H197" t="s">
        <v>1478</v>
      </c>
      <c r="I197" t="s">
        <v>41</v>
      </c>
      <c r="J197" t="s">
        <v>27</v>
      </c>
      <c r="K197" t="s">
        <v>7289</v>
      </c>
      <c r="L197" t="s">
        <v>104</v>
      </c>
      <c r="M197">
        <v>78501</v>
      </c>
      <c r="N197" t="s">
        <v>105</v>
      </c>
      <c r="O197" t="s">
        <v>1585</v>
      </c>
      <c r="P197" t="s">
        <v>32</v>
      </c>
      <c r="Q197" t="s">
        <v>36</v>
      </c>
      <c r="R197" t="s">
        <v>1586</v>
      </c>
      <c r="S197">
        <v>56.686</v>
      </c>
      <c r="T197">
        <v>1</v>
      </c>
      <c r="U197">
        <v>0.3</v>
      </c>
      <c r="V197">
        <v>-20.245000000000008</v>
      </c>
    </row>
    <row r="198" spans="1:22" x14ac:dyDescent="0.25">
      <c r="A198">
        <v>9296</v>
      </c>
      <c r="B198" t="s">
        <v>10540</v>
      </c>
      <c r="C198">
        <v>2014</v>
      </c>
      <c r="D198" s="11">
        <v>41788</v>
      </c>
      <c r="E198" s="11">
        <v>41792</v>
      </c>
      <c r="F198" t="s">
        <v>50</v>
      </c>
      <c r="G198" t="s">
        <v>756</v>
      </c>
      <c r="H198" t="s">
        <v>757</v>
      </c>
      <c r="I198" t="s">
        <v>41</v>
      </c>
      <c r="J198" t="s">
        <v>27</v>
      </c>
      <c r="K198" t="s">
        <v>2180</v>
      </c>
      <c r="L198" t="s">
        <v>498</v>
      </c>
      <c r="M198">
        <v>44105</v>
      </c>
      <c r="N198" t="s">
        <v>148</v>
      </c>
      <c r="O198" t="s">
        <v>1076</v>
      </c>
      <c r="P198" t="s">
        <v>32</v>
      </c>
      <c r="Q198" t="s">
        <v>33</v>
      </c>
      <c r="R198" t="s">
        <v>1077</v>
      </c>
      <c r="S198">
        <v>115.96</v>
      </c>
      <c r="T198">
        <v>4</v>
      </c>
      <c r="U198">
        <v>0.5</v>
      </c>
      <c r="V198">
        <v>-64.937599999999989</v>
      </c>
    </row>
    <row r="199" spans="1:22" x14ac:dyDescent="0.25">
      <c r="A199">
        <v>9289</v>
      </c>
      <c r="B199" t="s">
        <v>10534</v>
      </c>
      <c r="C199">
        <v>2014</v>
      </c>
      <c r="D199" s="11">
        <v>41974</v>
      </c>
      <c r="E199" s="11">
        <v>41977</v>
      </c>
      <c r="F199" t="s">
        <v>188</v>
      </c>
      <c r="G199" t="s">
        <v>5059</v>
      </c>
      <c r="H199" t="s">
        <v>5060</v>
      </c>
      <c r="I199" t="s">
        <v>26</v>
      </c>
      <c r="J199" t="s">
        <v>27</v>
      </c>
      <c r="K199" t="s">
        <v>146</v>
      </c>
      <c r="L199" t="s">
        <v>147</v>
      </c>
      <c r="M199">
        <v>19134</v>
      </c>
      <c r="N199" t="s">
        <v>148</v>
      </c>
      <c r="O199" t="s">
        <v>4768</v>
      </c>
      <c r="P199" t="s">
        <v>32</v>
      </c>
      <c r="Q199" t="s">
        <v>36</v>
      </c>
      <c r="R199" t="s">
        <v>4769</v>
      </c>
      <c r="S199">
        <v>1079.316</v>
      </c>
      <c r="T199">
        <v>6</v>
      </c>
      <c r="U199">
        <v>0.3</v>
      </c>
      <c r="V199">
        <v>-15.418800000000203</v>
      </c>
    </row>
    <row r="200" spans="1:22" x14ac:dyDescent="0.25">
      <c r="A200">
        <v>9288</v>
      </c>
      <c r="B200" t="s">
        <v>10533</v>
      </c>
      <c r="C200">
        <v>2014</v>
      </c>
      <c r="D200" s="11">
        <v>41810</v>
      </c>
      <c r="E200" s="11">
        <v>41817</v>
      </c>
      <c r="F200" t="s">
        <v>50</v>
      </c>
      <c r="G200" t="s">
        <v>4100</v>
      </c>
      <c r="H200" t="s">
        <v>4101</v>
      </c>
      <c r="I200" t="s">
        <v>102</v>
      </c>
      <c r="J200" t="s">
        <v>27</v>
      </c>
      <c r="K200" t="s">
        <v>815</v>
      </c>
      <c r="L200" t="s">
        <v>104</v>
      </c>
      <c r="M200">
        <v>75081</v>
      </c>
      <c r="N200" t="s">
        <v>105</v>
      </c>
      <c r="O200" t="s">
        <v>2186</v>
      </c>
      <c r="P200" t="s">
        <v>32</v>
      </c>
      <c r="Q200" t="s">
        <v>56</v>
      </c>
      <c r="R200" t="s">
        <v>2187</v>
      </c>
      <c r="S200">
        <v>457.4849999999999</v>
      </c>
      <c r="T200">
        <v>3</v>
      </c>
      <c r="U200">
        <v>0.3</v>
      </c>
      <c r="V200">
        <v>-84.961500000000029</v>
      </c>
    </row>
    <row r="201" spans="1:22" x14ac:dyDescent="0.25">
      <c r="A201">
        <v>9286</v>
      </c>
      <c r="B201" t="s">
        <v>10532</v>
      </c>
      <c r="C201">
        <v>2012</v>
      </c>
      <c r="D201" s="11">
        <v>41234</v>
      </c>
      <c r="E201" s="11">
        <v>41237</v>
      </c>
      <c r="F201" t="s">
        <v>188</v>
      </c>
      <c r="G201" t="s">
        <v>5105</v>
      </c>
      <c r="H201" t="s">
        <v>5106</v>
      </c>
      <c r="I201" t="s">
        <v>26</v>
      </c>
      <c r="J201" t="s">
        <v>27</v>
      </c>
      <c r="K201" t="s">
        <v>735</v>
      </c>
      <c r="L201" t="s">
        <v>88</v>
      </c>
      <c r="M201">
        <v>28110</v>
      </c>
      <c r="N201" t="s">
        <v>30</v>
      </c>
      <c r="O201" t="s">
        <v>871</v>
      </c>
      <c r="P201" t="s">
        <v>32</v>
      </c>
      <c r="Q201" t="s">
        <v>65</v>
      </c>
      <c r="R201" t="s">
        <v>872</v>
      </c>
      <c r="S201">
        <v>18.175999999999998</v>
      </c>
      <c r="T201">
        <v>1</v>
      </c>
      <c r="U201">
        <v>0.2</v>
      </c>
      <c r="V201">
        <v>4.7712000000000012</v>
      </c>
    </row>
    <row r="202" spans="1:22" x14ac:dyDescent="0.25">
      <c r="A202">
        <v>9285</v>
      </c>
      <c r="B202" t="s">
        <v>10531</v>
      </c>
      <c r="C202">
        <v>2011</v>
      </c>
      <c r="D202" s="11">
        <v>40865</v>
      </c>
      <c r="E202" s="11">
        <v>40870</v>
      </c>
      <c r="F202" t="s">
        <v>50</v>
      </c>
      <c r="G202" t="s">
        <v>1291</v>
      </c>
      <c r="H202" t="s">
        <v>1292</v>
      </c>
      <c r="I202" t="s">
        <v>41</v>
      </c>
      <c r="J202" t="s">
        <v>27</v>
      </c>
      <c r="K202" t="s">
        <v>612</v>
      </c>
      <c r="L202" t="s">
        <v>114</v>
      </c>
      <c r="M202">
        <v>53132</v>
      </c>
      <c r="N202" t="s">
        <v>105</v>
      </c>
      <c r="O202" t="s">
        <v>2095</v>
      </c>
      <c r="P202" t="s">
        <v>32</v>
      </c>
      <c r="Q202" t="s">
        <v>36</v>
      </c>
      <c r="R202" t="s">
        <v>2096</v>
      </c>
      <c r="S202">
        <v>392.93999999999994</v>
      </c>
      <c r="T202">
        <v>3</v>
      </c>
      <c r="U202">
        <v>0</v>
      </c>
      <c r="V202">
        <v>43.223399999999984</v>
      </c>
    </row>
    <row r="203" spans="1:22" x14ac:dyDescent="0.25">
      <c r="A203">
        <v>9281</v>
      </c>
      <c r="B203" t="s">
        <v>10527</v>
      </c>
      <c r="C203">
        <v>2013</v>
      </c>
      <c r="D203" s="11">
        <v>41538</v>
      </c>
      <c r="E203" s="11">
        <v>41542</v>
      </c>
      <c r="F203" t="s">
        <v>50</v>
      </c>
      <c r="G203" t="s">
        <v>6657</v>
      </c>
      <c r="H203" t="s">
        <v>6658</v>
      </c>
      <c r="I203" t="s">
        <v>102</v>
      </c>
      <c r="J203" t="s">
        <v>27</v>
      </c>
      <c r="K203" t="s">
        <v>95</v>
      </c>
      <c r="L203" t="s">
        <v>96</v>
      </c>
      <c r="M203">
        <v>98105</v>
      </c>
      <c r="N203" t="s">
        <v>44</v>
      </c>
      <c r="O203" t="s">
        <v>7283</v>
      </c>
      <c r="P203" t="s">
        <v>32</v>
      </c>
      <c r="Q203" t="s">
        <v>33</v>
      </c>
      <c r="R203" t="s">
        <v>7284</v>
      </c>
      <c r="S203">
        <v>163.88</v>
      </c>
      <c r="T203">
        <v>2</v>
      </c>
      <c r="U203">
        <v>0</v>
      </c>
      <c r="V203">
        <v>40.97</v>
      </c>
    </row>
    <row r="204" spans="1:22" x14ac:dyDescent="0.25">
      <c r="A204">
        <v>9280</v>
      </c>
      <c r="B204" t="s">
        <v>10526</v>
      </c>
      <c r="C204">
        <v>2014</v>
      </c>
      <c r="D204" s="11">
        <v>41975</v>
      </c>
      <c r="E204" s="11">
        <v>41979</v>
      </c>
      <c r="F204" t="s">
        <v>50</v>
      </c>
      <c r="G204" t="s">
        <v>2122</v>
      </c>
      <c r="H204" t="s">
        <v>2123</v>
      </c>
      <c r="I204" t="s">
        <v>26</v>
      </c>
      <c r="J204" t="s">
        <v>27</v>
      </c>
      <c r="K204" t="s">
        <v>146</v>
      </c>
      <c r="L204" t="s">
        <v>147</v>
      </c>
      <c r="M204">
        <v>19140</v>
      </c>
      <c r="N204" t="s">
        <v>148</v>
      </c>
      <c r="O204" t="s">
        <v>1793</v>
      </c>
      <c r="P204" t="s">
        <v>32</v>
      </c>
      <c r="Q204" t="s">
        <v>36</v>
      </c>
      <c r="R204" t="s">
        <v>1794</v>
      </c>
      <c r="S204">
        <v>398.97199999999998</v>
      </c>
      <c r="T204">
        <v>2</v>
      </c>
      <c r="U204">
        <v>0.3</v>
      </c>
      <c r="V204">
        <v>-28.49799999999999</v>
      </c>
    </row>
    <row r="205" spans="1:22" x14ac:dyDescent="0.25">
      <c r="A205">
        <v>202</v>
      </c>
      <c r="B205" t="s">
        <v>804</v>
      </c>
      <c r="C205">
        <v>2011</v>
      </c>
      <c r="D205" s="11">
        <v>40758</v>
      </c>
      <c r="E205" s="11">
        <v>40760</v>
      </c>
      <c r="F205" t="s">
        <v>188</v>
      </c>
      <c r="G205" t="s">
        <v>805</v>
      </c>
      <c r="H205" t="s">
        <v>806</v>
      </c>
      <c r="I205" t="s">
        <v>26</v>
      </c>
      <c r="J205" t="s">
        <v>27</v>
      </c>
      <c r="K205" t="s">
        <v>807</v>
      </c>
      <c r="L205" t="s">
        <v>457</v>
      </c>
      <c r="M205">
        <v>80219</v>
      </c>
      <c r="N205" t="s">
        <v>44</v>
      </c>
      <c r="O205" t="s">
        <v>808</v>
      </c>
      <c r="P205" t="s">
        <v>32</v>
      </c>
      <c r="Q205" t="s">
        <v>56</v>
      </c>
      <c r="R205" t="s">
        <v>809</v>
      </c>
      <c r="S205">
        <v>218.75</v>
      </c>
      <c r="T205">
        <v>2</v>
      </c>
      <c r="U205">
        <v>0.5</v>
      </c>
      <c r="V205">
        <v>-161.875</v>
      </c>
    </row>
    <row r="206" spans="1:22" x14ac:dyDescent="0.25">
      <c r="A206">
        <v>9272</v>
      </c>
      <c r="B206" t="s">
        <v>10522</v>
      </c>
      <c r="C206">
        <v>2013</v>
      </c>
      <c r="D206" s="11">
        <v>41407</v>
      </c>
      <c r="E206" s="11">
        <v>41412</v>
      </c>
      <c r="F206" t="s">
        <v>50</v>
      </c>
      <c r="G206" t="s">
        <v>3744</v>
      </c>
      <c r="H206" t="s">
        <v>3745</v>
      </c>
      <c r="I206" t="s">
        <v>41</v>
      </c>
      <c r="J206" t="s">
        <v>27</v>
      </c>
      <c r="K206" t="s">
        <v>266</v>
      </c>
      <c r="L206" t="s">
        <v>267</v>
      </c>
      <c r="M206">
        <v>10024</v>
      </c>
      <c r="N206" t="s">
        <v>148</v>
      </c>
      <c r="O206" t="s">
        <v>6591</v>
      </c>
      <c r="P206" t="s">
        <v>32</v>
      </c>
      <c r="Q206" t="s">
        <v>65</v>
      </c>
      <c r="R206" t="s">
        <v>6592</v>
      </c>
      <c r="S206">
        <v>10.02</v>
      </c>
      <c r="T206">
        <v>3</v>
      </c>
      <c r="U206">
        <v>0</v>
      </c>
      <c r="V206">
        <v>4.4088000000000012</v>
      </c>
    </row>
    <row r="207" spans="1:22" x14ac:dyDescent="0.25">
      <c r="A207">
        <v>9268</v>
      </c>
      <c r="B207" t="s">
        <v>10520</v>
      </c>
      <c r="C207">
        <v>2012</v>
      </c>
      <c r="D207" s="11">
        <v>41177</v>
      </c>
      <c r="E207" s="11">
        <v>41177</v>
      </c>
      <c r="F207" t="s">
        <v>1290</v>
      </c>
      <c r="G207" t="s">
        <v>1952</v>
      </c>
      <c r="H207" t="s">
        <v>1953</v>
      </c>
      <c r="I207" t="s">
        <v>26</v>
      </c>
      <c r="J207" t="s">
        <v>27</v>
      </c>
      <c r="K207" t="s">
        <v>3708</v>
      </c>
      <c r="L207" t="s">
        <v>267</v>
      </c>
      <c r="M207">
        <v>11520</v>
      </c>
      <c r="N207" t="s">
        <v>148</v>
      </c>
      <c r="O207" t="s">
        <v>8382</v>
      </c>
      <c r="P207" t="s">
        <v>32</v>
      </c>
      <c r="Q207" t="s">
        <v>36</v>
      </c>
      <c r="R207" t="s">
        <v>8383</v>
      </c>
      <c r="S207">
        <v>102.58200000000001</v>
      </c>
      <c r="T207">
        <v>1</v>
      </c>
      <c r="U207">
        <v>0.1</v>
      </c>
      <c r="V207">
        <v>6.8388000000000009</v>
      </c>
    </row>
    <row r="208" spans="1:22" x14ac:dyDescent="0.25">
      <c r="A208">
        <v>205</v>
      </c>
      <c r="B208" t="s">
        <v>818</v>
      </c>
      <c r="C208">
        <v>2014</v>
      </c>
      <c r="D208" s="11">
        <v>41794</v>
      </c>
      <c r="E208" s="11">
        <v>41798</v>
      </c>
      <c r="F208" t="s">
        <v>50</v>
      </c>
      <c r="G208" t="s">
        <v>819</v>
      </c>
      <c r="H208" t="s">
        <v>820</v>
      </c>
      <c r="I208" t="s">
        <v>41</v>
      </c>
      <c r="J208" t="s">
        <v>27</v>
      </c>
      <c r="K208" t="s">
        <v>612</v>
      </c>
      <c r="L208" t="s">
        <v>335</v>
      </c>
      <c r="M208">
        <v>37064</v>
      </c>
      <c r="N208" t="s">
        <v>30</v>
      </c>
      <c r="O208" t="s">
        <v>821</v>
      </c>
      <c r="P208" t="s">
        <v>32</v>
      </c>
      <c r="Q208" t="s">
        <v>65</v>
      </c>
      <c r="R208" t="s">
        <v>822</v>
      </c>
      <c r="S208">
        <v>35.168000000000006</v>
      </c>
      <c r="T208">
        <v>7</v>
      </c>
      <c r="U208">
        <v>0.2</v>
      </c>
      <c r="V208">
        <v>9.6712000000000025</v>
      </c>
    </row>
    <row r="209" spans="1:22" x14ac:dyDescent="0.25">
      <c r="A209">
        <v>9267</v>
      </c>
      <c r="B209" t="s">
        <v>10519</v>
      </c>
      <c r="C209">
        <v>2011</v>
      </c>
      <c r="D209" s="11">
        <v>40583</v>
      </c>
      <c r="E209" s="11">
        <v>40584</v>
      </c>
      <c r="F209" t="s">
        <v>188</v>
      </c>
      <c r="G209" t="s">
        <v>1162</v>
      </c>
      <c r="H209" t="s">
        <v>1163</v>
      </c>
      <c r="I209" t="s">
        <v>102</v>
      </c>
      <c r="J209" t="s">
        <v>27</v>
      </c>
      <c r="K209" t="s">
        <v>4045</v>
      </c>
      <c r="L209" t="s">
        <v>1392</v>
      </c>
      <c r="M209">
        <v>89031</v>
      </c>
      <c r="N209" t="s">
        <v>44</v>
      </c>
      <c r="O209" t="s">
        <v>7600</v>
      </c>
      <c r="P209" t="s">
        <v>32</v>
      </c>
      <c r="Q209" t="s">
        <v>65</v>
      </c>
      <c r="R209" t="s">
        <v>7601</v>
      </c>
      <c r="S209">
        <v>14.56</v>
      </c>
      <c r="T209">
        <v>2</v>
      </c>
      <c r="U209">
        <v>0</v>
      </c>
      <c r="V209">
        <v>5.5327999999999999</v>
      </c>
    </row>
    <row r="210" spans="1:22" x14ac:dyDescent="0.25">
      <c r="A210">
        <v>9263</v>
      </c>
      <c r="B210" t="s">
        <v>10517</v>
      </c>
      <c r="C210">
        <v>2012</v>
      </c>
      <c r="D210" s="11">
        <v>41191</v>
      </c>
      <c r="E210" s="11">
        <v>41195</v>
      </c>
      <c r="F210" t="s">
        <v>50</v>
      </c>
      <c r="G210" t="s">
        <v>2080</v>
      </c>
      <c r="H210" t="s">
        <v>2081</v>
      </c>
      <c r="I210" t="s">
        <v>26</v>
      </c>
      <c r="J210" t="s">
        <v>27</v>
      </c>
      <c r="K210" t="s">
        <v>880</v>
      </c>
      <c r="L210" t="s">
        <v>238</v>
      </c>
      <c r="M210">
        <v>48227</v>
      </c>
      <c r="N210" t="s">
        <v>105</v>
      </c>
      <c r="O210" t="s">
        <v>336</v>
      </c>
      <c r="P210" t="s">
        <v>32</v>
      </c>
      <c r="Q210" t="s">
        <v>36</v>
      </c>
      <c r="R210" t="s">
        <v>337</v>
      </c>
      <c r="S210">
        <v>389.97</v>
      </c>
      <c r="T210">
        <v>3</v>
      </c>
      <c r="U210">
        <v>0</v>
      </c>
      <c r="V210">
        <v>35.097300000000004</v>
      </c>
    </row>
    <row r="211" spans="1:22" x14ac:dyDescent="0.25">
      <c r="A211">
        <v>9262</v>
      </c>
      <c r="B211" t="s">
        <v>10516</v>
      </c>
      <c r="C211">
        <v>2014</v>
      </c>
      <c r="D211" s="11">
        <v>41885</v>
      </c>
      <c r="E211" s="11">
        <v>41885</v>
      </c>
      <c r="F211" t="s">
        <v>1290</v>
      </c>
      <c r="G211" t="s">
        <v>6713</v>
      </c>
      <c r="H211" t="s">
        <v>6714</v>
      </c>
      <c r="I211" t="s">
        <v>102</v>
      </c>
      <c r="J211" t="s">
        <v>27</v>
      </c>
      <c r="K211" t="s">
        <v>95</v>
      </c>
      <c r="L211" t="s">
        <v>96</v>
      </c>
      <c r="M211">
        <v>98103</v>
      </c>
      <c r="N211" t="s">
        <v>44</v>
      </c>
      <c r="O211" t="s">
        <v>261</v>
      </c>
      <c r="P211" t="s">
        <v>32</v>
      </c>
      <c r="Q211" t="s">
        <v>36</v>
      </c>
      <c r="R211" t="s">
        <v>262</v>
      </c>
      <c r="S211">
        <v>215.976</v>
      </c>
      <c r="T211">
        <v>3</v>
      </c>
      <c r="U211">
        <v>0.2</v>
      </c>
      <c r="V211">
        <v>-2.6997000000000355</v>
      </c>
    </row>
    <row r="212" spans="1:22" x14ac:dyDescent="0.25">
      <c r="A212">
        <v>9258</v>
      </c>
      <c r="B212" t="s">
        <v>10513</v>
      </c>
      <c r="C212">
        <v>2011</v>
      </c>
      <c r="D212" s="11">
        <v>40586</v>
      </c>
      <c r="E212" s="11">
        <v>40590</v>
      </c>
      <c r="F212" t="s">
        <v>23</v>
      </c>
      <c r="G212" t="s">
        <v>2626</v>
      </c>
      <c r="H212" t="s">
        <v>2627</v>
      </c>
      <c r="I212" t="s">
        <v>26</v>
      </c>
      <c r="J212" t="s">
        <v>27</v>
      </c>
      <c r="K212" t="s">
        <v>382</v>
      </c>
      <c r="L212" t="s">
        <v>596</v>
      </c>
      <c r="M212">
        <v>65203</v>
      </c>
      <c r="N212" t="s">
        <v>105</v>
      </c>
      <c r="O212" t="s">
        <v>5400</v>
      </c>
      <c r="P212" t="s">
        <v>32</v>
      </c>
      <c r="Q212" t="s">
        <v>65</v>
      </c>
      <c r="R212" t="s">
        <v>5401</v>
      </c>
      <c r="S212">
        <v>332.94</v>
      </c>
      <c r="T212">
        <v>3</v>
      </c>
      <c r="U212">
        <v>0</v>
      </c>
      <c r="V212">
        <v>53.270399999999995</v>
      </c>
    </row>
    <row r="213" spans="1:22" x14ac:dyDescent="0.25">
      <c r="A213">
        <v>9255</v>
      </c>
      <c r="B213" t="s">
        <v>10513</v>
      </c>
      <c r="C213">
        <v>2011</v>
      </c>
      <c r="D213" s="11">
        <v>40586</v>
      </c>
      <c r="E213" s="11">
        <v>40590</v>
      </c>
      <c r="F213" t="s">
        <v>23</v>
      </c>
      <c r="G213" t="s">
        <v>2626</v>
      </c>
      <c r="H213" t="s">
        <v>2627</v>
      </c>
      <c r="I213" t="s">
        <v>26</v>
      </c>
      <c r="J213" t="s">
        <v>27</v>
      </c>
      <c r="K213" t="s">
        <v>382</v>
      </c>
      <c r="L213" t="s">
        <v>596</v>
      </c>
      <c r="M213">
        <v>65203</v>
      </c>
      <c r="N213" t="s">
        <v>105</v>
      </c>
      <c r="O213" t="s">
        <v>304</v>
      </c>
      <c r="P213" t="s">
        <v>32</v>
      </c>
      <c r="Q213" t="s">
        <v>36</v>
      </c>
      <c r="R213" t="s">
        <v>305</v>
      </c>
      <c r="S213">
        <v>60.89</v>
      </c>
      <c r="T213">
        <v>1</v>
      </c>
      <c r="U213">
        <v>0</v>
      </c>
      <c r="V213">
        <v>15.222499999999997</v>
      </c>
    </row>
    <row r="214" spans="1:22" x14ac:dyDescent="0.25">
      <c r="A214">
        <v>9244</v>
      </c>
      <c r="B214" t="s">
        <v>10506</v>
      </c>
      <c r="C214">
        <v>2011</v>
      </c>
      <c r="D214" s="11">
        <v>40733</v>
      </c>
      <c r="E214" s="11">
        <v>40738</v>
      </c>
      <c r="F214" t="s">
        <v>50</v>
      </c>
      <c r="G214" t="s">
        <v>2351</v>
      </c>
      <c r="H214" t="s">
        <v>2352</v>
      </c>
      <c r="I214" t="s">
        <v>102</v>
      </c>
      <c r="J214" t="s">
        <v>27</v>
      </c>
      <c r="K214" t="s">
        <v>127</v>
      </c>
      <c r="L214" t="s">
        <v>43</v>
      </c>
      <c r="M214">
        <v>94122</v>
      </c>
      <c r="N214" t="s">
        <v>44</v>
      </c>
      <c r="O214" t="s">
        <v>7052</v>
      </c>
      <c r="P214" t="s">
        <v>32</v>
      </c>
      <c r="Q214" t="s">
        <v>33</v>
      </c>
      <c r="R214" t="s">
        <v>7053</v>
      </c>
      <c r="S214">
        <v>119.83299999999998</v>
      </c>
      <c r="T214">
        <v>1</v>
      </c>
      <c r="U214">
        <v>0.15</v>
      </c>
      <c r="V214">
        <v>7.0489999999999995</v>
      </c>
    </row>
    <row r="215" spans="1:22" x14ac:dyDescent="0.25">
      <c r="A215">
        <v>9239</v>
      </c>
      <c r="B215" t="s">
        <v>10504</v>
      </c>
      <c r="C215">
        <v>2014</v>
      </c>
      <c r="D215" s="11">
        <v>41682</v>
      </c>
      <c r="E215" s="11">
        <v>41685</v>
      </c>
      <c r="F215" t="s">
        <v>188</v>
      </c>
      <c r="G215" t="s">
        <v>4985</v>
      </c>
      <c r="H215" t="s">
        <v>4986</v>
      </c>
      <c r="I215" t="s">
        <v>26</v>
      </c>
      <c r="J215" t="s">
        <v>27</v>
      </c>
      <c r="K215" t="s">
        <v>497</v>
      </c>
      <c r="L215" t="s">
        <v>498</v>
      </c>
      <c r="M215">
        <v>43229</v>
      </c>
      <c r="N215" t="s">
        <v>148</v>
      </c>
      <c r="O215" t="s">
        <v>2878</v>
      </c>
      <c r="P215" t="s">
        <v>32</v>
      </c>
      <c r="Q215" t="s">
        <v>65</v>
      </c>
      <c r="R215" t="s">
        <v>2879</v>
      </c>
      <c r="S215">
        <v>147.56800000000001</v>
      </c>
      <c r="T215">
        <v>2</v>
      </c>
      <c r="U215">
        <v>0.2</v>
      </c>
      <c r="V215">
        <v>-3.6892000000000067</v>
      </c>
    </row>
    <row r="216" spans="1:22" x14ac:dyDescent="0.25">
      <c r="A216">
        <v>9237</v>
      </c>
      <c r="B216" t="s">
        <v>10503</v>
      </c>
      <c r="C216">
        <v>2013</v>
      </c>
      <c r="D216" s="11">
        <v>41520</v>
      </c>
      <c r="E216" s="11">
        <v>41524</v>
      </c>
      <c r="F216" t="s">
        <v>50</v>
      </c>
      <c r="G216" t="s">
        <v>1990</v>
      </c>
      <c r="H216" t="s">
        <v>1991</v>
      </c>
      <c r="I216" t="s">
        <v>26</v>
      </c>
      <c r="J216" t="s">
        <v>27</v>
      </c>
      <c r="K216" t="s">
        <v>42</v>
      </c>
      <c r="L216" t="s">
        <v>43</v>
      </c>
      <c r="M216">
        <v>90036</v>
      </c>
      <c r="N216" t="s">
        <v>44</v>
      </c>
      <c r="O216" t="s">
        <v>80</v>
      </c>
      <c r="P216" t="s">
        <v>32</v>
      </c>
      <c r="Q216" t="s">
        <v>56</v>
      </c>
      <c r="R216" t="s">
        <v>81</v>
      </c>
      <c r="S216">
        <v>568.72800000000007</v>
      </c>
      <c r="T216">
        <v>3</v>
      </c>
      <c r="U216">
        <v>0.2</v>
      </c>
      <c r="V216">
        <v>28.436399999999935</v>
      </c>
    </row>
    <row r="217" spans="1:22" x14ac:dyDescent="0.25">
      <c r="A217">
        <v>214</v>
      </c>
      <c r="B217" t="s">
        <v>846</v>
      </c>
      <c r="C217">
        <v>2012</v>
      </c>
      <c r="D217" s="11">
        <v>40910</v>
      </c>
      <c r="E217" s="11">
        <v>40917</v>
      </c>
      <c r="F217" t="s">
        <v>50</v>
      </c>
      <c r="G217" t="s">
        <v>847</v>
      </c>
      <c r="H217" t="s">
        <v>848</v>
      </c>
      <c r="I217" t="s">
        <v>41</v>
      </c>
      <c r="J217" t="s">
        <v>27</v>
      </c>
      <c r="K217" t="s">
        <v>849</v>
      </c>
      <c r="L217" t="s">
        <v>498</v>
      </c>
      <c r="M217">
        <v>44256</v>
      </c>
      <c r="N217" t="s">
        <v>148</v>
      </c>
      <c r="O217" t="s">
        <v>852</v>
      </c>
      <c r="P217" t="s">
        <v>32</v>
      </c>
      <c r="Q217" t="s">
        <v>33</v>
      </c>
      <c r="R217" t="s">
        <v>853</v>
      </c>
      <c r="S217">
        <v>452.45</v>
      </c>
      <c r="T217">
        <v>5</v>
      </c>
      <c r="U217">
        <v>0.5</v>
      </c>
      <c r="V217">
        <v>-244.32300000000006</v>
      </c>
    </row>
    <row r="218" spans="1:22" x14ac:dyDescent="0.25">
      <c r="A218">
        <v>9233</v>
      </c>
      <c r="B218" t="s">
        <v>10503</v>
      </c>
      <c r="C218">
        <v>2013</v>
      </c>
      <c r="D218" s="11">
        <v>41520</v>
      </c>
      <c r="E218" s="11">
        <v>41524</v>
      </c>
      <c r="F218" t="s">
        <v>50</v>
      </c>
      <c r="G218" t="s">
        <v>1990</v>
      </c>
      <c r="H218" t="s">
        <v>1991</v>
      </c>
      <c r="I218" t="s">
        <v>26</v>
      </c>
      <c r="J218" t="s">
        <v>27</v>
      </c>
      <c r="K218" t="s">
        <v>42</v>
      </c>
      <c r="L218" t="s">
        <v>43</v>
      </c>
      <c r="M218">
        <v>90036</v>
      </c>
      <c r="N218" t="s">
        <v>44</v>
      </c>
      <c r="O218" t="s">
        <v>4694</v>
      </c>
      <c r="P218" t="s">
        <v>32</v>
      </c>
      <c r="Q218" t="s">
        <v>65</v>
      </c>
      <c r="R218" t="s">
        <v>4695</v>
      </c>
      <c r="S218">
        <v>94.679999999999993</v>
      </c>
      <c r="T218">
        <v>9</v>
      </c>
      <c r="U218">
        <v>0</v>
      </c>
      <c r="V218">
        <v>31.244399999999995</v>
      </c>
    </row>
    <row r="219" spans="1:22" x14ac:dyDescent="0.25">
      <c r="A219">
        <v>9222</v>
      </c>
      <c r="B219" t="s">
        <v>10496</v>
      </c>
      <c r="C219">
        <v>2014</v>
      </c>
      <c r="D219" s="11">
        <v>41926</v>
      </c>
      <c r="E219" s="11">
        <v>41927</v>
      </c>
      <c r="F219" t="s">
        <v>188</v>
      </c>
      <c r="G219" t="s">
        <v>5985</v>
      </c>
      <c r="H219" t="s">
        <v>5986</v>
      </c>
      <c r="I219" t="s">
        <v>26</v>
      </c>
      <c r="J219" t="s">
        <v>27</v>
      </c>
      <c r="K219" t="s">
        <v>4268</v>
      </c>
      <c r="L219" t="s">
        <v>736</v>
      </c>
      <c r="M219">
        <v>70506</v>
      </c>
      <c r="N219" t="s">
        <v>30</v>
      </c>
      <c r="O219" t="s">
        <v>903</v>
      </c>
      <c r="P219" t="s">
        <v>32</v>
      </c>
      <c r="Q219" t="s">
        <v>56</v>
      </c>
      <c r="R219" t="s">
        <v>904</v>
      </c>
      <c r="S219">
        <v>1504.52</v>
      </c>
      <c r="T219">
        <v>4</v>
      </c>
      <c r="U219">
        <v>0</v>
      </c>
      <c r="V219">
        <v>346.03960000000006</v>
      </c>
    </row>
    <row r="220" spans="1:22" x14ac:dyDescent="0.25">
      <c r="A220">
        <v>9220</v>
      </c>
      <c r="B220" t="s">
        <v>10495</v>
      </c>
      <c r="C220">
        <v>2012</v>
      </c>
      <c r="D220" s="11">
        <v>41137</v>
      </c>
      <c r="E220" s="11">
        <v>41141</v>
      </c>
      <c r="F220" t="s">
        <v>50</v>
      </c>
      <c r="G220" t="s">
        <v>4458</v>
      </c>
      <c r="H220" t="s">
        <v>4459</v>
      </c>
      <c r="I220" t="s">
        <v>26</v>
      </c>
      <c r="J220" t="s">
        <v>27</v>
      </c>
      <c r="K220" t="s">
        <v>146</v>
      </c>
      <c r="L220" t="s">
        <v>147</v>
      </c>
      <c r="M220">
        <v>19120</v>
      </c>
      <c r="N220" t="s">
        <v>148</v>
      </c>
      <c r="O220" t="s">
        <v>5448</v>
      </c>
      <c r="P220" t="s">
        <v>32</v>
      </c>
      <c r="Q220" t="s">
        <v>33</v>
      </c>
      <c r="R220" t="s">
        <v>5449</v>
      </c>
      <c r="S220">
        <v>301.46999999999997</v>
      </c>
      <c r="T220">
        <v>3</v>
      </c>
      <c r="U220">
        <v>0.5</v>
      </c>
      <c r="V220">
        <v>-204.99959999999996</v>
      </c>
    </row>
    <row r="221" spans="1:22" x14ac:dyDescent="0.25">
      <c r="A221">
        <v>9214</v>
      </c>
      <c r="B221" t="s">
        <v>10488</v>
      </c>
      <c r="C221">
        <v>2011</v>
      </c>
      <c r="D221" s="11">
        <v>40885</v>
      </c>
      <c r="E221" s="11">
        <v>40892</v>
      </c>
      <c r="F221" t="s">
        <v>50</v>
      </c>
      <c r="G221" t="s">
        <v>2092</v>
      </c>
      <c r="H221" t="s">
        <v>2093</v>
      </c>
      <c r="I221" t="s">
        <v>41</v>
      </c>
      <c r="J221" t="s">
        <v>27</v>
      </c>
      <c r="K221" t="s">
        <v>127</v>
      </c>
      <c r="L221" t="s">
        <v>43</v>
      </c>
      <c r="M221">
        <v>94110</v>
      </c>
      <c r="N221" t="s">
        <v>44</v>
      </c>
      <c r="O221" t="s">
        <v>4356</v>
      </c>
      <c r="P221" t="s">
        <v>32</v>
      </c>
      <c r="Q221" t="s">
        <v>65</v>
      </c>
      <c r="R221" t="s">
        <v>4357</v>
      </c>
      <c r="S221">
        <v>79.44</v>
      </c>
      <c r="T221">
        <v>3</v>
      </c>
      <c r="U221">
        <v>0</v>
      </c>
      <c r="V221">
        <v>28.598399999999994</v>
      </c>
    </row>
    <row r="222" spans="1:22" x14ac:dyDescent="0.25">
      <c r="A222">
        <v>9213</v>
      </c>
      <c r="B222" t="s">
        <v>10488</v>
      </c>
      <c r="C222">
        <v>2011</v>
      </c>
      <c r="D222" s="11">
        <v>40885</v>
      </c>
      <c r="E222" s="11">
        <v>40892</v>
      </c>
      <c r="F222" t="s">
        <v>50</v>
      </c>
      <c r="G222" t="s">
        <v>2092</v>
      </c>
      <c r="H222" t="s">
        <v>2093</v>
      </c>
      <c r="I222" t="s">
        <v>41</v>
      </c>
      <c r="J222" t="s">
        <v>27</v>
      </c>
      <c r="K222" t="s">
        <v>127</v>
      </c>
      <c r="L222" t="s">
        <v>43</v>
      </c>
      <c r="M222">
        <v>94110</v>
      </c>
      <c r="N222" t="s">
        <v>44</v>
      </c>
      <c r="O222" t="s">
        <v>298</v>
      </c>
      <c r="P222" t="s">
        <v>32</v>
      </c>
      <c r="Q222" t="s">
        <v>65</v>
      </c>
      <c r="R222" t="s">
        <v>299</v>
      </c>
      <c r="S222">
        <v>39.880000000000003</v>
      </c>
      <c r="T222">
        <v>2</v>
      </c>
      <c r="U222">
        <v>0</v>
      </c>
      <c r="V222">
        <v>11.166400000000003</v>
      </c>
    </row>
    <row r="223" spans="1:22" x14ac:dyDescent="0.25">
      <c r="A223">
        <v>9201</v>
      </c>
      <c r="B223" t="s">
        <v>10478</v>
      </c>
      <c r="C223">
        <v>2013</v>
      </c>
      <c r="D223" s="11">
        <v>41565</v>
      </c>
      <c r="E223" s="11">
        <v>41568</v>
      </c>
      <c r="F223" t="s">
        <v>188</v>
      </c>
      <c r="G223" t="s">
        <v>7719</v>
      </c>
      <c r="H223" t="s">
        <v>7720</v>
      </c>
      <c r="I223" t="s">
        <v>26</v>
      </c>
      <c r="J223" t="s">
        <v>27</v>
      </c>
      <c r="K223" t="s">
        <v>4926</v>
      </c>
      <c r="L223" t="s">
        <v>788</v>
      </c>
      <c r="M223">
        <v>8861</v>
      </c>
      <c r="N223" t="s">
        <v>148</v>
      </c>
      <c r="O223" t="s">
        <v>1669</v>
      </c>
      <c r="P223" t="s">
        <v>32</v>
      </c>
      <c r="Q223" t="s">
        <v>33</v>
      </c>
      <c r="R223" t="s">
        <v>1670</v>
      </c>
      <c r="S223">
        <v>120.98</v>
      </c>
      <c r="T223">
        <v>1</v>
      </c>
      <c r="U223">
        <v>0</v>
      </c>
      <c r="V223">
        <v>12.097999999999999</v>
      </c>
    </row>
    <row r="224" spans="1:22" x14ac:dyDescent="0.25">
      <c r="A224">
        <v>9200</v>
      </c>
      <c r="B224" t="s">
        <v>10477</v>
      </c>
      <c r="C224">
        <v>2011</v>
      </c>
      <c r="D224" s="11">
        <v>40673</v>
      </c>
      <c r="E224" s="11">
        <v>40678</v>
      </c>
      <c r="F224" t="s">
        <v>50</v>
      </c>
      <c r="G224" t="s">
        <v>3467</v>
      </c>
      <c r="H224" t="s">
        <v>3468</v>
      </c>
      <c r="I224" t="s">
        <v>26</v>
      </c>
      <c r="J224" t="s">
        <v>27</v>
      </c>
      <c r="K224" t="s">
        <v>630</v>
      </c>
      <c r="L224" t="s">
        <v>43</v>
      </c>
      <c r="M224">
        <v>95123</v>
      </c>
      <c r="N224" t="s">
        <v>44</v>
      </c>
      <c r="O224" t="s">
        <v>6248</v>
      </c>
      <c r="P224" t="s">
        <v>32</v>
      </c>
      <c r="Q224" t="s">
        <v>36</v>
      </c>
      <c r="R224" t="s">
        <v>6249</v>
      </c>
      <c r="S224">
        <v>256.78400000000005</v>
      </c>
      <c r="T224">
        <v>1</v>
      </c>
      <c r="U224">
        <v>0.2</v>
      </c>
      <c r="V224">
        <v>32.097999999999971</v>
      </c>
    </row>
    <row r="225" spans="1:22" x14ac:dyDescent="0.25">
      <c r="A225">
        <v>9186</v>
      </c>
      <c r="B225" t="s">
        <v>10471</v>
      </c>
      <c r="C225">
        <v>2014</v>
      </c>
      <c r="D225" s="11">
        <v>41859</v>
      </c>
      <c r="E225" s="11">
        <v>41863</v>
      </c>
      <c r="F225" t="s">
        <v>50</v>
      </c>
      <c r="G225" t="s">
        <v>1258</v>
      </c>
      <c r="H225" t="s">
        <v>1259</v>
      </c>
      <c r="I225" t="s">
        <v>26</v>
      </c>
      <c r="J225" t="s">
        <v>27</v>
      </c>
      <c r="K225" t="s">
        <v>3972</v>
      </c>
      <c r="L225" t="s">
        <v>43</v>
      </c>
      <c r="M225">
        <v>92683</v>
      </c>
      <c r="N225" t="s">
        <v>44</v>
      </c>
      <c r="O225" t="s">
        <v>10472</v>
      </c>
      <c r="P225" t="s">
        <v>32</v>
      </c>
      <c r="Q225" t="s">
        <v>36</v>
      </c>
      <c r="R225" t="s">
        <v>10473</v>
      </c>
      <c r="S225">
        <v>207.18400000000003</v>
      </c>
      <c r="T225">
        <v>1</v>
      </c>
      <c r="U225">
        <v>0.2</v>
      </c>
      <c r="V225">
        <v>25.897999999999982</v>
      </c>
    </row>
    <row r="226" spans="1:22" x14ac:dyDescent="0.25">
      <c r="A226">
        <v>223</v>
      </c>
      <c r="B226" t="s">
        <v>863</v>
      </c>
      <c r="C226">
        <v>2012</v>
      </c>
      <c r="D226" s="11">
        <v>41267</v>
      </c>
      <c r="E226" s="11">
        <v>41270</v>
      </c>
      <c r="F226" t="s">
        <v>188</v>
      </c>
      <c r="G226" t="s">
        <v>864</v>
      </c>
      <c r="H226" t="s">
        <v>865</v>
      </c>
      <c r="I226" t="s">
        <v>26</v>
      </c>
      <c r="J226" t="s">
        <v>27</v>
      </c>
      <c r="K226" t="s">
        <v>866</v>
      </c>
      <c r="L226" t="s">
        <v>498</v>
      </c>
      <c r="M226">
        <v>43017</v>
      </c>
      <c r="N226" t="s">
        <v>148</v>
      </c>
      <c r="O226" t="s">
        <v>871</v>
      </c>
      <c r="P226" t="s">
        <v>32</v>
      </c>
      <c r="Q226" t="s">
        <v>65</v>
      </c>
      <c r="R226" t="s">
        <v>872</v>
      </c>
      <c r="S226">
        <v>72.703999999999994</v>
      </c>
      <c r="T226">
        <v>4</v>
      </c>
      <c r="U226">
        <v>0.2</v>
      </c>
      <c r="V226">
        <v>19.084800000000005</v>
      </c>
    </row>
    <row r="227" spans="1:22" x14ac:dyDescent="0.25">
      <c r="A227">
        <v>9185</v>
      </c>
      <c r="B227" t="s">
        <v>10471</v>
      </c>
      <c r="C227">
        <v>2014</v>
      </c>
      <c r="D227" s="11">
        <v>41859</v>
      </c>
      <c r="E227" s="11">
        <v>41863</v>
      </c>
      <c r="F227" t="s">
        <v>50</v>
      </c>
      <c r="G227" t="s">
        <v>1258</v>
      </c>
      <c r="H227" t="s">
        <v>1259</v>
      </c>
      <c r="I227" t="s">
        <v>26</v>
      </c>
      <c r="J227" t="s">
        <v>27</v>
      </c>
      <c r="K227" t="s">
        <v>3972</v>
      </c>
      <c r="L227" t="s">
        <v>43</v>
      </c>
      <c r="M227">
        <v>92683</v>
      </c>
      <c r="N227" t="s">
        <v>44</v>
      </c>
      <c r="O227" t="s">
        <v>170</v>
      </c>
      <c r="P227" t="s">
        <v>32</v>
      </c>
      <c r="Q227" t="s">
        <v>65</v>
      </c>
      <c r="R227" t="s">
        <v>171</v>
      </c>
      <c r="S227">
        <v>51.75</v>
      </c>
      <c r="T227">
        <v>1</v>
      </c>
      <c r="U227">
        <v>0</v>
      </c>
      <c r="V227">
        <v>15.524999999999999</v>
      </c>
    </row>
    <row r="228" spans="1:22" x14ac:dyDescent="0.25">
      <c r="A228">
        <v>9171</v>
      </c>
      <c r="B228" t="s">
        <v>10467</v>
      </c>
      <c r="C228">
        <v>2013</v>
      </c>
      <c r="D228" s="11">
        <v>41610</v>
      </c>
      <c r="E228" s="11">
        <v>41610</v>
      </c>
      <c r="F228" t="s">
        <v>1290</v>
      </c>
      <c r="G228" t="s">
        <v>6479</v>
      </c>
      <c r="H228" t="s">
        <v>6480</v>
      </c>
      <c r="I228" t="s">
        <v>102</v>
      </c>
      <c r="J228" t="s">
        <v>27</v>
      </c>
      <c r="K228" t="s">
        <v>8826</v>
      </c>
      <c r="L228" t="s">
        <v>43</v>
      </c>
      <c r="M228">
        <v>93030</v>
      </c>
      <c r="N228" t="s">
        <v>44</v>
      </c>
      <c r="O228" t="s">
        <v>1812</v>
      </c>
      <c r="P228" t="s">
        <v>32</v>
      </c>
      <c r="Q228" t="s">
        <v>65</v>
      </c>
      <c r="R228" t="s">
        <v>1813</v>
      </c>
      <c r="S228">
        <v>31.96</v>
      </c>
      <c r="T228">
        <v>2</v>
      </c>
      <c r="U228">
        <v>0</v>
      </c>
      <c r="V228">
        <v>1.597999999999999</v>
      </c>
    </row>
    <row r="229" spans="1:22" x14ac:dyDescent="0.25">
      <c r="A229">
        <v>9163</v>
      </c>
      <c r="B229" t="s">
        <v>10463</v>
      </c>
      <c r="C229">
        <v>2013</v>
      </c>
      <c r="D229" s="11">
        <v>41617</v>
      </c>
      <c r="E229" s="11">
        <v>41621</v>
      </c>
      <c r="F229" t="s">
        <v>50</v>
      </c>
      <c r="G229" t="s">
        <v>1308</v>
      </c>
      <c r="H229" t="s">
        <v>1309</v>
      </c>
      <c r="I229" t="s">
        <v>26</v>
      </c>
      <c r="J229" t="s">
        <v>27</v>
      </c>
      <c r="K229" t="s">
        <v>6206</v>
      </c>
      <c r="L229" t="s">
        <v>114</v>
      </c>
      <c r="M229">
        <v>54703</v>
      </c>
      <c r="N229" t="s">
        <v>105</v>
      </c>
      <c r="O229" t="s">
        <v>2455</v>
      </c>
      <c r="P229" t="s">
        <v>32</v>
      </c>
      <c r="Q229" t="s">
        <v>36</v>
      </c>
      <c r="R229" t="s">
        <v>2456</v>
      </c>
      <c r="S229">
        <v>680.01</v>
      </c>
      <c r="T229">
        <v>3</v>
      </c>
      <c r="U229">
        <v>0</v>
      </c>
      <c r="V229">
        <v>176.80260000000001</v>
      </c>
    </row>
    <row r="230" spans="1:22" x14ac:dyDescent="0.25">
      <c r="A230">
        <v>227</v>
      </c>
      <c r="B230" t="s">
        <v>877</v>
      </c>
      <c r="C230">
        <v>2012</v>
      </c>
      <c r="D230" s="11">
        <v>41130</v>
      </c>
      <c r="E230" s="11">
        <v>41137</v>
      </c>
      <c r="F230" t="s">
        <v>50</v>
      </c>
      <c r="G230" t="s">
        <v>878</v>
      </c>
      <c r="H230" t="s">
        <v>879</v>
      </c>
      <c r="I230" t="s">
        <v>41</v>
      </c>
      <c r="J230" t="s">
        <v>27</v>
      </c>
      <c r="K230" t="s">
        <v>880</v>
      </c>
      <c r="L230" t="s">
        <v>238</v>
      </c>
      <c r="M230">
        <v>48227</v>
      </c>
      <c r="N230" t="s">
        <v>105</v>
      </c>
      <c r="O230" t="s">
        <v>883</v>
      </c>
      <c r="P230" t="s">
        <v>32</v>
      </c>
      <c r="Q230" t="s">
        <v>56</v>
      </c>
      <c r="R230" t="s">
        <v>884</v>
      </c>
      <c r="S230">
        <v>622.44999999999993</v>
      </c>
      <c r="T230">
        <v>5</v>
      </c>
      <c r="U230">
        <v>0</v>
      </c>
      <c r="V230">
        <v>136.93899999999999</v>
      </c>
    </row>
    <row r="231" spans="1:22" x14ac:dyDescent="0.25">
      <c r="A231">
        <v>9162</v>
      </c>
      <c r="B231" t="s">
        <v>10463</v>
      </c>
      <c r="C231">
        <v>2013</v>
      </c>
      <c r="D231" s="11">
        <v>41617</v>
      </c>
      <c r="E231" s="11">
        <v>41621</v>
      </c>
      <c r="F231" t="s">
        <v>50</v>
      </c>
      <c r="G231" t="s">
        <v>1308</v>
      </c>
      <c r="H231" t="s">
        <v>1309</v>
      </c>
      <c r="I231" t="s">
        <v>26</v>
      </c>
      <c r="J231" t="s">
        <v>27</v>
      </c>
      <c r="K231" t="s">
        <v>6206</v>
      </c>
      <c r="L231" t="s">
        <v>114</v>
      </c>
      <c r="M231">
        <v>54703</v>
      </c>
      <c r="N231" t="s">
        <v>105</v>
      </c>
      <c r="O231" t="s">
        <v>5638</v>
      </c>
      <c r="P231" t="s">
        <v>32</v>
      </c>
      <c r="Q231" t="s">
        <v>33</v>
      </c>
      <c r="R231" t="s">
        <v>5639</v>
      </c>
      <c r="S231">
        <v>405.85999999999996</v>
      </c>
      <c r="T231">
        <v>7</v>
      </c>
      <c r="U231">
        <v>0</v>
      </c>
      <c r="V231">
        <v>32.46879999999998</v>
      </c>
    </row>
    <row r="232" spans="1:22" x14ac:dyDescent="0.25">
      <c r="A232">
        <v>229</v>
      </c>
      <c r="B232" t="s">
        <v>887</v>
      </c>
      <c r="C232">
        <v>2012</v>
      </c>
      <c r="D232" s="11">
        <v>40967</v>
      </c>
      <c r="E232" s="11">
        <v>40972</v>
      </c>
      <c r="F232" t="s">
        <v>50</v>
      </c>
      <c r="G232" t="s">
        <v>888</v>
      </c>
      <c r="H232" t="s">
        <v>889</v>
      </c>
      <c r="I232" t="s">
        <v>26</v>
      </c>
      <c r="J232" t="s">
        <v>27</v>
      </c>
      <c r="K232" t="s">
        <v>382</v>
      </c>
      <c r="L232" t="s">
        <v>335</v>
      </c>
      <c r="M232">
        <v>38401</v>
      </c>
      <c r="N232" t="s">
        <v>30</v>
      </c>
      <c r="O232" t="s">
        <v>890</v>
      </c>
      <c r="P232" t="s">
        <v>32</v>
      </c>
      <c r="Q232" t="s">
        <v>36</v>
      </c>
      <c r="R232" t="s">
        <v>891</v>
      </c>
      <c r="S232">
        <v>161.56800000000001</v>
      </c>
      <c r="T232">
        <v>2</v>
      </c>
      <c r="U232">
        <v>0.2</v>
      </c>
      <c r="V232">
        <v>-28.274400000000021</v>
      </c>
    </row>
    <row r="233" spans="1:22" x14ac:dyDescent="0.25">
      <c r="A233">
        <v>230</v>
      </c>
      <c r="B233" t="s">
        <v>887</v>
      </c>
      <c r="C233">
        <v>2012</v>
      </c>
      <c r="D233" s="11">
        <v>40967</v>
      </c>
      <c r="E233" s="11">
        <v>40972</v>
      </c>
      <c r="F233" t="s">
        <v>50</v>
      </c>
      <c r="G233" t="s">
        <v>888</v>
      </c>
      <c r="H233" t="s">
        <v>889</v>
      </c>
      <c r="I233" t="s">
        <v>26</v>
      </c>
      <c r="J233" t="s">
        <v>27</v>
      </c>
      <c r="K233" t="s">
        <v>382</v>
      </c>
      <c r="L233" t="s">
        <v>335</v>
      </c>
      <c r="M233">
        <v>38401</v>
      </c>
      <c r="N233" t="s">
        <v>30</v>
      </c>
      <c r="O233" t="s">
        <v>892</v>
      </c>
      <c r="P233" t="s">
        <v>32</v>
      </c>
      <c r="Q233" t="s">
        <v>36</v>
      </c>
      <c r="R233" t="s">
        <v>893</v>
      </c>
      <c r="S233">
        <v>389.69600000000003</v>
      </c>
      <c r="T233">
        <v>8</v>
      </c>
      <c r="U233">
        <v>0.2</v>
      </c>
      <c r="V233">
        <v>43.840799999999973</v>
      </c>
    </row>
    <row r="234" spans="1:22" x14ac:dyDescent="0.25">
      <c r="A234">
        <v>9155</v>
      </c>
      <c r="B234" t="s">
        <v>10459</v>
      </c>
      <c r="C234">
        <v>2013</v>
      </c>
      <c r="D234" s="11">
        <v>41488</v>
      </c>
      <c r="E234" s="11">
        <v>41490</v>
      </c>
      <c r="F234" t="s">
        <v>23</v>
      </c>
      <c r="G234" t="s">
        <v>7143</v>
      </c>
      <c r="H234" t="s">
        <v>7144</v>
      </c>
      <c r="I234" t="s">
        <v>26</v>
      </c>
      <c r="J234" t="s">
        <v>27</v>
      </c>
      <c r="K234" t="s">
        <v>146</v>
      </c>
      <c r="L234" t="s">
        <v>147</v>
      </c>
      <c r="M234">
        <v>19140</v>
      </c>
      <c r="N234" t="s">
        <v>148</v>
      </c>
      <c r="O234" t="s">
        <v>1714</v>
      </c>
      <c r="P234" t="s">
        <v>32</v>
      </c>
      <c r="Q234" t="s">
        <v>65</v>
      </c>
      <c r="R234" t="s">
        <v>8143</v>
      </c>
      <c r="S234">
        <v>19.312000000000001</v>
      </c>
      <c r="T234">
        <v>2</v>
      </c>
      <c r="U234">
        <v>0.2</v>
      </c>
      <c r="V234">
        <v>3.1382000000000003</v>
      </c>
    </row>
    <row r="235" spans="1:22" x14ac:dyDescent="0.25">
      <c r="A235">
        <v>232</v>
      </c>
      <c r="B235" t="s">
        <v>899</v>
      </c>
      <c r="C235">
        <v>2014</v>
      </c>
      <c r="D235" s="11">
        <v>41737</v>
      </c>
      <c r="E235" s="11">
        <v>41742</v>
      </c>
      <c r="F235" t="s">
        <v>50</v>
      </c>
      <c r="G235" t="s">
        <v>377</v>
      </c>
      <c r="H235" t="s">
        <v>378</v>
      </c>
      <c r="I235" t="s">
        <v>102</v>
      </c>
      <c r="J235" t="s">
        <v>27</v>
      </c>
      <c r="K235" t="s">
        <v>900</v>
      </c>
      <c r="L235" t="s">
        <v>54</v>
      </c>
      <c r="M235">
        <v>33614</v>
      </c>
      <c r="N235" t="s">
        <v>30</v>
      </c>
      <c r="O235" t="s">
        <v>901</v>
      </c>
      <c r="P235" t="s">
        <v>32</v>
      </c>
      <c r="Q235" t="s">
        <v>56</v>
      </c>
      <c r="R235" t="s">
        <v>902</v>
      </c>
      <c r="S235">
        <v>233.86</v>
      </c>
      <c r="T235">
        <v>2</v>
      </c>
      <c r="U235">
        <v>0.45</v>
      </c>
      <c r="V235">
        <v>-102.04800000000003</v>
      </c>
    </row>
    <row r="236" spans="1:22" x14ac:dyDescent="0.25">
      <c r="A236">
        <v>233</v>
      </c>
      <c r="B236" t="s">
        <v>899</v>
      </c>
      <c r="C236">
        <v>2014</v>
      </c>
      <c r="D236" s="11">
        <v>41737</v>
      </c>
      <c r="E236" s="11">
        <v>41742</v>
      </c>
      <c r="F236" t="s">
        <v>50</v>
      </c>
      <c r="G236" t="s">
        <v>377</v>
      </c>
      <c r="H236" t="s">
        <v>378</v>
      </c>
      <c r="I236" t="s">
        <v>102</v>
      </c>
      <c r="J236" t="s">
        <v>27</v>
      </c>
      <c r="K236" t="s">
        <v>900</v>
      </c>
      <c r="L236" t="s">
        <v>54</v>
      </c>
      <c r="M236">
        <v>33614</v>
      </c>
      <c r="N236" t="s">
        <v>30</v>
      </c>
      <c r="O236" t="s">
        <v>903</v>
      </c>
      <c r="P236" t="s">
        <v>32</v>
      </c>
      <c r="Q236" t="s">
        <v>56</v>
      </c>
      <c r="R236" t="s">
        <v>904</v>
      </c>
      <c r="S236">
        <v>620.61450000000013</v>
      </c>
      <c r="T236">
        <v>3</v>
      </c>
      <c r="U236">
        <v>0.45</v>
      </c>
      <c r="V236">
        <v>-248.24579999999992</v>
      </c>
    </row>
    <row r="237" spans="1:22" x14ac:dyDescent="0.25">
      <c r="A237">
        <v>9132</v>
      </c>
      <c r="B237" t="s">
        <v>10444</v>
      </c>
      <c r="C237">
        <v>2014</v>
      </c>
      <c r="D237" s="11">
        <v>41788</v>
      </c>
      <c r="E237" s="11">
        <v>41792</v>
      </c>
      <c r="F237" t="s">
        <v>50</v>
      </c>
      <c r="G237" t="s">
        <v>4733</v>
      </c>
      <c r="H237" t="s">
        <v>4734</v>
      </c>
      <c r="I237" t="s">
        <v>41</v>
      </c>
      <c r="J237" t="s">
        <v>27</v>
      </c>
      <c r="K237" t="s">
        <v>10445</v>
      </c>
      <c r="L237" t="s">
        <v>2735</v>
      </c>
      <c r="M237">
        <v>20707</v>
      </c>
      <c r="N237" t="s">
        <v>148</v>
      </c>
      <c r="O237" t="s">
        <v>3928</v>
      </c>
      <c r="P237" t="s">
        <v>32</v>
      </c>
      <c r="Q237" t="s">
        <v>65</v>
      </c>
      <c r="R237" t="s">
        <v>3929</v>
      </c>
      <c r="S237">
        <v>27.46</v>
      </c>
      <c r="T237">
        <v>2</v>
      </c>
      <c r="U237">
        <v>0</v>
      </c>
      <c r="V237">
        <v>9.8856000000000002</v>
      </c>
    </row>
    <row r="238" spans="1:22" x14ac:dyDescent="0.25">
      <c r="A238">
        <v>235</v>
      </c>
      <c r="B238" t="s">
        <v>899</v>
      </c>
      <c r="C238">
        <v>2014</v>
      </c>
      <c r="D238" s="11">
        <v>41737</v>
      </c>
      <c r="E238" s="11">
        <v>41742</v>
      </c>
      <c r="F238" t="s">
        <v>50</v>
      </c>
      <c r="G238" t="s">
        <v>377</v>
      </c>
      <c r="H238" t="s">
        <v>378</v>
      </c>
      <c r="I238" t="s">
        <v>102</v>
      </c>
      <c r="J238" t="s">
        <v>27</v>
      </c>
      <c r="K238" t="s">
        <v>900</v>
      </c>
      <c r="L238" t="s">
        <v>54</v>
      </c>
      <c r="M238">
        <v>33614</v>
      </c>
      <c r="N238" t="s">
        <v>30</v>
      </c>
      <c r="O238" t="s">
        <v>905</v>
      </c>
      <c r="P238" t="s">
        <v>32</v>
      </c>
      <c r="Q238" t="s">
        <v>65</v>
      </c>
      <c r="R238" t="s">
        <v>906</v>
      </c>
      <c r="S238">
        <v>258.072</v>
      </c>
      <c r="T238">
        <v>3</v>
      </c>
      <c r="U238">
        <v>0.2</v>
      </c>
      <c r="V238">
        <v>0</v>
      </c>
    </row>
    <row r="239" spans="1:22" x14ac:dyDescent="0.25">
      <c r="A239">
        <v>9130</v>
      </c>
      <c r="B239" t="s">
        <v>10443</v>
      </c>
      <c r="C239">
        <v>2013</v>
      </c>
      <c r="D239" s="11">
        <v>41358</v>
      </c>
      <c r="E239" s="11">
        <v>41360</v>
      </c>
      <c r="F239" t="s">
        <v>23</v>
      </c>
      <c r="G239" t="s">
        <v>3535</v>
      </c>
      <c r="H239" t="s">
        <v>3536</v>
      </c>
      <c r="I239" t="s">
        <v>26</v>
      </c>
      <c r="J239" t="s">
        <v>27</v>
      </c>
      <c r="K239" t="s">
        <v>2180</v>
      </c>
      <c r="L239" t="s">
        <v>498</v>
      </c>
      <c r="M239">
        <v>44105</v>
      </c>
      <c r="N239" t="s">
        <v>148</v>
      </c>
      <c r="O239" t="s">
        <v>5658</v>
      </c>
      <c r="P239" t="s">
        <v>32</v>
      </c>
      <c r="Q239" t="s">
        <v>33</v>
      </c>
      <c r="R239" t="s">
        <v>5659</v>
      </c>
      <c r="S239">
        <v>301.46999999999997</v>
      </c>
      <c r="T239">
        <v>3</v>
      </c>
      <c r="U239">
        <v>0.5</v>
      </c>
      <c r="V239">
        <v>-241.17600000000002</v>
      </c>
    </row>
    <row r="240" spans="1:22" x14ac:dyDescent="0.25">
      <c r="A240">
        <v>9126</v>
      </c>
      <c r="B240" t="s">
        <v>10439</v>
      </c>
      <c r="C240">
        <v>2013</v>
      </c>
      <c r="D240" s="11">
        <v>41505</v>
      </c>
      <c r="E240" s="11">
        <v>41507</v>
      </c>
      <c r="F240" t="s">
        <v>23</v>
      </c>
      <c r="G240" t="s">
        <v>182</v>
      </c>
      <c r="H240" t="s">
        <v>183</v>
      </c>
      <c r="I240" t="s">
        <v>102</v>
      </c>
      <c r="J240" t="s">
        <v>27</v>
      </c>
      <c r="K240" t="s">
        <v>184</v>
      </c>
      <c r="L240" t="s">
        <v>104</v>
      </c>
      <c r="M240">
        <v>77070</v>
      </c>
      <c r="N240" t="s">
        <v>105</v>
      </c>
      <c r="O240" t="s">
        <v>6591</v>
      </c>
      <c r="P240" t="s">
        <v>32</v>
      </c>
      <c r="Q240" t="s">
        <v>65</v>
      </c>
      <c r="R240" t="s">
        <v>6592</v>
      </c>
      <c r="S240">
        <v>5.3440000000000003</v>
      </c>
      <c r="T240">
        <v>4</v>
      </c>
      <c r="U240">
        <v>0.6</v>
      </c>
      <c r="V240">
        <v>-2.1375999999999991</v>
      </c>
    </row>
    <row r="241" spans="1:22" x14ac:dyDescent="0.25">
      <c r="A241">
        <v>9125</v>
      </c>
      <c r="B241" t="s">
        <v>10439</v>
      </c>
      <c r="C241">
        <v>2013</v>
      </c>
      <c r="D241" s="11">
        <v>41505</v>
      </c>
      <c r="E241" s="11">
        <v>41507</v>
      </c>
      <c r="F241" t="s">
        <v>23</v>
      </c>
      <c r="G241" t="s">
        <v>182</v>
      </c>
      <c r="H241" t="s">
        <v>183</v>
      </c>
      <c r="I241" t="s">
        <v>102</v>
      </c>
      <c r="J241" t="s">
        <v>27</v>
      </c>
      <c r="K241" t="s">
        <v>184</v>
      </c>
      <c r="L241" t="s">
        <v>104</v>
      </c>
      <c r="M241">
        <v>77070</v>
      </c>
      <c r="N241" t="s">
        <v>105</v>
      </c>
      <c r="O241" t="s">
        <v>2887</v>
      </c>
      <c r="P241" t="s">
        <v>32</v>
      </c>
      <c r="Q241" t="s">
        <v>65</v>
      </c>
      <c r="R241" t="s">
        <v>186</v>
      </c>
      <c r="S241">
        <v>9.5519999999999996</v>
      </c>
      <c r="T241">
        <v>3</v>
      </c>
      <c r="U241">
        <v>0.6</v>
      </c>
      <c r="V241">
        <v>-3.8207999999999984</v>
      </c>
    </row>
    <row r="242" spans="1:22" x14ac:dyDescent="0.25">
      <c r="A242">
        <v>239</v>
      </c>
      <c r="B242" t="s">
        <v>915</v>
      </c>
      <c r="C242">
        <v>2013</v>
      </c>
      <c r="D242" s="11">
        <v>41430</v>
      </c>
      <c r="E242" s="11">
        <v>41435</v>
      </c>
      <c r="F242" t="s">
        <v>23</v>
      </c>
      <c r="G242" t="s">
        <v>916</v>
      </c>
      <c r="H242" t="s">
        <v>917</v>
      </c>
      <c r="I242" t="s">
        <v>26</v>
      </c>
      <c r="J242" t="s">
        <v>27</v>
      </c>
      <c r="K242" t="s">
        <v>303</v>
      </c>
      <c r="L242" t="s">
        <v>211</v>
      </c>
      <c r="M242">
        <v>60610</v>
      </c>
      <c r="N242" t="s">
        <v>105</v>
      </c>
      <c r="O242" t="s">
        <v>920</v>
      </c>
      <c r="P242" t="s">
        <v>32</v>
      </c>
      <c r="Q242" t="s">
        <v>65</v>
      </c>
      <c r="R242" t="s">
        <v>921</v>
      </c>
      <c r="S242">
        <v>419.68000000000006</v>
      </c>
      <c r="T242">
        <v>5</v>
      </c>
      <c r="U242">
        <v>0.6</v>
      </c>
      <c r="V242">
        <v>-356.72799999999995</v>
      </c>
    </row>
    <row r="243" spans="1:22" x14ac:dyDescent="0.25">
      <c r="A243">
        <v>240</v>
      </c>
      <c r="B243" t="s">
        <v>915</v>
      </c>
      <c r="C243">
        <v>2013</v>
      </c>
      <c r="D243" s="11">
        <v>41430</v>
      </c>
      <c r="E243" s="11">
        <v>41435</v>
      </c>
      <c r="F243" t="s">
        <v>23</v>
      </c>
      <c r="G243" t="s">
        <v>916</v>
      </c>
      <c r="H243" t="s">
        <v>917</v>
      </c>
      <c r="I243" t="s">
        <v>26</v>
      </c>
      <c r="J243" t="s">
        <v>27</v>
      </c>
      <c r="K243" t="s">
        <v>303</v>
      </c>
      <c r="L243" t="s">
        <v>211</v>
      </c>
      <c r="M243">
        <v>60610</v>
      </c>
      <c r="N243" t="s">
        <v>105</v>
      </c>
      <c r="O243" t="s">
        <v>922</v>
      </c>
      <c r="P243" t="s">
        <v>32</v>
      </c>
      <c r="Q243" t="s">
        <v>65</v>
      </c>
      <c r="R243" t="s">
        <v>186</v>
      </c>
      <c r="S243">
        <v>11.688000000000001</v>
      </c>
      <c r="T243">
        <v>3</v>
      </c>
      <c r="U243">
        <v>0.6</v>
      </c>
      <c r="V243">
        <v>-4.6751999999999985</v>
      </c>
    </row>
    <row r="244" spans="1:22" x14ac:dyDescent="0.25">
      <c r="A244">
        <v>9118</v>
      </c>
      <c r="B244" t="s">
        <v>10432</v>
      </c>
      <c r="C244">
        <v>2014</v>
      </c>
      <c r="D244" s="11">
        <v>41659</v>
      </c>
      <c r="E244" s="11">
        <v>41664</v>
      </c>
      <c r="F244" t="s">
        <v>23</v>
      </c>
      <c r="G244" t="s">
        <v>4330</v>
      </c>
      <c r="H244" t="s">
        <v>4331</v>
      </c>
      <c r="I244" t="s">
        <v>26</v>
      </c>
      <c r="J244" t="s">
        <v>27</v>
      </c>
      <c r="K244" t="s">
        <v>146</v>
      </c>
      <c r="L244" t="s">
        <v>147</v>
      </c>
      <c r="M244">
        <v>19140</v>
      </c>
      <c r="N244" t="s">
        <v>148</v>
      </c>
      <c r="O244" t="s">
        <v>3036</v>
      </c>
      <c r="P244" t="s">
        <v>32</v>
      </c>
      <c r="Q244" t="s">
        <v>36</v>
      </c>
      <c r="R244" t="s">
        <v>3037</v>
      </c>
      <c r="S244">
        <v>887.27099999999984</v>
      </c>
      <c r="T244">
        <v>3</v>
      </c>
      <c r="U244">
        <v>0.3</v>
      </c>
      <c r="V244">
        <v>-63.376499999999965</v>
      </c>
    </row>
    <row r="245" spans="1:22" x14ac:dyDescent="0.25">
      <c r="A245">
        <v>242</v>
      </c>
      <c r="B245" t="s">
        <v>915</v>
      </c>
      <c r="C245">
        <v>2013</v>
      </c>
      <c r="D245" s="11">
        <v>41430</v>
      </c>
      <c r="E245" s="11">
        <v>41435</v>
      </c>
      <c r="F245" t="s">
        <v>23</v>
      </c>
      <c r="G245" t="s">
        <v>916</v>
      </c>
      <c r="H245" t="s">
        <v>917</v>
      </c>
      <c r="I245" t="s">
        <v>26</v>
      </c>
      <c r="J245" t="s">
        <v>27</v>
      </c>
      <c r="K245" t="s">
        <v>303</v>
      </c>
      <c r="L245" t="s">
        <v>211</v>
      </c>
      <c r="M245">
        <v>60610</v>
      </c>
      <c r="N245" t="s">
        <v>105</v>
      </c>
      <c r="O245" t="s">
        <v>925</v>
      </c>
      <c r="P245" t="s">
        <v>32</v>
      </c>
      <c r="Q245" t="s">
        <v>56</v>
      </c>
      <c r="R245" t="s">
        <v>926</v>
      </c>
      <c r="S245">
        <v>177.22499999999999</v>
      </c>
      <c r="T245">
        <v>5</v>
      </c>
      <c r="U245">
        <v>0.5</v>
      </c>
      <c r="V245">
        <v>-120.51299999999998</v>
      </c>
    </row>
    <row r="246" spans="1:22" x14ac:dyDescent="0.25">
      <c r="A246">
        <v>243</v>
      </c>
      <c r="B246" t="s">
        <v>915</v>
      </c>
      <c r="C246">
        <v>2013</v>
      </c>
      <c r="D246" s="11">
        <v>41430</v>
      </c>
      <c r="E246" s="11">
        <v>41435</v>
      </c>
      <c r="F246" t="s">
        <v>23</v>
      </c>
      <c r="G246" t="s">
        <v>916</v>
      </c>
      <c r="H246" t="s">
        <v>917</v>
      </c>
      <c r="I246" t="s">
        <v>26</v>
      </c>
      <c r="J246" t="s">
        <v>27</v>
      </c>
      <c r="K246" t="s">
        <v>303</v>
      </c>
      <c r="L246" t="s">
        <v>211</v>
      </c>
      <c r="M246">
        <v>60610</v>
      </c>
      <c r="N246" t="s">
        <v>105</v>
      </c>
      <c r="O246" t="s">
        <v>927</v>
      </c>
      <c r="P246" t="s">
        <v>32</v>
      </c>
      <c r="Q246" t="s">
        <v>65</v>
      </c>
      <c r="R246" t="s">
        <v>928</v>
      </c>
      <c r="S246">
        <v>4.0440000000000005</v>
      </c>
      <c r="T246">
        <v>3</v>
      </c>
      <c r="U246">
        <v>0.6</v>
      </c>
      <c r="V246">
        <v>-2.8307999999999995</v>
      </c>
    </row>
    <row r="247" spans="1:22" x14ac:dyDescent="0.25">
      <c r="A247">
        <v>9117</v>
      </c>
      <c r="B247" t="s">
        <v>10432</v>
      </c>
      <c r="C247">
        <v>2014</v>
      </c>
      <c r="D247" s="11">
        <v>41659</v>
      </c>
      <c r="E247" s="11">
        <v>41664</v>
      </c>
      <c r="F247" t="s">
        <v>23</v>
      </c>
      <c r="G247" t="s">
        <v>4330</v>
      </c>
      <c r="H247" t="s">
        <v>4331</v>
      </c>
      <c r="I247" t="s">
        <v>26</v>
      </c>
      <c r="J247" t="s">
        <v>27</v>
      </c>
      <c r="K247" t="s">
        <v>146</v>
      </c>
      <c r="L247" t="s">
        <v>147</v>
      </c>
      <c r="M247">
        <v>19140</v>
      </c>
      <c r="N247" t="s">
        <v>148</v>
      </c>
      <c r="O247" t="s">
        <v>2184</v>
      </c>
      <c r="P247" t="s">
        <v>32</v>
      </c>
      <c r="Q247" t="s">
        <v>65</v>
      </c>
      <c r="R247" t="s">
        <v>2185</v>
      </c>
      <c r="S247">
        <v>31.968000000000004</v>
      </c>
      <c r="T247">
        <v>2</v>
      </c>
      <c r="U247">
        <v>0.2</v>
      </c>
      <c r="V247">
        <v>6.3935999999999993</v>
      </c>
    </row>
    <row r="248" spans="1:22" x14ac:dyDescent="0.25">
      <c r="A248">
        <v>245</v>
      </c>
      <c r="B248" t="s">
        <v>929</v>
      </c>
      <c r="C248">
        <v>2011</v>
      </c>
      <c r="D248" s="11">
        <v>40695</v>
      </c>
      <c r="E248" s="11">
        <v>40700</v>
      </c>
      <c r="F248" t="s">
        <v>23</v>
      </c>
      <c r="G248" t="s">
        <v>930</v>
      </c>
      <c r="H248" t="s">
        <v>931</v>
      </c>
      <c r="I248" t="s">
        <v>102</v>
      </c>
      <c r="J248" t="s">
        <v>27</v>
      </c>
      <c r="K248" t="s">
        <v>932</v>
      </c>
      <c r="L248" t="s">
        <v>229</v>
      </c>
      <c r="M248">
        <v>55044</v>
      </c>
      <c r="N248" t="s">
        <v>105</v>
      </c>
      <c r="O248" t="s">
        <v>533</v>
      </c>
      <c r="P248" t="s">
        <v>32</v>
      </c>
      <c r="Q248" t="s">
        <v>36</v>
      </c>
      <c r="R248" t="s">
        <v>534</v>
      </c>
      <c r="S248">
        <v>2001.8600000000001</v>
      </c>
      <c r="T248">
        <v>7</v>
      </c>
      <c r="U248">
        <v>0</v>
      </c>
      <c r="V248">
        <v>580.53939999999989</v>
      </c>
    </row>
    <row r="249" spans="1:22" x14ac:dyDescent="0.25">
      <c r="A249">
        <v>9104</v>
      </c>
      <c r="B249" t="s">
        <v>10428</v>
      </c>
      <c r="C249">
        <v>2012</v>
      </c>
      <c r="D249" s="11">
        <v>41220</v>
      </c>
      <c r="E249" s="11">
        <v>41225</v>
      </c>
      <c r="F249" t="s">
        <v>50</v>
      </c>
      <c r="G249" t="s">
        <v>3827</v>
      </c>
      <c r="H249" t="s">
        <v>3828</v>
      </c>
      <c r="I249" t="s">
        <v>26</v>
      </c>
      <c r="J249" t="s">
        <v>27</v>
      </c>
      <c r="K249" t="s">
        <v>184</v>
      </c>
      <c r="L249" t="s">
        <v>104</v>
      </c>
      <c r="M249">
        <v>77041</v>
      </c>
      <c r="N249" t="s">
        <v>105</v>
      </c>
      <c r="O249" t="s">
        <v>6546</v>
      </c>
      <c r="P249" t="s">
        <v>32</v>
      </c>
      <c r="Q249" t="s">
        <v>65</v>
      </c>
      <c r="R249" t="s">
        <v>6547</v>
      </c>
      <c r="S249">
        <v>64.959999999999994</v>
      </c>
      <c r="T249">
        <v>5</v>
      </c>
      <c r="U249">
        <v>0.6</v>
      </c>
      <c r="V249">
        <v>-84.447999999999993</v>
      </c>
    </row>
    <row r="250" spans="1:22" x14ac:dyDescent="0.25">
      <c r="A250">
        <v>9093</v>
      </c>
      <c r="B250" t="s">
        <v>10424</v>
      </c>
      <c r="C250">
        <v>2012</v>
      </c>
      <c r="D250" s="11">
        <v>41088</v>
      </c>
      <c r="E250" s="11">
        <v>41093</v>
      </c>
      <c r="F250" t="s">
        <v>23</v>
      </c>
      <c r="G250" t="s">
        <v>556</v>
      </c>
      <c r="H250" t="s">
        <v>557</v>
      </c>
      <c r="I250" t="s">
        <v>41</v>
      </c>
      <c r="J250" t="s">
        <v>27</v>
      </c>
      <c r="K250" t="s">
        <v>276</v>
      </c>
      <c r="L250" t="s">
        <v>498</v>
      </c>
      <c r="M250">
        <v>45373</v>
      </c>
      <c r="N250" t="s">
        <v>148</v>
      </c>
      <c r="O250" t="s">
        <v>4648</v>
      </c>
      <c r="P250" t="s">
        <v>32</v>
      </c>
      <c r="Q250" t="s">
        <v>33</v>
      </c>
      <c r="R250" t="s">
        <v>4649</v>
      </c>
      <c r="S250">
        <v>482.93999999999994</v>
      </c>
      <c r="T250">
        <v>6</v>
      </c>
      <c r="U250">
        <v>0.5</v>
      </c>
      <c r="V250">
        <v>-376.69319999999999</v>
      </c>
    </row>
    <row r="251" spans="1:22" x14ac:dyDescent="0.25">
      <c r="A251">
        <v>9088</v>
      </c>
      <c r="B251" t="s">
        <v>10420</v>
      </c>
      <c r="C251">
        <v>2013</v>
      </c>
      <c r="D251" s="11">
        <v>41544</v>
      </c>
      <c r="E251" s="11">
        <v>41548</v>
      </c>
      <c r="F251" t="s">
        <v>50</v>
      </c>
      <c r="G251" t="s">
        <v>7934</v>
      </c>
      <c r="H251" t="s">
        <v>7935</v>
      </c>
      <c r="I251" t="s">
        <v>41</v>
      </c>
      <c r="J251" t="s">
        <v>27</v>
      </c>
      <c r="K251" t="s">
        <v>184</v>
      </c>
      <c r="L251" t="s">
        <v>104</v>
      </c>
      <c r="M251">
        <v>77041</v>
      </c>
      <c r="N251" t="s">
        <v>105</v>
      </c>
      <c r="O251" t="s">
        <v>336</v>
      </c>
      <c r="P251" t="s">
        <v>32</v>
      </c>
      <c r="Q251" t="s">
        <v>36</v>
      </c>
      <c r="R251" t="s">
        <v>337</v>
      </c>
      <c r="S251">
        <v>454.96499999999997</v>
      </c>
      <c r="T251">
        <v>5</v>
      </c>
      <c r="U251">
        <v>0.3</v>
      </c>
      <c r="V251">
        <v>-136.48950000000002</v>
      </c>
    </row>
    <row r="252" spans="1:22" x14ac:dyDescent="0.25">
      <c r="A252">
        <v>9079</v>
      </c>
      <c r="B252" t="s">
        <v>10415</v>
      </c>
      <c r="C252">
        <v>2013</v>
      </c>
      <c r="D252" s="11">
        <v>41321</v>
      </c>
      <c r="E252" s="11">
        <v>41328</v>
      </c>
      <c r="F252" t="s">
        <v>50</v>
      </c>
      <c r="G252" t="s">
        <v>4625</v>
      </c>
      <c r="H252" t="s">
        <v>4626</v>
      </c>
      <c r="I252" t="s">
        <v>26</v>
      </c>
      <c r="J252" t="s">
        <v>27</v>
      </c>
      <c r="K252" t="s">
        <v>28</v>
      </c>
      <c r="L252" t="s">
        <v>29</v>
      </c>
      <c r="M252">
        <v>42420</v>
      </c>
      <c r="N252" t="s">
        <v>30</v>
      </c>
      <c r="O252" t="s">
        <v>553</v>
      </c>
      <c r="P252" t="s">
        <v>32</v>
      </c>
      <c r="Q252" t="s">
        <v>65</v>
      </c>
      <c r="R252" t="s">
        <v>554</v>
      </c>
      <c r="S252">
        <v>318.08</v>
      </c>
      <c r="T252">
        <v>4</v>
      </c>
      <c r="U252">
        <v>0</v>
      </c>
      <c r="V252">
        <v>34.988799999999969</v>
      </c>
    </row>
    <row r="253" spans="1:22" x14ac:dyDescent="0.25">
      <c r="A253">
        <v>250</v>
      </c>
      <c r="B253" t="s">
        <v>939</v>
      </c>
      <c r="C253">
        <v>2013</v>
      </c>
      <c r="D253" s="11">
        <v>41619</v>
      </c>
      <c r="E253" s="11">
        <v>41624</v>
      </c>
      <c r="F253" t="s">
        <v>23</v>
      </c>
      <c r="G253" t="s">
        <v>940</v>
      </c>
      <c r="H253" t="s">
        <v>941</v>
      </c>
      <c r="I253" t="s">
        <v>26</v>
      </c>
      <c r="J253" t="s">
        <v>27</v>
      </c>
      <c r="K253" t="s">
        <v>127</v>
      </c>
      <c r="L253" t="s">
        <v>43</v>
      </c>
      <c r="M253">
        <v>94109</v>
      </c>
      <c r="N253" t="s">
        <v>44</v>
      </c>
      <c r="O253" t="s">
        <v>942</v>
      </c>
      <c r="P253" t="s">
        <v>32</v>
      </c>
      <c r="Q253" t="s">
        <v>36</v>
      </c>
      <c r="R253" t="s">
        <v>943</v>
      </c>
      <c r="S253">
        <v>321.56799999999998</v>
      </c>
      <c r="T253">
        <v>2</v>
      </c>
      <c r="U253">
        <v>0.2</v>
      </c>
      <c r="V253">
        <v>28.137200000000007</v>
      </c>
    </row>
    <row r="254" spans="1:22" x14ac:dyDescent="0.25">
      <c r="A254">
        <v>9071</v>
      </c>
      <c r="B254" t="s">
        <v>10409</v>
      </c>
      <c r="C254">
        <v>2014</v>
      </c>
      <c r="D254" s="11">
        <v>41978</v>
      </c>
      <c r="E254" s="11">
        <v>41979</v>
      </c>
      <c r="F254" t="s">
        <v>188</v>
      </c>
      <c r="G254" t="s">
        <v>6982</v>
      </c>
      <c r="H254" t="s">
        <v>6983</v>
      </c>
      <c r="I254" t="s">
        <v>41</v>
      </c>
      <c r="J254" t="s">
        <v>27</v>
      </c>
      <c r="K254" t="s">
        <v>146</v>
      </c>
      <c r="L254" t="s">
        <v>147</v>
      </c>
      <c r="M254">
        <v>19134</v>
      </c>
      <c r="N254" t="s">
        <v>148</v>
      </c>
      <c r="O254" t="s">
        <v>1134</v>
      </c>
      <c r="P254" t="s">
        <v>32</v>
      </c>
      <c r="Q254" t="s">
        <v>65</v>
      </c>
      <c r="R254" t="s">
        <v>1135</v>
      </c>
      <c r="S254">
        <v>11.352000000000002</v>
      </c>
      <c r="T254">
        <v>3</v>
      </c>
      <c r="U254">
        <v>0.2</v>
      </c>
      <c r="V254">
        <v>2.6961000000000008</v>
      </c>
    </row>
    <row r="255" spans="1:22" x14ac:dyDescent="0.25">
      <c r="A255">
        <v>9069</v>
      </c>
      <c r="B255" t="s">
        <v>10408</v>
      </c>
      <c r="C255">
        <v>2013</v>
      </c>
      <c r="D255" s="11">
        <v>41520</v>
      </c>
      <c r="E255" s="11">
        <v>41523</v>
      </c>
      <c r="F255" t="s">
        <v>23</v>
      </c>
      <c r="G255" t="s">
        <v>676</v>
      </c>
      <c r="H255" t="s">
        <v>677</v>
      </c>
      <c r="I255" t="s">
        <v>26</v>
      </c>
      <c r="J255" t="s">
        <v>27</v>
      </c>
      <c r="K255" t="s">
        <v>1377</v>
      </c>
      <c r="L255" t="s">
        <v>96</v>
      </c>
      <c r="M255">
        <v>98198</v>
      </c>
      <c r="N255" t="s">
        <v>44</v>
      </c>
      <c r="O255" t="s">
        <v>261</v>
      </c>
      <c r="P255" t="s">
        <v>32</v>
      </c>
      <c r="Q255" t="s">
        <v>36</v>
      </c>
      <c r="R255" t="s">
        <v>262</v>
      </c>
      <c r="S255">
        <v>215.976</v>
      </c>
      <c r="T255">
        <v>3</v>
      </c>
      <c r="U255">
        <v>0.2</v>
      </c>
      <c r="V255">
        <v>-2.6997000000000355</v>
      </c>
    </row>
    <row r="256" spans="1:22" x14ac:dyDescent="0.25">
      <c r="A256">
        <v>9060</v>
      </c>
      <c r="B256" t="s">
        <v>10402</v>
      </c>
      <c r="C256">
        <v>2013</v>
      </c>
      <c r="D256" s="11">
        <v>41440</v>
      </c>
      <c r="E256" s="11">
        <v>41444</v>
      </c>
      <c r="F256" t="s">
        <v>50</v>
      </c>
      <c r="G256" t="s">
        <v>2140</v>
      </c>
      <c r="H256" t="s">
        <v>2141</v>
      </c>
      <c r="I256" t="s">
        <v>41</v>
      </c>
      <c r="J256" t="s">
        <v>27</v>
      </c>
      <c r="K256" t="s">
        <v>95</v>
      </c>
      <c r="L256" t="s">
        <v>96</v>
      </c>
      <c r="M256">
        <v>98103</v>
      </c>
      <c r="N256" t="s">
        <v>44</v>
      </c>
      <c r="O256" t="s">
        <v>3489</v>
      </c>
      <c r="P256" t="s">
        <v>32</v>
      </c>
      <c r="Q256" t="s">
        <v>56</v>
      </c>
      <c r="R256" t="s">
        <v>3490</v>
      </c>
      <c r="S256">
        <v>1115.17</v>
      </c>
      <c r="T256">
        <v>7</v>
      </c>
      <c r="U256">
        <v>0</v>
      </c>
      <c r="V256">
        <v>334.55099999999993</v>
      </c>
    </row>
    <row r="257" spans="1:22" x14ac:dyDescent="0.25">
      <c r="A257">
        <v>9059</v>
      </c>
      <c r="B257" t="s">
        <v>10401</v>
      </c>
      <c r="C257">
        <v>2012</v>
      </c>
      <c r="D257" s="11">
        <v>41202</v>
      </c>
      <c r="E257" s="11">
        <v>41206</v>
      </c>
      <c r="F257" t="s">
        <v>50</v>
      </c>
      <c r="G257" t="s">
        <v>5810</v>
      </c>
      <c r="H257" t="s">
        <v>5811</v>
      </c>
      <c r="I257" t="s">
        <v>26</v>
      </c>
      <c r="J257" t="s">
        <v>27</v>
      </c>
      <c r="K257" t="s">
        <v>42</v>
      </c>
      <c r="L257" t="s">
        <v>43</v>
      </c>
      <c r="M257">
        <v>90045</v>
      </c>
      <c r="N257" t="s">
        <v>44</v>
      </c>
      <c r="O257" t="s">
        <v>8316</v>
      </c>
      <c r="P257" t="s">
        <v>32</v>
      </c>
      <c r="Q257" t="s">
        <v>56</v>
      </c>
      <c r="R257" t="s">
        <v>8317</v>
      </c>
      <c r="S257">
        <v>364.77600000000007</v>
      </c>
      <c r="T257">
        <v>3</v>
      </c>
      <c r="U257">
        <v>0.2</v>
      </c>
      <c r="V257">
        <v>27.358200000000011</v>
      </c>
    </row>
    <row r="258" spans="1:22" x14ac:dyDescent="0.25">
      <c r="A258">
        <v>255</v>
      </c>
      <c r="B258" t="s">
        <v>957</v>
      </c>
      <c r="C258">
        <v>2012</v>
      </c>
      <c r="D258" s="11">
        <v>41241</v>
      </c>
      <c r="E258" s="11">
        <v>41247</v>
      </c>
      <c r="F258" t="s">
        <v>50</v>
      </c>
      <c r="G258" t="s">
        <v>958</v>
      </c>
      <c r="H258" t="s">
        <v>959</v>
      </c>
      <c r="I258" t="s">
        <v>41</v>
      </c>
      <c r="J258" t="s">
        <v>27</v>
      </c>
      <c r="K258" t="s">
        <v>303</v>
      </c>
      <c r="L258" t="s">
        <v>211</v>
      </c>
      <c r="M258">
        <v>60623</v>
      </c>
      <c r="N258" t="s">
        <v>105</v>
      </c>
      <c r="O258" t="s">
        <v>927</v>
      </c>
      <c r="P258" t="s">
        <v>32</v>
      </c>
      <c r="Q258" t="s">
        <v>65</v>
      </c>
      <c r="R258" t="s">
        <v>928</v>
      </c>
      <c r="S258">
        <v>12.132000000000001</v>
      </c>
      <c r="T258">
        <v>9</v>
      </c>
      <c r="U258">
        <v>0.6</v>
      </c>
      <c r="V258">
        <v>-8.4923999999999982</v>
      </c>
    </row>
    <row r="259" spans="1:22" x14ac:dyDescent="0.25">
      <c r="A259">
        <v>9058</v>
      </c>
      <c r="B259" t="s">
        <v>10401</v>
      </c>
      <c r="C259">
        <v>2012</v>
      </c>
      <c r="D259" s="11">
        <v>41202</v>
      </c>
      <c r="E259" s="11">
        <v>41206</v>
      </c>
      <c r="F259" t="s">
        <v>50</v>
      </c>
      <c r="G259" t="s">
        <v>5810</v>
      </c>
      <c r="H259" t="s">
        <v>5811</v>
      </c>
      <c r="I259" t="s">
        <v>26</v>
      </c>
      <c r="J259" t="s">
        <v>27</v>
      </c>
      <c r="K259" t="s">
        <v>42</v>
      </c>
      <c r="L259" t="s">
        <v>43</v>
      </c>
      <c r="M259">
        <v>90045</v>
      </c>
      <c r="N259" t="s">
        <v>44</v>
      </c>
      <c r="O259" t="s">
        <v>7621</v>
      </c>
      <c r="P259" t="s">
        <v>32</v>
      </c>
      <c r="Q259" t="s">
        <v>65</v>
      </c>
      <c r="R259" t="s">
        <v>7622</v>
      </c>
      <c r="S259">
        <v>74.759999999999991</v>
      </c>
      <c r="T259">
        <v>7</v>
      </c>
      <c r="U259">
        <v>0</v>
      </c>
      <c r="V259">
        <v>23.923199999999994</v>
      </c>
    </row>
    <row r="260" spans="1:22" x14ac:dyDescent="0.25">
      <c r="A260">
        <v>9057</v>
      </c>
      <c r="B260" t="s">
        <v>10400</v>
      </c>
      <c r="C260">
        <v>2012</v>
      </c>
      <c r="D260" s="11">
        <v>41215</v>
      </c>
      <c r="E260" s="11">
        <v>41217</v>
      </c>
      <c r="F260" t="s">
        <v>188</v>
      </c>
      <c r="G260" t="s">
        <v>4443</v>
      </c>
      <c r="H260" t="s">
        <v>4444</v>
      </c>
      <c r="I260" t="s">
        <v>102</v>
      </c>
      <c r="J260" t="s">
        <v>27</v>
      </c>
      <c r="K260" t="s">
        <v>266</v>
      </c>
      <c r="L260" t="s">
        <v>267</v>
      </c>
      <c r="M260">
        <v>10011</v>
      </c>
      <c r="N260" t="s">
        <v>148</v>
      </c>
      <c r="O260" t="s">
        <v>9131</v>
      </c>
      <c r="P260" t="s">
        <v>32</v>
      </c>
      <c r="Q260" t="s">
        <v>36</v>
      </c>
      <c r="R260" t="s">
        <v>9132</v>
      </c>
      <c r="S260">
        <v>2621.3220000000001</v>
      </c>
      <c r="T260">
        <v>11</v>
      </c>
      <c r="U260">
        <v>0.1</v>
      </c>
      <c r="V260">
        <v>553.39019999999982</v>
      </c>
    </row>
    <row r="261" spans="1:22" x14ac:dyDescent="0.25">
      <c r="A261">
        <v>9042</v>
      </c>
      <c r="B261" t="s">
        <v>10391</v>
      </c>
      <c r="C261">
        <v>2011</v>
      </c>
      <c r="D261" s="11">
        <v>40814</v>
      </c>
      <c r="E261" s="11">
        <v>40819</v>
      </c>
      <c r="F261" t="s">
        <v>50</v>
      </c>
      <c r="G261" t="s">
        <v>1655</v>
      </c>
      <c r="H261" t="s">
        <v>1656</v>
      </c>
      <c r="I261" t="s">
        <v>26</v>
      </c>
      <c r="J261" t="s">
        <v>27</v>
      </c>
      <c r="K261" t="s">
        <v>7238</v>
      </c>
      <c r="L261" t="s">
        <v>54</v>
      </c>
      <c r="M261">
        <v>33021</v>
      </c>
      <c r="N261" t="s">
        <v>30</v>
      </c>
      <c r="O261" t="s">
        <v>9187</v>
      </c>
      <c r="P261" t="s">
        <v>32</v>
      </c>
      <c r="Q261" t="s">
        <v>65</v>
      </c>
      <c r="R261" t="s">
        <v>9188</v>
      </c>
      <c r="S261">
        <v>337.08800000000002</v>
      </c>
      <c r="T261">
        <v>4</v>
      </c>
      <c r="U261">
        <v>0.2</v>
      </c>
      <c r="V261">
        <v>16.854399999999984</v>
      </c>
    </row>
    <row r="262" spans="1:22" x14ac:dyDescent="0.25">
      <c r="A262">
        <v>9041</v>
      </c>
      <c r="B262" t="s">
        <v>10390</v>
      </c>
      <c r="C262">
        <v>2011</v>
      </c>
      <c r="D262" s="11">
        <v>40805</v>
      </c>
      <c r="E262" s="11">
        <v>40810</v>
      </c>
      <c r="F262" t="s">
        <v>50</v>
      </c>
      <c r="G262" t="s">
        <v>4592</v>
      </c>
      <c r="H262" t="s">
        <v>4593</v>
      </c>
      <c r="I262" t="s">
        <v>41</v>
      </c>
      <c r="J262" t="s">
        <v>27</v>
      </c>
      <c r="K262" t="s">
        <v>8027</v>
      </c>
      <c r="L262" t="s">
        <v>310</v>
      </c>
      <c r="M262">
        <v>85224</v>
      </c>
      <c r="N262" t="s">
        <v>44</v>
      </c>
      <c r="O262" t="s">
        <v>4455</v>
      </c>
      <c r="P262" t="s">
        <v>32</v>
      </c>
      <c r="Q262" t="s">
        <v>56</v>
      </c>
      <c r="R262" t="s">
        <v>4456</v>
      </c>
      <c r="S262">
        <v>73.915000000000006</v>
      </c>
      <c r="T262">
        <v>1</v>
      </c>
      <c r="U262">
        <v>0.5</v>
      </c>
      <c r="V262">
        <v>-45.827300000000008</v>
      </c>
    </row>
    <row r="263" spans="1:22" x14ac:dyDescent="0.25">
      <c r="A263">
        <v>9033</v>
      </c>
      <c r="B263" t="s">
        <v>10384</v>
      </c>
      <c r="C263">
        <v>2014</v>
      </c>
      <c r="D263" s="11">
        <v>41813</v>
      </c>
      <c r="E263" s="11">
        <v>41817</v>
      </c>
      <c r="F263" t="s">
        <v>50</v>
      </c>
      <c r="G263" t="s">
        <v>440</v>
      </c>
      <c r="H263" t="s">
        <v>441</v>
      </c>
      <c r="I263" t="s">
        <v>102</v>
      </c>
      <c r="J263" t="s">
        <v>27</v>
      </c>
      <c r="K263" t="s">
        <v>880</v>
      </c>
      <c r="L263" t="s">
        <v>238</v>
      </c>
      <c r="M263">
        <v>48227</v>
      </c>
      <c r="N263" t="s">
        <v>105</v>
      </c>
      <c r="O263" t="s">
        <v>35</v>
      </c>
      <c r="P263" t="s">
        <v>32</v>
      </c>
      <c r="Q263" t="s">
        <v>36</v>
      </c>
      <c r="R263" t="s">
        <v>37</v>
      </c>
      <c r="S263">
        <v>487.96</v>
      </c>
      <c r="T263">
        <v>2</v>
      </c>
      <c r="U263">
        <v>0</v>
      </c>
      <c r="V263">
        <v>146.38799999999998</v>
      </c>
    </row>
    <row r="264" spans="1:22" x14ac:dyDescent="0.25">
      <c r="A264">
        <v>9032</v>
      </c>
      <c r="B264" t="s">
        <v>10383</v>
      </c>
      <c r="C264">
        <v>2014</v>
      </c>
      <c r="D264" s="11">
        <v>41884</v>
      </c>
      <c r="E264" s="11">
        <v>41884</v>
      </c>
      <c r="F264" t="s">
        <v>1290</v>
      </c>
      <c r="G264" t="s">
        <v>3847</v>
      </c>
      <c r="H264" t="s">
        <v>3848</v>
      </c>
      <c r="I264" t="s">
        <v>41</v>
      </c>
      <c r="J264" t="s">
        <v>27</v>
      </c>
      <c r="K264" t="s">
        <v>95</v>
      </c>
      <c r="L264" t="s">
        <v>96</v>
      </c>
      <c r="M264">
        <v>98103</v>
      </c>
      <c r="N264" t="s">
        <v>44</v>
      </c>
      <c r="O264" t="s">
        <v>925</v>
      </c>
      <c r="P264" t="s">
        <v>32</v>
      </c>
      <c r="Q264" t="s">
        <v>56</v>
      </c>
      <c r="R264" t="s">
        <v>926</v>
      </c>
      <c r="S264">
        <v>283.56</v>
      </c>
      <c r="T264">
        <v>4</v>
      </c>
      <c r="U264">
        <v>0</v>
      </c>
      <c r="V264">
        <v>45.36960000000002</v>
      </c>
    </row>
    <row r="265" spans="1:22" x14ac:dyDescent="0.25">
      <c r="A265">
        <v>9029</v>
      </c>
      <c r="B265" t="s">
        <v>10380</v>
      </c>
      <c r="C265">
        <v>2013</v>
      </c>
      <c r="D265" s="11">
        <v>41535</v>
      </c>
      <c r="E265" s="11">
        <v>41540</v>
      </c>
      <c r="F265" t="s">
        <v>50</v>
      </c>
      <c r="G265" t="s">
        <v>235</v>
      </c>
      <c r="H265" t="s">
        <v>236</v>
      </c>
      <c r="I265" t="s">
        <v>26</v>
      </c>
      <c r="J265" t="s">
        <v>27</v>
      </c>
      <c r="K265" t="s">
        <v>10381</v>
      </c>
      <c r="L265" t="s">
        <v>1245</v>
      </c>
      <c r="M265">
        <v>1752</v>
      </c>
      <c r="N265" t="s">
        <v>148</v>
      </c>
      <c r="O265" t="s">
        <v>1714</v>
      </c>
      <c r="P265" t="s">
        <v>32</v>
      </c>
      <c r="Q265" t="s">
        <v>65</v>
      </c>
      <c r="R265" t="s">
        <v>1715</v>
      </c>
      <c r="S265">
        <v>191.82</v>
      </c>
      <c r="T265">
        <v>3</v>
      </c>
      <c r="U265">
        <v>0</v>
      </c>
      <c r="V265">
        <v>61.382399999999997</v>
      </c>
    </row>
    <row r="266" spans="1:22" x14ac:dyDescent="0.25">
      <c r="A266">
        <v>9028</v>
      </c>
      <c r="B266" t="s">
        <v>10380</v>
      </c>
      <c r="C266">
        <v>2013</v>
      </c>
      <c r="D266" s="11">
        <v>41535</v>
      </c>
      <c r="E266" s="11">
        <v>41540</v>
      </c>
      <c r="F266" t="s">
        <v>50</v>
      </c>
      <c r="G266" t="s">
        <v>235</v>
      </c>
      <c r="H266" t="s">
        <v>236</v>
      </c>
      <c r="I266" t="s">
        <v>26</v>
      </c>
      <c r="J266" t="s">
        <v>27</v>
      </c>
      <c r="K266" t="s">
        <v>10381</v>
      </c>
      <c r="L266" t="s">
        <v>1245</v>
      </c>
      <c r="M266">
        <v>1752</v>
      </c>
      <c r="N266" t="s">
        <v>148</v>
      </c>
      <c r="O266" t="s">
        <v>2447</v>
      </c>
      <c r="P266" t="s">
        <v>32</v>
      </c>
      <c r="Q266" t="s">
        <v>65</v>
      </c>
      <c r="R266" t="s">
        <v>2448</v>
      </c>
      <c r="S266">
        <v>14.82</v>
      </c>
      <c r="T266">
        <v>3</v>
      </c>
      <c r="U266">
        <v>0</v>
      </c>
      <c r="V266">
        <v>6.224400000000001</v>
      </c>
    </row>
    <row r="267" spans="1:22" x14ac:dyDescent="0.25">
      <c r="A267">
        <v>9027</v>
      </c>
      <c r="B267" t="s">
        <v>10379</v>
      </c>
      <c r="C267">
        <v>2013</v>
      </c>
      <c r="D267" s="11">
        <v>41452</v>
      </c>
      <c r="E267" s="11">
        <v>41458</v>
      </c>
      <c r="F267" t="s">
        <v>50</v>
      </c>
      <c r="G267" t="s">
        <v>8994</v>
      </c>
      <c r="H267" t="s">
        <v>8995</v>
      </c>
      <c r="I267" t="s">
        <v>41</v>
      </c>
      <c r="J267" t="s">
        <v>27</v>
      </c>
      <c r="K267" t="s">
        <v>266</v>
      </c>
      <c r="L267" t="s">
        <v>267</v>
      </c>
      <c r="M267">
        <v>10035</v>
      </c>
      <c r="N267" t="s">
        <v>148</v>
      </c>
      <c r="O267" t="s">
        <v>3839</v>
      </c>
      <c r="P267" t="s">
        <v>32</v>
      </c>
      <c r="Q267" t="s">
        <v>65</v>
      </c>
      <c r="R267" t="s">
        <v>3840</v>
      </c>
      <c r="S267">
        <v>37.74</v>
      </c>
      <c r="T267">
        <v>3</v>
      </c>
      <c r="U267">
        <v>0</v>
      </c>
      <c r="V267">
        <v>12.831599999999996</v>
      </c>
    </row>
    <row r="268" spans="1:22" x14ac:dyDescent="0.25">
      <c r="A268">
        <v>9024</v>
      </c>
      <c r="B268" t="s">
        <v>10378</v>
      </c>
      <c r="C268">
        <v>2012</v>
      </c>
      <c r="D268" s="11">
        <v>41089</v>
      </c>
      <c r="E268" s="11">
        <v>41092</v>
      </c>
      <c r="F268" t="s">
        <v>188</v>
      </c>
      <c r="G268" t="s">
        <v>4143</v>
      </c>
      <c r="H268" t="s">
        <v>4144</v>
      </c>
      <c r="I268" t="s">
        <v>26</v>
      </c>
      <c r="J268" t="s">
        <v>27</v>
      </c>
      <c r="K268" t="s">
        <v>266</v>
      </c>
      <c r="L268" t="s">
        <v>267</v>
      </c>
      <c r="M268">
        <v>10024</v>
      </c>
      <c r="N268" t="s">
        <v>148</v>
      </c>
      <c r="O268" t="s">
        <v>2095</v>
      </c>
      <c r="P268" t="s">
        <v>32</v>
      </c>
      <c r="Q268" t="s">
        <v>36</v>
      </c>
      <c r="R268" t="s">
        <v>2096</v>
      </c>
      <c r="S268">
        <v>117.88199999999999</v>
      </c>
      <c r="T268">
        <v>1</v>
      </c>
      <c r="U268">
        <v>0.1</v>
      </c>
      <c r="V268">
        <v>1.3097999999999956</v>
      </c>
    </row>
    <row r="269" spans="1:22" x14ac:dyDescent="0.25">
      <c r="A269">
        <v>9023</v>
      </c>
      <c r="B269" t="s">
        <v>10377</v>
      </c>
      <c r="C269">
        <v>2013</v>
      </c>
      <c r="D269" s="11">
        <v>41509</v>
      </c>
      <c r="E269" s="11">
        <v>41510</v>
      </c>
      <c r="F269" t="s">
        <v>188</v>
      </c>
      <c r="G269" t="s">
        <v>6256</v>
      </c>
      <c r="H269" t="s">
        <v>6257</v>
      </c>
      <c r="I269" t="s">
        <v>102</v>
      </c>
      <c r="J269" t="s">
        <v>27</v>
      </c>
      <c r="K269" t="s">
        <v>5340</v>
      </c>
      <c r="L269" t="s">
        <v>457</v>
      </c>
      <c r="M269">
        <v>80525</v>
      </c>
      <c r="N269" t="s">
        <v>44</v>
      </c>
      <c r="O269" t="s">
        <v>1994</v>
      </c>
      <c r="P269" t="s">
        <v>32</v>
      </c>
      <c r="Q269" t="s">
        <v>65</v>
      </c>
      <c r="R269" t="s">
        <v>1995</v>
      </c>
      <c r="S269">
        <v>98.328000000000003</v>
      </c>
      <c r="T269">
        <v>3</v>
      </c>
      <c r="U269">
        <v>0.2</v>
      </c>
      <c r="V269">
        <v>9.832800000000006</v>
      </c>
    </row>
    <row r="270" spans="1:22" x14ac:dyDescent="0.25">
      <c r="A270">
        <v>9021</v>
      </c>
      <c r="B270" t="s">
        <v>10375</v>
      </c>
      <c r="C270">
        <v>2011</v>
      </c>
      <c r="D270" s="11">
        <v>40893</v>
      </c>
      <c r="E270" s="11">
        <v>40895</v>
      </c>
      <c r="F270" t="s">
        <v>23</v>
      </c>
      <c r="G270" t="s">
        <v>824</v>
      </c>
      <c r="H270" t="s">
        <v>825</v>
      </c>
      <c r="I270" t="s">
        <v>26</v>
      </c>
      <c r="J270" t="s">
        <v>27</v>
      </c>
      <c r="K270" t="s">
        <v>318</v>
      </c>
      <c r="L270" t="s">
        <v>319</v>
      </c>
      <c r="M270">
        <v>22153</v>
      </c>
      <c r="N270" t="s">
        <v>30</v>
      </c>
      <c r="O270" t="s">
        <v>3406</v>
      </c>
      <c r="P270" t="s">
        <v>32</v>
      </c>
      <c r="Q270" t="s">
        <v>65</v>
      </c>
      <c r="R270" t="s">
        <v>3407</v>
      </c>
      <c r="S270">
        <v>29.46</v>
      </c>
      <c r="T270">
        <v>6</v>
      </c>
      <c r="U270">
        <v>0</v>
      </c>
      <c r="V270">
        <v>9.7217999999999982</v>
      </c>
    </row>
    <row r="271" spans="1:22" x14ac:dyDescent="0.25">
      <c r="A271">
        <v>9013</v>
      </c>
      <c r="B271" t="s">
        <v>10371</v>
      </c>
      <c r="C271">
        <v>2013</v>
      </c>
      <c r="D271" s="11">
        <v>41326</v>
      </c>
      <c r="E271" s="11">
        <v>41327</v>
      </c>
      <c r="F271" t="s">
        <v>188</v>
      </c>
      <c r="G271" t="s">
        <v>895</v>
      </c>
      <c r="H271" t="s">
        <v>896</v>
      </c>
      <c r="I271" t="s">
        <v>41</v>
      </c>
      <c r="J271" t="s">
        <v>27</v>
      </c>
      <c r="K271" t="s">
        <v>266</v>
      </c>
      <c r="L271" t="s">
        <v>267</v>
      </c>
      <c r="M271">
        <v>10011</v>
      </c>
      <c r="N271" t="s">
        <v>148</v>
      </c>
      <c r="O271" t="s">
        <v>1100</v>
      </c>
      <c r="P271" t="s">
        <v>32</v>
      </c>
      <c r="Q271" t="s">
        <v>65</v>
      </c>
      <c r="R271" t="s">
        <v>1101</v>
      </c>
      <c r="S271">
        <v>135.79999999999998</v>
      </c>
      <c r="T271">
        <v>7</v>
      </c>
      <c r="U271">
        <v>0</v>
      </c>
      <c r="V271">
        <v>66.541999999999987</v>
      </c>
    </row>
    <row r="272" spans="1:22" x14ac:dyDescent="0.25">
      <c r="A272">
        <v>9009</v>
      </c>
      <c r="B272" t="s">
        <v>10367</v>
      </c>
      <c r="C272">
        <v>2014</v>
      </c>
      <c r="D272" s="11">
        <v>41962</v>
      </c>
      <c r="E272" s="11">
        <v>41962</v>
      </c>
      <c r="F272" t="s">
        <v>1290</v>
      </c>
      <c r="G272" t="s">
        <v>2023</v>
      </c>
      <c r="H272" t="s">
        <v>2024</v>
      </c>
      <c r="I272" t="s">
        <v>41</v>
      </c>
      <c r="J272" t="s">
        <v>27</v>
      </c>
      <c r="K272" t="s">
        <v>2548</v>
      </c>
      <c r="L272" t="s">
        <v>114</v>
      </c>
      <c r="M272">
        <v>53209</v>
      </c>
      <c r="N272" t="s">
        <v>105</v>
      </c>
      <c r="O272" t="s">
        <v>1555</v>
      </c>
      <c r="P272" t="s">
        <v>32</v>
      </c>
      <c r="Q272" t="s">
        <v>65</v>
      </c>
      <c r="R272" t="s">
        <v>1556</v>
      </c>
      <c r="S272">
        <v>5.82</v>
      </c>
      <c r="T272">
        <v>2</v>
      </c>
      <c r="U272">
        <v>0</v>
      </c>
      <c r="V272">
        <v>2.7353999999999998</v>
      </c>
    </row>
    <row r="273" spans="1:22" x14ac:dyDescent="0.25">
      <c r="A273">
        <v>9000</v>
      </c>
      <c r="B273" t="s">
        <v>10363</v>
      </c>
      <c r="C273">
        <v>2014</v>
      </c>
      <c r="D273" s="11">
        <v>41773</v>
      </c>
      <c r="E273" s="11">
        <v>41777</v>
      </c>
      <c r="F273" t="s">
        <v>50</v>
      </c>
      <c r="G273" t="s">
        <v>3503</v>
      </c>
      <c r="H273" t="s">
        <v>3504</v>
      </c>
      <c r="I273" t="s">
        <v>102</v>
      </c>
      <c r="J273" t="s">
        <v>27</v>
      </c>
      <c r="K273" t="s">
        <v>146</v>
      </c>
      <c r="L273" t="s">
        <v>147</v>
      </c>
      <c r="M273">
        <v>19140</v>
      </c>
      <c r="N273" t="s">
        <v>148</v>
      </c>
      <c r="O273" t="s">
        <v>2095</v>
      </c>
      <c r="P273" t="s">
        <v>32</v>
      </c>
      <c r="Q273" t="s">
        <v>36</v>
      </c>
      <c r="R273" t="s">
        <v>2096</v>
      </c>
      <c r="S273">
        <v>458.42999999999995</v>
      </c>
      <c r="T273">
        <v>5</v>
      </c>
      <c r="U273">
        <v>0.3</v>
      </c>
      <c r="V273">
        <v>-124.431</v>
      </c>
    </row>
    <row r="274" spans="1:22" x14ac:dyDescent="0.25">
      <c r="A274">
        <v>8994</v>
      </c>
      <c r="B274" t="s">
        <v>10359</v>
      </c>
      <c r="C274">
        <v>2014</v>
      </c>
      <c r="D274" s="11">
        <v>41929</v>
      </c>
      <c r="E274" s="11">
        <v>41934</v>
      </c>
      <c r="F274" t="s">
        <v>50</v>
      </c>
      <c r="G274" t="s">
        <v>8994</v>
      </c>
      <c r="H274" t="s">
        <v>8995</v>
      </c>
      <c r="I274" t="s">
        <v>41</v>
      </c>
      <c r="J274" t="s">
        <v>27</v>
      </c>
      <c r="K274" t="s">
        <v>382</v>
      </c>
      <c r="L274" t="s">
        <v>335</v>
      </c>
      <c r="M274">
        <v>38401</v>
      </c>
      <c r="N274" t="s">
        <v>30</v>
      </c>
      <c r="O274" t="s">
        <v>5302</v>
      </c>
      <c r="P274" t="s">
        <v>32</v>
      </c>
      <c r="Q274" t="s">
        <v>56</v>
      </c>
      <c r="R274" t="s">
        <v>5303</v>
      </c>
      <c r="S274">
        <v>1875.258</v>
      </c>
      <c r="T274">
        <v>7</v>
      </c>
      <c r="U274">
        <v>0.4</v>
      </c>
      <c r="V274">
        <v>-968.88329999999996</v>
      </c>
    </row>
    <row r="275" spans="1:22" x14ac:dyDescent="0.25">
      <c r="A275">
        <v>8990</v>
      </c>
      <c r="B275" t="s">
        <v>10357</v>
      </c>
      <c r="C275">
        <v>2012</v>
      </c>
      <c r="D275" s="11">
        <v>41267</v>
      </c>
      <c r="E275" s="11">
        <v>41273</v>
      </c>
      <c r="F275" t="s">
        <v>50</v>
      </c>
      <c r="G275" t="s">
        <v>3744</v>
      </c>
      <c r="H275" t="s">
        <v>3745</v>
      </c>
      <c r="I275" t="s">
        <v>41</v>
      </c>
      <c r="J275" t="s">
        <v>27</v>
      </c>
      <c r="K275" t="s">
        <v>318</v>
      </c>
      <c r="L275" t="s">
        <v>596</v>
      </c>
      <c r="M275">
        <v>65807</v>
      </c>
      <c r="N275" t="s">
        <v>105</v>
      </c>
      <c r="O275" t="s">
        <v>6855</v>
      </c>
      <c r="P275" t="s">
        <v>32</v>
      </c>
      <c r="Q275" t="s">
        <v>65</v>
      </c>
      <c r="R275" t="s">
        <v>6856</v>
      </c>
      <c r="S275">
        <v>9.68</v>
      </c>
      <c r="T275">
        <v>2</v>
      </c>
      <c r="U275">
        <v>0</v>
      </c>
      <c r="V275">
        <v>3.7751999999999999</v>
      </c>
    </row>
    <row r="276" spans="1:22" x14ac:dyDescent="0.25">
      <c r="A276">
        <v>273</v>
      </c>
      <c r="B276" t="s">
        <v>1017</v>
      </c>
      <c r="C276">
        <v>2012</v>
      </c>
      <c r="D276" s="11">
        <v>41120</v>
      </c>
      <c r="E276" s="11">
        <v>41121</v>
      </c>
      <c r="F276" t="s">
        <v>188</v>
      </c>
      <c r="G276" t="s">
        <v>600</v>
      </c>
      <c r="H276" t="s">
        <v>601</v>
      </c>
      <c r="I276" t="s">
        <v>26</v>
      </c>
      <c r="J276" t="s">
        <v>27</v>
      </c>
      <c r="K276" t="s">
        <v>127</v>
      </c>
      <c r="L276" t="s">
        <v>43</v>
      </c>
      <c r="M276">
        <v>94109</v>
      </c>
      <c r="N276" t="s">
        <v>44</v>
      </c>
      <c r="O276" t="s">
        <v>1020</v>
      </c>
      <c r="P276" t="s">
        <v>32</v>
      </c>
      <c r="Q276" t="s">
        <v>65</v>
      </c>
      <c r="R276" t="s">
        <v>1021</v>
      </c>
      <c r="S276">
        <v>5.28</v>
      </c>
      <c r="T276">
        <v>3</v>
      </c>
      <c r="U276">
        <v>0</v>
      </c>
      <c r="V276">
        <v>2.3232000000000004</v>
      </c>
    </row>
    <row r="277" spans="1:22" x14ac:dyDescent="0.25">
      <c r="A277">
        <v>8986</v>
      </c>
      <c r="B277" t="s">
        <v>10356</v>
      </c>
      <c r="C277">
        <v>2012</v>
      </c>
      <c r="D277" s="11">
        <v>41246</v>
      </c>
      <c r="E277" s="11">
        <v>41250</v>
      </c>
      <c r="F277" t="s">
        <v>50</v>
      </c>
      <c r="G277" t="s">
        <v>1375</v>
      </c>
      <c r="H277" t="s">
        <v>1376</v>
      </c>
      <c r="I277" t="s">
        <v>26</v>
      </c>
      <c r="J277" t="s">
        <v>27</v>
      </c>
      <c r="K277" t="s">
        <v>1521</v>
      </c>
      <c r="L277" t="s">
        <v>88</v>
      </c>
      <c r="M277">
        <v>28540</v>
      </c>
      <c r="N277" t="s">
        <v>30</v>
      </c>
      <c r="O277" t="s">
        <v>2325</v>
      </c>
      <c r="P277" t="s">
        <v>32</v>
      </c>
      <c r="Q277" t="s">
        <v>65</v>
      </c>
      <c r="R277" t="s">
        <v>2326</v>
      </c>
      <c r="S277">
        <v>77.951999999999998</v>
      </c>
      <c r="T277">
        <v>3</v>
      </c>
      <c r="U277">
        <v>0.2</v>
      </c>
      <c r="V277">
        <v>12.667199999999994</v>
      </c>
    </row>
    <row r="278" spans="1:22" x14ac:dyDescent="0.25">
      <c r="A278">
        <v>8985</v>
      </c>
      <c r="B278" t="s">
        <v>10355</v>
      </c>
      <c r="C278">
        <v>2013</v>
      </c>
      <c r="D278" s="11">
        <v>41340</v>
      </c>
      <c r="E278" s="11">
        <v>41346</v>
      </c>
      <c r="F278" t="s">
        <v>50</v>
      </c>
      <c r="G278" t="s">
        <v>454</v>
      </c>
      <c r="H278" t="s">
        <v>455</v>
      </c>
      <c r="I278" t="s">
        <v>26</v>
      </c>
      <c r="J278" t="s">
        <v>27</v>
      </c>
      <c r="K278" t="s">
        <v>303</v>
      </c>
      <c r="L278" t="s">
        <v>211</v>
      </c>
      <c r="M278">
        <v>60623</v>
      </c>
      <c r="N278" t="s">
        <v>105</v>
      </c>
      <c r="O278" t="s">
        <v>5504</v>
      </c>
      <c r="P278" t="s">
        <v>32</v>
      </c>
      <c r="Q278" t="s">
        <v>56</v>
      </c>
      <c r="R278" t="s">
        <v>5505</v>
      </c>
      <c r="S278">
        <v>145.97999999999999</v>
      </c>
      <c r="T278">
        <v>2</v>
      </c>
      <c r="U278">
        <v>0.5</v>
      </c>
      <c r="V278">
        <v>-99.266399999999976</v>
      </c>
    </row>
    <row r="279" spans="1:22" x14ac:dyDescent="0.25">
      <c r="A279">
        <v>8984</v>
      </c>
      <c r="B279" t="s">
        <v>10355</v>
      </c>
      <c r="C279">
        <v>2013</v>
      </c>
      <c r="D279" s="11">
        <v>41340</v>
      </c>
      <c r="E279" s="11">
        <v>41346</v>
      </c>
      <c r="F279" t="s">
        <v>50</v>
      </c>
      <c r="G279" t="s">
        <v>454</v>
      </c>
      <c r="H279" t="s">
        <v>455</v>
      </c>
      <c r="I279" t="s">
        <v>26</v>
      </c>
      <c r="J279" t="s">
        <v>27</v>
      </c>
      <c r="K279" t="s">
        <v>303</v>
      </c>
      <c r="L279" t="s">
        <v>211</v>
      </c>
      <c r="M279">
        <v>60623</v>
      </c>
      <c r="N279" t="s">
        <v>105</v>
      </c>
      <c r="O279" t="s">
        <v>553</v>
      </c>
      <c r="P279" t="s">
        <v>32</v>
      </c>
      <c r="Q279" t="s">
        <v>65</v>
      </c>
      <c r="R279" t="s">
        <v>554</v>
      </c>
      <c r="S279">
        <v>159.04</v>
      </c>
      <c r="T279">
        <v>5</v>
      </c>
      <c r="U279">
        <v>0.6</v>
      </c>
      <c r="V279">
        <v>-194.82400000000001</v>
      </c>
    </row>
    <row r="280" spans="1:22" x14ac:dyDescent="0.25">
      <c r="A280">
        <v>8977</v>
      </c>
      <c r="B280" t="s">
        <v>10350</v>
      </c>
      <c r="C280">
        <v>2014</v>
      </c>
      <c r="D280" s="11">
        <v>41967</v>
      </c>
      <c r="E280" s="11">
        <v>41970</v>
      </c>
      <c r="F280" t="s">
        <v>188</v>
      </c>
      <c r="G280" t="s">
        <v>6343</v>
      </c>
      <c r="H280" t="s">
        <v>6344</v>
      </c>
      <c r="I280" t="s">
        <v>41</v>
      </c>
      <c r="J280" t="s">
        <v>27</v>
      </c>
      <c r="K280" t="s">
        <v>815</v>
      </c>
      <c r="L280" t="s">
        <v>104</v>
      </c>
      <c r="M280">
        <v>75220</v>
      </c>
      <c r="N280" t="s">
        <v>105</v>
      </c>
      <c r="O280" t="s">
        <v>3772</v>
      </c>
      <c r="P280" t="s">
        <v>32</v>
      </c>
      <c r="Q280" t="s">
        <v>56</v>
      </c>
      <c r="R280" t="s">
        <v>3773</v>
      </c>
      <c r="S280">
        <v>127.785</v>
      </c>
      <c r="T280">
        <v>1</v>
      </c>
      <c r="U280">
        <v>0.3</v>
      </c>
      <c r="V280">
        <v>-31.033499999999989</v>
      </c>
    </row>
    <row r="281" spans="1:22" x14ac:dyDescent="0.25">
      <c r="A281">
        <v>8974</v>
      </c>
      <c r="B281" t="s">
        <v>10349</v>
      </c>
      <c r="C281">
        <v>2014</v>
      </c>
      <c r="D281" s="11">
        <v>41755</v>
      </c>
      <c r="E281" s="11">
        <v>41757</v>
      </c>
      <c r="F281" t="s">
        <v>23</v>
      </c>
      <c r="G281" t="s">
        <v>1815</v>
      </c>
      <c r="H281" t="s">
        <v>1816</v>
      </c>
      <c r="I281" t="s">
        <v>26</v>
      </c>
      <c r="J281" t="s">
        <v>27</v>
      </c>
      <c r="K281" t="s">
        <v>42</v>
      </c>
      <c r="L281" t="s">
        <v>43</v>
      </c>
      <c r="M281">
        <v>90008</v>
      </c>
      <c r="N281" t="s">
        <v>44</v>
      </c>
      <c r="O281" t="s">
        <v>1076</v>
      </c>
      <c r="P281" t="s">
        <v>32</v>
      </c>
      <c r="Q281" t="s">
        <v>33</v>
      </c>
      <c r="R281" t="s">
        <v>1077</v>
      </c>
      <c r="S281">
        <v>344.98099999999994</v>
      </c>
      <c r="T281">
        <v>7</v>
      </c>
      <c r="U281">
        <v>0.15</v>
      </c>
      <c r="V281">
        <v>28.410200000000017</v>
      </c>
    </row>
    <row r="282" spans="1:22" x14ac:dyDescent="0.25">
      <c r="A282">
        <v>8972</v>
      </c>
      <c r="B282" t="s">
        <v>10347</v>
      </c>
      <c r="C282">
        <v>2014</v>
      </c>
      <c r="D282" s="11">
        <v>41723</v>
      </c>
      <c r="E282" s="11">
        <v>41727</v>
      </c>
      <c r="F282" t="s">
        <v>50</v>
      </c>
      <c r="G282" t="s">
        <v>5248</v>
      </c>
      <c r="H282" t="s">
        <v>5249</v>
      </c>
      <c r="I282" t="s">
        <v>26</v>
      </c>
      <c r="J282" t="s">
        <v>27</v>
      </c>
      <c r="K282" t="s">
        <v>266</v>
      </c>
      <c r="L282" t="s">
        <v>267</v>
      </c>
      <c r="M282">
        <v>10011</v>
      </c>
      <c r="N282" t="s">
        <v>148</v>
      </c>
      <c r="O282" t="s">
        <v>2580</v>
      </c>
      <c r="P282" t="s">
        <v>32</v>
      </c>
      <c r="Q282" t="s">
        <v>36</v>
      </c>
      <c r="R282" t="s">
        <v>2581</v>
      </c>
      <c r="S282">
        <v>271.76400000000001</v>
      </c>
      <c r="T282">
        <v>2</v>
      </c>
      <c r="U282">
        <v>0.1</v>
      </c>
      <c r="V282">
        <v>60.391999999999967</v>
      </c>
    </row>
    <row r="283" spans="1:22" x14ac:dyDescent="0.25">
      <c r="A283">
        <v>8968</v>
      </c>
      <c r="B283" t="s">
        <v>10344</v>
      </c>
      <c r="C283">
        <v>2013</v>
      </c>
      <c r="D283" s="11">
        <v>41582</v>
      </c>
      <c r="E283" s="11">
        <v>41586</v>
      </c>
      <c r="F283" t="s">
        <v>50</v>
      </c>
      <c r="G283" t="s">
        <v>5925</v>
      </c>
      <c r="H283" t="s">
        <v>5926</v>
      </c>
      <c r="I283" t="s">
        <v>102</v>
      </c>
      <c r="J283" t="s">
        <v>27</v>
      </c>
      <c r="K283" t="s">
        <v>146</v>
      </c>
      <c r="L283" t="s">
        <v>147</v>
      </c>
      <c r="M283">
        <v>19120</v>
      </c>
      <c r="N283" t="s">
        <v>148</v>
      </c>
      <c r="O283" t="s">
        <v>1461</v>
      </c>
      <c r="P283" t="s">
        <v>32</v>
      </c>
      <c r="Q283" t="s">
        <v>36</v>
      </c>
      <c r="R283" t="s">
        <v>1462</v>
      </c>
      <c r="S283">
        <v>470.15499999999997</v>
      </c>
      <c r="T283">
        <v>7</v>
      </c>
      <c r="U283">
        <v>0.3</v>
      </c>
      <c r="V283">
        <v>-13.432999999999993</v>
      </c>
    </row>
    <row r="284" spans="1:22" x14ac:dyDescent="0.25">
      <c r="A284">
        <v>8965</v>
      </c>
      <c r="B284" t="s">
        <v>10342</v>
      </c>
      <c r="C284">
        <v>2013</v>
      </c>
      <c r="D284" s="11">
        <v>41584</v>
      </c>
      <c r="E284" s="11">
        <v>41586</v>
      </c>
      <c r="F284" t="s">
        <v>188</v>
      </c>
      <c r="G284" t="s">
        <v>7797</v>
      </c>
      <c r="H284" t="s">
        <v>7798</v>
      </c>
      <c r="I284" t="s">
        <v>26</v>
      </c>
      <c r="J284" t="s">
        <v>27</v>
      </c>
      <c r="K284" t="s">
        <v>2978</v>
      </c>
      <c r="L284" t="s">
        <v>319</v>
      </c>
      <c r="M284">
        <v>23464</v>
      </c>
      <c r="N284" t="s">
        <v>30</v>
      </c>
      <c r="O284" t="s">
        <v>9343</v>
      </c>
      <c r="P284" t="s">
        <v>32</v>
      </c>
      <c r="Q284" t="s">
        <v>65</v>
      </c>
      <c r="R284" t="s">
        <v>9344</v>
      </c>
      <c r="S284">
        <v>756.80000000000007</v>
      </c>
      <c r="T284">
        <v>5</v>
      </c>
      <c r="U284">
        <v>0</v>
      </c>
      <c r="V284">
        <v>75.679999999999978</v>
      </c>
    </row>
    <row r="285" spans="1:22" x14ac:dyDescent="0.25">
      <c r="A285">
        <v>8963</v>
      </c>
      <c r="B285" t="s">
        <v>10342</v>
      </c>
      <c r="C285">
        <v>2013</v>
      </c>
      <c r="D285" s="11">
        <v>41584</v>
      </c>
      <c r="E285" s="11">
        <v>41586</v>
      </c>
      <c r="F285" t="s">
        <v>188</v>
      </c>
      <c r="G285" t="s">
        <v>7797</v>
      </c>
      <c r="H285" t="s">
        <v>7798</v>
      </c>
      <c r="I285" t="s">
        <v>26</v>
      </c>
      <c r="J285" t="s">
        <v>27</v>
      </c>
      <c r="K285" t="s">
        <v>2978</v>
      </c>
      <c r="L285" t="s">
        <v>319</v>
      </c>
      <c r="M285">
        <v>23464</v>
      </c>
      <c r="N285" t="s">
        <v>30</v>
      </c>
      <c r="O285" t="s">
        <v>5643</v>
      </c>
      <c r="P285" t="s">
        <v>32</v>
      </c>
      <c r="Q285" t="s">
        <v>65</v>
      </c>
      <c r="R285" t="s">
        <v>5644</v>
      </c>
      <c r="S285">
        <v>273.95999999999998</v>
      </c>
      <c r="T285">
        <v>2</v>
      </c>
      <c r="U285">
        <v>0</v>
      </c>
      <c r="V285">
        <v>71.229600000000005</v>
      </c>
    </row>
    <row r="286" spans="1:22" x14ac:dyDescent="0.25">
      <c r="A286">
        <v>283</v>
      </c>
      <c r="B286" t="s">
        <v>1048</v>
      </c>
      <c r="C286">
        <v>2012</v>
      </c>
      <c r="D286" s="11">
        <v>41215</v>
      </c>
      <c r="E286" s="11">
        <v>41219</v>
      </c>
      <c r="F286" t="s">
        <v>50</v>
      </c>
      <c r="G286" t="s">
        <v>1049</v>
      </c>
      <c r="H286" t="s">
        <v>1050</v>
      </c>
      <c r="I286" t="s">
        <v>26</v>
      </c>
      <c r="J286" t="s">
        <v>27</v>
      </c>
      <c r="K286" t="s">
        <v>42</v>
      </c>
      <c r="L286" t="s">
        <v>43</v>
      </c>
      <c r="M286">
        <v>90004</v>
      </c>
      <c r="N286" t="s">
        <v>44</v>
      </c>
      <c r="O286" t="s">
        <v>1051</v>
      </c>
      <c r="P286" t="s">
        <v>32</v>
      </c>
      <c r="Q286" t="s">
        <v>56</v>
      </c>
      <c r="R286" t="s">
        <v>1052</v>
      </c>
      <c r="S286">
        <v>1038.8399999999999</v>
      </c>
      <c r="T286">
        <v>5</v>
      </c>
      <c r="U286">
        <v>0.2</v>
      </c>
      <c r="V286">
        <v>51.942000000000007</v>
      </c>
    </row>
    <row r="287" spans="1:22" x14ac:dyDescent="0.25">
      <c r="A287">
        <v>8961</v>
      </c>
      <c r="B287" t="s">
        <v>10341</v>
      </c>
      <c r="C287">
        <v>2014</v>
      </c>
      <c r="D287" s="11">
        <v>41969</v>
      </c>
      <c r="E287" s="11">
        <v>41974</v>
      </c>
      <c r="F287" t="s">
        <v>50</v>
      </c>
      <c r="G287" t="s">
        <v>1699</v>
      </c>
      <c r="H287" t="s">
        <v>1700</v>
      </c>
      <c r="I287" t="s">
        <v>26</v>
      </c>
      <c r="J287" t="s">
        <v>27</v>
      </c>
      <c r="K287" t="s">
        <v>184</v>
      </c>
      <c r="L287" t="s">
        <v>104</v>
      </c>
      <c r="M287">
        <v>77070</v>
      </c>
      <c r="N287" t="s">
        <v>105</v>
      </c>
      <c r="O287" t="s">
        <v>3329</v>
      </c>
      <c r="P287" t="s">
        <v>32</v>
      </c>
      <c r="Q287" t="s">
        <v>36</v>
      </c>
      <c r="R287" t="s">
        <v>3330</v>
      </c>
      <c r="S287">
        <v>853.92999999999984</v>
      </c>
      <c r="T287">
        <v>5</v>
      </c>
      <c r="U287">
        <v>0.3</v>
      </c>
      <c r="V287">
        <v>-24.397999999999911</v>
      </c>
    </row>
    <row r="288" spans="1:22" x14ac:dyDescent="0.25">
      <c r="A288">
        <v>8957</v>
      </c>
      <c r="B288" t="s">
        <v>10340</v>
      </c>
      <c r="C288">
        <v>2014</v>
      </c>
      <c r="D288" s="11">
        <v>41999</v>
      </c>
      <c r="E288" s="11">
        <v>42002</v>
      </c>
      <c r="F288" t="s">
        <v>188</v>
      </c>
      <c r="G288" t="s">
        <v>3077</v>
      </c>
      <c r="H288" t="s">
        <v>3078</v>
      </c>
      <c r="I288" t="s">
        <v>26</v>
      </c>
      <c r="J288" t="s">
        <v>27</v>
      </c>
      <c r="K288" t="s">
        <v>2330</v>
      </c>
      <c r="L288" t="s">
        <v>54</v>
      </c>
      <c r="M288">
        <v>33012</v>
      </c>
      <c r="N288" t="s">
        <v>30</v>
      </c>
      <c r="O288" t="s">
        <v>6135</v>
      </c>
      <c r="P288" t="s">
        <v>32</v>
      </c>
      <c r="Q288" t="s">
        <v>65</v>
      </c>
      <c r="R288" t="s">
        <v>6136</v>
      </c>
      <c r="S288">
        <v>21</v>
      </c>
      <c r="T288">
        <v>3</v>
      </c>
      <c r="U288">
        <v>0.2</v>
      </c>
      <c r="V288">
        <v>5.7750000000000021</v>
      </c>
    </row>
    <row r="289" spans="1:22" x14ac:dyDescent="0.25">
      <c r="A289">
        <v>8955</v>
      </c>
      <c r="B289" t="s">
        <v>10338</v>
      </c>
      <c r="C289">
        <v>2011</v>
      </c>
      <c r="D289" s="11">
        <v>40763</v>
      </c>
      <c r="E289" s="11">
        <v>40765</v>
      </c>
      <c r="F289" t="s">
        <v>23</v>
      </c>
      <c r="G289" t="s">
        <v>3010</v>
      </c>
      <c r="H289" t="s">
        <v>3011</v>
      </c>
      <c r="I289" t="s">
        <v>26</v>
      </c>
      <c r="J289" t="s">
        <v>27</v>
      </c>
      <c r="K289" t="s">
        <v>1521</v>
      </c>
      <c r="L289" t="s">
        <v>54</v>
      </c>
      <c r="M289">
        <v>32216</v>
      </c>
      <c r="N289" t="s">
        <v>30</v>
      </c>
      <c r="O289" t="s">
        <v>4791</v>
      </c>
      <c r="P289" t="s">
        <v>32</v>
      </c>
      <c r="Q289" t="s">
        <v>33</v>
      </c>
      <c r="R289" t="s">
        <v>4792</v>
      </c>
      <c r="S289">
        <v>155.45600000000002</v>
      </c>
      <c r="T289">
        <v>4</v>
      </c>
      <c r="U289">
        <v>0.2</v>
      </c>
      <c r="V289">
        <v>-7.7727999999999895</v>
      </c>
    </row>
    <row r="290" spans="1:22" x14ac:dyDescent="0.25">
      <c r="A290">
        <v>8950</v>
      </c>
      <c r="B290" t="s">
        <v>10337</v>
      </c>
      <c r="C290">
        <v>2014</v>
      </c>
      <c r="D290" s="11">
        <v>41996</v>
      </c>
      <c r="E290" s="11">
        <v>42002</v>
      </c>
      <c r="F290" t="s">
        <v>50</v>
      </c>
      <c r="G290" t="s">
        <v>6409</v>
      </c>
      <c r="H290" t="s">
        <v>6410</v>
      </c>
      <c r="I290" t="s">
        <v>26</v>
      </c>
      <c r="J290" t="s">
        <v>27</v>
      </c>
      <c r="K290" t="s">
        <v>328</v>
      </c>
      <c r="L290" t="s">
        <v>335</v>
      </c>
      <c r="M290">
        <v>38301</v>
      </c>
      <c r="N290" t="s">
        <v>30</v>
      </c>
      <c r="O290" t="s">
        <v>1051</v>
      </c>
      <c r="P290" t="s">
        <v>32</v>
      </c>
      <c r="Q290" t="s">
        <v>56</v>
      </c>
      <c r="R290" t="s">
        <v>1052</v>
      </c>
      <c r="S290">
        <v>934.9559999999999</v>
      </c>
      <c r="T290">
        <v>6</v>
      </c>
      <c r="U290">
        <v>0.4</v>
      </c>
      <c r="V290">
        <v>-249.32159999999999</v>
      </c>
    </row>
    <row r="291" spans="1:22" x14ac:dyDescent="0.25">
      <c r="A291">
        <v>8944</v>
      </c>
      <c r="B291" t="s">
        <v>10332</v>
      </c>
      <c r="C291">
        <v>2014</v>
      </c>
      <c r="D291" s="11">
        <v>41923</v>
      </c>
      <c r="E291" s="11">
        <v>41929</v>
      </c>
      <c r="F291" t="s">
        <v>50</v>
      </c>
      <c r="G291" t="s">
        <v>5023</v>
      </c>
      <c r="H291" t="s">
        <v>5024</v>
      </c>
      <c r="I291" t="s">
        <v>26</v>
      </c>
      <c r="J291" t="s">
        <v>27</v>
      </c>
      <c r="K291" t="s">
        <v>456</v>
      </c>
      <c r="L291" t="s">
        <v>211</v>
      </c>
      <c r="M291">
        <v>60505</v>
      </c>
      <c r="N291" t="s">
        <v>105</v>
      </c>
      <c r="O291" t="s">
        <v>8382</v>
      </c>
      <c r="P291" t="s">
        <v>32</v>
      </c>
      <c r="Q291" t="s">
        <v>36</v>
      </c>
      <c r="R291" t="s">
        <v>8383</v>
      </c>
      <c r="S291">
        <v>239.358</v>
      </c>
      <c r="T291">
        <v>3</v>
      </c>
      <c r="U291">
        <v>0.3</v>
      </c>
      <c r="V291">
        <v>-47.871600000000001</v>
      </c>
    </row>
    <row r="292" spans="1:22" x14ac:dyDescent="0.25">
      <c r="A292">
        <v>8934</v>
      </c>
      <c r="B292" t="s">
        <v>10323</v>
      </c>
      <c r="C292">
        <v>2013</v>
      </c>
      <c r="D292" s="11">
        <v>41348</v>
      </c>
      <c r="E292" s="11">
        <v>41353</v>
      </c>
      <c r="F292" t="s">
        <v>50</v>
      </c>
      <c r="G292" t="s">
        <v>2167</v>
      </c>
      <c r="H292" t="s">
        <v>2168</v>
      </c>
      <c r="I292" t="s">
        <v>41</v>
      </c>
      <c r="J292" t="s">
        <v>27</v>
      </c>
      <c r="K292" t="s">
        <v>1844</v>
      </c>
      <c r="L292" t="s">
        <v>114</v>
      </c>
      <c r="M292">
        <v>54302</v>
      </c>
      <c r="N292" t="s">
        <v>105</v>
      </c>
      <c r="O292" t="s">
        <v>3505</v>
      </c>
      <c r="P292" t="s">
        <v>32</v>
      </c>
      <c r="Q292" t="s">
        <v>65</v>
      </c>
      <c r="R292" t="s">
        <v>3506</v>
      </c>
      <c r="S292">
        <v>16.739999999999998</v>
      </c>
      <c r="T292">
        <v>2</v>
      </c>
      <c r="U292">
        <v>0</v>
      </c>
      <c r="V292">
        <v>4.3523999999999994</v>
      </c>
    </row>
    <row r="293" spans="1:22" x14ac:dyDescent="0.25">
      <c r="A293">
        <v>8932</v>
      </c>
      <c r="B293" t="s">
        <v>10322</v>
      </c>
      <c r="C293">
        <v>2014</v>
      </c>
      <c r="D293" s="11">
        <v>41992</v>
      </c>
      <c r="E293" s="11">
        <v>41998</v>
      </c>
      <c r="F293" t="s">
        <v>50</v>
      </c>
      <c r="G293" t="s">
        <v>9874</v>
      </c>
      <c r="H293" t="s">
        <v>9875</v>
      </c>
      <c r="I293" t="s">
        <v>41</v>
      </c>
      <c r="J293" t="s">
        <v>27</v>
      </c>
      <c r="K293" t="s">
        <v>2548</v>
      </c>
      <c r="L293" t="s">
        <v>114</v>
      </c>
      <c r="M293">
        <v>53209</v>
      </c>
      <c r="N293" t="s">
        <v>105</v>
      </c>
      <c r="O293" t="s">
        <v>9113</v>
      </c>
      <c r="P293" t="s">
        <v>32</v>
      </c>
      <c r="Q293" t="s">
        <v>65</v>
      </c>
      <c r="R293" t="s">
        <v>9114</v>
      </c>
      <c r="S293">
        <v>99.949999999999989</v>
      </c>
      <c r="T293">
        <v>5</v>
      </c>
      <c r="U293">
        <v>0</v>
      </c>
      <c r="V293">
        <v>22.988499999999998</v>
      </c>
    </row>
    <row r="294" spans="1:22" x14ac:dyDescent="0.25">
      <c r="A294">
        <v>8930</v>
      </c>
      <c r="B294" t="s">
        <v>10321</v>
      </c>
      <c r="C294">
        <v>2012</v>
      </c>
      <c r="D294" s="11">
        <v>41012</v>
      </c>
      <c r="E294" s="11">
        <v>41016</v>
      </c>
      <c r="F294" t="s">
        <v>50</v>
      </c>
      <c r="G294" t="s">
        <v>1918</v>
      </c>
      <c r="H294" t="s">
        <v>1919</v>
      </c>
      <c r="I294" t="s">
        <v>26</v>
      </c>
      <c r="J294" t="s">
        <v>27</v>
      </c>
      <c r="K294" t="s">
        <v>1681</v>
      </c>
      <c r="L294" t="s">
        <v>104</v>
      </c>
      <c r="M294">
        <v>77340</v>
      </c>
      <c r="N294" t="s">
        <v>105</v>
      </c>
      <c r="O294" t="s">
        <v>3919</v>
      </c>
      <c r="P294" t="s">
        <v>32</v>
      </c>
      <c r="Q294" t="s">
        <v>56</v>
      </c>
      <c r="R294" t="s">
        <v>3920</v>
      </c>
      <c r="S294">
        <v>211.37199999999999</v>
      </c>
      <c r="T294">
        <v>2</v>
      </c>
      <c r="U294">
        <v>0.3</v>
      </c>
      <c r="V294">
        <v>-45.294000000000011</v>
      </c>
    </row>
    <row r="295" spans="1:22" x14ac:dyDescent="0.25">
      <c r="A295">
        <v>8929</v>
      </c>
      <c r="B295" t="s">
        <v>10321</v>
      </c>
      <c r="C295">
        <v>2012</v>
      </c>
      <c r="D295" s="11">
        <v>41012</v>
      </c>
      <c r="E295" s="11">
        <v>41016</v>
      </c>
      <c r="F295" t="s">
        <v>50</v>
      </c>
      <c r="G295" t="s">
        <v>1918</v>
      </c>
      <c r="H295" t="s">
        <v>1919</v>
      </c>
      <c r="I295" t="s">
        <v>26</v>
      </c>
      <c r="J295" t="s">
        <v>27</v>
      </c>
      <c r="K295" t="s">
        <v>1681</v>
      </c>
      <c r="L295" t="s">
        <v>104</v>
      </c>
      <c r="M295">
        <v>77340</v>
      </c>
      <c r="N295" t="s">
        <v>105</v>
      </c>
      <c r="O295" t="s">
        <v>2186</v>
      </c>
      <c r="P295" t="s">
        <v>32</v>
      </c>
      <c r="Q295" t="s">
        <v>56</v>
      </c>
      <c r="R295" t="s">
        <v>2187</v>
      </c>
      <c r="S295">
        <v>609.9799999999999</v>
      </c>
      <c r="T295">
        <v>4</v>
      </c>
      <c r="U295">
        <v>0.3</v>
      </c>
      <c r="V295">
        <v>-113.28200000000004</v>
      </c>
    </row>
    <row r="296" spans="1:22" x14ac:dyDescent="0.25">
      <c r="A296">
        <v>293</v>
      </c>
      <c r="B296" t="s">
        <v>1067</v>
      </c>
      <c r="C296">
        <v>2013</v>
      </c>
      <c r="D296" s="11">
        <v>41599</v>
      </c>
      <c r="E296" s="11">
        <v>41603</v>
      </c>
      <c r="F296" t="s">
        <v>23</v>
      </c>
      <c r="G296" t="s">
        <v>1068</v>
      </c>
      <c r="H296" t="s">
        <v>1069</v>
      </c>
      <c r="I296" t="s">
        <v>102</v>
      </c>
      <c r="J296" t="s">
        <v>27</v>
      </c>
      <c r="K296" t="s">
        <v>497</v>
      </c>
      <c r="L296" t="s">
        <v>498</v>
      </c>
      <c r="M296">
        <v>43229</v>
      </c>
      <c r="N296" t="s">
        <v>148</v>
      </c>
      <c r="O296" t="s">
        <v>1076</v>
      </c>
      <c r="P296" t="s">
        <v>32</v>
      </c>
      <c r="Q296" t="s">
        <v>33</v>
      </c>
      <c r="R296" t="s">
        <v>1077</v>
      </c>
      <c r="S296">
        <v>86.97</v>
      </c>
      <c r="T296">
        <v>3</v>
      </c>
      <c r="U296">
        <v>0.5</v>
      </c>
      <c r="V296">
        <v>-48.703199999999995</v>
      </c>
    </row>
    <row r="297" spans="1:22" x14ac:dyDescent="0.25">
      <c r="A297">
        <v>294</v>
      </c>
      <c r="B297" t="s">
        <v>1078</v>
      </c>
      <c r="C297">
        <v>2011</v>
      </c>
      <c r="D297" s="11">
        <v>40903</v>
      </c>
      <c r="E297" s="11">
        <v>40905</v>
      </c>
      <c r="F297" t="s">
        <v>188</v>
      </c>
      <c r="G297" t="s">
        <v>1079</v>
      </c>
      <c r="H297" t="s">
        <v>1080</v>
      </c>
      <c r="I297" t="s">
        <v>41</v>
      </c>
      <c r="J297" t="s">
        <v>27</v>
      </c>
      <c r="K297" t="s">
        <v>1081</v>
      </c>
      <c r="L297" t="s">
        <v>457</v>
      </c>
      <c r="M297">
        <v>80906</v>
      </c>
      <c r="N297" t="s">
        <v>44</v>
      </c>
      <c r="O297" t="s">
        <v>1082</v>
      </c>
      <c r="P297" t="s">
        <v>32</v>
      </c>
      <c r="Q297" t="s">
        <v>65</v>
      </c>
      <c r="R297" t="s">
        <v>1083</v>
      </c>
      <c r="S297">
        <v>300.416</v>
      </c>
      <c r="T297">
        <v>8</v>
      </c>
      <c r="U297">
        <v>0.2</v>
      </c>
      <c r="V297">
        <v>78.859200000000001</v>
      </c>
    </row>
    <row r="298" spans="1:22" x14ac:dyDescent="0.25">
      <c r="A298">
        <v>295</v>
      </c>
      <c r="B298" t="s">
        <v>1078</v>
      </c>
      <c r="C298">
        <v>2011</v>
      </c>
      <c r="D298" s="11">
        <v>40903</v>
      </c>
      <c r="E298" s="11">
        <v>40905</v>
      </c>
      <c r="F298" t="s">
        <v>188</v>
      </c>
      <c r="G298" t="s">
        <v>1079</v>
      </c>
      <c r="H298" t="s">
        <v>1080</v>
      </c>
      <c r="I298" t="s">
        <v>41</v>
      </c>
      <c r="J298" t="s">
        <v>27</v>
      </c>
      <c r="K298" t="s">
        <v>1081</v>
      </c>
      <c r="L298" t="s">
        <v>457</v>
      </c>
      <c r="M298">
        <v>80906</v>
      </c>
      <c r="N298" t="s">
        <v>44</v>
      </c>
      <c r="O298" t="s">
        <v>1084</v>
      </c>
      <c r="P298" t="s">
        <v>32</v>
      </c>
      <c r="Q298" t="s">
        <v>36</v>
      </c>
      <c r="R298" t="s">
        <v>1085</v>
      </c>
      <c r="S298">
        <v>230.35200000000003</v>
      </c>
      <c r="T298">
        <v>3</v>
      </c>
      <c r="U298">
        <v>0.2</v>
      </c>
      <c r="V298">
        <v>20.155800000000013</v>
      </c>
    </row>
    <row r="299" spans="1:22" x14ac:dyDescent="0.25">
      <c r="A299">
        <v>296</v>
      </c>
      <c r="B299" t="s">
        <v>1078</v>
      </c>
      <c r="C299">
        <v>2011</v>
      </c>
      <c r="D299" s="11">
        <v>40903</v>
      </c>
      <c r="E299" s="11">
        <v>40905</v>
      </c>
      <c r="F299" t="s">
        <v>188</v>
      </c>
      <c r="G299" t="s">
        <v>1079</v>
      </c>
      <c r="H299" t="s">
        <v>1080</v>
      </c>
      <c r="I299" t="s">
        <v>41</v>
      </c>
      <c r="J299" t="s">
        <v>27</v>
      </c>
      <c r="K299" t="s">
        <v>1081</v>
      </c>
      <c r="L299" t="s">
        <v>457</v>
      </c>
      <c r="M299">
        <v>80906</v>
      </c>
      <c r="N299" t="s">
        <v>44</v>
      </c>
      <c r="O299" t="s">
        <v>1086</v>
      </c>
      <c r="P299" t="s">
        <v>32</v>
      </c>
      <c r="Q299" t="s">
        <v>65</v>
      </c>
      <c r="R299" t="s">
        <v>1087</v>
      </c>
      <c r="S299">
        <v>218.35200000000003</v>
      </c>
      <c r="T299">
        <v>3</v>
      </c>
      <c r="U299">
        <v>0.2</v>
      </c>
      <c r="V299">
        <v>-24.564599999999999</v>
      </c>
    </row>
    <row r="300" spans="1:22" x14ac:dyDescent="0.25">
      <c r="A300">
        <v>8927</v>
      </c>
      <c r="B300" t="s">
        <v>10317</v>
      </c>
      <c r="C300">
        <v>2013</v>
      </c>
      <c r="D300" s="11">
        <v>41304</v>
      </c>
      <c r="E300" s="11">
        <v>41308</v>
      </c>
      <c r="F300" t="s">
        <v>50</v>
      </c>
      <c r="G300" t="s">
        <v>5879</v>
      </c>
      <c r="H300" t="s">
        <v>5880</v>
      </c>
      <c r="I300" t="s">
        <v>26</v>
      </c>
      <c r="J300" t="s">
        <v>27</v>
      </c>
      <c r="K300" t="s">
        <v>3101</v>
      </c>
      <c r="L300" t="s">
        <v>211</v>
      </c>
      <c r="M300">
        <v>61107</v>
      </c>
      <c r="N300" t="s">
        <v>105</v>
      </c>
      <c r="O300" t="s">
        <v>1896</v>
      </c>
      <c r="P300" t="s">
        <v>32</v>
      </c>
      <c r="Q300" t="s">
        <v>56</v>
      </c>
      <c r="R300" t="s">
        <v>1897</v>
      </c>
      <c r="S300">
        <v>626.09999999999991</v>
      </c>
      <c r="T300">
        <v>3</v>
      </c>
      <c r="U300">
        <v>0.5</v>
      </c>
      <c r="V300">
        <v>-538.44600000000003</v>
      </c>
    </row>
    <row r="301" spans="1:22" x14ac:dyDescent="0.25">
      <c r="A301">
        <v>8923</v>
      </c>
      <c r="B301" t="s">
        <v>10314</v>
      </c>
      <c r="C301">
        <v>2013</v>
      </c>
      <c r="D301" s="11">
        <v>41552</v>
      </c>
      <c r="E301" s="11">
        <v>41556</v>
      </c>
      <c r="F301" t="s">
        <v>50</v>
      </c>
      <c r="G301" t="s">
        <v>6638</v>
      </c>
      <c r="H301" t="s">
        <v>6639</v>
      </c>
      <c r="I301" t="s">
        <v>41</v>
      </c>
      <c r="J301" t="s">
        <v>27</v>
      </c>
      <c r="K301" t="s">
        <v>10315</v>
      </c>
      <c r="L301" t="s">
        <v>54</v>
      </c>
      <c r="M301">
        <v>33134</v>
      </c>
      <c r="N301" t="s">
        <v>30</v>
      </c>
      <c r="O301" t="s">
        <v>2989</v>
      </c>
      <c r="P301" t="s">
        <v>32</v>
      </c>
      <c r="Q301" t="s">
        <v>65</v>
      </c>
      <c r="R301" t="s">
        <v>2990</v>
      </c>
      <c r="S301">
        <v>11.568000000000001</v>
      </c>
      <c r="T301">
        <v>3</v>
      </c>
      <c r="U301">
        <v>0.2</v>
      </c>
      <c r="V301">
        <v>2.6028000000000011</v>
      </c>
    </row>
    <row r="302" spans="1:22" x14ac:dyDescent="0.25">
      <c r="A302">
        <v>8920</v>
      </c>
      <c r="B302" t="s">
        <v>10312</v>
      </c>
      <c r="C302">
        <v>2011</v>
      </c>
      <c r="D302" s="11">
        <v>40635</v>
      </c>
      <c r="E302" s="11">
        <v>40641</v>
      </c>
      <c r="F302" t="s">
        <v>50</v>
      </c>
      <c r="G302" t="s">
        <v>6638</v>
      </c>
      <c r="H302" t="s">
        <v>6639</v>
      </c>
      <c r="I302" t="s">
        <v>41</v>
      </c>
      <c r="J302" t="s">
        <v>27</v>
      </c>
      <c r="K302" t="s">
        <v>2978</v>
      </c>
      <c r="L302" t="s">
        <v>319</v>
      </c>
      <c r="M302">
        <v>23464</v>
      </c>
      <c r="N302" t="s">
        <v>30</v>
      </c>
      <c r="O302" t="s">
        <v>8240</v>
      </c>
      <c r="P302" t="s">
        <v>32</v>
      </c>
      <c r="Q302" t="s">
        <v>65</v>
      </c>
      <c r="R302" t="s">
        <v>8241</v>
      </c>
      <c r="S302">
        <v>177.68</v>
      </c>
      <c r="T302">
        <v>2</v>
      </c>
      <c r="U302">
        <v>0</v>
      </c>
      <c r="V302">
        <v>46.196799999999996</v>
      </c>
    </row>
    <row r="303" spans="1:22" x14ac:dyDescent="0.25">
      <c r="A303">
        <v>8903</v>
      </c>
      <c r="B303" t="s">
        <v>10305</v>
      </c>
      <c r="C303">
        <v>2013</v>
      </c>
      <c r="D303" s="11">
        <v>41426</v>
      </c>
      <c r="E303" s="11">
        <v>41430</v>
      </c>
      <c r="F303" t="s">
        <v>50</v>
      </c>
      <c r="G303" t="s">
        <v>3723</v>
      </c>
      <c r="H303" t="s">
        <v>3724</v>
      </c>
      <c r="I303" t="s">
        <v>26</v>
      </c>
      <c r="J303" t="s">
        <v>27</v>
      </c>
      <c r="K303" t="s">
        <v>357</v>
      </c>
      <c r="L303" t="s">
        <v>211</v>
      </c>
      <c r="M303">
        <v>62521</v>
      </c>
      <c r="N303" t="s">
        <v>105</v>
      </c>
      <c r="O303" t="s">
        <v>6128</v>
      </c>
      <c r="P303" t="s">
        <v>32</v>
      </c>
      <c r="Q303" t="s">
        <v>36</v>
      </c>
      <c r="R303" t="s">
        <v>6129</v>
      </c>
      <c r="S303">
        <v>191.07899999999998</v>
      </c>
      <c r="T303">
        <v>3</v>
      </c>
      <c r="U303">
        <v>0.3</v>
      </c>
      <c r="V303">
        <v>-38.215799999999973</v>
      </c>
    </row>
    <row r="304" spans="1:22" x14ac:dyDescent="0.25">
      <c r="A304">
        <v>8901</v>
      </c>
      <c r="B304" t="s">
        <v>10305</v>
      </c>
      <c r="C304">
        <v>2013</v>
      </c>
      <c r="D304" s="11">
        <v>41426</v>
      </c>
      <c r="E304" s="11">
        <v>41430</v>
      </c>
      <c r="F304" t="s">
        <v>50</v>
      </c>
      <c r="G304" t="s">
        <v>3723</v>
      </c>
      <c r="H304" t="s">
        <v>3724</v>
      </c>
      <c r="I304" t="s">
        <v>26</v>
      </c>
      <c r="J304" t="s">
        <v>27</v>
      </c>
      <c r="K304" t="s">
        <v>357</v>
      </c>
      <c r="L304" t="s">
        <v>211</v>
      </c>
      <c r="M304">
        <v>62521</v>
      </c>
      <c r="N304" t="s">
        <v>105</v>
      </c>
      <c r="O304" t="s">
        <v>9797</v>
      </c>
      <c r="P304" t="s">
        <v>32</v>
      </c>
      <c r="Q304" t="s">
        <v>65</v>
      </c>
      <c r="R304" t="s">
        <v>9798</v>
      </c>
      <c r="S304">
        <v>32.064</v>
      </c>
      <c r="T304">
        <v>3</v>
      </c>
      <c r="U304">
        <v>0.6</v>
      </c>
      <c r="V304">
        <v>-12.825599999999994</v>
      </c>
    </row>
    <row r="305" spans="1:22" x14ac:dyDescent="0.25">
      <c r="A305">
        <v>302</v>
      </c>
      <c r="B305" t="s">
        <v>1092</v>
      </c>
      <c r="C305">
        <v>2013</v>
      </c>
      <c r="D305" s="11">
        <v>41576</v>
      </c>
      <c r="E305" s="11">
        <v>41582</v>
      </c>
      <c r="F305" t="s">
        <v>50</v>
      </c>
      <c r="G305" t="s">
        <v>581</v>
      </c>
      <c r="H305" t="s">
        <v>582</v>
      </c>
      <c r="I305" t="s">
        <v>41</v>
      </c>
      <c r="J305" t="s">
        <v>27</v>
      </c>
      <c r="K305" t="s">
        <v>1093</v>
      </c>
      <c r="L305" t="s">
        <v>788</v>
      </c>
      <c r="M305">
        <v>7109</v>
      </c>
      <c r="N305" t="s">
        <v>148</v>
      </c>
      <c r="O305" t="s">
        <v>1100</v>
      </c>
      <c r="P305" t="s">
        <v>32</v>
      </c>
      <c r="Q305" t="s">
        <v>65</v>
      </c>
      <c r="R305" t="s">
        <v>1101</v>
      </c>
      <c r="S305">
        <v>77.599999999999994</v>
      </c>
      <c r="T305">
        <v>4</v>
      </c>
      <c r="U305">
        <v>0</v>
      </c>
      <c r="V305">
        <v>38.023999999999994</v>
      </c>
    </row>
    <row r="306" spans="1:22" x14ac:dyDescent="0.25">
      <c r="A306">
        <v>8895</v>
      </c>
      <c r="B306" t="s">
        <v>10303</v>
      </c>
      <c r="C306">
        <v>2013</v>
      </c>
      <c r="D306" s="11">
        <v>41502</v>
      </c>
      <c r="E306" s="11">
        <v>41509</v>
      </c>
      <c r="F306" t="s">
        <v>50</v>
      </c>
      <c r="G306" t="s">
        <v>1870</v>
      </c>
      <c r="H306" t="s">
        <v>1871</v>
      </c>
      <c r="I306" t="s">
        <v>26</v>
      </c>
      <c r="J306" t="s">
        <v>27</v>
      </c>
      <c r="K306" t="s">
        <v>42</v>
      </c>
      <c r="L306" t="s">
        <v>43</v>
      </c>
      <c r="M306">
        <v>90004</v>
      </c>
      <c r="N306" t="s">
        <v>44</v>
      </c>
      <c r="O306" t="s">
        <v>2238</v>
      </c>
      <c r="P306" t="s">
        <v>32</v>
      </c>
      <c r="Q306" t="s">
        <v>65</v>
      </c>
      <c r="R306" t="s">
        <v>2239</v>
      </c>
      <c r="S306">
        <v>312.03000000000003</v>
      </c>
      <c r="T306">
        <v>3</v>
      </c>
      <c r="U306">
        <v>0</v>
      </c>
      <c r="V306">
        <v>43.684200000000018</v>
      </c>
    </row>
    <row r="307" spans="1:22" x14ac:dyDescent="0.25">
      <c r="A307">
        <v>304</v>
      </c>
      <c r="B307" t="s">
        <v>1104</v>
      </c>
      <c r="C307">
        <v>2014</v>
      </c>
      <c r="D307" s="11">
        <v>41963</v>
      </c>
      <c r="E307" s="11">
        <v>41967</v>
      </c>
      <c r="F307" t="s">
        <v>50</v>
      </c>
      <c r="G307" t="s">
        <v>859</v>
      </c>
      <c r="H307" t="s">
        <v>860</v>
      </c>
      <c r="I307" t="s">
        <v>26</v>
      </c>
      <c r="J307" t="s">
        <v>27</v>
      </c>
      <c r="K307" t="s">
        <v>303</v>
      </c>
      <c r="L307" t="s">
        <v>211</v>
      </c>
      <c r="M307">
        <v>60623</v>
      </c>
      <c r="N307" t="s">
        <v>105</v>
      </c>
      <c r="O307" t="s">
        <v>1105</v>
      </c>
      <c r="P307" t="s">
        <v>32</v>
      </c>
      <c r="Q307" t="s">
        <v>56</v>
      </c>
      <c r="R307" t="s">
        <v>1106</v>
      </c>
      <c r="S307">
        <v>219.07500000000002</v>
      </c>
      <c r="T307">
        <v>3</v>
      </c>
      <c r="U307">
        <v>0.5</v>
      </c>
      <c r="V307">
        <v>-131.44500000000005</v>
      </c>
    </row>
    <row r="308" spans="1:22" x14ac:dyDescent="0.25">
      <c r="A308">
        <v>305</v>
      </c>
      <c r="B308" t="s">
        <v>1107</v>
      </c>
      <c r="C308">
        <v>2012</v>
      </c>
      <c r="D308" s="11">
        <v>41033</v>
      </c>
      <c r="E308" s="11">
        <v>41038</v>
      </c>
      <c r="F308" t="s">
        <v>23</v>
      </c>
      <c r="G308" t="s">
        <v>1108</v>
      </c>
      <c r="H308" t="s">
        <v>1109</v>
      </c>
      <c r="I308" t="s">
        <v>41</v>
      </c>
      <c r="J308" t="s">
        <v>27</v>
      </c>
      <c r="K308" t="s">
        <v>266</v>
      </c>
      <c r="L308" t="s">
        <v>267</v>
      </c>
      <c r="M308">
        <v>10024</v>
      </c>
      <c r="N308" t="s">
        <v>148</v>
      </c>
      <c r="O308" t="s">
        <v>1110</v>
      </c>
      <c r="P308" t="s">
        <v>32</v>
      </c>
      <c r="Q308" t="s">
        <v>65</v>
      </c>
      <c r="R308" t="s">
        <v>1111</v>
      </c>
      <c r="S308">
        <v>26.8</v>
      </c>
      <c r="T308">
        <v>2</v>
      </c>
      <c r="U308">
        <v>0</v>
      </c>
      <c r="V308">
        <v>12.863999999999999</v>
      </c>
    </row>
    <row r="309" spans="1:22" x14ac:dyDescent="0.25">
      <c r="A309">
        <v>8894</v>
      </c>
      <c r="B309" t="s">
        <v>10302</v>
      </c>
      <c r="C309">
        <v>2011</v>
      </c>
      <c r="D309" s="11">
        <v>40760</v>
      </c>
      <c r="E309" s="11">
        <v>40767</v>
      </c>
      <c r="F309" t="s">
        <v>50</v>
      </c>
      <c r="G309" t="s">
        <v>449</v>
      </c>
      <c r="H309" t="s">
        <v>450</v>
      </c>
      <c r="I309" t="s">
        <v>26</v>
      </c>
      <c r="J309" t="s">
        <v>27</v>
      </c>
      <c r="K309" t="s">
        <v>8997</v>
      </c>
      <c r="L309" t="s">
        <v>104</v>
      </c>
      <c r="M309">
        <v>77590</v>
      </c>
      <c r="N309" t="s">
        <v>105</v>
      </c>
      <c r="O309" t="s">
        <v>4429</v>
      </c>
      <c r="P309" t="s">
        <v>32</v>
      </c>
      <c r="Q309" t="s">
        <v>56</v>
      </c>
      <c r="R309" t="s">
        <v>4430</v>
      </c>
      <c r="S309">
        <v>489.22999999999996</v>
      </c>
      <c r="T309">
        <v>2</v>
      </c>
      <c r="U309">
        <v>0.3</v>
      </c>
      <c r="V309">
        <v>41.933999999999997</v>
      </c>
    </row>
    <row r="310" spans="1:22" x14ac:dyDescent="0.25">
      <c r="A310">
        <v>8893</v>
      </c>
      <c r="B310" t="s">
        <v>10301</v>
      </c>
      <c r="C310">
        <v>2012</v>
      </c>
      <c r="D310" s="11">
        <v>41244</v>
      </c>
      <c r="E310" s="11">
        <v>41249</v>
      </c>
      <c r="F310" t="s">
        <v>50</v>
      </c>
      <c r="G310" t="s">
        <v>9817</v>
      </c>
      <c r="H310" t="s">
        <v>9818</v>
      </c>
      <c r="I310" t="s">
        <v>102</v>
      </c>
      <c r="J310" t="s">
        <v>27</v>
      </c>
      <c r="K310" t="s">
        <v>947</v>
      </c>
      <c r="L310" t="s">
        <v>43</v>
      </c>
      <c r="M310">
        <v>92037</v>
      </c>
      <c r="N310" t="s">
        <v>44</v>
      </c>
      <c r="O310" t="s">
        <v>3400</v>
      </c>
      <c r="P310" t="s">
        <v>32</v>
      </c>
      <c r="Q310" t="s">
        <v>36</v>
      </c>
      <c r="R310" t="s">
        <v>3401</v>
      </c>
      <c r="S310">
        <v>2676.672</v>
      </c>
      <c r="T310">
        <v>9</v>
      </c>
      <c r="U310">
        <v>0.2</v>
      </c>
      <c r="V310">
        <v>267.66720000000009</v>
      </c>
    </row>
    <row r="311" spans="1:22" x14ac:dyDescent="0.25">
      <c r="A311">
        <v>8892</v>
      </c>
      <c r="B311" t="s">
        <v>10300</v>
      </c>
      <c r="C311">
        <v>2013</v>
      </c>
      <c r="D311" s="11">
        <v>41534</v>
      </c>
      <c r="E311" s="11">
        <v>41536</v>
      </c>
      <c r="F311" t="s">
        <v>188</v>
      </c>
      <c r="G311" t="s">
        <v>1117</v>
      </c>
      <c r="H311" t="s">
        <v>1118</v>
      </c>
      <c r="I311" t="s">
        <v>102</v>
      </c>
      <c r="J311" t="s">
        <v>27</v>
      </c>
      <c r="K311" t="s">
        <v>497</v>
      </c>
      <c r="L311" t="s">
        <v>1272</v>
      </c>
      <c r="M311">
        <v>31907</v>
      </c>
      <c r="N311" t="s">
        <v>30</v>
      </c>
      <c r="O311" t="s">
        <v>304</v>
      </c>
      <c r="P311" t="s">
        <v>32</v>
      </c>
      <c r="Q311" t="s">
        <v>36</v>
      </c>
      <c r="R311" t="s">
        <v>305</v>
      </c>
      <c r="S311">
        <v>121.78</v>
      </c>
      <c r="T311">
        <v>2</v>
      </c>
      <c r="U311">
        <v>0</v>
      </c>
      <c r="V311">
        <v>30.444999999999993</v>
      </c>
    </row>
    <row r="312" spans="1:22" x14ac:dyDescent="0.25">
      <c r="A312">
        <v>8889</v>
      </c>
      <c r="B312" t="s">
        <v>10298</v>
      </c>
      <c r="C312">
        <v>2014</v>
      </c>
      <c r="D312" s="11">
        <v>41975</v>
      </c>
      <c r="E312" s="11">
        <v>41981</v>
      </c>
      <c r="F312" t="s">
        <v>50</v>
      </c>
      <c r="G312" t="s">
        <v>4479</v>
      </c>
      <c r="H312" t="s">
        <v>4480</v>
      </c>
      <c r="I312" t="s">
        <v>102</v>
      </c>
      <c r="J312" t="s">
        <v>27</v>
      </c>
      <c r="K312" t="s">
        <v>5025</v>
      </c>
      <c r="L312" t="s">
        <v>43</v>
      </c>
      <c r="M312">
        <v>95207</v>
      </c>
      <c r="N312" t="s">
        <v>44</v>
      </c>
      <c r="O312" t="s">
        <v>2263</v>
      </c>
      <c r="P312" t="s">
        <v>32</v>
      </c>
      <c r="Q312" t="s">
        <v>65</v>
      </c>
      <c r="R312" t="s">
        <v>2264</v>
      </c>
      <c r="S312">
        <v>629.64</v>
      </c>
      <c r="T312">
        <v>9</v>
      </c>
      <c r="U312">
        <v>0</v>
      </c>
      <c r="V312">
        <v>107.03879999999994</v>
      </c>
    </row>
    <row r="313" spans="1:22" x14ac:dyDescent="0.25">
      <c r="A313">
        <v>310</v>
      </c>
      <c r="B313" t="s">
        <v>1130</v>
      </c>
      <c r="C313">
        <v>2013</v>
      </c>
      <c r="D313" s="11">
        <v>41530</v>
      </c>
      <c r="E313" s="11">
        <v>41532</v>
      </c>
      <c r="F313" t="s">
        <v>23</v>
      </c>
      <c r="G313" t="s">
        <v>1131</v>
      </c>
      <c r="H313" t="s">
        <v>1132</v>
      </c>
      <c r="I313" t="s">
        <v>41</v>
      </c>
      <c r="J313" t="s">
        <v>27</v>
      </c>
      <c r="K313" t="s">
        <v>1133</v>
      </c>
      <c r="L313" t="s">
        <v>457</v>
      </c>
      <c r="M313">
        <v>80004</v>
      </c>
      <c r="N313" t="s">
        <v>44</v>
      </c>
      <c r="O313" t="s">
        <v>1134</v>
      </c>
      <c r="P313" t="s">
        <v>32</v>
      </c>
      <c r="Q313" t="s">
        <v>65</v>
      </c>
      <c r="R313" t="s">
        <v>1135</v>
      </c>
      <c r="S313">
        <v>15.136000000000003</v>
      </c>
      <c r="T313">
        <v>4</v>
      </c>
      <c r="U313">
        <v>0.2</v>
      </c>
      <c r="V313">
        <v>3.5948000000000011</v>
      </c>
    </row>
    <row r="314" spans="1:22" x14ac:dyDescent="0.25">
      <c r="A314">
        <v>311</v>
      </c>
      <c r="B314" t="s">
        <v>1130</v>
      </c>
      <c r="C314">
        <v>2013</v>
      </c>
      <c r="D314" s="11">
        <v>41530</v>
      </c>
      <c r="E314" s="11">
        <v>41532</v>
      </c>
      <c r="F314" t="s">
        <v>23</v>
      </c>
      <c r="G314" t="s">
        <v>1131</v>
      </c>
      <c r="H314" t="s">
        <v>1132</v>
      </c>
      <c r="I314" t="s">
        <v>41</v>
      </c>
      <c r="J314" t="s">
        <v>27</v>
      </c>
      <c r="K314" t="s">
        <v>1133</v>
      </c>
      <c r="L314" t="s">
        <v>457</v>
      </c>
      <c r="M314">
        <v>80004</v>
      </c>
      <c r="N314" t="s">
        <v>44</v>
      </c>
      <c r="O314" t="s">
        <v>1136</v>
      </c>
      <c r="P314" t="s">
        <v>32</v>
      </c>
      <c r="Q314" t="s">
        <v>36</v>
      </c>
      <c r="R314" t="s">
        <v>1137</v>
      </c>
      <c r="S314">
        <v>466.76800000000003</v>
      </c>
      <c r="T314">
        <v>2</v>
      </c>
      <c r="U314">
        <v>0.2</v>
      </c>
      <c r="V314">
        <v>52.511399999999981</v>
      </c>
    </row>
    <row r="315" spans="1:22" x14ac:dyDescent="0.25">
      <c r="A315">
        <v>312</v>
      </c>
      <c r="B315" t="s">
        <v>1130</v>
      </c>
      <c r="C315">
        <v>2013</v>
      </c>
      <c r="D315" s="11">
        <v>41530</v>
      </c>
      <c r="E315" s="11">
        <v>41532</v>
      </c>
      <c r="F315" t="s">
        <v>23</v>
      </c>
      <c r="G315" t="s">
        <v>1131</v>
      </c>
      <c r="H315" t="s">
        <v>1132</v>
      </c>
      <c r="I315" t="s">
        <v>41</v>
      </c>
      <c r="J315" t="s">
        <v>27</v>
      </c>
      <c r="K315" t="s">
        <v>1133</v>
      </c>
      <c r="L315" t="s">
        <v>457</v>
      </c>
      <c r="M315">
        <v>80004</v>
      </c>
      <c r="N315" t="s">
        <v>44</v>
      </c>
      <c r="O315" t="s">
        <v>1138</v>
      </c>
      <c r="P315" t="s">
        <v>32</v>
      </c>
      <c r="Q315" t="s">
        <v>65</v>
      </c>
      <c r="R315" t="s">
        <v>1139</v>
      </c>
      <c r="S315">
        <v>15.231999999999999</v>
      </c>
      <c r="T315">
        <v>1</v>
      </c>
      <c r="U315">
        <v>0.2</v>
      </c>
      <c r="V315">
        <v>1.7135999999999978</v>
      </c>
    </row>
    <row r="316" spans="1:22" x14ac:dyDescent="0.25">
      <c r="A316">
        <v>8871</v>
      </c>
      <c r="B316" t="s">
        <v>10284</v>
      </c>
      <c r="C316">
        <v>2014</v>
      </c>
      <c r="D316" s="11">
        <v>41975</v>
      </c>
      <c r="E316" s="11">
        <v>41980</v>
      </c>
      <c r="F316" t="s">
        <v>50</v>
      </c>
      <c r="G316" t="s">
        <v>584</v>
      </c>
      <c r="H316" t="s">
        <v>585</v>
      </c>
      <c r="I316" t="s">
        <v>41</v>
      </c>
      <c r="J316" t="s">
        <v>27</v>
      </c>
      <c r="K316" t="s">
        <v>95</v>
      </c>
      <c r="L316" t="s">
        <v>96</v>
      </c>
      <c r="M316">
        <v>98105</v>
      </c>
      <c r="N316" t="s">
        <v>44</v>
      </c>
      <c r="O316" t="s">
        <v>1284</v>
      </c>
      <c r="P316" t="s">
        <v>32</v>
      </c>
      <c r="Q316" t="s">
        <v>65</v>
      </c>
      <c r="R316" t="s">
        <v>1285</v>
      </c>
      <c r="S316">
        <v>70.679999999999993</v>
      </c>
      <c r="T316">
        <v>12</v>
      </c>
      <c r="U316">
        <v>0</v>
      </c>
      <c r="V316">
        <v>31.099200000000003</v>
      </c>
    </row>
    <row r="317" spans="1:22" x14ac:dyDescent="0.25">
      <c r="A317">
        <v>314</v>
      </c>
      <c r="B317" t="s">
        <v>1142</v>
      </c>
      <c r="C317">
        <v>2011</v>
      </c>
      <c r="D317" s="11">
        <v>40813</v>
      </c>
      <c r="E317" s="11">
        <v>40819</v>
      </c>
      <c r="F317" t="s">
        <v>50</v>
      </c>
      <c r="G317" t="s">
        <v>1143</v>
      </c>
      <c r="H317" t="s">
        <v>1144</v>
      </c>
      <c r="I317" t="s">
        <v>41</v>
      </c>
      <c r="J317" t="s">
        <v>27</v>
      </c>
      <c r="K317" t="s">
        <v>1145</v>
      </c>
      <c r="L317" t="s">
        <v>788</v>
      </c>
      <c r="M317">
        <v>7601</v>
      </c>
      <c r="N317" t="s">
        <v>148</v>
      </c>
      <c r="O317" t="s">
        <v>1146</v>
      </c>
      <c r="P317" t="s">
        <v>32</v>
      </c>
      <c r="Q317" t="s">
        <v>65</v>
      </c>
      <c r="R317" t="s">
        <v>1147</v>
      </c>
      <c r="S317">
        <v>87.539999999999992</v>
      </c>
      <c r="T317">
        <v>3</v>
      </c>
      <c r="U317">
        <v>0</v>
      </c>
      <c r="V317">
        <v>37.642200000000003</v>
      </c>
    </row>
    <row r="318" spans="1:22" x14ac:dyDescent="0.25">
      <c r="A318">
        <v>8867</v>
      </c>
      <c r="B318" t="s">
        <v>10282</v>
      </c>
      <c r="C318">
        <v>2011</v>
      </c>
      <c r="D318" s="11">
        <v>40806</v>
      </c>
      <c r="E318" s="11">
        <v>40809</v>
      </c>
      <c r="F318" t="s">
        <v>188</v>
      </c>
      <c r="G318" t="s">
        <v>8354</v>
      </c>
      <c r="H318" t="s">
        <v>8355</v>
      </c>
      <c r="I318" t="s">
        <v>26</v>
      </c>
      <c r="J318" t="s">
        <v>27</v>
      </c>
      <c r="K318" t="s">
        <v>303</v>
      </c>
      <c r="L318" t="s">
        <v>211</v>
      </c>
      <c r="M318">
        <v>60653</v>
      </c>
      <c r="N318" t="s">
        <v>105</v>
      </c>
      <c r="O318" t="s">
        <v>7052</v>
      </c>
      <c r="P318" t="s">
        <v>32</v>
      </c>
      <c r="Q318" t="s">
        <v>33</v>
      </c>
      <c r="R318" t="s">
        <v>7053</v>
      </c>
      <c r="S318">
        <v>493.42999999999995</v>
      </c>
      <c r="T318">
        <v>5</v>
      </c>
      <c r="U318">
        <v>0.3</v>
      </c>
      <c r="V318">
        <v>-70.489999999999981</v>
      </c>
    </row>
    <row r="319" spans="1:22" x14ac:dyDescent="0.25">
      <c r="A319">
        <v>8862</v>
      </c>
      <c r="B319" t="s">
        <v>10280</v>
      </c>
      <c r="C319">
        <v>2012</v>
      </c>
      <c r="D319" s="11">
        <v>41163</v>
      </c>
      <c r="E319" s="11">
        <v>41170</v>
      </c>
      <c r="F319" t="s">
        <v>50</v>
      </c>
      <c r="G319" t="s">
        <v>3155</v>
      </c>
      <c r="H319" t="s">
        <v>3156</v>
      </c>
      <c r="I319" t="s">
        <v>102</v>
      </c>
      <c r="J319" t="s">
        <v>27</v>
      </c>
      <c r="K319" t="s">
        <v>4824</v>
      </c>
      <c r="L319" t="s">
        <v>788</v>
      </c>
      <c r="M319">
        <v>7501</v>
      </c>
      <c r="N319" t="s">
        <v>148</v>
      </c>
      <c r="O319" t="s">
        <v>5535</v>
      </c>
      <c r="P319" t="s">
        <v>32</v>
      </c>
      <c r="Q319" t="s">
        <v>65</v>
      </c>
      <c r="R319" t="s">
        <v>5536</v>
      </c>
      <c r="S319">
        <v>8.92</v>
      </c>
      <c r="T319">
        <v>4</v>
      </c>
      <c r="U319">
        <v>0</v>
      </c>
      <c r="V319">
        <v>3.9248000000000003</v>
      </c>
    </row>
    <row r="320" spans="1:22" x14ac:dyDescent="0.25">
      <c r="A320">
        <v>8850</v>
      </c>
      <c r="B320" t="s">
        <v>10274</v>
      </c>
      <c r="C320">
        <v>2012</v>
      </c>
      <c r="D320" s="11">
        <v>41092</v>
      </c>
      <c r="E320" s="11">
        <v>41094</v>
      </c>
      <c r="F320" t="s">
        <v>188</v>
      </c>
      <c r="G320" t="s">
        <v>1171</v>
      </c>
      <c r="H320" t="s">
        <v>1172</v>
      </c>
      <c r="I320" t="s">
        <v>41</v>
      </c>
      <c r="J320" t="s">
        <v>27</v>
      </c>
      <c r="K320" t="s">
        <v>4588</v>
      </c>
      <c r="L320" t="s">
        <v>88</v>
      </c>
      <c r="M320">
        <v>27604</v>
      </c>
      <c r="N320" t="s">
        <v>30</v>
      </c>
      <c r="O320" t="s">
        <v>3462</v>
      </c>
      <c r="P320" t="s">
        <v>32</v>
      </c>
      <c r="Q320" t="s">
        <v>65</v>
      </c>
      <c r="R320" t="s">
        <v>3463</v>
      </c>
      <c r="S320">
        <v>159.84000000000003</v>
      </c>
      <c r="T320">
        <v>10</v>
      </c>
      <c r="U320">
        <v>0.2</v>
      </c>
      <c r="V320">
        <v>45.954000000000008</v>
      </c>
    </row>
    <row r="321" spans="1:22" x14ac:dyDescent="0.25">
      <c r="A321">
        <v>318</v>
      </c>
      <c r="B321" t="s">
        <v>1161</v>
      </c>
      <c r="C321">
        <v>2011</v>
      </c>
      <c r="D321" s="11">
        <v>40851</v>
      </c>
      <c r="E321" s="11">
        <v>40856</v>
      </c>
      <c r="F321" t="s">
        <v>50</v>
      </c>
      <c r="G321" t="s">
        <v>1162</v>
      </c>
      <c r="H321" t="s">
        <v>1163</v>
      </c>
      <c r="I321" t="s">
        <v>102</v>
      </c>
      <c r="J321" t="s">
        <v>27</v>
      </c>
      <c r="K321" t="s">
        <v>266</v>
      </c>
      <c r="L321" t="s">
        <v>267</v>
      </c>
      <c r="M321">
        <v>10024</v>
      </c>
      <c r="N321" t="s">
        <v>148</v>
      </c>
      <c r="O321" t="s">
        <v>1164</v>
      </c>
      <c r="P321" t="s">
        <v>32</v>
      </c>
      <c r="Q321" t="s">
        <v>36</v>
      </c>
      <c r="R321" t="s">
        <v>1165</v>
      </c>
      <c r="S321">
        <v>135.88200000000001</v>
      </c>
      <c r="T321">
        <v>1</v>
      </c>
      <c r="U321">
        <v>0.1</v>
      </c>
      <c r="V321">
        <v>24.156800000000004</v>
      </c>
    </row>
    <row r="322" spans="1:22" x14ac:dyDescent="0.25">
      <c r="A322">
        <v>8832</v>
      </c>
      <c r="B322" t="s">
        <v>10267</v>
      </c>
      <c r="C322">
        <v>2012</v>
      </c>
      <c r="D322" s="11">
        <v>41228</v>
      </c>
      <c r="E322" s="11">
        <v>41232</v>
      </c>
      <c r="F322" t="s">
        <v>50</v>
      </c>
      <c r="G322" t="s">
        <v>6993</v>
      </c>
      <c r="H322" t="s">
        <v>6994</v>
      </c>
      <c r="I322" t="s">
        <v>102</v>
      </c>
      <c r="J322" t="s">
        <v>27</v>
      </c>
      <c r="K322" t="s">
        <v>3323</v>
      </c>
      <c r="L322" t="s">
        <v>319</v>
      </c>
      <c r="M322">
        <v>22801</v>
      </c>
      <c r="N322" t="s">
        <v>30</v>
      </c>
      <c r="O322" t="s">
        <v>2184</v>
      </c>
      <c r="P322" t="s">
        <v>32</v>
      </c>
      <c r="Q322" t="s">
        <v>65</v>
      </c>
      <c r="R322" t="s">
        <v>2185</v>
      </c>
      <c r="S322">
        <v>39.96</v>
      </c>
      <c r="T322">
        <v>2</v>
      </c>
      <c r="U322">
        <v>0</v>
      </c>
      <c r="V322">
        <v>14.3856</v>
      </c>
    </row>
    <row r="323" spans="1:22" x14ac:dyDescent="0.25">
      <c r="A323">
        <v>8814</v>
      </c>
      <c r="B323" t="s">
        <v>10255</v>
      </c>
      <c r="C323">
        <v>2012</v>
      </c>
      <c r="D323" s="11">
        <v>41116</v>
      </c>
      <c r="E323" s="11">
        <v>41121</v>
      </c>
      <c r="F323" t="s">
        <v>50</v>
      </c>
      <c r="G323" t="s">
        <v>2632</v>
      </c>
      <c r="H323" t="s">
        <v>2633</v>
      </c>
      <c r="I323" t="s">
        <v>41</v>
      </c>
      <c r="J323" t="s">
        <v>27</v>
      </c>
      <c r="K323" t="s">
        <v>3942</v>
      </c>
      <c r="L323" t="s">
        <v>310</v>
      </c>
      <c r="M323">
        <v>85301</v>
      </c>
      <c r="N323" t="s">
        <v>44</v>
      </c>
      <c r="O323" t="s">
        <v>2481</v>
      </c>
      <c r="P323" t="s">
        <v>32</v>
      </c>
      <c r="Q323" t="s">
        <v>36</v>
      </c>
      <c r="R323" t="s">
        <v>2482</v>
      </c>
      <c r="S323">
        <v>266.35200000000003</v>
      </c>
      <c r="T323">
        <v>3</v>
      </c>
      <c r="U323">
        <v>0.2</v>
      </c>
      <c r="V323">
        <v>13.317599999999985</v>
      </c>
    </row>
    <row r="324" spans="1:22" x14ac:dyDescent="0.25">
      <c r="A324">
        <v>8807</v>
      </c>
      <c r="B324" t="s">
        <v>10251</v>
      </c>
      <c r="C324">
        <v>2013</v>
      </c>
      <c r="D324" s="11">
        <v>41530</v>
      </c>
      <c r="E324" s="11">
        <v>41534</v>
      </c>
      <c r="F324" t="s">
        <v>50</v>
      </c>
      <c r="G324" t="s">
        <v>4924</v>
      </c>
      <c r="H324" t="s">
        <v>4925</v>
      </c>
      <c r="I324" t="s">
        <v>41</v>
      </c>
      <c r="J324" t="s">
        <v>27</v>
      </c>
      <c r="K324" t="s">
        <v>8508</v>
      </c>
      <c r="L324" t="s">
        <v>267</v>
      </c>
      <c r="M324">
        <v>13501</v>
      </c>
      <c r="N324" t="s">
        <v>148</v>
      </c>
      <c r="O324" t="s">
        <v>7792</v>
      </c>
      <c r="P324" t="s">
        <v>32</v>
      </c>
      <c r="Q324" t="s">
        <v>65</v>
      </c>
      <c r="R324" t="s">
        <v>7793</v>
      </c>
      <c r="S324">
        <v>40.479999999999997</v>
      </c>
      <c r="T324">
        <v>2</v>
      </c>
      <c r="U324">
        <v>0</v>
      </c>
      <c r="V324">
        <v>14.572799999999997</v>
      </c>
    </row>
    <row r="325" spans="1:22" x14ac:dyDescent="0.25">
      <c r="A325">
        <v>8803</v>
      </c>
      <c r="B325" t="s">
        <v>10248</v>
      </c>
      <c r="C325">
        <v>2013</v>
      </c>
      <c r="D325" s="11">
        <v>41589</v>
      </c>
      <c r="E325" s="11">
        <v>41591</v>
      </c>
      <c r="F325" t="s">
        <v>188</v>
      </c>
      <c r="G325" t="s">
        <v>7899</v>
      </c>
      <c r="H325" t="s">
        <v>7900</v>
      </c>
      <c r="I325" t="s">
        <v>26</v>
      </c>
      <c r="J325" t="s">
        <v>27</v>
      </c>
      <c r="K325" t="s">
        <v>4847</v>
      </c>
      <c r="L325" t="s">
        <v>649</v>
      </c>
      <c r="M325">
        <v>73120</v>
      </c>
      <c r="N325" t="s">
        <v>105</v>
      </c>
      <c r="O325" t="s">
        <v>4417</v>
      </c>
      <c r="P325" t="s">
        <v>32</v>
      </c>
      <c r="Q325" t="s">
        <v>33</v>
      </c>
      <c r="R325" t="s">
        <v>4418</v>
      </c>
      <c r="S325">
        <v>341.96</v>
      </c>
      <c r="T325">
        <v>2</v>
      </c>
      <c r="U325">
        <v>0</v>
      </c>
      <c r="V325">
        <v>54.713599999999985</v>
      </c>
    </row>
    <row r="326" spans="1:22" x14ac:dyDescent="0.25">
      <c r="A326">
        <v>8790</v>
      </c>
      <c r="B326" t="s">
        <v>10240</v>
      </c>
      <c r="C326">
        <v>2014</v>
      </c>
      <c r="D326" s="11">
        <v>41806</v>
      </c>
      <c r="E326" s="11">
        <v>41810</v>
      </c>
      <c r="F326" t="s">
        <v>50</v>
      </c>
      <c r="G326" t="s">
        <v>4798</v>
      </c>
      <c r="H326" t="s">
        <v>4799</v>
      </c>
      <c r="I326" t="s">
        <v>26</v>
      </c>
      <c r="J326" t="s">
        <v>27</v>
      </c>
      <c r="K326" t="s">
        <v>735</v>
      </c>
      <c r="L326" t="s">
        <v>88</v>
      </c>
      <c r="M326">
        <v>28110</v>
      </c>
      <c r="N326" t="s">
        <v>30</v>
      </c>
      <c r="O326" t="s">
        <v>4791</v>
      </c>
      <c r="P326" t="s">
        <v>32</v>
      </c>
      <c r="Q326" t="s">
        <v>33</v>
      </c>
      <c r="R326" t="s">
        <v>4792</v>
      </c>
      <c r="S326">
        <v>77.728000000000009</v>
      </c>
      <c r="T326">
        <v>2</v>
      </c>
      <c r="U326">
        <v>0.2</v>
      </c>
      <c r="V326">
        <v>-3.8863999999999947</v>
      </c>
    </row>
    <row r="327" spans="1:22" x14ac:dyDescent="0.25">
      <c r="A327">
        <v>8789</v>
      </c>
      <c r="B327" t="s">
        <v>10240</v>
      </c>
      <c r="C327">
        <v>2014</v>
      </c>
      <c r="D327" s="11">
        <v>41806</v>
      </c>
      <c r="E327" s="11">
        <v>41810</v>
      </c>
      <c r="F327" t="s">
        <v>50</v>
      </c>
      <c r="G327" t="s">
        <v>4798</v>
      </c>
      <c r="H327" t="s">
        <v>4799</v>
      </c>
      <c r="I327" t="s">
        <v>26</v>
      </c>
      <c r="J327" t="s">
        <v>27</v>
      </c>
      <c r="K327" t="s">
        <v>735</v>
      </c>
      <c r="L327" t="s">
        <v>88</v>
      </c>
      <c r="M327">
        <v>28110</v>
      </c>
      <c r="N327" t="s">
        <v>30</v>
      </c>
      <c r="O327" t="s">
        <v>3945</v>
      </c>
      <c r="P327" t="s">
        <v>32</v>
      </c>
      <c r="Q327" t="s">
        <v>36</v>
      </c>
      <c r="R327" t="s">
        <v>3946</v>
      </c>
      <c r="S327">
        <v>698.35200000000009</v>
      </c>
      <c r="T327">
        <v>3</v>
      </c>
      <c r="U327">
        <v>0.2</v>
      </c>
      <c r="V327">
        <v>52.376399999999961</v>
      </c>
    </row>
    <row r="328" spans="1:22" x14ac:dyDescent="0.25">
      <c r="A328">
        <v>8784</v>
      </c>
      <c r="B328" t="s">
        <v>10236</v>
      </c>
      <c r="C328">
        <v>2013</v>
      </c>
      <c r="D328" s="11">
        <v>41533</v>
      </c>
      <c r="E328" s="11">
        <v>41538</v>
      </c>
      <c r="F328" t="s">
        <v>50</v>
      </c>
      <c r="G328" t="s">
        <v>2109</v>
      </c>
      <c r="H328" t="s">
        <v>2110</v>
      </c>
      <c r="I328" t="s">
        <v>41</v>
      </c>
      <c r="J328" t="s">
        <v>27</v>
      </c>
      <c r="K328" t="s">
        <v>10237</v>
      </c>
      <c r="L328" t="s">
        <v>6260</v>
      </c>
      <c r="M328">
        <v>83301</v>
      </c>
      <c r="N328" t="s">
        <v>44</v>
      </c>
      <c r="O328" t="s">
        <v>903</v>
      </c>
      <c r="P328" t="s">
        <v>32</v>
      </c>
      <c r="Q328" t="s">
        <v>56</v>
      </c>
      <c r="R328" t="s">
        <v>904</v>
      </c>
      <c r="S328">
        <v>1128.3899999999999</v>
      </c>
      <c r="T328">
        <v>3</v>
      </c>
      <c r="U328">
        <v>0</v>
      </c>
      <c r="V328">
        <v>259.52970000000005</v>
      </c>
    </row>
    <row r="329" spans="1:22" x14ac:dyDescent="0.25">
      <c r="A329">
        <v>326</v>
      </c>
      <c r="B329" t="s">
        <v>1182</v>
      </c>
      <c r="C329">
        <v>2014</v>
      </c>
      <c r="D329" s="11">
        <v>41947</v>
      </c>
      <c r="E329" s="11">
        <v>41949</v>
      </c>
      <c r="F329" t="s">
        <v>23</v>
      </c>
      <c r="G329" t="s">
        <v>1183</v>
      </c>
      <c r="H329" t="s">
        <v>1184</v>
      </c>
      <c r="I329" t="s">
        <v>41</v>
      </c>
      <c r="J329" t="s">
        <v>27</v>
      </c>
      <c r="K329" t="s">
        <v>1185</v>
      </c>
      <c r="L329" t="s">
        <v>335</v>
      </c>
      <c r="M329">
        <v>37130</v>
      </c>
      <c r="N329" t="s">
        <v>30</v>
      </c>
      <c r="O329" t="s">
        <v>1186</v>
      </c>
      <c r="P329" t="s">
        <v>32</v>
      </c>
      <c r="Q329" t="s">
        <v>65</v>
      </c>
      <c r="R329" t="s">
        <v>1187</v>
      </c>
      <c r="S329">
        <v>15.991999999999999</v>
      </c>
      <c r="T329">
        <v>1</v>
      </c>
      <c r="U329">
        <v>0.2</v>
      </c>
      <c r="V329">
        <v>0.99949999999999894</v>
      </c>
    </row>
    <row r="330" spans="1:22" x14ac:dyDescent="0.25">
      <c r="A330">
        <v>8782</v>
      </c>
      <c r="B330" t="s">
        <v>10235</v>
      </c>
      <c r="C330">
        <v>2012</v>
      </c>
      <c r="D330" s="11">
        <v>40969</v>
      </c>
      <c r="E330" s="11">
        <v>40972</v>
      </c>
      <c r="F330" t="s">
        <v>188</v>
      </c>
      <c r="G330" t="s">
        <v>9528</v>
      </c>
      <c r="H330" t="s">
        <v>9529</v>
      </c>
      <c r="I330" t="s">
        <v>41</v>
      </c>
      <c r="J330" t="s">
        <v>27</v>
      </c>
      <c r="K330" t="s">
        <v>184</v>
      </c>
      <c r="L330" t="s">
        <v>104</v>
      </c>
      <c r="M330">
        <v>77070</v>
      </c>
      <c r="N330" t="s">
        <v>105</v>
      </c>
      <c r="O330" t="s">
        <v>3091</v>
      </c>
      <c r="P330" t="s">
        <v>32</v>
      </c>
      <c r="Q330" t="s">
        <v>33</v>
      </c>
      <c r="R330" t="s">
        <v>3092</v>
      </c>
      <c r="S330">
        <v>1227.9983999999999</v>
      </c>
      <c r="T330">
        <v>6</v>
      </c>
      <c r="U330">
        <v>0.32</v>
      </c>
      <c r="V330">
        <v>-36.117600000000152</v>
      </c>
    </row>
    <row r="331" spans="1:22" x14ac:dyDescent="0.25">
      <c r="A331">
        <v>8779</v>
      </c>
      <c r="B331" t="s">
        <v>10233</v>
      </c>
      <c r="C331">
        <v>2014</v>
      </c>
      <c r="D331" s="11">
        <v>41987</v>
      </c>
      <c r="E331" s="11">
        <v>41992</v>
      </c>
      <c r="F331" t="s">
        <v>50</v>
      </c>
      <c r="G331" t="s">
        <v>1383</v>
      </c>
      <c r="H331" t="s">
        <v>1384</v>
      </c>
      <c r="I331" t="s">
        <v>41</v>
      </c>
      <c r="J331" t="s">
        <v>27</v>
      </c>
      <c r="K331" t="s">
        <v>266</v>
      </c>
      <c r="L331" t="s">
        <v>267</v>
      </c>
      <c r="M331">
        <v>10024</v>
      </c>
      <c r="N331" t="s">
        <v>148</v>
      </c>
      <c r="O331" t="s">
        <v>2232</v>
      </c>
      <c r="P331" t="s">
        <v>32</v>
      </c>
      <c r="Q331" t="s">
        <v>33</v>
      </c>
      <c r="R331" t="s">
        <v>2233</v>
      </c>
      <c r="S331">
        <v>287.976</v>
      </c>
      <c r="T331">
        <v>3</v>
      </c>
      <c r="U331">
        <v>0.2</v>
      </c>
      <c r="V331">
        <v>7.1993999999999687</v>
      </c>
    </row>
    <row r="332" spans="1:22" x14ac:dyDescent="0.25">
      <c r="A332">
        <v>329</v>
      </c>
      <c r="B332" t="s">
        <v>1188</v>
      </c>
      <c r="C332">
        <v>2013</v>
      </c>
      <c r="D332" s="11">
        <v>41517</v>
      </c>
      <c r="E332" s="11">
        <v>41519</v>
      </c>
      <c r="F332" t="s">
        <v>188</v>
      </c>
      <c r="G332" t="s">
        <v>1189</v>
      </c>
      <c r="H332" t="s">
        <v>1190</v>
      </c>
      <c r="I332" t="s">
        <v>26</v>
      </c>
      <c r="J332" t="s">
        <v>27</v>
      </c>
      <c r="K332" t="s">
        <v>146</v>
      </c>
      <c r="L332" t="s">
        <v>147</v>
      </c>
      <c r="M332">
        <v>19143</v>
      </c>
      <c r="N332" t="s">
        <v>148</v>
      </c>
      <c r="O332" t="s">
        <v>1195</v>
      </c>
      <c r="P332" t="s">
        <v>32</v>
      </c>
      <c r="Q332" t="s">
        <v>36</v>
      </c>
      <c r="R332" t="s">
        <v>1196</v>
      </c>
      <c r="S332">
        <v>786.74400000000003</v>
      </c>
      <c r="T332">
        <v>4</v>
      </c>
      <c r="U332">
        <v>0.3</v>
      </c>
      <c r="V332">
        <v>-258.50160000000011</v>
      </c>
    </row>
    <row r="333" spans="1:22" x14ac:dyDescent="0.25">
      <c r="A333">
        <v>8777</v>
      </c>
      <c r="B333" t="s">
        <v>10232</v>
      </c>
      <c r="C333">
        <v>2013</v>
      </c>
      <c r="D333" s="11">
        <v>41458</v>
      </c>
      <c r="E333" s="11">
        <v>41459</v>
      </c>
      <c r="F333" t="s">
        <v>188</v>
      </c>
      <c r="G333" t="s">
        <v>895</v>
      </c>
      <c r="H333" t="s">
        <v>896</v>
      </c>
      <c r="I333" t="s">
        <v>41</v>
      </c>
      <c r="J333" t="s">
        <v>27</v>
      </c>
      <c r="K333" t="s">
        <v>1681</v>
      </c>
      <c r="L333" t="s">
        <v>104</v>
      </c>
      <c r="M333">
        <v>77340</v>
      </c>
      <c r="N333" t="s">
        <v>105</v>
      </c>
      <c r="O333" t="s">
        <v>2580</v>
      </c>
      <c r="P333" t="s">
        <v>32</v>
      </c>
      <c r="Q333" t="s">
        <v>36</v>
      </c>
      <c r="R333" t="s">
        <v>2581</v>
      </c>
      <c r="S333">
        <v>528.42999999999995</v>
      </c>
      <c r="T333">
        <v>5</v>
      </c>
      <c r="U333">
        <v>0.3</v>
      </c>
      <c r="V333">
        <v>0</v>
      </c>
    </row>
    <row r="334" spans="1:22" x14ac:dyDescent="0.25">
      <c r="A334">
        <v>8771</v>
      </c>
      <c r="B334" t="s">
        <v>10228</v>
      </c>
      <c r="C334">
        <v>2013</v>
      </c>
      <c r="D334" s="11">
        <v>41530</v>
      </c>
      <c r="E334" s="11">
        <v>41531</v>
      </c>
      <c r="F334" t="s">
        <v>1290</v>
      </c>
      <c r="G334" t="s">
        <v>1527</v>
      </c>
      <c r="H334" t="s">
        <v>1528</v>
      </c>
      <c r="I334" t="s">
        <v>102</v>
      </c>
      <c r="J334" t="s">
        <v>27</v>
      </c>
      <c r="K334" t="s">
        <v>1473</v>
      </c>
      <c r="L334" t="s">
        <v>457</v>
      </c>
      <c r="M334">
        <v>80027</v>
      </c>
      <c r="N334" t="s">
        <v>44</v>
      </c>
      <c r="O334" t="s">
        <v>3102</v>
      </c>
      <c r="P334" t="s">
        <v>32</v>
      </c>
      <c r="Q334" t="s">
        <v>36</v>
      </c>
      <c r="R334" t="s">
        <v>3103</v>
      </c>
      <c r="S334">
        <v>83.13600000000001</v>
      </c>
      <c r="T334">
        <v>4</v>
      </c>
      <c r="U334">
        <v>0.2</v>
      </c>
      <c r="V334">
        <v>5.1960000000000015</v>
      </c>
    </row>
    <row r="335" spans="1:22" x14ac:dyDescent="0.25">
      <c r="A335">
        <v>8759</v>
      </c>
      <c r="B335" t="s">
        <v>10223</v>
      </c>
      <c r="C335">
        <v>2013</v>
      </c>
      <c r="D335" s="11">
        <v>41478</v>
      </c>
      <c r="E335" s="11">
        <v>41482</v>
      </c>
      <c r="F335" t="s">
        <v>50</v>
      </c>
      <c r="G335" t="s">
        <v>6865</v>
      </c>
      <c r="H335" t="s">
        <v>6866</v>
      </c>
      <c r="I335" t="s">
        <v>41</v>
      </c>
      <c r="J335" t="s">
        <v>27</v>
      </c>
      <c r="K335" t="s">
        <v>382</v>
      </c>
      <c r="L335" t="s">
        <v>2735</v>
      </c>
      <c r="M335">
        <v>21044</v>
      </c>
      <c r="N335" t="s">
        <v>148</v>
      </c>
      <c r="O335" t="s">
        <v>2522</v>
      </c>
      <c r="P335" t="s">
        <v>32</v>
      </c>
      <c r="Q335" t="s">
        <v>65</v>
      </c>
      <c r="R335" t="s">
        <v>2523</v>
      </c>
      <c r="S335">
        <v>27.42</v>
      </c>
      <c r="T335">
        <v>3</v>
      </c>
      <c r="U335">
        <v>0</v>
      </c>
      <c r="V335">
        <v>9.3227999999999991</v>
      </c>
    </row>
    <row r="336" spans="1:22" x14ac:dyDescent="0.25">
      <c r="A336">
        <v>8747</v>
      </c>
      <c r="B336" t="s">
        <v>10217</v>
      </c>
      <c r="C336">
        <v>2014</v>
      </c>
      <c r="D336" s="11">
        <v>41673</v>
      </c>
      <c r="E336" s="11">
        <v>41678</v>
      </c>
      <c r="F336" t="s">
        <v>50</v>
      </c>
      <c r="G336" t="s">
        <v>5724</v>
      </c>
      <c r="H336" t="s">
        <v>5725</v>
      </c>
      <c r="I336" t="s">
        <v>41</v>
      </c>
      <c r="J336" t="s">
        <v>27</v>
      </c>
      <c r="K336" t="s">
        <v>947</v>
      </c>
      <c r="L336" t="s">
        <v>43</v>
      </c>
      <c r="M336">
        <v>92105</v>
      </c>
      <c r="N336" t="s">
        <v>44</v>
      </c>
      <c r="O336" t="s">
        <v>3109</v>
      </c>
      <c r="P336" t="s">
        <v>32</v>
      </c>
      <c r="Q336" t="s">
        <v>65</v>
      </c>
      <c r="R336" t="s">
        <v>3110</v>
      </c>
      <c r="S336">
        <v>210.58</v>
      </c>
      <c r="T336">
        <v>2</v>
      </c>
      <c r="U336">
        <v>0</v>
      </c>
      <c r="V336">
        <v>12.634799999999984</v>
      </c>
    </row>
    <row r="337" spans="1:22" x14ac:dyDescent="0.25">
      <c r="A337">
        <v>8743</v>
      </c>
      <c r="B337" t="s">
        <v>10215</v>
      </c>
      <c r="C337">
        <v>2012</v>
      </c>
      <c r="D337" s="11">
        <v>41184</v>
      </c>
      <c r="E337" s="11">
        <v>41186</v>
      </c>
      <c r="F337" t="s">
        <v>188</v>
      </c>
      <c r="G337" t="s">
        <v>2002</v>
      </c>
      <c r="H337" t="s">
        <v>2003</v>
      </c>
      <c r="I337" t="s">
        <v>26</v>
      </c>
      <c r="J337" t="s">
        <v>27</v>
      </c>
      <c r="K337" t="s">
        <v>9417</v>
      </c>
      <c r="L337" t="s">
        <v>420</v>
      </c>
      <c r="M337">
        <v>97123</v>
      </c>
      <c r="N337" t="s">
        <v>44</v>
      </c>
      <c r="O337" t="s">
        <v>426</v>
      </c>
      <c r="P337" t="s">
        <v>32</v>
      </c>
      <c r="Q337" t="s">
        <v>65</v>
      </c>
      <c r="R337" t="s">
        <v>427</v>
      </c>
      <c r="S337">
        <v>11.032</v>
      </c>
      <c r="T337">
        <v>1</v>
      </c>
      <c r="U337">
        <v>0.2</v>
      </c>
      <c r="V337">
        <v>3.0338000000000003</v>
      </c>
    </row>
    <row r="338" spans="1:22" x14ac:dyDescent="0.25">
      <c r="A338">
        <v>8734</v>
      </c>
      <c r="B338" t="s">
        <v>10208</v>
      </c>
      <c r="C338">
        <v>2014</v>
      </c>
      <c r="D338" s="11">
        <v>41818</v>
      </c>
      <c r="E338" s="11">
        <v>41820</v>
      </c>
      <c r="F338" t="s">
        <v>23</v>
      </c>
      <c r="G338" t="s">
        <v>3884</v>
      </c>
      <c r="H338" t="s">
        <v>3885</v>
      </c>
      <c r="I338" t="s">
        <v>41</v>
      </c>
      <c r="J338" t="s">
        <v>27</v>
      </c>
      <c r="K338" t="s">
        <v>95</v>
      </c>
      <c r="L338" t="s">
        <v>96</v>
      </c>
      <c r="M338">
        <v>98105</v>
      </c>
      <c r="N338" t="s">
        <v>44</v>
      </c>
      <c r="O338" t="s">
        <v>1748</v>
      </c>
      <c r="P338" t="s">
        <v>32</v>
      </c>
      <c r="Q338" t="s">
        <v>65</v>
      </c>
      <c r="R338" t="s">
        <v>1749</v>
      </c>
      <c r="S338">
        <v>126.30000000000001</v>
      </c>
      <c r="T338">
        <v>3</v>
      </c>
      <c r="U338">
        <v>0</v>
      </c>
      <c r="V338">
        <v>40.415999999999997</v>
      </c>
    </row>
    <row r="339" spans="1:22" x14ac:dyDescent="0.25">
      <c r="A339">
        <v>8729</v>
      </c>
      <c r="B339" t="s">
        <v>10206</v>
      </c>
      <c r="C339">
        <v>2012</v>
      </c>
      <c r="D339" s="11">
        <v>41270</v>
      </c>
      <c r="E339" s="11">
        <v>41274</v>
      </c>
      <c r="F339" t="s">
        <v>50</v>
      </c>
      <c r="G339" t="s">
        <v>1157</v>
      </c>
      <c r="H339" t="s">
        <v>1158</v>
      </c>
      <c r="I339" t="s">
        <v>41</v>
      </c>
      <c r="J339" t="s">
        <v>27</v>
      </c>
      <c r="K339" t="s">
        <v>1185</v>
      </c>
      <c r="L339" t="s">
        <v>335</v>
      </c>
      <c r="M339">
        <v>37130</v>
      </c>
      <c r="N339" t="s">
        <v>30</v>
      </c>
      <c r="O339" t="s">
        <v>7283</v>
      </c>
      <c r="P339" t="s">
        <v>32</v>
      </c>
      <c r="Q339" t="s">
        <v>33</v>
      </c>
      <c r="R339" t="s">
        <v>7284</v>
      </c>
      <c r="S339">
        <v>131.10400000000001</v>
      </c>
      <c r="T339">
        <v>2</v>
      </c>
      <c r="U339">
        <v>0.2</v>
      </c>
      <c r="V339">
        <v>8.1939999999999955</v>
      </c>
    </row>
    <row r="340" spans="1:22" x14ac:dyDescent="0.25">
      <c r="A340">
        <v>8728</v>
      </c>
      <c r="B340" t="s">
        <v>10206</v>
      </c>
      <c r="C340">
        <v>2012</v>
      </c>
      <c r="D340" s="11">
        <v>41270</v>
      </c>
      <c r="E340" s="11">
        <v>41274</v>
      </c>
      <c r="F340" t="s">
        <v>50</v>
      </c>
      <c r="G340" t="s">
        <v>1157</v>
      </c>
      <c r="H340" t="s">
        <v>1158</v>
      </c>
      <c r="I340" t="s">
        <v>41</v>
      </c>
      <c r="J340" t="s">
        <v>27</v>
      </c>
      <c r="K340" t="s">
        <v>1185</v>
      </c>
      <c r="L340" t="s">
        <v>335</v>
      </c>
      <c r="M340">
        <v>37130</v>
      </c>
      <c r="N340" t="s">
        <v>30</v>
      </c>
      <c r="O340" t="s">
        <v>9896</v>
      </c>
      <c r="P340" t="s">
        <v>32</v>
      </c>
      <c r="Q340" t="s">
        <v>65</v>
      </c>
      <c r="R340" t="s">
        <v>9897</v>
      </c>
      <c r="S340">
        <v>53.352000000000004</v>
      </c>
      <c r="T340">
        <v>3</v>
      </c>
      <c r="U340">
        <v>0.2</v>
      </c>
      <c r="V340">
        <v>16.005600000000005</v>
      </c>
    </row>
    <row r="341" spans="1:22" x14ac:dyDescent="0.25">
      <c r="A341">
        <v>8721</v>
      </c>
      <c r="B341" t="s">
        <v>10203</v>
      </c>
      <c r="C341">
        <v>2013</v>
      </c>
      <c r="D341" s="11">
        <v>41438</v>
      </c>
      <c r="E341" s="11">
        <v>41442</v>
      </c>
      <c r="F341" t="s">
        <v>23</v>
      </c>
      <c r="G341" t="s">
        <v>5151</v>
      </c>
      <c r="H341" t="s">
        <v>5152</v>
      </c>
      <c r="I341" t="s">
        <v>102</v>
      </c>
      <c r="J341" t="s">
        <v>27</v>
      </c>
      <c r="K341" t="s">
        <v>184</v>
      </c>
      <c r="L341" t="s">
        <v>104</v>
      </c>
      <c r="M341">
        <v>77070</v>
      </c>
      <c r="N341" t="s">
        <v>105</v>
      </c>
      <c r="O341" t="s">
        <v>7267</v>
      </c>
      <c r="P341" t="s">
        <v>32</v>
      </c>
      <c r="Q341" t="s">
        <v>36</v>
      </c>
      <c r="R341" t="s">
        <v>7268</v>
      </c>
      <c r="S341">
        <v>379.37200000000001</v>
      </c>
      <c r="T341">
        <v>2</v>
      </c>
      <c r="U341">
        <v>0.3</v>
      </c>
      <c r="V341">
        <v>-119.23120000000003</v>
      </c>
    </row>
    <row r="342" spans="1:22" x14ac:dyDescent="0.25">
      <c r="A342">
        <v>339</v>
      </c>
      <c r="B342" t="s">
        <v>1220</v>
      </c>
      <c r="C342">
        <v>2011</v>
      </c>
      <c r="D342" s="11">
        <v>40736</v>
      </c>
      <c r="E342" s="11">
        <v>40741</v>
      </c>
      <c r="F342" t="s">
        <v>50</v>
      </c>
      <c r="G342" t="s">
        <v>1221</v>
      </c>
      <c r="H342" t="s">
        <v>1222</v>
      </c>
      <c r="I342" t="s">
        <v>41</v>
      </c>
      <c r="J342" t="s">
        <v>27</v>
      </c>
      <c r="K342" t="s">
        <v>127</v>
      </c>
      <c r="L342" t="s">
        <v>43</v>
      </c>
      <c r="M342">
        <v>94122</v>
      </c>
      <c r="N342" t="s">
        <v>44</v>
      </c>
      <c r="O342" t="s">
        <v>1225</v>
      </c>
      <c r="P342" t="s">
        <v>32</v>
      </c>
      <c r="Q342" t="s">
        <v>56</v>
      </c>
      <c r="R342" t="s">
        <v>1226</v>
      </c>
      <c r="S342">
        <v>698.35200000000009</v>
      </c>
      <c r="T342">
        <v>3</v>
      </c>
      <c r="U342">
        <v>0.2</v>
      </c>
      <c r="V342">
        <v>-17.458800000000053</v>
      </c>
    </row>
    <row r="343" spans="1:22" x14ac:dyDescent="0.25">
      <c r="A343">
        <v>8718</v>
      </c>
      <c r="B343" t="s">
        <v>10203</v>
      </c>
      <c r="C343">
        <v>2013</v>
      </c>
      <c r="D343" s="11">
        <v>41438</v>
      </c>
      <c r="E343" s="11">
        <v>41442</v>
      </c>
      <c r="F343" t="s">
        <v>23</v>
      </c>
      <c r="G343" t="s">
        <v>5151</v>
      </c>
      <c r="H343" t="s">
        <v>5152</v>
      </c>
      <c r="I343" t="s">
        <v>102</v>
      </c>
      <c r="J343" t="s">
        <v>27</v>
      </c>
      <c r="K343" t="s">
        <v>184</v>
      </c>
      <c r="L343" t="s">
        <v>104</v>
      </c>
      <c r="M343">
        <v>77070</v>
      </c>
      <c r="N343" t="s">
        <v>105</v>
      </c>
      <c r="O343" t="s">
        <v>2722</v>
      </c>
      <c r="P343" t="s">
        <v>32</v>
      </c>
      <c r="Q343" t="s">
        <v>65</v>
      </c>
      <c r="R343" t="s">
        <v>2723</v>
      </c>
      <c r="S343">
        <v>6.9840000000000009</v>
      </c>
      <c r="T343">
        <v>2</v>
      </c>
      <c r="U343">
        <v>0.6</v>
      </c>
      <c r="V343">
        <v>-4.5396000000000019</v>
      </c>
    </row>
    <row r="344" spans="1:22" x14ac:dyDescent="0.25">
      <c r="A344">
        <v>8713</v>
      </c>
      <c r="B344" t="s">
        <v>10199</v>
      </c>
      <c r="C344">
        <v>2012</v>
      </c>
      <c r="D344" s="11">
        <v>41246</v>
      </c>
      <c r="E344" s="11">
        <v>41250</v>
      </c>
      <c r="F344" t="s">
        <v>50</v>
      </c>
      <c r="G344" t="s">
        <v>5502</v>
      </c>
      <c r="H344" t="s">
        <v>5503</v>
      </c>
      <c r="I344" t="s">
        <v>26</v>
      </c>
      <c r="J344" t="s">
        <v>27</v>
      </c>
      <c r="K344" t="s">
        <v>127</v>
      </c>
      <c r="L344" t="s">
        <v>43</v>
      </c>
      <c r="M344">
        <v>94110</v>
      </c>
      <c r="N344" t="s">
        <v>44</v>
      </c>
      <c r="O344" t="s">
        <v>5019</v>
      </c>
      <c r="P344" t="s">
        <v>32</v>
      </c>
      <c r="Q344" t="s">
        <v>33</v>
      </c>
      <c r="R344" t="s">
        <v>5537</v>
      </c>
      <c r="S344">
        <v>359.49899999999997</v>
      </c>
      <c r="T344">
        <v>3</v>
      </c>
      <c r="U344">
        <v>0.15</v>
      </c>
      <c r="V344">
        <v>-29.605799999999981</v>
      </c>
    </row>
    <row r="345" spans="1:22" x14ac:dyDescent="0.25">
      <c r="A345">
        <v>8712</v>
      </c>
      <c r="B345" t="s">
        <v>10198</v>
      </c>
      <c r="C345">
        <v>2011</v>
      </c>
      <c r="D345" s="11">
        <v>40605</v>
      </c>
      <c r="E345" s="11">
        <v>40609</v>
      </c>
      <c r="F345" t="s">
        <v>50</v>
      </c>
      <c r="G345" t="s">
        <v>3480</v>
      </c>
      <c r="H345" t="s">
        <v>3481</v>
      </c>
      <c r="I345" t="s">
        <v>26</v>
      </c>
      <c r="J345" t="s">
        <v>27</v>
      </c>
      <c r="K345" t="s">
        <v>947</v>
      </c>
      <c r="L345" t="s">
        <v>43</v>
      </c>
      <c r="M345">
        <v>92037</v>
      </c>
      <c r="N345" t="s">
        <v>44</v>
      </c>
      <c r="O345" t="s">
        <v>3804</v>
      </c>
      <c r="P345" t="s">
        <v>32</v>
      </c>
      <c r="Q345" t="s">
        <v>56</v>
      </c>
      <c r="R345" t="s">
        <v>3805</v>
      </c>
      <c r="S345">
        <v>626.35200000000009</v>
      </c>
      <c r="T345">
        <v>3</v>
      </c>
      <c r="U345">
        <v>0.2</v>
      </c>
      <c r="V345">
        <v>-23.488200000000091</v>
      </c>
    </row>
    <row r="346" spans="1:22" x14ac:dyDescent="0.25">
      <c r="A346">
        <v>8710</v>
      </c>
      <c r="B346" t="s">
        <v>10197</v>
      </c>
      <c r="C346">
        <v>2011</v>
      </c>
      <c r="D346" s="11">
        <v>40863</v>
      </c>
      <c r="E346" s="11">
        <v>40865</v>
      </c>
      <c r="F346" t="s">
        <v>188</v>
      </c>
      <c r="G346" t="s">
        <v>2109</v>
      </c>
      <c r="H346" t="s">
        <v>2110</v>
      </c>
      <c r="I346" t="s">
        <v>41</v>
      </c>
      <c r="J346" t="s">
        <v>27</v>
      </c>
      <c r="K346" t="s">
        <v>42</v>
      </c>
      <c r="L346" t="s">
        <v>43</v>
      </c>
      <c r="M346">
        <v>90008</v>
      </c>
      <c r="N346" t="s">
        <v>44</v>
      </c>
      <c r="O346" t="s">
        <v>2232</v>
      </c>
      <c r="P346" t="s">
        <v>32</v>
      </c>
      <c r="Q346" t="s">
        <v>33</v>
      </c>
      <c r="R346" t="s">
        <v>2233</v>
      </c>
      <c r="S346">
        <v>305.97449999999998</v>
      </c>
      <c r="T346">
        <v>3</v>
      </c>
      <c r="U346">
        <v>0.15</v>
      </c>
      <c r="V346">
        <v>25.197899999999969</v>
      </c>
    </row>
    <row r="347" spans="1:22" x14ac:dyDescent="0.25">
      <c r="A347">
        <v>8707</v>
      </c>
      <c r="B347" t="s">
        <v>10196</v>
      </c>
      <c r="C347">
        <v>2011</v>
      </c>
      <c r="D347" s="11">
        <v>40794</v>
      </c>
      <c r="E347" s="11">
        <v>40799</v>
      </c>
      <c r="F347" t="s">
        <v>50</v>
      </c>
      <c r="G347" t="s">
        <v>3790</v>
      </c>
      <c r="H347" t="s">
        <v>3791</v>
      </c>
      <c r="I347" t="s">
        <v>102</v>
      </c>
      <c r="J347" t="s">
        <v>27</v>
      </c>
      <c r="K347" t="s">
        <v>266</v>
      </c>
      <c r="L347" t="s">
        <v>267</v>
      </c>
      <c r="M347">
        <v>10009</v>
      </c>
      <c r="N347" t="s">
        <v>148</v>
      </c>
      <c r="O347" t="s">
        <v>3891</v>
      </c>
      <c r="P347" t="s">
        <v>32</v>
      </c>
      <c r="Q347" t="s">
        <v>36</v>
      </c>
      <c r="R347" t="s">
        <v>3892</v>
      </c>
      <c r="S347">
        <v>172.76400000000001</v>
      </c>
      <c r="T347">
        <v>2</v>
      </c>
      <c r="U347">
        <v>0.1</v>
      </c>
      <c r="V347">
        <v>13.437199999999986</v>
      </c>
    </row>
    <row r="348" spans="1:22" x14ac:dyDescent="0.25">
      <c r="A348">
        <v>8699</v>
      </c>
      <c r="B348" t="s">
        <v>10190</v>
      </c>
      <c r="C348">
        <v>2014</v>
      </c>
      <c r="D348" s="11">
        <v>41806</v>
      </c>
      <c r="E348" s="11">
        <v>41811</v>
      </c>
      <c r="F348" t="s">
        <v>50</v>
      </c>
      <c r="G348" t="s">
        <v>1143</v>
      </c>
      <c r="H348" t="s">
        <v>1144</v>
      </c>
      <c r="I348" t="s">
        <v>41</v>
      </c>
      <c r="J348" t="s">
        <v>27</v>
      </c>
      <c r="K348" t="s">
        <v>5661</v>
      </c>
      <c r="L348" t="s">
        <v>335</v>
      </c>
      <c r="M348">
        <v>37211</v>
      </c>
      <c r="N348" t="s">
        <v>30</v>
      </c>
      <c r="O348" t="s">
        <v>6562</v>
      </c>
      <c r="P348" t="s">
        <v>32</v>
      </c>
      <c r="Q348" t="s">
        <v>56</v>
      </c>
      <c r="R348" t="s">
        <v>6563</v>
      </c>
      <c r="S348">
        <v>120.96</v>
      </c>
      <c r="T348">
        <v>2</v>
      </c>
      <c r="U348">
        <v>0.4</v>
      </c>
      <c r="V348">
        <v>-28.224000000000004</v>
      </c>
    </row>
    <row r="349" spans="1:22" x14ac:dyDescent="0.25">
      <c r="A349">
        <v>8698</v>
      </c>
      <c r="B349" t="s">
        <v>10190</v>
      </c>
      <c r="C349">
        <v>2014</v>
      </c>
      <c r="D349" s="11">
        <v>41806</v>
      </c>
      <c r="E349" s="11">
        <v>41811</v>
      </c>
      <c r="F349" t="s">
        <v>50</v>
      </c>
      <c r="G349" t="s">
        <v>1143</v>
      </c>
      <c r="H349" t="s">
        <v>1144</v>
      </c>
      <c r="I349" t="s">
        <v>41</v>
      </c>
      <c r="J349" t="s">
        <v>27</v>
      </c>
      <c r="K349" t="s">
        <v>5661</v>
      </c>
      <c r="L349" t="s">
        <v>335</v>
      </c>
      <c r="M349">
        <v>37211</v>
      </c>
      <c r="N349" t="s">
        <v>30</v>
      </c>
      <c r="O349" t="s">
        <v>922</v>
      </c>
      <c r="P349" t="s">
        <v>32</v>
      </c>
      <c r="Q349" t="s">
        <v>65</v>
      </c>
      <c r="R349" t="s">
        <v>186</v>
      </c>
      <c r="S349">
        <v>31.168000000000003</v>
      </c>
      <c r="T349">
        <v>4</v>
      </c>
      <c r="U349">
        <v>0.2</v>
      </c>
      <c r="V349">
        <v>9.3504000000000005</v>
      </c>
    </row>
    <row r="350" spans="1:22" x14ac:dyDescent="0.25">
      <c r="A350">
        <v>8696</v>
      </c>
      <c r="B350" t="s">
        <v>10189</v>
      </c>
      <c r="C350">
        <v>2014</v>
      </c>
      <c r="D350" s="11">
        <v>41898</v>
      </c>
      <c r="E350" s="11">
        <v>41900</v>
      </c>
      <c r="F350" t="s">
        <v>23</v>
      </c>
      <c r="G350" t="s">
        <v>377</v>
      </c>
      <c r="H350" t="s">
        <v>378</v>
      </c>
      <c r="I350" t="s">
        <v>102</v>
      </c>
      <c r="J350" t="s">
        <v>27</v>
      </c>
      <c r="K350" t="s">
        <v>127</v>
      </c>
      <c r="L350" t="s">
        <v>43</v>
      </c>
      <c r="M350">
        <v>94109</v>
      </c>
      <c r="N350" t="s">
        <v>44</v>
      </c>
      <c r="O350" t="s">
        <v>903</v>
      </c>
      <c r="P350" t="s">
        <v>32</v>
      </c>
      <c r="Q350" t="s">
        <v>56</v>
      </c>
      <c r="R350" t="s">
        <v>904</v>
      </c>
      <c r="S350">
        <v>300.904</v>
      </c>
      <c r="T350">
        <v>1</v>
      </c>
      <c r="U350">
        <v>0.2</v>
      </c>
      <c r="V350">
        <v>11.283900000000017</v>
      </c>
    </row>
    <row r="351" spans="1:22" x14ac:dyDescent="0.25">
      <c r="A351">
        <v>8678</v>
      </c>
      <c r="B351" t="s">
        <v>10176</v>
      </c>
      <c r="C351">
        <v>2014</v>
      </c>
      <c r="D351" s="11">
        <v>41937</v>
      </c>
      <c r="E351" s="11">
        <v>41939</v>
      </c>
      <c r="F351" t="s">
        <v>188</v>
      </c>
      <c r="G351" t="s">
        <v>1189</v>
      </c>
      <c r="H351" t="s">
        <v>1190</v>
      </c>
      <c r="I351" t="s">
        <v>26</v>
      </c>
      <c r="J351" t="s">
        <v>27</v>
      </c>
      <c r="K351" t="s">
        <v>10177</v>
      </c>
      <c r="L351" t="s">
        <v>104</v>
      </c>
      <c r="M351">
        <v>76063</v>
      </c>
      <c r="N351" t="s">
        <v>105</v>
      </c>
      <c r="O351" t="s">
        <v>4455</v>
      </c>
      <c r="P351" t="s">
        <v>32</v>
      </c>
      <c r="Q351" t="s">
        <v>56</v>
      </c>
      <c r="R351" t="s">
        <v>4456</v>
      </c>
      <c r="S351">
        <v>517.40500000000009</v>
      </c>
      <c r="T351">
        <v>5</v>
      </c>
      <c r="U351">
        <v>0.3</v>
      </c>
      <c r="V351">
        <v>-81.306500000000028</v>
      </c>
    </row>
    <row r="352" spans="1:22" x14ac:dyDescent="0.25">
      <c r="A352">
        <v>8677</v>
      </c>
      <c r="B352" t="s">
        <v>10175</v>
      </c>
      <c r="C352">
        <v>2014</v>
      </c>
      <c r="D352" s="11">
        <v>41687</v>
      </c>
      <c r="E352" s="11">
        <v>41692</v>
      </c>
      <c r="F352" t="s">
        <v>50</v>
      </c>
      <c r="G352" t="s">
        <v>4869</v>
      </c>
      <c r="H352" t="s">
        <v>4870</v>
      </c>
      <c r="I352" t="s">
        <v>26</v>
      </c>
      <c r="J352" t="s">
        <v>27</v>
      </c>
      <c r="K352" t="s">
        <v>357</v>
      </c>
      <c r="L352" t="s">
        <v>211</v>
      </c>
      <c r="M352">
        <v>62521</v>
      </c>
      <c r="N352" t="s">
        <v>105</v>
      </c>
      <c r="O352" t="s">
        <v>3956</v>
      </c>
      <c r="P352" t="s">
        <v>32</v>
      </c>
      <c r="Q352" t="s">
        <v>65</v>
      </c>
      <c r="R352" t="s">
        <v>5770</v>
      </c>
      <c r="S352">
        <v>7.6920000000000002</v>
      </c>
      <c r="T352">
        <v>1</v>
      </c>
      <c r="U352">
        <v>0.6</v>
      </c>
      <c r="V352">
        <v>-3.6536999999999988</v>
      </c>
    </row>
    <row r="353" spans="1:22" x14ac:dyDescent="0.25">
      <c r="A353">
        <v>8674</v>
      </c>
      <c r="B353" t="s">
        <v>10175</v>
      </c>
      <c r="C353">
        <v>2014</v>
      </c>
      <c r="D353" s="11">
        <v>41687</v>
      </c>
      <c r="E353" s="11">
        <v>41692</v>
      </c>
      <c r="F353" t="s">
        <v>50</v>
      </c>
      <c r="G353" t="s">
        <v>4869</v>
      </c>
      <c r="H353" t="s">
        <v>4870</v>
      </c>
      <c r="I353" t="s">
        <v>26</v>
      </c>
      <c r="J353" t="s">
        <v>27</v>
      </c>
      <c r="K353" t="s">
        <v>357</v>
      </c>
      <c r="L353" t="s">
        <v>211</v>
      </c>
      <c r="M353">
        <v>62521</v>
      </c>
      <c r="N353" t="s">
        <v>105</v>
      </c>
      <c r="O353" t="s">
        <v>533</v>
      </c>
      <c r="P353" t="s">
        <v>32</v>
      </c>
      <c r="Q353" t="s">
        <v>36</v>
      </c>
      <c r="R353" t="s">
        <v>534</v>
      </c>
      <c r="S353">
        <v>600.55799999999999</v>
      </c>
      <c r="T353">
        <v>3</v>
      </c>
      <c r="U353">
        <v>0.3</v>
      </c>
      <c r="V353">
        <v>-8.5794000000000779</v>
      </c>
    </row>
    <row r="354" spans="1:22" x14ac:dyDescent="0.25">
      <c r="A354">
        <v>8671</v>
      </c>
      <c r="B354" t="s">
        <v>10174</v>
      </c>
      <c r="C354">
        <v>2011</v>
      </c>
      <c r="D354" s="11">
        <v>40904</v>
      </c>
      <c r="E354" s="11">
        <v>40909</v>
      </c>
      <c r="F354" t="s">
        <v>23</v>
      </c>
      <c r="G354" t="s">
        <v>407</v>
      </c>
      <c r="H354" t="s">
        <v>408</v>
      </c>
      <c r="I354" t="s">
        <v>26</v>
      </c>
      <c r="J354" t="s">
        <v>27</v>
      </c>
      <c r="K354" t="s">
        <v>2180</v>
      </c>
      <c r="L354" t="s">
        <v>498</v>
      </c>
      <c r="M354">
        <v>44105</v>
      </c>
      <c r="N354" t="s">
        <v>148</v>
      </c>
      <c r="O354" t="s">
        <v>7015</v>
      </c>
      <c r="P354" t="s">
        <v>32</v>
      </c>
      <c r="Q354" t="s">
        <v>65</v>
      </c>
      <c r="R354" t="s">
        <v>7016</v>
      </c>
      <c r="S354">
        <v>182.35200000000003</v>
      </c>
      <c r="T354">
        <v>3</v>
      </c>
      <c r="U354">
        <v>0.2</v>
      </c>
      <c r="V354">
        <v>-18.23520000000002</v>
      </c>
    </row>
    <row r="355" spans="1:22" x14ac:dyDescent="0.25">
      <c r="A355">
        <v>8665</v>
      </c>
      <c r="B355" t="s">
        <v>10167</v>
      </c>
      <c r="C355">
        <v>2014</v>
      </c>
      <c r="D355" s="11">
        <v>41729</v>
      </c>
      <c r="E355" s="11">
        <v>41731</v>
      </c>
      <c r="F355" t="s">
        <v>23</v>
      </c>
      <c r="G355" t="s">
        <v>2243</v>
      </c>
      <c r="H355" t="s">
        <v>2244</v>
      </c>
      <c r="I355" t="s">
        <v>26</v>
      </c>
      <c r="J355" t="s">
        <v>27</v>
      </c>
      <c r="K355" t="s">
        <v>1119</v>
      </c>
      <c r="L355" t="s">
        <v>43</v>
      </c>
      <c r="M355">
        <v>90712</v>
      </c>
      <c r="N355" t="s">
        <v>44</v>
      </c>
      <c r="O355" t="s">
        <v>4628</v>
      </c>
      <c r="P355" t="s">
        <v>32</v>
      </c>
      <c r="Q355" t="s">
        <v>65</v>
      </c>
      <c r="R355" t="s">
        <v>4629</v>
      </c>
      <c r="S355">
        <v>94.2</v>
      </c>
      <c r="T355">
        <v>5</v>
      </c>
      <c r="U355">
        <v>0</v>
      </c>
      <c r="V355">
        <v>39.564000000000007</v>
      </c>
    </row>
    <row r="356" spans="1:22" x14ac:dyDescent="0.25">
      <c r="A356">
        <v>8662</v>
      </c>
      <c r="B356" t="s">
        <v>10166</v>
      </c>
      <c r="C356">
        <v>2012</v>
      </c>
      <c r="D356" s="11">
        <v>41041</v>
      </c>
      <c r="E356" s="11">
        <v>41046</v>
      </c>
      <c r="F356" t="s">
        <v>50</v>
      </c>
      <c r="G356" t="s">
        <v>4261</v>
      </c>
      <c r="H356" t="s">
        <v>4262</v>
      </c>
      <c r="I356" t="s">
        <v>26</v>
      </c>
      <c r="J356" t="s">
        <v>27</v>
      </c>
      <c r="K356" t="s">
        <v>184</v>
      </c>
      <c r="L356" t="s">
        <v>104</v>
      </c>
      <c r="M356">
        <v>77041</v>
      </c>
      <c r="N356" t="s">
        <v>105</v>
      </c>
      <c r="O356" t="s">
        <v>7407</v>
      </c>
      <c r="P356" t="s">
        <v>32</v>
      </c>
      <c r="Q356" t="s">
        <v>65</v>
      </c>
      <c r="R356" t="s">
        <v>7408</v>
      </c>
      <c r="S356">
        <v>21.968000000000004</v>
      </c>
      <c r="T356">
        <v>4</v>
      </c>
      <c r="U356">
        <v>0.6</v>
      </c>
      <c r="V356">
        <v>-15.9268</v>
      </c>
    </row>
    <row r="357" spans="1:22" x14ac:dyDescent="0.25">
      <c r="A357">
        <v>8661</v>
      </c>
      <c r="B357" t="s">
        <v>10165</v>
      </c>
      <c r="C357">
        <v>2014</v>
      </c>
      <c r="D357" s="11">
        <v>41969</v>
      </c>
      <c r="E357" s="11">
        <v>41974</v>
      </c>
      <c r="F357" t="s">
        <v>50</v>
      </c>
      <c r="G357" t="s">
        <v>4376</v>
      </c>
      <c r="H357" t="s">
        <v>4377</v>
      </c>
      <c r="I357" t="s">
        <v>26</v>
      </c>
      <c r="J357" t="s">
        <v>27</v>
      </c>
      <c r="K357" t="s">
        <v>53</v>
      </c>
      <c r="L357" t="s">
        <v>54</v>
      </c>
      <c r="M357">
        <v>33311</v>
      </c>
      <c r="N357" t="s">
        <v>30</v>
      </c>
      <c r="O357" t="s">
        <v>4408</v>
      </c>
      <c r="P357" t="s">
        <v>32</v>
      </c>
      <c r="Q357" t="s">
        <v>33</v>
      </c>
      <c r="R357" t="s">
        <v>4409</v>
      </c>
      <c r="S357">
        <v>723.92</v>
      </c>
      <c r="T357">
        <v>5</v>
      </c>
      <c r="U357">
        <v>0.2</v>
      </c>
      <c r="V357">
        <v>-81.440999999999946</v>
      </c>
    </row>
    <row r="358" spans="1:22" x14ac:dyDescent="0.25">
      <c r="A358">
        <v>355</v>
      </c>
      <c r="B358" t="s">
        <v>1257</v>
      </c>
      <c r="C358">
        <v>2013</v>
      </c>
      <c r="D358" s="11">
        <v>41373</v>
      </c>
      <c r="E358" s="11">
        <v>41378</v>
      </c>
      <c r="F358" t="s">
        <v>50</v>
      </c>
      <c r="G358" t="s">
        <v>1258</v>
      </c>
      <c r="H358" t="s">
        <v>1259</v>
      </c>
      <c r="I358" t="s">
        <v>26</v>
      </c>
      <c r="J358" t="s">
        <v>27</v>
      </c>
      <c r="K358" t="s">
        <v>266</v>
      </c>
      <c r="L358" t="s">
        <v>267</v>
      </c>
      <c r="M358">
        <v>10035</v>
      </c>
      <c r="N358" t="s">
        <v>148</v>
      </c>
      <c r="O358" t="s">
        <v>1260</v>
      </c>
      <c r="P358" t="s">
        <v>32</v>
      </c>
      <c r="Q358" t="s">
        <v>33</v>
      </c>
      <c r="R358" t="s">
        <v>1261</v>
      </c>
      <c r="S358">
        <v>388.70400000000006</v>
      </c>
      <c r="T358">
        <v>6</v>
      </c>
      <c r="U358">
        <v>0.2</v>
      </c>
      <c r="V358">
        <v>-4.8588000000000022</v>
      </c>
    </row>
    <row r="359" spans="1:22" x14ac:dyDescent="0.25">
      <c r="A359">
        <v>8652</v>
      </c>
      <c r="B359" t="s">
        <v>10162</v>
      </c>
      <c r="C359">
        <v>2011</v>
      </c>
      <c r="D359" s="11">
        <v>40799</v>
      </c>
      <c r="E359" s="11">
        <v>40799</v>
      </c>
      <c r="F359" t="s">
        <v>1290</v>
      </c>
      <c r="G359" t="s">
        <v>2178</v>
      </c>
      <c r="H359" t="s">
        <v>2179</v>
      </c>
      <c r="I359" t="s">
        <v>26</v>
      </c>
      <c r="J359" t="s">
        <v>27</v>
      </c>
      <c r="K359" t="s">
        <v>95</v>
      </c>
      <c r="L359" t="s">
        <v>96</v>
      </c>
      <c r="M359">
        <v>98103</v>
      </c>
      <c r="N359" t="s">
        <v>44</v>
      </c>
      <c r="O359" t="s">
        <v>1134</v>
      </c>
      <c r="P359" t="s">
        <v>32</v>
      </c>
      <c r="Q359" t="s">
        <v>65</v>
      </c>
      <c r="R359" t="s">
        <v>1135</v>
      </c>
      <c r="S359">
        <v>14.190000000000001</v>
      </c>
      <c r="T359">
        <v>3</v>
      </c>
      <c r="U359">
        <v>0</v>
      </c>
      <c r="V359">
        <v>5.5341000000000014</v>
      </c>
    </row>
    <row r="360" spans="1:22" x14ac:dyDescent="0.25">
      <c r="A360">
        <v>8648</v>
      </c>
      <c r="B360" t="s">
        <v>10160</v>
      </c>
      <c r="C360">
        <v>2012</v>
      </c>
      <c r="D360" s="11">
        <v>41248</v>
      </c>
      <c r="E360" s="11">
        <v>41251</v>
      </c>
      <c r="F360" t="s">
        <v>188</v>
      </c>
      <c r="G360" t="s">
        <v>5799</v>
      </c>
      <c r="H360" t="s">
        <v>5800</v>
      </c>
      <c r="I360" t="s">
        <v>41</v>
      </c>
      <c r="J360" t="s">
        <v>27</v>
      </c>
      <c r="K360" t="s">
        <v>5661</v>
      </c>
      <c r="L360" t="s">
        <v>335</v>
      </c>
      <c r="M360">
        <v>37211</v>
      </c>
      <c r="N360" t="s">
        <v>30</v>
      </c>
      <c r="O360" t="s">
        <v>892</v>
      </c>
      <c r="P360" t="s">
        <v>32</v>
      </c>
      <c r="Q360" t="s">
        <v>36</v>
      </c>
      <c r="R360" t="s">
        <v>893</v>
      </c>
      <c r="S360">
        <v>97.424000000000007</v>
      </c>
      <c r="T360">
        <v>2</v>
      </c>
      <c r="U360">
        <v>0.2</v>
      </c>
      <c r="V360">
        <v>10.960199999999993</v>
      </c>
    </row>
    <row r="361" spans="1:22" x14ac:dyDescent="0.25">
      <c r="A361">
        <v>8647</v>
      </c>
      <c r="B361" t="s">
        <v>10159</v>
      </c>
      <c r="C361">
        <v>2013</v>
      </c>
      <c r="D361" s="11">
        <v>41604</v>
      </c>
      <c r="E361" s="11">
        <v>41608</v>
      </c>
      <c r="F361" t="s">
        <v>50</v>
      </c>
      <c r="G361" t="s">
        <v>6663</v>
      </c>
      <c r="H361" t="s">
        <v>6664</v>
      </c>
      <c r="I361" t="s">
        <v>26</v>
      </c>
      <c r="J361" t="s">
        <v>27</v>
      </c>
      <c r="K361" t="s">
        <v>42</v>
      </c>
      <c r="L361" t="s">
        <v>43</v>
      </c>
      <c r="M361">
        <v>90032</v>
      </c>
      <c r="N361" t="s">
        <v>44</v>
      </c>
      <c r="O361" t="s">
        <v>716</v>
      </c>
      <c r="P361" t="s">
        <v>32</v>
      </c>
      <c r="Q361" t="s">
        <v>36</v>
      </c>
      <c r="R361" t="s">
        <v>717</v>
      </c>
      <c r="S361">
        <v>194.35200000000003</v>
      </c>
      <c r="T361">
        <v>3</v>
      </c>
      <c r="U361">
        <v>0.2</v>
      </c>
      <c r="V361">
        <v>19.435200000000009</v>
      </c>
    </row>
    <row r="362" spans="1:22" x14ac:dyDescent="0.25">
      <c r="A362">
        <v>8646</v>
      </c>
      <c r="B362" t="s">
        <v>10158</v>
      </c>
      <c r="C362">
        <v>2012</v>
      </c>
      <c r="D362" s="11">
        <v>41221</v>
      </c>
      <c r="E362" s="11">
        <v>41228</v>
      </c>
      <c r="F362" t="s">
        <v>50</v>
      </c>
      <c r="G362" t="s">
        <v>3094</v>
      </c>
      <c r="H362" t="s">
        <v>3095</v>
      </c>
      <c r="I362" t="s">
        <v>41</v>
      </c>
      <c r="J362" t="s">
        <v>27</v>
      </c>
      <c r="K362" t="s">
        <v>1521</v>
      </c>
      <c r="L362" t="s">
        <v>88</v>
      </c>
      <c r="M362">
        <v>28540</v>
      </c>
      <c r="N362" t="s">
        <v>30</v>
      </c>
      <c r="O362" t="s">
        <v>1284</v>
      </c>
      <c r="P362" t="s">
        <v>32</v>
      </c>
      <c r="Q362" t="s">
        <v>65</v>
      </c>
      <c r="R362" t="s">
        <v>1285</v>
      </c>
      <c r="S362">
        <v>4.7119999999999997</v>
      </c>
      <c r="T362">
        <v>1</v>
      </c>
      <c r="U362">
        <v>0.2</v>
      </c>
      <c r="V362">
        <v>1.4136000000000002</v>
      </c>
    </row>
    <row r="363" spans="1:22" x14ac:dyDescent="0.25">
      <c r="A363">
        <v>8638</v>
      </c>
      <c r="B363" t="s">
        <v>10153</v>
      </c>
      <c r="C363">
        <v>2014</v>
      </c>
      <c r="D363" s="11">
        <v>41757</v>
      </c>
      <c r="E363" s="11">
        <v>41762</v>
      </c>
      <c r="F363" t="s">
        <v>50</v>
      </c>
      <c r="G363" t="s">
        <v>323</v>
      </c>
      <c r="H363" t="s">
        <v>324</v>
      </c>
      <c r="I363" t="s">
        <v>26</v>
      </c>
      <c r="J363" t="s">
        <v>27</v>
      </c>
      <c r="K363" t="s">
        <v>95</v>
      </c>
      <c r="L363" t="s">
        <v>96</v>
      </c>
      <c r="M363">
        <v>98105</v>
      </c>
      <c r="N363" t="s">
        <v>44</v>
      </c>
      <c r="O363" t="s">
        <v>298</v>
      </c>
      <c r="P363" t="s">
        <v>32</v>
      </c>
      <c r="Q363" t="s">
        <v>65</v>
      </c>
      <c r="R363" t="s">
        <v>299</v>
      </c>
      <c r="S363">
        <v>139.58000000000001</v>
      </c>
      <c r="T363">
        <v>7</v>
      </c>
      <c r="U363">
        <v>0</v>
      </c>
      <c r="V363">
        <v>39.082400000000007</v>
      </c>
    </row>
    <row r="364" spans="1:22" x14ac:dyDescent="0.25">
      <c r="A364">
        <v>8635</v>
      </c>
      <c r="B364" t="s">
        <v>10151</v>
      </c>
      <c r="C364">
        <v>2014</v>
      </c>
      <c r="D364" s="11">
        <v>41877</v>
      </c>
      <c r="E364" s="11">
        <v>41881</v>
      </c>
      <c r="F364" t="s">
        <v>50</v>
      </c>
      <c r="G364" t="s">
        <v>2304</v>
      </c>
      <c r="H364" t="s">
        <v>2305</v>
      </c>
      <c r="I364" t="s">
        <v>26</v>
      </c>
      <c r="J364" t="s">
        <v>27</v>
      </c>
      <c r="K364" t="s">
        <v>146</v>
      </c>
      <c r="L364" t="s">
        <v>147</v>
      </c>
      <c r="M364">
        <v>19140</v>
      </c>
      <c r="N364" t="s">
        <v>148</v>
      </c>
      <c r="O364" t="s">
        <v>31</v>
      </c>
      <c r="P364" t="s">
        <v>32</v>
      </c>
      <c r="Q364" t="s">
        <v>33</v>
      </c>
      <c r="R364" t="s">
        <v>34</v>
      </c>
      <c r="S364">
        <v>130.97999999999999</v>
      </c>
      <c r="T364">
        <v>2</v>
      </c>
      <c r="U364">
        <v>0.5</v>
      </c>
      <c r="V364">
        <v>-89.066399999999987</v>
      </c>
    </row>
    <row r="365" spans="1:22" x14ac:dyDescent="0.25">
      <c r="A365">
        <v>8632</v>
      </c>
      <c r="B365" t="s">
        <v>10150</v>
      </c>
      <c r="C365">
        <v>2013</v>
      </c>
      <c r="D365" s="11">
        <v>41484</v>
      </c>
      <c r="E365" s="11">
        <v>41485</v>
      </c>
      <c r="F365" t="s">
        <v>188</v>
      </c>
      <c r="G365" t="s">
        <v>1892</v>
      </c>
      <c r="H365" t="s">
        <v>1893</v>
      </c>
      <c r="I365" t="s">
        <v>26</v>
      </c>
      <c r="J365" t="s">
        <v>27</v>
      </c>
      <c r="K365" t="s">
        <v>8098</v>
      </c>
      <c r="L365" t="s">
        <v>147</v>
      </c>
      <c r="M365">
        <v>18018</v>
      </c>
      <c r="N365" t="s">
        <v>148</v>
      </c>
      <c r="O365" t="s">
        <v>2462</v>
      </c>
      <c r="P365" t="s">
        <v>32</v>
      </c>
      <c r="Q365" t="s">
        <v>33</v>
      </c>
      <c r="R365" t="s">
        <v>2463</v>
      </c>
      <c r="S365">
        <v>177.45000000000002</v>
      </c>
      <c r="T365">
        <v>5</v>
      </c>
      <c r="U365">
        <v>0.5</v>
      </c>
      <c r="V365">
        <v>-78.078000000000003</v>
      </c>
    </row>
    <row r="366" spans="1:22" x14ac:dyDescent="0.25">
      <c r="A366">
        <v>363</v>
      </c>
      <c r="B366" t="s">
        <v>1277</v>
      </c>
      <c r="C366">
        <v>2014</v>
      </c>
      <c r="D366" s="11">
        <v>41908</v>
      </c>
      <c r="E366" s="11">
        <v>41914</v>
      </c>
      <c r="F366" t="s">
        <v>50</v>
      </c>
      <c r="G366" t="s">
        <v>1278</v>
      </c>
      <c r="H366" t="s">
        <v>1279</v>
      </c>
      <c r="I366" t="s">
        <v>26</v>
      </c>
      <c r="J366" t="s">
        <v>27</v>
      </c>
      <c r="K366" t="s">
        <v>266</v>
      </c>
      <c r="L366" t="s">
        <v>267</v>
      </c>
      <c r="M366">
        <v>10009</v>
      </c>
      <c r="N366" t="s">
        <v>148</v>
      </c>
      <c r="O366" t="s">
        <v>1280</v>
      </c>
      <c r="P366" t="s">
        <v>32</v>
      </c>
      <c r="Q366" t="s">
        <v>36</v>
      </c>
      <c r="R366" t="s">
        <v>1281</v>
      </c>
      <c r="S366">
        <v>488.64600000000002</v>
      </c>
      <c r="T366">
        <v>3</v>
      </c>
      <c r="U366">
        <v>0.1</v>
      </c>
      <c r="V366">
        <v>86.870400000000004</v>
      </c>
    </row>
    <row r="367" spans="1:22" x14ac:dyDescent="0.25">
      <c r="A367">
        <v>8630</v>
      </c>
      <c r="B367" t="s">
        <v>10149</v>
      </c>
      <c r="C367">
        <v>2012</v>
      </c>
      <c r="D367" s="11">
        <v>41159</v>
      </c>
      <c r="E367" s="11">
        <v>41164</v>
      </c>
      <c r="F367" t="s">
        <v>50</v>
      </c>
      <c r="G367" t="s">
        <v>1149</v>
      </c>
      <c r="H367" t="s">
        <v>1150</v>
      </c>
      <c r="I367" t="s">
        <v>41</v>
      </c>
      <c r="J367" t="s">
        <v>27</v>
      </c>
      <c r="K367" t="s">
        <v>266</v>
      </c>
      <c r="L367" t="s">
        <v>267</v>
      </c>
      <c r="M367">
        <v>10011</v>
      </c>
      <c r="N367" t="s">
        <v>148</v>
      </c>
      <c r="O367" t="s">
        <v>5700</v>
      </c>
      <c r="P367" t="s">
        <v>32</v>
      </c>
      <c r="Q367" t="s">
        <v>56</v>
      </c>
      <c r="R367" t="s">
        <v>5701</v>
      </c>
      <c r="S367">
        <v>481.17599999999999</v>
      </c>
      <c r="T367">
        <v>2</v>
      </c>
      <c r="U367">
        <v>0.4</v>
      </c>
      <c r="V367">
        <v>-120.29400000000004</v>
      </c>
    </row>
    <row r="368" spans="1:22" x14ac:dyDescent="0.25">
      <c r="A368">
        <v>365</v>
      </c>
      <c r="B368" t="s">
        <v>1277</v>
      </c>
      <c r="C368">
        <v>2014</v>
      </c>
      <c r="D368" s="11">
        <v>41908</v>
      </c>
      <c r="E368" s="11">
        <v>41914</v>
      </c>
      <c r="F368" t="s">
        <v>50</v>
      </c>
      <c r="G368" t="s">
        <v>1278</v>
      </c>
      <c r="H368" t="s">
        <v>1279</v>
      </c>
      <c r="I368" t="s">
        <v>26</v>
      </c>
      <c r="J368" t="s">
        <v>27</v>
      </c>
      <c r="K368" t="s">
        <v>266</v>
      </c>
      <c r="L368" t="s">
        <v>267</v>
      </c>
      <c r="M368">
        <v>10009</v>
      </c>
      <c r="N368" t="s">
        <v>148</v>
      </c>
      <c r="O368" t="s">
        <v>1284</v>
      </c>
      <c r="P368" t="s">
        <v>32</v>
      </c>
      <c r="Q368" t="s">
        <v>65</v>
      </c>
      <c r="R368" t="s">
        <v>1285</v>
      </c>
      <c r="S368">
        <v>47.12</v>
      </c>
      <c r="T368">
        <v>8</v>
      </c>
      <c r="U368">
        <v>0</v>
      </c>
      <c r="V368">
        <v>20.732800000000001</v>
      </c>
    </row>
    <row r="369" spans="1:22" x14ac:dyDescent="0.25">
      <c r="A369">
        <v>8621</v>
      </c>
      <c r="B369" t="s">
        <v>10144</v>
      </c>
      <c r="C369">
        <v>2014</v>
      </c>
      <c r="D369" s="11">
        <v>41950</v>
      </c>
      <c r="E369" s="11">
        <v>41953</v>
      </c>
      <c r="F369" t="s">
        <v>23</v>
      </c>
      <c r="G369" t="s">
        <v>6573</v>
      </c>
      <c r="H369" t="s">
        <v>6574</v>
      </c>
      <c r="I369" t="s">
        <v>26</v>
      </c>
      <c r="J369" t="s">
        <v>27</v>
      </c>
      <c r="K369" t="s">
        <v>815</v>
      </c>
      <c r="L369" t="s">
        <v>104</v>
      </c>
      <c r="M369">
        <v>75217</v>
      </c>
      <c r="N369" t="s">
        <v>105</v>
      </c>
      <c r="O369" t="s">
        <v>2629</v>
      </c>
      <c r="P369" t="s">
        <v>32</v>
      </c>
      <c r="Q369" t="s">
        <v>65</v>
      </c>
      <c r="R369" t="s">
        <v>2630</v>
      </c>
      <c r="S369">
        <v>30.560000000000002</v>
      </c>
      <c r="T369">
        <v>5</v>
      </c>
      <c r="U369">
        <v>0.6</v>
      </c>
      <c r="V369">
        <v>-19.863999999999997</v>
      </c>
    </row>
    <row r="370" spans="1:22" x14ac:dyDescent="0.25">
      <c r="A370">
        <v>8619</v>
      </c>
      <c r="B370" t="s">
        <v>10142</v>
      </c>
      <c r="C370">
        <v>2014</v>
      </c>
      <c r="D370" s="11">
        <v>41702</v>
      </c>
      <c r="E370" s="11">
        <v>41707</v>
      </c>
      <c r="F370" t="s">
        <v>50</v>
      </c>
      <c r="G370" t="s">
        <v>3183</v>
      </c>
      <c r="H370" t="s">
        <v>3184</v>
      </c>
      <c r="I370" t="s">
        <v>41</v>
      </c>
      <c r="J370" t="s">
        <v>27</v>
      </c>
      <c r="K370" t="s">
        <v>42</v>
      </c>
      <c r="L370" t="s">
        <v>43</v>
      </c>
      <c r="M370">
        <v>90004</v>
      </c>
      <c r="N370" t="s">
        <v>44</v>
      </c>
      <c r="O370" t="s">
        <v>2803</v>
      </c>
      <c r="P370" t="s">
        <v>32</v>
      </c>
      <c r="Q370" t="s">
        <v>56</v>
      </c>
      <c r="R370" t="s">
        <v>2804</v>
      </c>
      <c r="S370">
        <v>399.67200000000003</v>
      </c>
      <c r="T370">
        <v>7</v>
      </c>
      <c r="U370">
        <v>0.2</v>
      </c>
      <c r="V370">
        <v>-14.987700000000061</v>
      </c>
    </row>
    <row r="371" spans="1:22" x14ac:dyDescent="0.25">
      <c r="A371">
        <v>8611</v>
      </c>
      <c r="B371" t="s">
        <v>10137</v>
      </c>
      <c r="C371">
        <v>2011</v>
      </c>
      <c r="D371" s="11">
        <v>40698</v>
      </c>
      <c r="E371" s="11">
        <v>40703</v>
      </c>
      <c r="F371" t="s">
        <v>50</v>
      </c>
      <c r="G371" t="s">
        <v>5183</v>
      </c>
      <c r="H371" t="s">
        <v>5184</v>
      </c>
      <c r="I371" t="s">
        <v>26</v>
      </c>
      <c r="J371" t="s">
        <v>27</v>
      </c>
      <c r="K371" t="s">
        <v>266</v>
      </c>
      <c r="L371" t="s">
        <v>267</v>
      </c>
      <c r="M371">
        <v>10035</v>
      </c>
      <c r="N371" t="s">
        <v>148</v>
      </c>
      <c r="O371" t="s">
        <v>3027</v>
      </c>
      <c r="P371" t="s">
        <v>32</v>
      </c>
      <c r="Q371" t="s">
        <v>65</v>
      </c>
      <c r="R371" t="s">
        <v>3028</v>
      </c>
      <c r="S371">
        <v>13.96</v>
      </c>
      <c r="T371">
        <v>2</v>
      </c>
      <c r="U371">
        <v>0</v>
      </c>
      <c r="V371">
        <v>6.7008000000000001</v>
      </c>
    </row>
    <row r="372" spans="1:22" x14ac:dyDescent="0.25">
      <c r="A372">
        <v>8610</v>
      </c>
      <c r="B372" t="s">
        <v>10137</v>
      </c>
      <c r="C372">
        <v>2011</v>
      </c>
      <c r="D372" s="11">
        <v>40698</v>
      </c>
      <c r="E372" s="11">
        <v>40703</v>
      </c>
      <c r="F372" t="s">
        <v>50</v>
      </c>
      <c r="G372" t="s">
        <v>5183</v>
      </c>
      <c r="H372" t="s">
        <v>5184</v>
      </c>
      <c r="I372" t="s">
        <v>26</v>
      </c>
      <c r="J372" t="s">
        <v>27</v>
      </c>
      <c r="K372" t="s">
        <v>266</v>
      </c>
      <c r="L372" t="s">
        <v>267</v>
      </c>
      <c r="M372">
        <v>10035</v>
      </c>
      <c r="N372" t="s">
        <v>148</v>
      </c>
      <c r="O372" t="s">
        <v>2281</v>
      </c>
      <c r="P372" t="s">
        <v>32</v>
      </c>
      <c r="Q372" t="s">
        <v>33</v>
      </c>
      <c r="R372" t="s">
        <v>2282</v>
      </c>
      <c r="S372">
        <v>353.56799999999998</v>
      </c>
      <c r="T372">
        <v>2</v>
      </c>
      <c r="U372">
        <v>0.2</v>
      </c>
      <c r="V372">
        <v>-44.196000000000026</v>
      </c>
    </row>
    <row r="373" spans="1:22" x14ac:dyDescent="0.25">
      <c r="A373">
        <v>370</v>
      </c>
      <c r="B373" t="s">
        <v>1289</v>
      </c>
      <c r="C373">
        <v>2013</v>
      </c>
      <c r="D373" s="11">
        <v>41569</v>
      </c>
      <c r="E373" s="11">
        <v>41569</v>
      </c>
      <c r="F373" t="s">
        <v>1290</v>
      </c>
      <c r="G373" t="s">
        <v>1291</v>
      </c>
      <c r="H373" t="s">
        <v>1292</v>
      </c>
      <c r="I373" t="s">
        <v>41</v>
      </c>
      <c r="J373" t="s">
        <v>27</v>
      </c>
      <c r="K373" t="s">
        <v>1293</v>
      </c>
      <c r="L373" t="s">
        <v>747</v>
      </c>
      <c r="M373">
        <v>6040</v>
      </c>
      <c r="N373" t="s">
        <v>148</v>
      </c>
      <c r="O373" t="s">
        <v>201</v>
      </c>
      <c r="P373" t="s">
        <v>32</v>
      </c>
      <c r="Q373" t="s">
        <v>33</v>
      </c>
      <c r="R373" t="s">
        <v>202</v>
      </c>
      <c r="S373">
        <v>1043.92</v>
      </c>
      <c r="T373">
        <v>4</v>
      </c>
      <c r="U373">
        <v>0</v>
      </c>
      <c r="V373">
        <v>271.41920000000005</v>
      </c>
    </row>
    <row r="374" spans="1:22" x14ac:dyDescent="0.25">
      <c r="A374">
        <v>8608</v>
      </c>
      <c r="B374" t="s">
        <v>10137</v>
      </c>
      <c r="C374">
        <v>2011</v>
      </c>
      <c r="D374" s="11">
        <v>40698</v>
      </c>
      <c r="E374" s="11">
        <v>40703</v>
      </c>
      <c r="F374" t="s">
        <v>50</v>
      </c>
      <c r="G374" t="s">
        <v>5183</v>
      </c>
      <c r="H374" t="s">
        <v>5184</v>
      </c>
      <c r="I374" t="s">
        <v>26</v>
      </c>
      <c r="J374" t="s">
        <v>27</v>
      </c>
      <c r="K374" t="s">
        <v>266</v>
      </c>
      <c r="L374" t="s">
        <v>267</v>
      </c>
      <c r="M374">
        <v>10035</v>
      </c>
      <c r="N374" t="s">
        <v>148</v>
      </c>
      <c r="O374" t="s">
        <v>4583</v>
      </c>
      <c r="P374" t="s">
        <v>32</v>
      </c>
      <c r="Q374" t="s">
        <v>65</v>
      </c>
      <c r="R374" t="s">
        <v>4584</v>
      </c>
      <c r="S374">
        <v>56.96</v>
      </c>
      <c r="T374">
        <v>2</v>
      </c>
      <c r="U374">
        <v>0</v>
      </c>
      <c r="V374">
        <v>21.075200000000002</v>
      </c>
    </row>
    <row r="375" spans="1:22" x14ac:dyDescent="0.25">
      <c r="A375">
        <v>8593</v>
      </c>
      <c r="B375" t="s">
        <v>10128</v>
      </c>
      <c r="C375">
        <v>2014</v>
      </c>
      <c r="D375" s="11">
        <v>41753</v>
      </c>
      <c r="E375" s="11">
        <v>41756</v>
      </c>
      <c r="F375" t="s">
        <v>188</v>
      </c>
      <c r="G375" t="s">
        <v>51</v>
      </c>
      <c r="H375" t="s">
        <v>52</v>
      </c>
      <c r="I375" t="s">
        <v>26</v>
      </c>
      <c r="J375" t="s">
        <v>27</v>
      </c>
      <c r="K375" t="s">
        <v>10129</v>
      </c>
      <c r="L375" t="s">
        <v>457</v>
      </c>
      <c r="M375">
        <v>80634</v>
      </c>
      <c r="N375" t="s">
        <v>44</v>
      </c>
      <c r="O375" t="s">
        <v>8003</v>
      </c>
      <c r="P375" t="s">
        <v>32</v>
      </c>
      <c r="Q375" t="s">
        <v>65</v>
      </c>
      <c r="R375" t="s">
        <v>8004</v>
      </c>
      <c r="S375">
        <v>11.664000000000001</v>
      </c>
      <c r="T375">
        <v>3</v>
      </c>
      <c r="U375">
        <v>0.2</v>
      </c>
      <c r="V375">
        <v>3.3534000000000006</v>
      </c>
    </row>
    <row r="376" spans="1:22" x14ac:dyDescent="0.25">
      <c r="A376">
        <v>8581</v>
      </c>
      <c r="B376" t="s">
        <v>10120</v>
      </c>
      <c r="C376">
        <v>2011</v>
      </c>
      <c r="D376" s="11">
        <v>40683</v>
      </c>
      <c r="E376" s="11">
        <v>40685</v>
      </c>
      <c r="F376" t="s">
        <v>23</v>
      </c>
      <c r="G376" t="s">
        <v>4924</v>
      </c>
      <c r="H376" t="s">
        <v>4925</v>
      </c>
      <c r="I376" t="s">
        <v>41</v>
      </c>
      <c r="J376" t="s">
        <v>27</v>
      </c>
      <c r="K376" t="s">
        <v>10121</v>
      </c>
      <c r="L376" t="s">
        <v>104</v>
      </c>
      <c r="M376">
        <v>78666</v>
      </c>
      <c r="N376" t="s">
        <v>105</v>
      </c>
      <c r="O376" t="s">
        <v>8817</v>
      </c>
      <c r="P376" t="s">
        <v>32</v>
      </c>
      <c r="Q376" t="s">
        <v>65</v>
      </c>
      <c r="R376" t="s">
        <v>8818</v>
      </c>
      <c r="S376">
        <v>10.332000000000001</v>
      </c>
      <c r="T376">
        <v>3</v>
      </c>
      <c r="U376">
        <v>0.6</v>
      </c>
      <c r="V376">
        <v>-5.9408999999999992</v>
      </c>
    </row>
    <row r="377" spans="1:22" x14ac:dyDescent="0.25">
      <c r="A377">
        <v>8578</v>
      </c>
      <c r="B377" t="s">
        <v>10118</v>
      </c>
      <c r="C377">
        <v>2014</v>
      </c>
      <c r="D377" s="11">
        <v>41996</v>
      </c>
      <c r="E377" s="11">
        <v>42000</v>
      </c>
      <c r="F377" t="s">
        <v>50</v>
      </c>
      <c r="G377" t="s">
        <v>4146</v>
      </c>
      <c r="H377" t="s">
        <v>4147</v>
      </c>
      <c r="I377" t="s">
        <v>26</v>
      </c>
      <c r="J377" t="s">
        <v>27</v>
      </c>
      <c r="K377" t="s">
        <v>389</v>
      </c>
      <c r="L377" t="s">
        <v>229</v>
      </c>
      <c r="M377">
        <v>55901</v>
      </c>
      <c r="N377" t="s">
        <v>105</v>
      </c>
      <c r="O377" t="s">
        <v>1326</v>
      </c>
      <c r="P377" t="s">
        <v>32</v>
      </c>
      <c r="Q377" t="s">
        <v>56</v>
      </c>
      <c r="R377" t="s">
        <v>1327</v>
      </c>
      <c r="S377">
        <v>607.52</v>
      </c>
      <c r="T377">
        <v>2</v>
      </c>
      <c r="U377">
        <v>0</v>
      </c>
      <c r="V377">
        <v>97.203200000000038</v>
      </c>
    </row>
    <row r="378" spans="1:22" x14ac:dyDescent="0.25">
      <c r="A378">
        <v>8577</v>
      </c>
      <c r="B378" t="s">
        <v>10117</v>
      </c>
      <c r="C378">
        <v>2014</v>
      </c>
      <c r="D378" s="11">
        <v>41824</v>
      </c>
      <c r="E378" s="11">
        <v>41825</v>
      </c>
      <c r="F378" t="s">
        <v>188</v>
      </c>
      <c r="G378" t="s">
        <v>6532</v>
      </c>
      <c r="H378" t="s">
        <v>6533</v>
      </c>
      <c r="I378" t="s">
        <v>26</v>
      </c>
      <c r="J378" t="s">
        <v>27</v>
      </c>
      <c r="K378" t="s">
        <v>87</v>
      </c>
      <c r="L378" t="s">
        <v>2694</v>
      </c>
      <c r="M378">
        <v>3301</v>
      </c>
      <c r="N378" t="s">
        <v>148</v>
      </c>
      <c r="O378" t="s">
        <v>2905</v>
      </c>
      <c r="P378" t="s">
        <v>32</v>
      </c>
      <c r="Q378" t="s">
        <v>65</v>
      </c>
      <c r="R378" t="s">
        <v>2906</v>
      </c>
      <c r="S378">
        <v>102.3</v>
      </c>
      <c r="T378">
        <v>1</v>
      </c>
      <c r="U378">
        <v>0</v>
      </c>
      <c r="V378">
        <v>26.597999999999999</v>
      </c>
    </row>
    <row r="379" spans="1:22" x14ac:dyDescent="0.25">
      <c r="A379">
        <v>8565</v>
      </c>
      <c r="B379" t="s">
        <v>10107</v>
      </c>
      <c r="C379">
        <v>2014</v>
      </c>
      <c r="D379" s="11">
        <v>41760</v>
      </c>
      <c r="E379" s="11">
        <v>41764</v>
      </c>
      <c r="F379" t="s">
        <v>50</v>
      </c>
      <c r="G379" t="s">
        <v>3503</v>
      </c>
      <c r="H379" t="s">
        <v>3504</v>
      </c>
      <c r="I379" t="s">
        <v>102</v>
      </c>
      <c r="J379" t="s">
        <v>27</v>
      </c>
      <c r="K379" t="s">
        <v>10108</v>
      </c>
      <c r="L379" t="s">
        <v>54</v>
      </c>
      <c r="M379">
        <v>32771</v>
      </c>
      <c r="N379" t="s">
        <v>30</v>
      </c>
      <c r="O379" t="s">
        <v>8503</v>
      </c>
      <c r="P379" t="s">
        <v>32</v>
      </c>
      <c r="Q379" t="s">
        <v>65</v>
      </c>
      <c r="R379" t="s">
        <v>8504</v>
      </c>
      <c r="S379">
        <v>220.70400000000001</v>
      </c>
      <c r="T379">
        <v>6</v>
      </c>
      <c r="U379">
        <v>0.2</v>
      </c>
      <c r="V379">
        <v>-8.2764000000000379</v>
      </c>
    </row>
    <row r="380" spans="1:22" x14ac:dyDescent="0.25">
      <c r="A380">
        <v>8563</v>
      </c>
      <c r="B380" t="s">
        <v>10106</v>
      </c>
      <c r="C380">
        <v>2013</v>
      </c>
      <c r="D380" s="11">
        <v>41367</v>
      </c>
      <c r="E380" s="11">
        <v>41371</v>
      </c>
      <c r="F380" t="s">
        <v>23</v>
      </c>
      <c r="G380" t="s">
        <v>2092</v>
      </c>
      <c r="H380" t="s">
        <v>2093</v>
      </c>
      <c r="I380" t="s">
        <v>41</v>
      </c>
      <c r="J380" t="s">
        <v>27</v>
      </c>
      <c r="K380" t="s">
        <v>2548</v>
      </c>
      <c r="L380" t="s">
        <v>114</v>
      </c>
      <c r="M380">
        <v>53209</v>
      </c>
      <c r="N380" t="s">
        <v>105</v>
      </c>
      <c r="O380" t="s">
        <v>3945</v>
      </c>
      <c r="P380" t="s">
        <v>32</v>
      </c>
      <c r="Q380" t="s">
        <v>36</v>
      </c>
      <c r="R380" t="s">
        <v>3946</v>
      </c>
      <c r="S380">
        <v>1454.9</v>
      </c>
      <c r="T380">
        <v>5</v>
      </c>
      <c r="U380">
        <v>0</v>
      </c>
      <c r="V380">
        <v>378.274</v>
      </c>
    </row>
    <row r="381" spans="1:22" x14ac:dyDescent="0.25">
      <c r="A381">
        <v>378</v>
      </c>
      <c r="B381" t="s">
        <v>1323</v>
      </c>
      <c r="C381">
        <v>2014</v>
      </c>
      <c r="D381" s="11">
        <v>41879</v>
      </c>
      <c r="E381" s="11">
        <v>41884</v>
      </c>
      <c r="F381" t="s">
        <v>50</v>
      </c>
      <c r="G381" t="s">
        <v>1324</v>
      </c>
      <c r="H381" t="s">
        <v>1325</v>
      </c>
      <c r="I381" t="s">
        <v>41</v>
      </c>
      <c r="J381" t="s">
        <v>27</v>
      </c>
      <c r="K381" t="s">
        <v>612</v>
      </c>
      <c r="L381" t="s">
        <v>1245</v>
      </c>
      <c r="M381">
        <v>2038</v>
      </c>
      <c r="N381" t="s">
        <v>148</v>
      </c>
      <c r="O381" t="s">
        <v>1326</v>
      </c>
      <c r="P381" t="s">
        <v>32</v>
      </c>
      <c r="Q381" t="s">
        <v>56</v>
      </c>
      <c r="R381" t="s">
        <v>1327</v>
      </c>
      <c r="S381">
        <v>1488.4239999999998</v>
      </c>
      <c r="T381">
        <v>7</v>
      </c>
      <c r="U381">
        <v>0.3</v>
      </c>
      <c r="V381">
        <v>-297.68479999999983</v>
      </c>
    </row>
    <row r="382" spans="1:22" x14ac:dyDescent="0.25">
      <c r="A382">
        <v>8562</v>
      </c>
      <c r="B382" t="s">
        <v>10105</v>
      </c>
      <c r="C382">
        <v>2013</v>
      </c>
      <c r="D382" s="11">
        <v>41632</v>
      </c>
      <c r="E382" s="11">
        <v>41635</v>
      </c>
      <c r="F382" t="s">
        <v>23</v>
      </c>
      <c r="G382" t="s">
        <v>1345</v>
      </c>
      <c r="H382" t="s">
        <v>1346</v>
      </c>
      <c r="I382" t="s">
        <v>41</v>
      </c>
      <c r="J382" t="s">
        <v>27</v>
      </c>
      <c r="K382" t="s">
        <v>184</v>
      </c>
      <c r="L382" t="s">
        <v>104</v>
      </c>
      <c r="M382">
        <v>77041</v>
      </c>
      <c r="N382" t="s">
        <v>105</v>
      </c>
      <c r="O382" t="s">
        <v>1555</v>
      </c>
      <c r="P382" t="s">
        <v>32</v>
      </c>
      <c r="Q382" t="s">
        <v>65</v>
      </c>
      <c r="R382" t="s">
        <v>1556</v>
      </c>
      <c r="S382">
        <v>2.3280000000000003</v>
      </c>
      <c r="T382">
        <v>2</v>
      </c>
      <c r="U382">
        <v>0.6</v>
      </c>
      <c r="V382">
        <v>-0.75660000000000016</v>
      </c>
    </row>
    <row r="383" spans="1:22" x14ac:dyDescent="0.25">
      <c r="A383">
        <v>8555</v>
      </c>
      <c r="B383" t="s">
        <v>10103</v>
      </c>
      <c r="C383">
        <v>2013</v>
      </c>
      <c r="D383" s="11">
        <v>41618</v>
      </c>
      <c r="E383" s="11">
        <v>41620</v>
      </c>
      <c r="F383" t="s">
        <v>188</v>
      </c>
      <c r="G383" t="s">
        <v>3347</v>
      </c>
      <c r="H383" t="s">
        <v>3348</v>
      </c>
      <c r="I383" t="s">
        <v>26</v>
      </c>
      <c r="J383" t="s">
        <v>27</v>
      </c>
      <c r="K383" t="s">
        <v>318</v>
      </c>
      <c r="L383" t="s">
        <v>319</v>
      </c>
      <c r="M383">
        <v>22153</v>
      </c>
      <c r="N383" t="s">
        <v>30</v>
      </c>
      <c r="O383" t="s">
        <v>3919</v>
      </c>
      <c r="P383" t="s">
        <v>32</v>
      </c>
      <c r="Q383" t="s">
        <v>56</v>
      </c>
      <c r="R383" t="s">
        <v>3920</v>
      </c>
      <c r="S383">
        <v>1056.8599999999999</v>
      </c>
      <c r="T383">
        <v>7</v>
      </c>
      <c r="U383">
        <v>0</v>
      </c>
      <c r="V383">
        <v>158.52899999999994</v>
      </c>
    </row>
    <row r="384" spans="1:22" x14ac:dyDescent="0.25">
      <c r="A384">
        <v>8550</v>
      </c>
      <c r="B384" t="s">
        <v>10099</v>
      </c>
      <c r="C384">
        <v>2012</v>
      </c>
      <c r="D384" s="11">
        <v>41163</v>
      </c>
      <c r="E384" s="11">
        <v>41164</v>
      </c>
      <c r="F384" t="s">
        <v>188</v>
      </c>
      <c r="G384" t="s">
        <v>2760</v>
      </c>
      <c r="H384" t="s">
        <v>2761</v>
      </c>
      <c r="I384" t="s">
        <v>41</v>
      </c>
      <c r="J384" t="s">
        <v>27</v>
      </c>
      <c r="K384" t="s">
        <v>456</v>
      </c>
      <c r="L384" t="s">
        <v>457</v>
      </c>
      <c r="M384">
        <v>80013</v>
      </c>
      <c r="N384" t="s">
        <v>44</v>
      </c>
      <c r="O384" t="s">
        <v>1716</v>
      </c>
      <c r="P384" t="s">
        <v>32</v>
      </c>
      <c r="Q384" t="s">
        <v>65</v>
      </c>
      <c r="R384" t="s">
        <v>1717</v>
      </c>
      <c r="S384">
        <v>24.64</v>
      </c>
      <c r="T384">
        <v>4</v>
      </c>
      <c r="U384">
        <v>0.2</v>
      </c>
      <c r="V384">
        <v>4.0039999999999978</v>
      </c>
    </row>
    <row r="385" spans="1:22" x14ac:dyDescent="0.25">
      <c r="A385">
        <v>8546</v>
      </c>
      <c r="B385" t="s">
        <v>10097</v>
      </c>
      <c r="C385">
        <v>2013</v>
      </c>
      <c r="D385" s="11">
        <v>41361</v>
      </c>
      <c r="E385" s="11">
        <v>41365</v>
      </c>
      <c r="F385" t="s">
        <v>50</v>
      </c>
      <c r="G385" t="s">
        <v>878</v>
      </c>
      <c r="H385" t="s">
        <v>879</v>
      </c>
      <c r="I385" t="s">
        <v>41</v>
      </c>
      <c r="J385" t="s">
        <v>27</v>
      </c>
      <c r="K385" t="s">
        <v>497</v>
      </c>
      <c r="L385" t="s">
        <v>1272</v>
      </c>
      <c r="M385">
        <v>31907</v>
      </c>
      <c r="N385" t="s">
        <v>30</v>
      </c>
      <c r="O385" t="s">
        <v>7111</v>
      </c>
      <c r="P385" t="s">
        <v>32</v>
      </c>
      <c r="Q385" t="s">
        <v>65</v>
      </c>
      <c r="R385" t="s">
        <v>7112</v>
      </c>
      <c r="S385">
        <v>39.92</v>
      </c>
      <c r="T385">
        <v>4</v>
      </c>
      <c r="U385">
        <v>0</v>
      </c>
      <c r="V385">
        <v>11.177600000000002</v>
      </c>
    </row>
    <row r="386" spans="1:22" x14ac:dyDescent="0.25">
      <c r="A386">
        <v>8545</v>
      </c>
      <c r="B386" t="s">
        <v>10097</v>
      </c>
      <c r="C386">
        <v>2013</v>
      </c>
      <c r="D386" s="11">
        <v>41361</v>
      </c>
      <c r="E386" s="11">
        <v>41365</v>
      </c>
      <c r="F386" t="s">
        <v>50</v>
      </c>
      <c r="G386" t="s">
        <v>878</v>
      </c>
      <c r="H386" t="s">
        <v>879</v>
      </c>
      <c r="I386" t="s">
        <v>41</v>
      </c>
      <c r="J386" t="s">
        <v>27</v>
      </c>
      <c r="K386" t="s">
        <v>497</v>
      </c>
      <c r="L386" t="s">
        <v>1272</v>
      </c>
      <c r="M386">
        <v>31907</v>
      </c>
      <c r="N386" t="s">
        <v>30</v>
      </c>
      <c r="O386" t="s">
        <v>7434</v>
      </c>
      <c r="P386" t="s">
        <v>32</v>
      </c>
      <c r="Q386" t="s">
        <v>65</v>
      </c>
      <c r="R386" t="s">
        <v>7435</v>
      </c>
      <c r="S386">
        <v>20.239999999999998</v>
      </c>
      <c r="T386">
        <v>1</v>
      </c>
      <c r="U386">
        <v>0</v>
      </c>
      <c r="V386">
        <v>8.7032000000000007</v>
      </c>
    </row>
    <row r="387" spans="1:22" x14ac:dyDescent="0.25">
      <c r="A387">
        <v>8543</v>
      </c>
      <c r="B387" t="s">
        <v>10095</v>
      </c>
      <c r="C387">
        <v>2012</v>
      </c>
      <c r="D387" s="11">
        <v>41265</v>
      </c>
      <c r="E387" s="11">
        <v>41266</v>
      </c>
      <c r="F387" t="s">
        <v>188</v>
      </c>
      <c r="G387" t="s">
        <v>3389</v>
      </c>
      <c r="H387" t="s">
        <v>3390</v>
      </c>
      <c r="I387" t="s">
        <v>41</v>
      </c>
      <c r="J387" t="s">
        <v>27</v>
      </c>
      <c r="K387" t="s">
        <v>146</v>
      </c>
      <c r="L387" t="s">
        <v>147</v>
      </c>
      <c r="M387">
        <v>19140</v>
      </c>
      <c r="N387" t="s">
        <v>148</v>
      </c>
      <c r="O387" t="s">
        <v>3375</v>
      </c>
      <c r="P387" t="s">
        <v>32</v>
      </c>
      <c r="Q387" t="s">
        <v>36</v>
      </c>
      <c r="R387" t="s">
        <v>3376</v>
      </c>
      <c r="S387">
        <v>422.62499999999994</v>
      </c>
      <c r="T387">
        <v>7</v>
      </c>
      <c r="U387">
        <v>0.3</v>
      </c>
      <c r="V387">
        <v>0</v>
      </c>
    </row>
    <row r="388" spans="1:22" x14ac:dyDescent="0.25">
      <c r="A388">
        <v>385</v>
      </c>
      <c r="B388" t="s">
        <v>1349</v>
      </c>
      <c r="C388">
        <v>2012</v>
      </c>
      <c r="D388" s="11">
        <v>41240</v>
      </c>
      <c r="E388" s="11">
        <v>41245</v>
      </c>
      <c r="F388" t="s">
        <v>50</v>
      </c>
      <c r="G388" t="s">
        <v>1350</v>
      </c>
      <c r="H388" t="s">
        <v>1351</v>
      </c>
      <c r="I388" t="s">
        <v>26</v>
      </c>
      <c r="J388" t="s">
        <v>27</v>
      </c>
      <c r="K388" t="s">
        <v>1352</v>
      </c>
      <c r="L388" t="s">
        <v>54</v>
      </c>
      <c r="M388">
        <v>33024</v>
      </c>
      <c r="N388" t="s">
        <v>30</v>
      </c>
      <c r="O388" t="s">
        <v>1353</v>
      </c>
      <c r="P388" t="s">
        <v>32</v>
      </c>
      <c r="Q388" t="s">
        <v>56</v>
      </c>
      <c r="R388" t="s">
        <v>1354</v>
      </c>
      <c r="S388">
        <v>375.45750000000004</v>
      </c>
      <c r="T388">
        <v>3</v>
      </c>
      <c r="U388">
        <v>0.45</v>
      </c>
      <c r="V388">
        <v>-157.00949999999997</v>
      </c>
    </row>
    <row r="389" spans="1:22" x14ac:dyDescent="0.25">
      <c r="A389">
        <v>8534</v>
      </c>
      <c r="B389" t="s">
        <v>10088</v>
      </c>
      <c r="C389">
        <v>2013</v>
      </c>
      <c r="D389" s="11">
        <v>41609</v>
      </c>
      <c r="E389" s="11">
        <v>41615</v>
      </c>
      <c r="F389" t="s">
        <v>50</v>
      </c>
      <c r="G389" t="s">
        <v>805</v>
      </c>
      <c r="H389" t="s">
        <v>806</v>
      </c>
      <c r="I389" t="s">
        <v>26</v>
      </c>
      <c r="J389" t="s">
        <v>27</v>
      </c>
      <c r="K389" t="s">
        <v>880</v>
      </c>
      <c r="L389" t="s">
        <v>238</v>
      </c>
      <c r="M389">
        <v>48227</v>
      </c>
      <c r="N389" t="s">
        <v>105</v>
      </c>
      <c r="O389" t="s">
        <v>336</v>
      </c>
      <c r="P389" t="s">
        <v>32</v>
      </c>
      <c r="Q389" t="s">
        <v>36</v>
      </c>
      <c r="R389" t="s">
        <v>337</v>
      </c>
      <c r="S389">
        <v>389.97</v>
      </c>
      <c r="T389">
        <v>3</v>
      </c>
      <c r="U389">
        <v>0</v>
      </c>
      <c r="V389">
        <v>35.097300000000004</v>
      </c>
    </row>
    <row r="390" spans="1:22" x14ac:dyDescent="0.25">
      <c r="A390">
        <v>8530</v>
      </c>
      <c r="B390" t="s">
        <v>10087</v>
      </c>
      <c r="C390">
        <v>2014</v>
      </c>
      <c r="D390" s="11">
        <v>41954</v>
      </c>
      <c r="E390" s="11">
        <v>41961</v>
      </c>
      <c r="F390" t="s">
        <v>50</v>
      </c>
      <c r="G390" t="s">
        <v>3915</v>
      </c>
      <c r="H390" t="s">
        <v>3916</v>
      </c>
      <c r="I390" t="s">
        <v>102</v>
      </c>
      <c r="J390" t="s">
        <v>27</v>
      </c>
      <c r="K390" t="s">
        <v>42</v>
      </c>
      <c r="L390" t="s">
        <v>43</v>
      </c>
      <c r="M390">
        <v>90008</v>
      </c>
      <c r="N390" t="s">
        <v>44</v>
      </c>
      <c r="O390" t="s">
        <v>5396</v>
      </c>
      <c r="P390" t="s">
        <v>32</v>
      </c>
      <c r="Q390" t="s">
        <v>36</v>
      </c>
      <c r="R390" t="s">
        <v>5397</v>
      </c>
      <c r="S390">
        <v>241.42399999999998</v>
      </c>
      <c r="T390">
        <v>2</v>
      </c>
      <c r="U390">
        <v>0.2</v>
      </c>
      <c r="V390">
        <v>-36.213599999999985</v>
      </c>
    </row>
    <row r="391" spans="1:22" x14ac:dyDescent="0.25">
      <c r="A391">
        <v>388</v>
      </c>
      <c r="B391" t="s">
        <v>1357</v>
      </c>
      <c r="C391">
        <v>2012</v>
      </c>
      <c r="D391" s="11">
        <v>41246</v>
      </c>
      <c r="E391" s="11">
        <v>41250</v>
      </c>
      <c r="F391" t="s">
        <v>50</v>
      </c>
      <c r="G391" t="s">
        <v>1358</v>
      </c>
      <c r="H391" t="s">
        <v>1359</v>
      </c>
      <c r="I391" t="s">
        <v>41</v>
      </c>
      <c r="J391" t="s">
        <v>27</v>
      </c>
      <c r="K391" t="s">
        <v>146</v>
      </c>
      <c r="L391" t="s">
        <v>147</v>
      </c>
      <c r="M391">
        <v>19140</v>
      </c>
      <c r="N391" t="s">
        <v>148</v>
      </c>
      <c r="O391" t="s">
        <v>1362</v>
      </c>
      <c r="P391" t="s">
        <v>32</v>
      </c>
      <c r="Q391" t="s">
        <v>65</v>
      </c>
      <c r="R391" t="s">
        <v>1363</v>
      </c>
      <c r="S391">
        <v>2.9600000000000004</v>
      </c>
      <c r="T391">
        <v>1</v>
      </c>
      <c r="U391">
        <v>0.2</v>
      </c>
      <c r="V391">
        <v>0.77700000000000025</v>
      </c>
    </row>
    <row r="392" spans="1:22" x14ac:dyDescent="0.25">
      <c r="A392">
        <v>8526</v>
      </c>
      <c r="B392" t="s">
        <v>10086</v>
      </c>
      <c r="C392">
        <v>2014</v>
      </c>
      <c r="D392" s="11">
        <v>41715</v>
      </c>
      <c r="E392" s="11">
        <v>41715</v>
      </c>
      <c r="F392" t="s">
        <v>1290</v>
      </c>
      <c r="G392" t="s">
        <v>7106</v>
      </c>
      <c r="H392" t="s">
        <v>7107</v>
      </c>
      <c r="I392" t="s">
        <v>26</v>
      </c>
      <c r="J392" t="s">
        <v>27</v>
      </c>
      <c r="K392" t="s">
        <v>497</v>
      </c>
      <c r="L392" t="s">
        <v>498</v>
      </c>
      <c r="M392">
        <v>43229</v>
      </c>
      <c r="N392" t="s">
        <v>148</v>
      </c>
      <c r="O392" t="s">
        <v>7621</v>
      </c>
      <c r="P392" t="s">
        <v>32</v>
      </c>
      <c r="Q392" t="s">
        <v>65</v>
      </c>
      <c r="R392" t="s">
        <v>7622</v>
      </c>
      <c r="S392">
        <v>51.264000000000003</v>
      </c>
      <c r="T392">
        <v>6</v>
      </c>
      <c r="U392">
        <v>0.2</v>
      </c>
      <c r="V392">
        <v>7.6895999999999933</v>
      </c>
    </row>
    <row r="393" spans="1:22" x14ac:dyDescent="0.25">
      <c r="A393">
        <v>8522</v>
      </c>
      <c r="B393" t="s">
        <v>10083</v>
      </c>
      <c r="C393">
        <v>2013</v>
      </c>
      <c r="D393" s="11">
        <v>41285</v>
      </c>
      <c r="E393" s="11">
        <v>41289</v>
      </c>
      <c r="F393" t="s">
        <v>50</v>
      </c>
      <c r="G393" t="s">
        <v>762</v>
      </c>
      <c r="H393" t="s">
        <v>763</v>
      </c>
      <c r="I393" t="s">
        <v>102</v>
      </c>
      <c r="J393" t="s">
        <v>27</v>
      </c>
      <c r="K393" t="s">
        <v>497</v>
      </c>
      <c r="L393" t="s">
        <v>498</v>
      </c>
      <c r="M393">
        <v>43229</v>
      </c>
      <c r="N393" t="s">
        <v>148</v>
      </c>
      <c r="O393" t="s">
        <v>3406</v>
      </c>
      <c r="P393" t="s">
        <v>32</v>
      </c>
      <c r="Q393" t="s">
        <v>65</v>
      </c>
      <c r="R393" t="s">
        <v>3407</v>
      </c>
      <c r="S393">
        <v>54.992000000000004</v>
      </c>
      <c r="T393">
        <v>14</v>
      </c>
      <c r="U393">
        <v>0.2</v>
      </c>
      <c r="V393">
        <v>8.9361999999999959</v>
      </c>
    </row>
    <row r="394" spans="1:22" x14ac:dyDescent="0.25">
      <c r="A394">
        <v>8521</v>
      </c>
      <c r="B394" t="s">
        <v>10082</v>
      </c>
      <c r="C394">
        <v>2014</v>
      </c>
      <c r="D394" s="11">
        <v>41978</v>
      </c>
      <c r="E394" s="11">
        <v>41984</v>
      </c>
      <c r="F394" t="s">
        <v>50</v>
      </c>
      <c r="G394" t="s">
        <v>8517</v>
      </c>
      <c r="H394" t="s">
        <v>8518</v>
      </c>
      <c r="I394" t="s">
        <v>26</v>
      </c>
      <c r="J394" t="s">
        <v>27</v>
      </c>
      <c r="K394" t="s">
        <v>4824</v>
      </c>
      <c r="L394" t="s">
        <v>788</v>
      </c>
      <c r="M394">
        <v>7501</v>
      </c>
      <c r="N394" t="s">
        <v>148</v>
      </c>
      <c r="O394" t="s">
        <v>890</v>
      </c>
      <c r="P394" t="s">
        <v>32</v>
      </c>
      <c r="Q394" t="s">
        <v>36</v>
      </c>
      <c r="R394" t="s">
        <v>891</v>
      </c>
      <c r="S394">
        <v>302.94</v>
      </c>
      <c r="T394">
        <v>3</v>
      </c>
      <c r="U394">
        <v>0</v>
      </c>
      <c r="V394">
        <v>18.176399999999973</v>
      </c>
    </row>
    <row r="395" spans="1:22" x14ac:dyDescent="0.25">
      <c r="A395">
        <v>8520</v>
      </c>
      <c r="B395" t="s">
        <v>10082</v>
      </c>
      <c r="C395">
        <v>2014</v>
      </c>
      <c r="D395" s="11">
        <v>41978</v>
      </c>
      <c r="E395" s="11">
        <v>41984</v>
      </c>
      <c r="F395" t="s">
        <v>50</v>
      </c>
      <c r="G395" t="s">
        <v>8517</v>
      </c>
      <c r="H395" t="s">
        <v>8518</v>
      </c>
      <c r="I395" t="s">
        <v>26</v>
      </c>
      <c r="J395" t="s">
        <v>27</v>
      </c>
      <c r="K395" t="s">
        <v>4824</v>
      </c>
      <c r="L395" t="s">
        <v>788</v>
      </c>
      <c r="M395">
        <v>7501</v>
      </c>
      <c r="N395" t="s">
        <v>148</v>
      </c>
      <c r="O395" t="s">
        <v>701</v>
      </c>
      <c r="P395" t="s">
        <v>32</v>
      </c>
      <c r="Q395" t="s">
        <v>36</v>
      </c>
      <c r="R395" t="s">
        <v>702</v>
      </c>
      <c r="S395">
        <v>182.22</v>
      </c>
      <c r="T395">
        <v>3</v>
      </c>
      <c r="U395">
        <v>0</v>
      </c>
      <c r="V395">
        <v>45.555000000000007</v>
      </c>
    </row>
    <row r="396" spans="1:22" x14ac:dyDescent="0.25">
      <c r="A396">
        <v>8519</v>
      </c>
      <c r="B396" t="s">
        <v>10082</v>
      </c>
      <c r="C396">
        <v>2014</v>
      </c>
      <c r="D396" s="11">
        <v>41978</v>
      </c>
      <c r="E396" s="11">
        <v>41984</v>
      </c>
      <c r="F396" t="s">
        <v>50</v>
      </c>
      <c r="G396" t="s">
        <v>8517</v>
      </c>
      <c r="H396" t="s">
        <v>8518</v>
      </c>
      <c r="I396" t="s">
        <v>26</v>
      </c>
      <c r="J396" t="s">
        <v>27</v>
      </c>
      <c r="K396" t="s">
        <v>4824</v>
      </c>
      <c r="L396" t="s">
        <v>788</v>
      </c>
      <c r="M396">
        <v>7501</v>
      </c>
      <c r="N396" t="s">
        <v>148</v>
      </c>
      <c r="O396" t="s">
        <v>9595</v>
      </c>
      <c r="P396" t="s">
        <v>32</v>
      </c>
      <c r="Q396" t="s">
        <v>65</v>
      </c>
      <c r="R396" t="s">
        <v>9596</v>
      </c>
      <c r="S396">
        <v>12.99</v>
      </c>
      <c r="T396">
        <v>1</v>
      </c>
      <c r="U396">
        <v>0</v>
      </c>
      <c r="V396">
        <v>1.5587999999999997</v>
      </c>
    </row>
    <row r="397" spans="1:22" x14ac:dyDescent="0.25">
      <c r="A397">
        <v>8518</v>
      </c>
      <c r="B397" t="s">
        <v>10081</v>
      </c>
      <c r="C397">
        <v>2014</v>
      </c>
      <c r="D397" s="11">
        <v>41795</v>
      </c>
      <c r="E397" s="11">
        <v>41798</v>
      </c>
      <c r="F397" t="s">
        <v>23</v>
      </c>
      <c r="G397" t="s">
        <v>1660</v>
      </c>
      <c r="H397" t="s">
        <v>1661</v>
      </c>
      <c r="I397" t="s">
        <v>26</v>
      </c>
      <c r="J397" t="s">
        <v>27</v>
      </c>
      <c r="K397" t="s">
        <v>5906</v>
      </c>
      <c r="L397" t="s">
        <v>104</v>
      </c>
      <c r="M397">
        <v>75034</v>
      </c>
      <c r="N397" t="s">
        <v>105</v>
      </c>
      <c r="O397" t="s">
        <v>5363</v>
      </c>
      <c r="P397" t="s">
        <v>32</v>
      </c>
      <c r="Q397" t="s">
        <v>65</v>
      </c>
      <c r="R397" t="s">
        <v>5364</v>
      </c>
      <c r="S397">
        <v>30.336000000000006</v>
      </c>
      <c r="T397">
        <v>6</v>
      </c>
      <c r="U397">
        <v>0.6</v>
      </c>
      <c r="V397">
        <v>-17.443199999999997</v>
      </c>
    </row>
    <row r="398" spans="1:22" x14ac:dyDescent="0.25">
      <c r="A398">
        <v>8513</v>
      </c>
      <c r="B398" t="s">
        <v>10077</v>
      </c>
      <c r="C398">
        <v>2013</v>
      </c>
      <c r="D398" s="11">
        <v>41307</v>
      </c>
      <c r="E398" s="11">
        <v>41313</v>
      </c>
      <c r="F398" t="s">
        <v>50</v>
      </c>
      <c r="G398" t="s">
        <v>3094</v>
      </c>
      <c r="H398" t="s">
        <v>3095</v>
      </c>
      <c r="I398" t="s">
        <v>41</v>
      </c>
      <c r="J398" t="s">
        <v>27</v>
      </c>
      <c r="K398" t="s">
        <v>184</v>
      </c>
      <c r="L398" t="s">
        <v>104</v>
      </c>
      <c r="M398">
        <v>77041</v>
      </c>
      <c r="N398" t="s">
        <v>105</v>
      </c>
      <c r="O398" t="s">
        <v>2878</v>
      </c>
      <c r="P398" t="s">
        <v>32</v>
      </c>
      <c r="Q398" t="s">
        <v>65</v>
      </c>
      <c r="R398" t="s">
        <v>2879</v>
      </c>
      <c r="S398">
        <v>73.784000000000006</v>
      </c>
      <c r="T398">
        <v>2</v>
      </c>
      <c r="U398">
        <v>0.6</v>
      </c>
      <c r="V398">
        <v>-77.473200000000006</v>
      </c>
    </row>
    <row r="399" spans="1:22" x14ac:dyDescent="0.25">
      <c r="A399">
        <v>8505</v>
      </c>
      <c r="B399" t="s">
        <v>10073</v>
      </c>
      <c r="C399">
        <v>2013</v>
      </c>
      <c r="D399" s="11">
        <v>41397</v>
      </c>
      <c r="E399" s="11">
        <v>41401</v>
      </c>
      <c r="F399" t="s">
        <v>50</v>
      </c>
      <c r="G399" t="s">
        <v>7719</v>
      </c>
      <c r="H399" t="s">
        <v>7720</v>
      </c>
      <c r="I399" t="s">
        <v>26</v>
      </c>
      <c r="J399" t="s">
        <v>27</v>
      </c>
      <c r="K399" t="s">
        <v>1614</v>
      </c>
      <c r="L399" t="s">
        <v>104</v>
      </c>
      <c r="M399">
        <v>79109</v>
      </c>
      <c r="N399" t="s">
        <v>105</v>
      </c>
      <c r="O399" t="s">
        <v>6956</v>
      </c>
      <c r="P399" t="s">
        <v>32</v>
      </c>
      <c r="Q399" t="s">
        <v>36</v>
      </c>
      <c r="R399" t="s">
        <v>6957</v>
      </c>
      <c r="S399">
        <v>366.74399999999997</v>
      </c>
      <c r="T399">
        <v>4</v>
      </c>
      <c r="U399">
        <v>0.3</v>
      </c>
      <c r="V399">
        <v>-110.02320000000003</v>
      </c>
    </row>
    <row r="400" spans="1:22" x14ac:dyDescent="0.25">
      <c r="A400">
        <v>8503</v>
      </c>
      <c r="B400" t="s">
        <v>10071</v>
      </c>
      <c r="C400">
        <v>2012</v>
      </c>
      <c r="D400" s="11">
        <v>40968</v>
      </c>
      <c r="E400" s="11">
        <v>40971</v>
      </c>
      <c r="F400" t="s">
        <v>23</v>
      </c>
      <c r="G400" t="s">
        <v>6604</v>
      </c>
      <c r="H400" t="s">
        <v>6605</v>
      </c>
      <c r="I400" t="s">
        <v>41</v>
      </c>
      <c r="J400" t="s">
        <v>27</v>
      </c>
      <c r="K400" t="s">
        <v>42</v>
      </c>
      <c r="L400" t="s">
        <v>43</v>
      </c>
      <c r="M400">
        <v>90045</v>
      </c>
      <c r="N400" t="s">
        <v>44</v>
      </c>
      <c r="O400" t="s">
        <v>1537</v>
      </c>
      <c r="P400" t="s">
        <v>32</v>
      </c>
      <c r="Q400" t="s">
        <v>36</v>
      </c>
      <c r="R400" t="s">
        <v>1538</v>
      </c>
      <c r="S400">
        <v>184.75200000000001</v>
      </c>
      <c r="T400">
        <v>3</v>
      </c>
      <c r="U400">
        <v>0.2</v>
      </c>
      <c r="V400">
        <v>-20.784600000000012</v>
      </c>
    </row>
    <row r="401" spans="1:22" x14ac:dyDescent="0.25">
      <c r="A401">
        <v>8491</v>
      </c>
      <c r="B401" t="s">
        <v>10066</v>
      </c>
      <c r="C401">
        <v>2013</v>
      </c>
      <c r="D401" s="11">
        <v>41307</v>
      </c>
      <c r="E401" s="11">
        <v>41309</v>
      </c>
      <c r="F401" t="s">
        <v>23</v>
      </c>
      <c r="G401" t="s">
        <v>2813</v>
      </c>
      <c r="H401" t="s">
        <v>2814</v>
      </c>
      <c r="I401" t="s">
        <v>26</v>
      </c>
      <c r="J401" t="s">
        <v>27</v>
      </c>
      <c r="K401" t="s">
        <v>1127</v>
      </c>
      <c r="L401" t="s">
        <v>319</v>
      </c>
      <c r="M401">
        <v>22204</v>
      </c>
      <c r="N401" t="s">
        <v>30</v>
      </c>
      <c r="O401" t="s">
        <v>6826</v>
      </c>
      <c r="P401" t="s">
        <v>32</v>
      </c>
      <c r="Q401" t="s">
        <v>65</v>
      </c>
      <c r="R401" t="s">
        <v>6827</v>
      </c>
      <c r="S401">
        <v>18.689999999999998</v>
      </c>
      <c r="T401">
        <v>7</v>
      </c>
      <c r="U401">
        <v>0</v>
      </c>
      <c r="V401">
        <v>7.1021999999999998</v>
      </c>
    </row>
    <row r="402" spans="1:22" x14ac:dyDescent="0.25">
      <c r="A402">
        <v>8485</v>
      </c>
      <c r="B402" t="s">
        <v>10062</v>
      </c>
      <c r="C402">
        <v>2014</v>
      </c>
      <c r="D402" s="11">
        <v>41907</v>
      </c>
      <c r="E402" s="11">
        <v>41907</v>
      </c>
      <c r="F402" t="s">
        <v>1290</v>
      </c>
      <c r="G402" t="s">
        <v>1459</v>
      </c>
      <c r="H402" t="s">
        <v>1460</v>
      </c>
      <c r="I402" t="s">
        <v>26</v>
      </c>
      <c r="J402" t="s">
        <v>27</v>
      </c>
      <c r="K402" t="s">
        <v>95</v>
      </c>
      <c r="L402" t="s">
        <v>96</v>
      </c>
      <c r="M402">
        <v>98115</v>
      </c>
      <c r="N402" t="s">
        <v>44</v>
      </c>
      <c r="O402" t="s">
        <v>2184</v>
      </c>
      <c r="P402" t="s">
        <v>32</v>
      </c>
      <c r="Q402" t="s">
        <v>65</v>
      </c>
      <c r="R402" t="s">
        <v>2185</v>
      </c>
      <c r="S402">
        <v>199.8</v>
      </c>
      <c r="T402">
        <v>10</v>
      </c>
      <c r="U402">
        <v>0</v>
      </c>
      <c r="V402">
        <v>71.927999999999997</v>
      </c>
    </row>
    <row r="403" spans="1:22" x14ac:dyDescent="0.25">
      <c r="A403">
        <v>400</v>
      </c>
      <c r="B403" t="s">
        <v>1407</v>
      </c>
      <c r="C403">
        <v>2013</v>
      </c>
      <c r="D403" s="11">
        <v>41526</v>
      </c>
      <c r="E403" s="11">
        <v>41528</v>
      </c>
      <c r="F403" t="s">
        <v>23</v>
      </c>
      <c r="G403" t="s">
        <v>1408</v>
      </c>
      <c r="H403" t="s">
        <v>1409</v>
      </c>
      <c r="I403" t="s">
        <v>26</v>
      </c>
      <c r="J403" t="s">
        <v>27</v>
      </c>
      <c r="K403" t="s">
        <v>184</v>
      </c>
      <c r="L403" t="s">
        <v>104</v>
      </c>
      <c r="M403">
        <v>77036</v>
      </c>
      <c r="N403" t="s">
        <v>105</v>
      </c>
      <c r="O403" t="s">
        <v>166</v>
      </c>
      <c r="P403" t="s">
        <v>32</v>
      </c>
      <c r="Q403" t="s">
        <v>33</v>
      </c>
      <c r="R403" t="s">
        <v>167</v>
      </c>
      <c r="S403">
        <v>2396.2655999999997</v>
      </c>
      <c r="T403">
        <v>4</v>
      </c>
      <c r="U403">
        <v>0.32</v>
      </c>
      <c r="V403">
        <v>-317.15280000000007</v>
      </c>
    </row>
    <row r="404" spans="1:22" x14ac:dyDescent="0.25">
      <c r="A404">
        <v>8472</v>
      </c>
      <c r="B404" t="s">
        <v>10049</v>
      </c>
      <c r="C404">
        <v>2014</v>
      </c>
      <c r="D404" s="11">
        <v>41753</v>
      </c>
      <c r="E404" s="11">
        <v>41757</v>
      </c>
      <c r="F404" t="s">
        <v>50</v>
      </c>
      <c r="G404" t="s">
        <v>424</v>
      </c>
      <c r="H404" t="s">
        <v>425</v>
      </c>
      <c r="I404" t="s">
        <v>102</v>
      </c>
      <c r="J404" t="s">
        <v>27</v>
      </c>
      <c r="K404" t="s">
        <v>5353</v>
      </c>
      <c r="L404" t="s">
        <v>335</v>
      </c>
      <c r="M404">
        <v>37042</v>
      </c>
      <c r="N404" t="s">
        <v>30</v>
      </c>
      <c r="O404" t="s">
        <v>6546</v>
      </c>
      <c r="P404" t="s">
        <v>32</v>
      </c>
      <c r="Q404" t="s">
        <v>65</v>
      </c>
      <c r="R404" t="s">
        <v>6547</v>
      </c>
      <c r="S404">
        <v>77.951999999999998</v>
      </c>
      <c r="T404">
        <v>3</v>
      </c>
      <c r="U404">
        <v>0.2</v>
      </c>
      <c r="V404">
        <v>-11.692800000000005</v>
      </c>
    </row>
    <row r="405" spans="1:22" x14ac:dyDescent="0.25">
      <c r="A405">
        <v>8470</v>
      </c>
      <c r="B405" t="s">
        <v>10049</v>
      </c>
      <c r="C405">
        <v>2014</v>
      </c>
      <c r="D405" s="11">
        <v>41753</v>
      </c>
      <c r="E405" s="11">
        <v>41757</v>
      </c>
      <c r="F405" t="s">
        <v>50</v>
      </c>
      <c r="G405" t="s">
        <v>424</v>
      </c>
      <c r="H405" t="s">
        <v>425</v>
      </c>
      <c r="I405" t="s">
        <v>102</v>
      </c>
      <c r="J405" t="s">
        <v>27</v>
      </c>
      <c r="K405" t="s">
        <v>5353</v>
      </c>
      <c r="L405" t="s">
        <v>335</v>
      </c>
      <c r="M405">
        <v>37042</v>
      </c>
      <c r="N405" t="s">
        <v>30</v>
      </c>
      <c r="O405" t="s">
        <v>1443</v>
      </c>
      <c r="P405" t="s">
        <v>32</v>
      </c>
      <c r="Q405" t="s">
        <v>33</v>
      </c>
      <c r="R405" t="s">
        <v>1444</v>
      </c>
      <c r="S405">
        <v>387.13600000000002</v>
      </c>
      <c r="T405">
        <v>4</v>
      </c>
      <c r="U405">
        <v>0.2</v>
      </c>
      <c r="V405">
        <v>-14.51760000000003</v>
      </c>
    </row>
    <row r="406" spans="1:22" x14ac:dyDescent="0.25">
      <c r="A406">
        <v>8469</v>
      </c>
      <c r="B406" t="s">
        <v>10048</v>
      </c>
      <c r="C406">
        <v>2013</v>
      </c>
      <c r="D406" s="11">
        <v>41590</v>
      </c>
      <c r="E406" s="11">
        <v>41596</v>
      </c>
      <c r="F406" t="s">
        <v>50</v>
      </c>
      <c r="G406" t="s">
        <v>1338</v>
      </c>
      <c r="H406" t="s">
        <v>1339</v>
      </c>
      <c r="I406" t="s">
        <v>41</v>
      </c>
      <c r="J406" t="s">
        <v>27</v>
      </c>
      <c r="K406" t="s">
        <v>6107</v>
      </c>
      <c r="L406" t="s">
        <v>254</v>
      </c>
      <c r="M406">
        <v>46060</v>
      </c>
      <c r="N406" t="s">
        <v>105</v>
      </c>
      <c r="O406" t="s">
        <v>5302</v>
      </c>
      <c r="P406" t="s">
        <v>32</v>
      </c>
      <c r="Q406" t="s">
        <v>56</v>
      </c>
      <c r="R406" t="s">
        <v>5303</v>
      </c>
      <c r="S406">
        <v>2678.94</v>
      </c>
      <c r="T406">
        <v>6</v>
      </c>
      <c r="U406">
        <v>0</v>
      </c>
      <c r="V406">
        <v>241.1046</v>
      </c>
    </row>
    <row r="407" spans="1:22" x14ac:dyDescent="0.25">
      <c r="A407">
        <v>8457</v>
      </c>
      <c r="B407" t="s">
        <v>10039</v>
      </c>
      <c r="C407">
        <v>2014</v>
      </c>
      <c r="D407" s="11">
        <v>41788</v>
      </c>
      <c r="E407" s="11">
        <v>41793</v>
      </c>
      <c r="F407" t="s">
        <v>23</v>
      </c>
      <c r="G407" t="s">
        <v>2171</v>
      </c>
      <c r="H407" t="s">
        <v>2172</v>
      </c>
      <c r="I407" t="s">
        <v>41</v>
      </c>
      <c r="J407" t="s">
        <v>27</v>
      </c>
      <c r="K407" t="s">
        <v>303</v>
      </c>
      <c r="L407" t="s">
        <v>211</v>
      </c>
      <c r="M407">
        <v>60653</v>
      </c>
      <c r="N407" t="s">
        <v>105</v>
      </c>
      <c r="O407" t="s">
        <v>304</v>
      </c>
      <c r="P407" t="s">
        <v>32</v>
      </c>
      <c r="Q407" t="s">
        <v>36</v>
      </c>
      <c r="R407" t="s">
        <v>552</v>
      </c>
      <c r="S407">
        <v>106.869</v>
      </c>
      <c r="T407">
        <v>3</v>
      </c>
      <c r="U407">
        <v>0.3</v>
      </c>
      <c r="V407">
        <v>-29.007299999999994</v>
      </c>
    </row>
    <row r="408" spans="1:22" x14ac:dyDescent="0.25">
      <c r="A408">
        <v>8455</v>
      </c>
      <c r="B408" t="s">
        <v>10037</v>
      </c>
      <c r="C408">
        <v>2013</v>
      </c>
      <c r="D408" s="11">
        <v>41383</v>
      </c>
      <c r="E408" s="11">
        <v>41388</v>
      </c>
      <c r="F408" t="s">
        <v>50</v>
      </c>
      <c r="G408" t="s">
        <v>8288</v>
      </c>
      <c r="H408" t="s">
        <v>8289</v>
      </c>
      <c r="I408" t="s">
        <v>41</v>
      </c>
      <c r="J408" t="s">
        <v>27</v>
      </c>
      <c r="K408" t="s">
        <v>184</v>
      </c>
      <c r="L408" t="s">
        <v>104</v>
      </c>
      <c r="M408">
        <v>77070</v>
      </c>
      <c r="N408" t="s">
        <v>105</v>
      </c>
      <c r="O408" t="s">
        <v>5143</v>
      </c>
      <c r="P408" t="s">
        <v>32</v>
      </c>
      <c r="Q408" t="s">
        <v>65</v>
      </c>
      <c r="R408" t="s">
        <v>5144</v>
      </c>
      <c r="S408">
        <v>127.88</v>
      </c>
      <c r="T408">
        <v>5</v>
      </c>
      <c r="U408">
        <v>0.6</v>
      </c>
      <c r="V408">
        <v>-67.137</v>
      </c>
    </row>
    <row r="409" spans="1:22" x14ac:dyDescent="0.25">
      <c r="A409">
        <v>8453</v>
      </c>
      <c r="B409" t="s">
        <v>10037</v>
      </c>
      <c r="C409">
        <v>2013</v>
      </c>
      <c r="D409" s="11">
        <v>41383</v>
      </c>
      <c r="E409" s="11">
        <v>41388</v>
      </c>
      <c r="F409" t="s">
        <v>50</v>
      </c>
      <c r="G409" t="s">
        <v>8288</v>
      </c>
      <c r="H409" t="s">
        <v>8289</v>
      </c>
      <c r="I409" t="s">
        <v>41</v>
      </c>
      <c r="J409" t="s">
        <v>27</v>
      </c>
      <c r="K409" t="s">
        <v>184</v>
      </c>
      <c r="L409" t="s">
        <v>104</v>
      </c>
      <c r="M409">
        <v>77070</v>
      </c>
      <c r="N409" t="s">
        <v>105</v>
      </c>
      <c r="O409" t="s">
        <v>3186</v>
      </c>
      <c r="P409" t="s">
        <v>32</v>
      </c>
      <c r="Q409" t="s">
        <v>36</v>
      </c>
      <c r="R409" t="s">
        <v>3187</v>
      </c>
      <c r="S409">
        <v>344.37199999999996</v>
      </c>
      <c r="T409">
        <v>4</v>
      </c>
      <c r="U409">
        <v>0.3</v>
      </c>
      <c r="V409">
        <v>-93.472400000000022</v>
      </c>
    </row>
    <row r="410" spans="1:22" x14ac:dyDescent="0.25">
      <c r="A410">
        <v>8449</v>
      </c>
      <c r="B410" t="s">
        <v>10035</v>
      </c>
      <c r="C410">
        <v>2014</v>
      </c>
      <c r="D410" s="11">
        <v>41936</v>
      </c>
      <c r="E410" s="11">
        <v>41937</v>
      </c>
      <c r="F410" t="s">
        <v>188</v>
      </c>
      <c r="G410" t="s">
        <v>2822</v>
      </c>
      <c r="H410" t="s">
        <v>2823</v>
      </c>
      <c r="I410" t="s">
        <v>41</v>
      </c>
      <c r="J410" t="s">
        <v>27</v>
      </c>
      <c r="K410" t="s">
        <v>7306</v>
      </c>
      <c r="L410" t="s">
        <v>1399</v>
      </c>
      <c r="M410">
        <v>2920</v>
      </c>
      <c r="N410" t="s">
        <v>148</v>
      </c>
      <c r="O410" t="s">
        <v>1326</v>
      </c>
      <c r="P410" t="s">
        <v>32</v>
      </c>
      <c r="Q410" t="s">
        <v>56</v>
      </c>
      <c r="R410" t="s">
        <v>1327</v>
      </c>
      <c r="S410">
        <v>637.89599999999996</v>
      </c>
      <c r="T410">
        <v>3</v>
      </c>
      <c r="U410">
        <v>0.3</v>
      </c>
      <c r="V410">
        <v>-127.57919999999996</v>
      </c>
    </row>
    <row r="411" spans="1:22" x14ac:dyDescent="0.25">
      <c r="A411">
        <v>8448</v>
      </c>
      <c r="B411" t="s">
        <v>10035</v>
      </c>
      <c r="C411">
        <v>2014</v>
      </c>
      <c r="D411" s="11">
        <v>41936</v>
      </c>
      <c r="E411" s="11">
        <v>41937</v>
      </c>
      <c r="F411" t="s">
        <v>188</v>
      </c>
      <c r="G411" t="s">
        <v>2822</v>
      </c>
      <c r="H411" t="s">
        <v>2823</v>
      </c>
      <c r="I411" t="s">
        <v>41</v>
      </c>
      <c r="J411" t="s">
        <v>27</v>
      </c>
      <c r="K411" t="s">
        <v>7306</v>
      </c>
      <c r="L411" t="s">
        <v>1399</v>
      </c>
      <c r="M411">
        <v>2920</v>
      </c>
      <c r="N411" t="s">
        <v>148</v>
      </c>
      <c r="O411" t="s">
        <v>9187</v>
      </c>
      <c r="P411" t="s">
        <v>32</v>
      </c>
      <c r="Q411" t="s">
        <v>65</v>
      </c>
      <c r="R411" t="s">
        <v>9188</v>
      </c>
      <c r="S411">
        <v>210.68</v>
      </c>
      <c r="T411">
        <v>2</v>
      </c>
      <c r="U411">
        <v>0</v>
      </c>
      <c r="V411">
        <v>50.563199999999995</v>
      </c>
    </row>
    <row r="412" spans="1:22" x14ac:dyDescent="0.25">
      <c r="A412">
        <v>409</v>
      </c>
      <c r="B412" t="s">
        <v>1429</v>
      </c>
      <c r="C412">
        <v>2014</v>
      </c>
      <c r="D412" s="11">
        <v>41982</v>
      </c>
      <c r="E412" s="11">
        <v>41986</v>
      </c>
      <c r="F412" t="s">
        <v>50</v>
      </c>
      <c r="G412" t="s">
        <v>1430</v>
      </c>
      <c r="H412" t="s">
        <v>1431</v>
      </c>
      <c r="I412" t="s">
        <v>26</v>
      </c>
      <c r="J412" t="s">
        <v>27</v>
      </c>
      <c r="K412" t="s">
        <v>127</v>
      </c>
      <c r="L412" t="s">
        <v>43</v>
      </c>
      <c r="M412">
        <v>94110</v>
      </c>
      <c r="N412" t="s">
        <v>44</v>
      </c>
      <c r="O412" t="s">
        <v>1436</v>
      </c>
      <c r="P412" t="s">
        <v>32</v>
      </c>
      <c r="Q412" t="s">
        <v>56</v>
      </c>
      <c r="R412" t="s">
        <v>1437</v>
      </c>
      <c r="S412">
        <v>1004.0239999999999</v>
      </c>
      <c r="T412">
        <v>7</v>
      </c>
      <c r="U412">
        <v>0.2</v>
      </c>
      <c r="V412">
        <v>-112.95269999999994</v>
      </c>
    </row>
    <row r="413" spans="1:22" x14ac:dyDescent="0.25">
      <c r="A413">
        <v>8447</v>
      </c>
      <c r="B413" t="s">
        <v>10035</v>
      </c>
      <c r="C413">
        <v>2014</v>
      </c>
      <c r="D413" s="11">
        <v>41936</v>
      </c>
      <c r="E413" s="11">
        <v>41937</v>
      </c>
      <c r="F413" t="s">
        <v>188</v>
      </c>
      <c r="G413" t="s">
        <v>2822</v>
      </c>
      <c r="H413" t="s">
        <v>2823</v>
      </c>
      <c r="I413" t="s">
        <v>41</v>
      </c>
      <c r="J413" t="s">
        <v>27</v>
      </c>
      <c r="K413" t="s">
        <v>7306</v>
      </c>
      <c r="L413" t="s">
        <v>1399</v>
      </c>
      <c r="M413">
        <v>2920</v>
      </c>
      <c r="N413" t="s">
        <v>148</v>
      </c>
      <c r="O413" t="s">
        <v>6135</v>
      </c>
      <c r="P413" t="s">
        <v>32</v>
      </c>
      <c r="Q413" t="s">
        <v>65</v>
      </c>
      <c r="R413" t="s">
        <v>6136</v>
      </c>
      <c r="S413">
        <v>35</v>
      </c>
      <c r="T413">
        <v>4</v>
      </c>
      <c r="U413">
        <v>0</v>
      </c>
      <c r="V413">
        <v>14.700000000000003</v>
      </c>
    </row>
    <row r="414" spans="1:22" x14ac:dyDescent="0.25">
      <c r="A414">
        <v>8446</v>
      </c>
      <c r="B414" t="s">
        <v>10035</v>
      </c>
      <c r="C414">
        <v>2014</v>
      </c>
      <c r="D414" s="11">
        <v>41936</v>
      </c>
      <c r="E414" s="11">
        <v>41937</v>
      </c>
      <c r="F414" t="s">
        <v>188</v>
      </c>
      <c r="G414" t="s">
        <v>2822</v>
      </c>
      <c r="H414" t="s">
        <v>2823</v>
      </c>
      <c r="I414" t="s">
        <v>41</v>
      </c>
      <c r="J414" t="s">
        <v>27</v>
      </c>
      <c r="K414" t="s">
        <v>7306</v>
      </c>
      <c r="L414" t="s">
        <v>1399</v>
      </c>
      <c r="M414">
        <v>2920</v>
      </c>
      <c r="N414" t="s">
        <v>148</v>
      </c>
      <c r="O414" t="s">
        <v>3822</v>
      </c>
      <c r="P414" t="s">
        <v>32</v>
      </c>
      <c r="Q414" t="s">
        <v>56</v>
      </c>
      <c r="R414" t="s">
        <v>3274</v>
      </c>
      <c r="S414">
        <v>240.744</v>
      </c>
      <c r="T414">
        <v>4</v>
      </c>
      <c r="U414">
        <v>0.3</v>
      </c>
      <c r="V414">
        <v>-13.756799999999984</v>
      </c>
    </row>
    <row r="415" spans="1:22" x14ac:dyDescent="0.25">
      <c r="A415">
        <v>8435</v>
      </c>
      <c r="B415" t="s">
        <v>10027</v>
      </c>
      <c r="C415">
        <v>2011</v>
      </c>
      <c r="D415" s="11">
        <v>40800</v>
      </c>
      <c r="E415" s="11">
        <v>40804</v>
      </c>
      <c r="F415" t="s">
        <v>23</v>
      </c>
      <c r="G415" t="s">
        <v>5377</v>
      </c>
      <c r="H415" t="s">
        <v>5378</v>
      </c>
      <c r="I415" t="s">
        <v>41</v>
      </c>
      <c r="J415" t="s">
        <v>27</v>
      </c>
      <c r="K415" t="s">
        <v>5970</v>
      </c>
      <c r="L415" t="s">
        <v>104</v>
      </c>
      <c r="M415">
        <v>78415</v>
      </c>
      <c r="N415" t="s">
        <v>105</v>
      </c>
      <c r="O415" t="s">
        <v>6191</v>
      </c>
      <c r="P415" t="s">
        <v>32</v>
      </c>
      <c r="Q415" t="s">
        <v>65</v>
      </c>
      <c r="R415" t="s">
        <v>6192</v>
      </c>
      <c r="S415">
        <v>9.9600000000000009</v>
      </c>
      <c r="T415">
        <v>5</v>
      </c>
      <c r="U415">
        <v>0.6</v>
      </c>
      <c r="V415">
        <v>-6.7230000000000008</v>
      </c>
    </row>
    <row r="416" spans="1:22" x14ac:dyDescent="0.25">
      <c r="A416">
        <v>413</v>
      </c>
      <c r="B416" t="s">
        <v>1429</v>
      </c>
      <c r="C416">
        <v>2014</v>
      </c>
      <c r="D416" s="11">
        <v>41982</v>
      </c>
      <c r="E416" s="11">
        <v>41986</v>
      </c>
      <c r="F416" t="s">
        <v>50</v>
      </c>
      <c r="G416" t="s">
        <v>1430</v>
      </c>
      <c r="H416" t="s">
        <v>1431</v>
      </c>
      <c r="I416" t="s">
        <v>26</v>
      </c>
      <c r="J416" t="s">
        <v>27</v>
      </c>
      <c r="K416" t="s">
        <v>127</v>
      </c>
      <c r="L416" t="s">
        <v>43</v>
      </c>
      <c r="M416">
        <v>94110</v>
      </c>
      <c r="N416" t="s">
        <v>44</v>
      </c>
      <c r="O416" t="s">
        <v>1443</v>
      </c>
      <c r="P416" t="s">
        <v>32</v>
      </c>
      <c r="Q416" t="s">
        <v>33</v>
      </c>
      <c r="R416" t="s">
        <v>1444</v>
      </c>
      <c r="S416">
        <v>1336.829</v>
      </c>
      <c r="T416">
        <v>13</v>
      </c>
      <c r="U416">
        <v>0.15</v>
      </c>
      <c r="V416">
        <v>31.454799999999949</v>
      </c>
    </row>
    <row r="417" spans="1:22" x14ac:dyDescent="0.25">
      <c r="A417">
        <v>414</v>
      </c>
      <c r="B417" t="s">
        <v>1429</v>
      </c>
      <c r="C417">
        <v>2014</v>
      </c>
      <c r="D417" s="11">
        <v>41982</v>
      </c>
      <c r="E417" s="11">
        <v>41986</v>
      </c>
      <c r="F417" t="s">
        <v>50</v>
      </c>
      <c r="G417" t="s">
        <v>1430</v>
      </c>
      <c r="H417" t="s">
        <v>1431</v>
      </c>
      <c r="I417" t="s">
        <v>26</v>
      </c>
      <c r="J417" t="s">
        <v>27</v>
      </c>
      <c r="K417" t="s">
        <v>127</v>
      </c>
      <c r="L417" t="s">
        <v>43</v>
      </c>
      <c r="M417">
        <v>94110</v>
      </c>
      <c r="N417" t="s">
        <v>44</v>
      </c>
      <c r="O417" t="s">
        <v>1445</v>
      </c>
      <c r="P417" t="s">
        <v>32</v>
      </c>
      <c r="Q417" t="s">
        <v>36</v>
      </c>
      <c r="R417" t="s">
        <v>1446</v>
      </c>
      <c r="S417">
        <v>113.56800000000001</v>
      </c>
      <c r="T417">
        <v>2</v>
      </c>
      <c r="U417">
        <v>0.2</v>
      </c>
      <c r="V417">
        <v>-18.454800000000013</v>
      </c>
    </row>
    <row r="418" spans="1:22" x14ac:dyDescent="0.25">
      <c r="A418">
        <v>8432</v>
      </c>
      <c r="B418" t="s">
        <v>10026</v>
      </c>
      <c r="C418">
        <v>2014</v>
      </c>
      <c r="D418" s="11">
        <v>41952</v>
      </c>
      <c r="E418" s="11">
        <v>41957</v>
      </c>
      <c r="F418" t="s">
        <v>50</v>
      </c>
      <c r="G418" t="s">
        <v>5715</v>
      </c>
      <c r="H418" t="s">
        <v>5716</v>
      </c>
      <c r="I418" t="s">
        <v>41</v>
      </c>
      <c r="J418" t="s">
        <v>27</v>
      </c>
      <c r="K418" t="s">
        <v>4492</v>
      </c>
      <c r="L418" t="s">
        <v>2735</v>
      </c>
      <c r="M418">
        <v>21215</v>
      </c>
      <c r="N418" t="s">
        <v>148</v>
      </c>
      <c r="O418" t="s">
        <v>3507</v>
      </c>
      <c r="P418" t="s">
        <v>32</v>
      </c>
      <c r="Q418" t="s">
        <v>65</v>
      </c>
      <c r="R418" t="s">
        <v>3508</v>
      </c>
      <c r="S418">
        <v>274.20000000000005</v>
      </c>
      <c r="T418">
        <v>10</v>
      </c>
      <c r="U418">
        <v>0</v>
      </c>
      <c r="V418">
        <v>112.422</v>
      </c>
    </row>
    <row r="419" spans="1:22" x14ac:dyDescent="0.25">
      <c r="A419">
        <v>416</v>
      </c>
      <c r="B419" t="s">
        <v>1447</v>
      </c>
      <c r="C419">
        <v>2014</v>
      </c>
      <c r="D419" s="11">
        <v>41947</v>
      </c>
      <c r="E419" s="11">
        <v>41951</v>
      </c>
      <c r="F419" t="s">
        <v>50</v>
      </c>
      <c r="G419" t="s">
        <v>1448</v>
      </c>
      <c r="H419" t="s">
        <v>1449</v>
      </c>
      <c r="I419" t="s">
        <v>41</v>
      </c>
      <c r="J419" t="s">
        <v>27</v>
      </c>
      <c r="K419" t="s">
        <v>95</v>
      </c>
      <c r="L419" t="s">
        <v>96</v>
      </c>
      <c r="M419">
        <v>98105</v>
      </c>
      <c r="N419" t="s">
        <v>44</v>
      </c>
      <c r="O419" t="s">
        <v>1084</v>
      </c>
      <c r="P419" t="s">
        <v>32</v>
      </c>
      <c r="Q419" t="s">
        <v>36</v>
      </c>
      <c r="R419" t="s">
        <v>1085</v>
      </c>
      <c r="S419">
        <v>307.13600000000002</v>
      </c>
      <c r="T419">
        <v>4</v>
      </c>
      <c r="U419">
        <v>0.2</v>
      </c>
      <c r="V419">
        <v>26.874400000000023</v>
      </c>
    </row>
    <row r="420" spans="1:22" x14ac:dyDescent="0.25">
      <c r="A420">
        <v>8430</v>
      </c>
      <c r="B420" t="s">
        <v>10024</v>
      </c>
      <c r="C420">
        <v>2013</v>
      </c>
      <c r="D420" s="11">
        <v>41628</v>
      </c>
      <c r="E420" s="11">
        <v>41630</v>
      </c>
      <c r="F420" t="s">
        <v>23</v>
      </c>
      <c r="G420" t="s">
        <v>486</v>
      </c>
      <c r="H420" t="s">
        <v>487</v>
      </c>
      <c r="I420" t="s">
        <v>26</v>
      </c>
      <c r="J420" t="s">
        <v>27</v>
      </c>
      <c r="K420" t="s">
        <v>4771</v>
      </c>
      <c r="L420" t="s">
        <v>147</v>
      </c>
      <c r="M420">
        <v>19601</v>
      </c>
      <c r="N420" t="s">
        <v>148</v>
      </c>
      <c r="O420" t="s">
        <v>7015</v>
      </c>
      <c r="P420" t="s">
        <v>32</v>
      </c>
      <c r="Q420" t="s">
        <v>65</v>
      </c>
      <c r="R420" t="s">
        <v>7016</v>
      </c>
      <c r="S420">
        <v>303.92</v>
      </c>
      <c r="T420">
        <v>5</v>
      </c>
      <c r="U420">
        <v>0.2</v>
      </c>
      <c r="V420">
        <v>-30.392000000000024</v>
      </c>
    </row>
    <row r="421" spans="1:22" x14ac:dyDescent="0.25">
      <c r="A421">
        <v>418</v>
      </c>
      <c r="B421" t="s">
        <v>1458</v>
      </c>
      <c r="C421">
        <v>2013</v>
      </c>
      <c r="D421" s="11">
        <v>41379</v>
      </c>
      <c r="E421" s="11">
        <v>41383</v>
      </c>
      <c r="F421" t="s">
        <v>50</v>
      </c>
      <c r="G421" t="s">
        <v>1459</v>
      </c>
      <c r="H421" t="s">
        <v>1460</v>
      </c>
      <c r="I421" t="s">
        <v>26</v>
      </c>
      <c r="J421" t="s">
        <v>27</v>
      </c>
      <c r="K421" t="s">
        <v>42</v>
      </c>
      <c r="L421" t="s">
        <v>43</v>
      </c>
      <c r="M421">
        <v>90004</v>
      </c>
      <c r="N421" t="s">
        <v>44</v>
      </c>
      <c r="O421" t="s">
        <v>1461</v>
      </c>
      <c r="P421" t="s">
        <v>32</v>
      </c>
      <c r="Q421" t="s">
        <v>36</v>
      </c>
      <c r="R421" t="s">
        <v>1462</v>
      </c>
      <c r="S421">
        <v>383.8</v>
      </c>
      <c r="T421">
        <v>5</v>
      </c>
      <c r="U421">
        <v>0.2</v>
      </c>
      <c r="V421">
        <v>38.379999999999981</v>
      </c>
    </row>
    <row r="422" spans="1:22" x14ac:dyDescent="0.25">
      <c r="A422">
        <v>8425</v>
      </c>
      <c r="B422" t="s">
        <v>10019</v>
      </c>
      <c r="C422">
        <v>2014</v>
      </c>
      <c r="D422" s="11">
        <v>41925</v>
      </c>
      <c r="E422" s="11">
        <v>41929</v>
      </c>
      <c r="F422" t="s">
        <v>50</v>
      </c>
      <c r="G422" t="s">
        <v>646</v>
      </c>
      <c r="H422" t="s">
        <v>647</v>
      </c>
      <c r="I422" t="s">
        <v>26</v>
      </c>
      <c r="J422" t="s">
        <v>27</v>
      </c>
      <c r="K422" t="s">
        <v>1119</v>
      </c>
      <c r="L422" t="s">
        <v>788</v>
      </c>
      <c r="M422">
        <v>8701</v>
      </c>
      <c r="N422" t="s">
        <v>148</v>
      </c>
      <c r="O422" t="s">
        <v>5779</v>
      </c>
      <c r="P422" t="s">
        <v>32</v>
      </c>
      <c r="Q422" t="s">
        <v>33</v>
      </c>
      <c r="R422" t="s">
        <v>5780</v>
      </c>
      <c r="S422">
        <v>2154.9</v>
      </c>
      <c r="T422">
        <v>5</v>
      </c>
      <c r="U422">
        <v>0</v>
      </c>
      <c r="V422">
        <v>129.29399999999987</v>
      </c>
    </row>
    <row r="423" spans="1:22" x14ac:dyDescent="0.25">
      <c r="A423">
        <v>8424</v>
      </c>
      <c r="B423" t="s">
        <v>10019</v>
      </c>
      <c r="C423">
        <v>2014</v>
      </c>
      <c r="D423" s="11">
        <v>41925</v>
      </c>
      <c r="E423" s="11">
        <v>41929</v>
      </c>
      <c r="F423" t="s">
        <v>50</v>
      </c>
      <c r="G423" t="s">
        <v>646</v>
      </c>
      <c r="H423" t="s">
        <v>647</v>
      </c>
      <c r="I423" t="s">
        <v>26</v>
      </c>
      <c r="J423" t="s">
        <v>27</v>
      </c>
      <c r="K423" t="s">
        <v>1119</v>
      </c>
      <c r="L423" t="s">
        <v>788</v>
      </c>
      <c r="M423">
        <v>8701</v>
      </c>
      <c r="N423" t="s">
        <v>148</v>
      </c>
      <c r="O423" t="s">
        <v>7434</v>
      </c>
      <c r="P423" t="s">
        <v>32</v>
      </c>
      <c r="Q423" t="s">
        <v>65</v>
      </c>
      <c r="R423" t="s">
        <v>7435</v>
      </c>
      <c r="S423">
        <v>40.479999999999997</v>
      </c>
      <c r="T423">
        <v>2</v>
      </c>
      <c r="U423">
        <v>0</v>
      </c>
      <c r="V423">
        <v>17.406400000000001</v>
      </c>
    </row>
    <row r="424" spans="1:22" x14ac:dyDescent="0.25">
      <c r="A424">
        <v>8419</v>
      </c>
      <c r="B424" t="s">
        <v>10018</v>
      </c>
      <c r="C424">
        <v>2014</v>
      </c>
      <c r="D424" s="11">
        <v>41769</v>
      </c>
      <c r="E424" s="11">
        <v>41771</v>
      </c>
      <c r="F424" t="s">
        <v>188</v>
      </c>
      <c r="G424" t="s">
        <v>6479</v>
      </c>
      <c r="H424" t="s">
        <v>6480</v>
      </c>
      <c r="I424" t="s">
        <v>102</v>
      </c>
      <c r="J424" t="s">
        <v>27</v>
      </c>
      <c r="K424" t="s">
        <v>95</v>
      </c>
      <c r="L424" t="s">
        <v>96</v>
      </c>
      <c r="M424">
        <v>98105</v>
      </c>
      <c r="N424" t="s">
        <v>44</v>
      </c>
      <c r="O424" t="s">
        <v>2880</v>
      </c>
      <c r="P424" t="s">
        <v>32</v>
      </c>
      <c r="Q424" t="s">
        <v>56</v>
      </c>
      <c r="R424" t="s">
        <v>2881</v>
      </c>
      <c r="S424">
        <v>286.85000000000002</v>
      </c>
      <c r="T424">
        <v>1</v>
      </c>
      <c r="U424">
        <v>0</v>
      </c>
      <c r="V424">
        <v>63.106999999999999</v>
      </c>
    </row>
    <row r="425" spans="1:22" x14ac:dyDescent="0.25">
      <c r="A425">
        <v>8413</v>
      </c>
      <c r="B425" t="s">
        <v>10015</v>
      </c>
      <c r="C425">
        <v>2014</v>
      </c>
      <c r="D425" s="11">
        <v>41709</v>
      </c>
      <c r="E425" s="11">
        <v>41713</v>
      </c>
      <c r="F425" t="s">
        <v>50</v>
      </c>
      <c r="G425" t="s">
        <v>1704</v>
      </c>
      <c r="H425" t="s">
        <v>1705</v>
      </c>
      <c r="I425" t="s">
        <v>26</v>
      </c>
      <c r="J425" t="s">
        <v>27</v>
      </c>
      <c r="K425" t="s">
        <v>815</v>
      </c>
      <c r="L425" t="s">
        <v>104</v>
      </c>
      <c r="M425">
        <v>75217</v>
      </c>
      <c r="N425" t="s">
        <v>105</v>
      </c>
      <c r="O425" t="s">
        <v>2346</v>
      </c>
      <c r="P425" t="s">
        <v>32</v>
      </c>
      <c r="Q425" t="s">
        <v>56</v>
      </c>
      <c r="R425" t="s">
        <v>2347</v>
      </c>
      <c r="S425">
        <v>933.40800000000002</v>
      </c>
      <c r="T425">
        <v>4</v>
      </c>
      <c r="U425">
        <v>0.3</v>
      </c>
      <c r="V425">
        <v>-173.34719999999999</v>
      </c>
    </row>
    <row r="426" spans="1:22" x14ac:dyDescent="0.25">
      <c r="A426">
        <v>423</v>
      </c>
      <c r="B426" t="s">
        <v>1476</v>
      </c>
      <c r="C426">
        <v>2014</v>
      </c>
      <c r="D426" s="11">
        <v>41932</v>
      </c>
      <c r="E426" s="11">
        <v>41936</v>
      </c>
      <c r="F426" t="s">
        <v>50</v>
      </c>
      <c r="G426" t="s">
        <v>1477</v>
      </c>
      <c r="H426" t="s">
        <v>1478</v>
      </c>
      <c r="I426" t="s">
        <v>41</v>
      </c>
      <c r="J426" t="s">
        <v>27</v>
      </c>
      <c r="K426" t="s">
        <v>1479</v>
      </c>
      <c r="L426" t="s">
        <v>1245</v>
      </c>
      <c r="M426">
        <v>1841</v>
      </c>
      <c r="N426" t="s">
        <v>148</v>
      </c>
      <c r="O426" t="s">
        <v>1480</v>
      </c>
      <c r="P426" t="s">
        <v>32</v>
      </c>
      <c r="Q426" t="s">
        <v>65</v>
      </c>
      <c r="R426" t="s">
        <v>1481</v>
      </c>
      <c r="S426">
        <v>56.56</v>
      </c>
      <c r="T426">
        <v>4</v>
      </c>
      <c r="U426">
        <v>0</v>
      </c>
      <c r="V426">
        <v>14.705600000000004</v>
      </c>
    </row>
    <row r="427" spans="1:22" x14ac:dyDescent="0.25">
      <c r="A427">
        <v>8411</v>
      </c>
      <c r="B427" t="s">
        <v>10013</v>
      </c>
      <c r="C427">
        <v>2013</v>
      </c>
      <c r="D427" s="11">
        <v>41594</v>
      </c>
      <c r="E427" s="11">
        <v>41594</v>
      </c>
      <c r="F427" t="s">
        <v>1290</v>
      </c>
      <c r="G427" t="s">
        <v>226</v>
      </c>
      <c r="H427" t="s">
        <v>227</v>
      </c>
      <c r="I427" t="s">
        <v>41</v>
      </c>
      <c r="J427" t="s">
        <v>27</v>
      </c>
      <c r="K427" t="s">
        <v>2221</v>
      </c>
      <c r="L427" t="s">
        <v>88</v>
      </c>
      <c r="M427">
        <v>27217</v>
      </c>
      <c r="N427" t="s">
        <v>30</v>
      </c>
      <c r="O427" t="s">
        <v>510</v>
      </c>
      <c r="P427" t="s">
        <v>32</v>
      </c>
      <c r="Q427" t="s">
        <v>56</v>
      </c>
      <c r="R427" t="s">
        <v>511</v>
      </c>
      <c r="S427">
        <v>630.024</v>
      </c>
      <c r="T427">
        <v>4</v>
      </c>
      <c r="U427">
        <v>0.4</v>
      </c>
      <c r="V427">
        <v>-199.50760000000008</v>
      </c>
    </row>
    <row r="428" spans="1:22" x14ac:dyDescent="0.25">
      <c r="A428">
        <v>425</v>
      </c>
      <c r="B428" t="s">
        <v>1484</v>
      </c>
      <c r="C428">
        <v>2014</v>
      </c>
      <c r="D428" s="11">
        <v>41873</v>
      </c>
      <c r="E428" s="11">
        <v>41875</v>
      </c>
      <c r="F428" t="s">
        <v>23</v>
      </c>
      <c r="G428" t="s">
        <v>1485</v>
      </c>
      <c r="H428" t="s">
        <v>1486</v>
      </c>
      <c r="I428" t="s">
        <v>26</v>
      </c>
      <c r="J428" t="s">
        <v>27</v>
      </c>
      <c r="K428" t="s">
        <v>328</v>
      </c>
      <c r="L428" t="s">
        <v>1487</v>
      </c>
      <c r="M428">
        <v>39212</v>
      </c>
      <c r="N428" t="s">
        <v>30</v>
      </c>
      <c r="O428" t="s">
        <v>1488</v>
      </c>
      <c r="P428" t="s">
        <v>32</v>
      </c>
      <c r="Q428" t="s">
        <v>36</v>
      </c>
      <c r="R428" t="s">
        <v>1489</v>
      </c>
      <c r="S428">
        <v>866.4</v>
      </c>
      <c r="T428">
        <v>4</v>
      </c>
      <c r="U428">
        <v>0</v>
      </c>
      <c r="V428">
        <v>225.26400000000001</v>
      </c>
    </row>
    <row r="429" spans="1:22" x14ac:dyDescent="0.25">
      <c r="A429">
        <v>426</v>
      </c>
      <c r="B429" t="s">
        <v>1490</v>
      </c>
      <c r="C429">
        <v>2014</v>
      </c>
      <c r="D429" s="11">
        <v>41967</v>
      </c>
      <c r="E429" s="11">
        <v>41970</v>
      </c>
      <c r="F429" t="s">
        <v>23</v>
      </c>
      <c r="G429" t="s">
        <v>264</v>
      </c>
      <c r="H429" t="s">
        <v>265</v>
      </c>
      <c r="I429" t="s">
        <v>41</v>
      </c>
      <c r="J429" t="s">
        <v>27</v>
      </c>
      <c r="K429" t="s">
        <v>1491</v>
      </c>
      <c r="L429" t="s">
        <v>238</v>
      </c>
      <c r="M429">
        <v>48187</v>
      </c>
      <c r="N429" t="s">
        <v>105</v>
      </c>
      <c r="O429" t="s">
        <v>1492</v>
      </c>
      <c r="P429" t="s">
        <v>32</v>
      </c>
      <c r="Q429" t="s">
        <v>65</v>
      </c>
      <c r="R429" t="s">
        <v>1493</v>
      </c>
      <c r="S429">
        <v>28.4</v>
      </c>
      <c r="T429">
        <v>2</v>
      </c>
      <c r="U429">
        <v>0</v>
      </c>
      <c r="V429">
        <v>11.076000000000001</v>
      </c>
    </row>
    <row r="430" spans="1:22" x14ac:dyDescent="0.25">
      <c r="A430">
        <v>8407</v>
      </c>
      <c r="B430" t="s">
        <v>10011</v>
      </c>
      <c r="C430">
        <v>2014</v>
      </c>
      <c r="D430" s="11">
        <v>41829</v>
      </c>
      <c r="E430" s="11">
        <v>41833</v>
      </c>
      <c r="F430" t="s">
        <v>50</v>
      </c>
      <c r="G430" t="s">
        <v>9874</v>
      </c>
      <c r="H430" t="s">
        <v>9875</v>
      </c>
      <c r="I430" t="s">
        <v>41</v>
      </c>
      <c r="J430" t="s">
        <v>27</v>
      </c>
      <c r="K430" t="s">
        <v>606</v>
      </c>
      <c r="L430" t="s">
        <v>245</v>
      </c>
      <c r="M430">
        <v>19711</v>
      </c>
      <c r="N430" t="s">
        <v>148</v>
      </c>
      <c r="O430" t="s">
        <v>9113</v>
      </c>
      <c r="P430" t="s">
        <v>32</v>
      </c>
      <c r="Q430" t="s">
        <v>65</v>
      </c>
      <c r="R430" t="s">
        <v>9114</v>
      </c>
      <c r="S430">
        <v>39.979999999999997</v>
      </c>
      <c r="T430">
        <v>2</v>
      </c>
      <c r="U430">
        <v>0</v>
      </c>
      <c r="V430">
        <v>9.1953999999999994</v>
      </c>
    </row>
    <row r="431" spans="1:22" x14ac:dyDescent="0.25">
      <c r="A431">
        <v>8405</v>
      </c>
      <c r="B431" t="s">
        <v>10011</v>
      </c>
      <c r="C431">
        <v>2014</v>
      </c>
      <c r="D431" s="11">
        <v>41829</v>
      </c>
      <c r="E431" s="11">
        <v>41833</v>
      </c>
      <c r="F431" t="s">
        <v>50</v>
      </c>
      <c r="G431" t="s">
        <v>9874</v>
      </c>
      <c r="H431" t="s">
        <v>9875</v>
      </c>
      <c r="I431" t="s">
        <v>41</v>
      </c>
      <c r="J431" t="s">
        <v>27</v>
      </c>
      <c r="K431" t="s">
        <v>606</v>
      </c>
      <c r="L431" t="s">
        <v>245</v>
      </c>
      <c r="M431">
        <v>19711</v>
      </c>
      <c r="N431" t="s">
        <v>148</v>
      </c>
      <c r="O431" t="s">
        <v>6261</v>
      </c>
      <c r="P431" t="s">
        <v>32</v>
      </c>
      <c r="Q431" t="s">
        <v>65</v>
      </c>
      <c r="R431" t="s">
        <v>6262</v>
      </c>
      <c r="S431">
        <v>83.92</v>
      </c>
      <c r="T431">
        <v>4</v>
      </c>
      <c r="U431">
        <v>0</v>
      </c>
      <c r="V431">
        <v>5.8743999999999943</v>
      </c>
    </row>
    <row r="432" spans="1:22" x14ac:dyDescent="0.25">
      <c r="A432">
        <v>8402</v>
      </c>
      <c r="B432" t="s">
        <v>10009</v>
      </c>
      <c r="C432">
        <v>2012</v>
      </c>
      <c r="D432" s="11">
        <v>41248</v>
      </c>
      <c r="E432" s="11">
        <v>41252</v>
      </c>
      <c r="F432" t="s">
        <v>23</v>
      </c>
      <c r="G432" t="s">
        <v>5666</v>
      </c>
      <c r="H432" t="s">
        <v>5667</v>
      </c>
      <c r="I432" t="s">
        <v>26</v>
      </c>
      <c r="J432" t="s">
        <v>27</v>
      </c>
      <c r="K432" t="s">
        <v>266</v>
      </c>
      <c r="L432" t="s">
        <v>267</v>
      </c>
      <c r="M432">
        <v>10009</v>
      </c>
      <c r="N432" t="s">
        <v>148</v>
      </c>
      <c r="O432" t="s">
        <v>6595</v>
      </c>
      <c r="P432" t="s">
        <v>32</v>
      </c>
      <c r="Q432" t="s">
        <v>36</v>
      </c>
      <c r="R432" t="s">
        <v>6596</v>
      </c>
      <c r="S432">
        <v>164.64599999999999</v>
      </c>
      <c r="T432">
        <v>3</v>
      </c>
      <c r="U432">
        <v>0.1</v>
      </c>
      <c r="V432">
        <v>12.805799999999994</v>
      </c>
    </row>
    <row r="433" spans="1:22" x14ac:dyDescent="0.25">
      <c r="A433">
        <v>8399</v>
      </c>
      <c r="B433" t="s">
        <v>10007</v>
      </c>
      <c r="C433">
        <v>2014</v>
      </c>
      <c r="D433" s="11">
        <v>41946</v>
      </c>
      <c r="E433" s="11">
        <v>41951</v>
      </c>
      <c r="F433" t="s">
        <v>23</v>
      </c>
      <c r="G433" t="s">
        <v>6212</v>
      </c>
      <c r="H433" t="s">
        <v>6213</v>
      </c>
      <c r="I433" t="s">
        <v>102</v>
      </c>
      <c r="J433" t="s">
        <v>27</v>
      </c>
      <c r="K433" t="s">
        <v>318</v>
      </c>
      <c r="L433" t="s">
        <v>498</v>
      </c>
      <c r="M433">
        <v>45503</v>
      </c>
      <c r="N433" t="s">
        <v>148</v>
      </c>
      <c r="O433" t="s">
        <v>3545</v>
      </c>
      <c r="P433" t="s">
        <v>32</v>
      </c>
      <c r="Q433" t="s">
        <v>36</v>
      </c>
      <c r="R433" t="s">
        <v>3546</v>
      </c>
      <c r="S433">
        <v>155.37199999999999</v>
      </c>
      <c r="T433">
        <v>2</v>
      </c>
      <c r="U433">
        <v>0.3</v>
      </c>
      <c r="V433">
        <v>-35.513599999999997</v>
      </c>
    </row>
    <row r="434" spans="1:22" x14ac:dyDescent="0.25">
      <c r="A434">
        <v>8396</v>
      </c>
      <c r="B434" t="s">
        <v>10004</v>
      </c>
      <c r="C434">
        <v>2013</v>
      </c>
      <c r="D434" s="11">
        <v>41610</v>
      </c>
      <c r="E434" s="11">
        <v>41615</v>
      </c>
      <c r="F434" t="s">
        <v>23</v>
      </c>
      <c r="G434" t="s">
        <v>3480</v>
      </c>
      <c r="H434" t="s">
        <v>3481</v>
      </c>
      <c r="I434" t="s">
        <v>26</v>
      </c>
      <c r="J434" t="s">
        <v>27</v>
      </c>
      <c r="K434" t="s">
        <v>612</v>
      </c>
      <c r="L434" t="s">
        <v>1245</v>
      </c>
      <c r="M434">
        <v>2038</v>
      </c>
      <c r="N434" t="s">
        <v>148</v>
      </c>
      <c r="O434" t="s">
        <v>2400</v>
      </c>
      <c r="P434" t="s">
        <v>32</v>
      </c>
      <c r="Q434" t="s">
        <v>56</v>
      </c>
      <c r="R434" t="s">
        <v>2401</v>
      </c>
      <c r="S434">
        <v>366.00899999999996</v>
      </c>
      <c r="T434">
        <v>3</v>
      </c>
      <c r="U434">
        <v>0.3</v>
      </c>
      <c r="V434">
        <v>-47.058300000000003</v>
      </c>
    </row>
    <row r="435" spans="1:22" x14ac:dyDescent="0.25">
      <c r="A435">
        <v>8394</v>
      </c>
      <c r="B435" t="s">
        <v>10004</v>
      </c>
      <c r="C435">
        <v>2013</v>
      </c>
      <c r="D435" s="11">
        <v>41610</v>
      </c>
      <c r="E435" s="11">
        <v>41615</v>
      </c>
      <c r="F435" t="s">
        <v>23</v>
      </c>
      <c r="G435" t="s">
        <v>3480</v>
      </c>
      <c r="H435" t="s">
        <v>3481</v>
      </c>
      <c r="I435" t="s">
        <v>26</v>
      </c>
      <c r="J435" t="s">
        <v>27</v>
      </c>
      <c r="K435" t="s">
        <v>612</v>
      </c>
      <c r="L435" t="s">
        <v>1245</v>
      </c>
      <c r="M435">
        <v>2038</v>
      </c>
      <c r="N435" t="s">
        <v>148</v>
      </c>
      <c r="O435" t="s">
        <v>5693</v>
      </c>
      <c r="P435" t="s">
        <v>32</v>
      </c>
      <c r="Q435" t="s">
        <v>65</v>
      </c>
      <c r="R435" t="s">
        <v>5694</v>
      </c>
      <c r="S435">
        <v>111.15</v>
      </c>
      <c r="T435">
        <v>5</v>
      </c>
      <c r="U435">
        <v>0</v>
      </c>
      <c r="V435">
        <v>48.906000000000006</v>
      </c>
    </row>
    <row r="436" spans="1:22" x14ac:dyDescent="0.25">
      <c r="A436">
        <v>8392</v>
      </c>
      <c r="B436" t="s">
        <v>10002</v>
      </c>
      <c r="C436">
        <v>2014</v>
      </c>
      <c r="D436" s="11">
        <v>41997</v>
      </c>
      <c r="E436" s="11">
        <v>42004</v>
      </c>
      <c r="F436" t="s">
        <v>50</v>
      </c>
      <c r="G436" t="s">
        <v>6180</v>
      </c>
      <c r="H436" t="s">
        <v>6181</v>
      </c>
      <c r="I436" t="s">
        <v>102</v>
      </c>
      <c r="J436" t="s">
        <v>27</v>
      </c>
      <c r="K436" t="s">
        <v>10003</v>
      </c>
      <c r="L436" t="s">
        <v>747</v>
      </c>
      <c r="M436">
        <v>6810</v>
      </c>
      <c r="N436" t="s">
        <v>148</v>
      </c>
      <c r="O436" t="s">
        <v>3928</v>
      </c>
      <c r="P436" t="s">
        <v>32</v>
      </c>
      <c r="Q436" t="s">
        <v>65</v>
      </c>
      <c r="R436" t="s">
        <v>3929</v>
      </c>
      <c r="S436">
        <v>27.46</v>
      </c>
      <c r="T436">
        <v>2</v>
      </c>
      <c r="U436">
        <v>0</v>
      </c>
      <c r="V436">
        <v>9.8856000000000002</v>
      </c>
    </row>
    <row r="437" spans="1:22" x14ac:dyDescent="0.25">
      <c r="A437">
        <v>8383</v>
      </c>
      <c r="B437" t="s">
        <v>9994</v>
      </c>
      <c r="C437">
        <v>2013</v>
      </c>
      <c r="D437" s="11">
        <v>41313</v>
      </c>
      <c r="E437" s="11">
        <v>41320</v>
      </c>
      <c r="F437" t="s">
        <v>50</v>
      </c>
      <c r="G437" t="s">
        <v>8728</v>
      </c>
      <c r="H437" t="s">
        <v>8729</v>
      </c>
      <c r="I437" t="s">
        <v>41</v>
      </c>
      <c r="J437" t="s">
        <v>27</v>
      </c>
      <c r="K437" t="s">
        <v>184</v>
      </c>
      <c r="L437" t="s">
        <v>104</v>
      </c>
      <c r="M437">
        <v>77036</v>
      </c>
      <c r="N437" t="s">
        <v>105</v>
      </c>
      <c r="O437" t="s">
        <v>3375</v>
      </c>
      <c r="P437" t="s">
        <v>32</v>
      </c>
      <c r="Q437" t="s">
        <v>36</v>
      </c>
      <c r="R437" t="s">
        <v>3376</v>
      </c>
      <c r="S437">
        <v>241.49999999999997</v>
      </c>
      <c r="T437">
        <v>4</v>
      </c>
      <c r="U437">
        <v>0.3</v>
      </c>
      <c r="V437">
        <v>0</v>
      </c>
    </row>
    <row r="438" spans="1:22" x14ac:dyDescent="0.25">
      <c r="A438">
        <v>8373</v>
      </c>
      <c r="B438" t="s">
        <v>9987</v>
      </c>
      <c r="C438">
        <v>2013</v>
      </c>
      <c r="D438" s="11">
        <v>41603</v>
      </c>
      <c r="E438" s="11">
        <v>41610</v>
      </c>
      <c r="F438" t="s">
        <v>50</v>
      </c>
      <c r="G438" t="s">
        <v>5869</v>
      </c>
      <c r="H438" t="s">
        <v>5870</v>
      </c>
      <c r="I438" t="s">
        <v>102</v>
      </c>
      <c r="J438" t="s">
        <v>27</v>
      </c>
      <c r="K438" t="s">
        <v>95</v>
      </c>
      <c r="L438" t="s">
        <v>96</v>
      </c>
      <c r="M438">
        <v>98105</v>
      </c>
      <c r="N438" t="s">
        <v>44</v>
      </c>
      <c r="O438" t="s">
        <v>3507</v>
      </c>
      <c r="P438" t="s">
        <v>32</v>
      </c>
      <c r="Q438" t="s">
        <v>65</v>
      </c>
      <c r="R438" t="s">
        <v>3508</v>
      </c>
      <c r="S438">
        <v>82.26</v>
      </c>
      <c r="T438">
        <v>3</v>
      </c>
      <c r="U438">
        <v>0</v>
      </c>
      <c r="V438">
        <v>33.726600000000005</v>
      </c>
    </row>
    <row r="439" spans="1:22" x14ac:dyDescent="0.25">
      <c r="A439">
        <v>8371</v>
      </c>
      <c r="B439" t="s">
        <v>9985</v>
      </c>
      <c r="C439">
        <v>2013</v>
      </c>
      <c r="D439" s="11">
        <v>41565</v>
      </c>
      <c r="E439" s="11">
        <v>41569</v>
      </c>
      <c r="F439" t="s">
        <v>50</v>
      </c>
      <c r="G439" t="s">
        <v>3763</v>
      </c>
      <c r="H439" t="s">
        <v>3764</v>
      </c>
      <c r="I439" t="s">
        <v>102</v>
      </c>
      <c r="J439" t="s">
        <v>27</v>
      </c>
      <c r="K439" t="s">
        <v>3488</v>
      </c>
      <c r="L439" t="s">
        <v>43</v>
      </c>
      <c r="M439">
        <v>93727</v>
      </c>
      <c r="N439" t="s">
        <v>44</v>
      </c>
      <c r="O439" t="s">
        <v>7321</v>
      </c>
      <c r="P439" t="s">
        <v>32</v>
      </c>
      <c r="Q439" t="s">
        <v>33</v>
      </c>
      <c r="R439" t="s">
        <v>7322</v>
      </c>
      <c r="S439">
        <v>120.666</v>
      </c>
      <c r="T439">
        <v>2</v>
      </c>
      <c r="U439">
        <v>0.15</v>
      </c>
      <c r="V439">
        <v>21.293999999999993</v>
      </c>
    </row>
    <row r="440" spans="1:22" x14ac:dyDescent="0.25">
      <c r="A440">
        <v>8370</v>
      </c>
      <c r="B440" t="s">
        <v>9984</v>
      </c>
      <c r="C440">
        <v>2013</v>
      </c>
      <c r="D440" s="11">
        <v>41437</v>
      </c>
      <c r="E440" s="11">
        <v>41442</v>
      </c>
      <c r="F440" t="s">
        <v>50</v>
      </c>
      <c r="G440" t="s">
        <v>2304</v>
      </c>
      <c r="H440" t="s">
        <v>2305</v>
      </c>
      <c r="I440" t="s">
        <v>26</v>
      </c>
      <c r="J440" t="s">
        <v>27</v>
      </c>
      <c r="K440" t="s">
        <v>42</v>
      </c>
      <c r="L440" t="s">
        <v>43</v>
      </c>
      <c r="M440">
        <v>90049</v>
      </c>
      <c r="N440" t="s">
        <v>44</v>
      </c>
      <c r="O440" t="s">
        <v>903</v>
      </c>
      <c r="P440" t="s">
        <v>32</v>
      </c>
      <c r="Q440" t="s">
        <v>56</v>
      </c>
      <c r="R440" t="s">
        <v>904</v>
      </c>
      <c r="S440">
        <v>902.71199999999999</v>
      </c>
      <c r="T440">
        <v>3</v>
      </c>
      <c r="U440">
        <v>0.2</v>
      </c>
      <c r="V440">
        <v>33.851700000000051</v>
      </c>
    </row>
    <row r="441" spans="1:22" x14ac:dyDescent="0.25">
      <c r="A441">
        <v>8363</v>
      </c>
      <c r="B441" t="s">
        <v>9977</v>
      </c>
      <c r="C441">
        <v>2014</v>
      </c>
      <c r="D441" s="11">
        <v>41642</v>
      </c>
      <c r="E441" s="11">
        <v>41644</v>
      </c>
      <c r="F441" t="s">
        <v>23</v>
      </c>
      <c r="G441" t="s">
        <v>8649</v>
      </c>
      <c r="H441" t="s">
        <v>8650</v>
      </c>
      <c r="I441" t="s">
        <v>26</v>
      </c>
      <c r="J441" t="s">
        <v>27</v>
      </c>
      <c r="K441" t="s">
        <v>4172</v>
      </c>
      <c r="L441" t="s">
        <v>104</v>
      </c>
      <c r="M441">
        <v>79907</v>
      </c>
      <c r="N441" t="s">
        <v>105</v>
      </c>
      <c r="O441" t="s">
        <v>3804</v>
      </c>
      <c r="P441" t="s">
        <v>32</v>
      </c>
      <c r="Q441" t="s">
        <v>56</v>
      </c>
      <c r="R441" t="s">
        <v>3805</v>
      </c>
      <c r="S441">
        <v>913.43000000000006</v>
      </c>
      <c r="T441">
        <v>5</v>
      </c>
      <c r="U441">
        <v>0.3</v>
      </c>
      <c r="V441">
        <v>-169.63700000000009</v>
      </c>
    </row>
    <row r="442" spans="1:22" x14ac:dyDescent="0.25">
      <c r="A442">
        <v>8357</v>
      </c>
      <c r="B442" t="s">
        <v>9975</v>
      </c>
      <c r="C442">
        <v>2013</v>
      </c>
      <c r="D442" s="11">
        <v>41513</v>
      </c>
      <c r="E442" s="11">
        <v>41517</v>
      </c>
      <c r="F442" t="s">
        <v>50</v>
      </c>
      <c r="G442" t="s">
        <v>1655</v>
      </c>
      <c r="H442" t="s">
        <v>1656</v>
      </c>
      <c r="I442" t="s">
        <v>26</v>
      </c>
      <c r="J442" t="s">
        <v>27</v>
      </c>
      <c r="K442" t="s">
        <v>7723</v>
      </c>
      <c r="L442" t="s">
        <v>1272</v>
      </c>
      <c r="M442">
        <v>30605</v>
      </c>
      <c r="N442" t="s">
        <v>30</v>
      </c>
      <c r="O442" t="s">
        <v>5271</v>
      </c>
      <c r="P442" t="s">
        <v>32</v>
      </c>
      <c r="Q442" t="s">
        <v>65</v>
      </c>
      <c r="R442" t="s">
        <v>5272</v>
      </c>
      <c r="S442">
        <v>186.54</v>
      </c>
      <c r="T442">
        <v>3</v>
      </c>
      <c r="U442">
        <v>0</v>
      </c>
      <c r="V442">
        <v>41.038800000000002</v>
      </c>
    </row>
    <row r="443" spans="1:22" x14ac:dyDescent="0.25">
      <c r="A443">
        <v>440</v>
      </c>
      <c r="B443" t="s">
        <v>1536</v>
      </c>
      <c r="C443">
        <v>2014</v>
      </c>
      <c r="D443" s="11">
        <v>41660</v>
      </c>
      <c r="E443" s="11">
        <v>41663</v>
      </c>
      <c r="F443" t="s">
        <v>23</v>
      </c>
      <c r="G443" t="s">
        <v>481</v>
      </c>
      <c r="H443" t="s">
        <v>482</v>
      </c>
      <c r="I443" t="s">
        <v>41</v>
      </c>
      <c r="J443" t="s">
        <v>27</v>
      </c>
      <c r="K443" t="s">
        <v>266</v>
      </c>
      <c r="L443" t="s">
        <v>267</v>
      </c>
      <c r="M443">
        <v>10024</v>
      </c>
      <c r="N443" t="s">
        <v>148</v>
      </c>
      <c r="O443" t="s">
        <v>1537</v>
      </c>
      <c r="P443" t="s">
        <v>32</v>
      </c>
      <c r="Q443" t="s">
        <v>36</v>
      </c>
      <c r="R443" t="s">
        <v>1538</v>
      </c>
      <c r="S443">
        <v>207.84600000000003</v>
      </c>
      <c r="T443">
        <v>3</v>
      </c>
      <c r="U443">
        <v>0.1</v>
      </c>
      <c r="V443">
        <v>2.3093999999999895</v>
      </c>
    </row>
    <row r="444" spans="1:22" x14ac:dyDescent="0.25">
      <c r="A444">
        <v>441</v>
      </c>
      <c r="B444" t="s">
        <v>1539</v>
      </c>
      <c r="C444">
        <v>2013</v>
      </c>
      <c r="D444" s="11">
        <v>41523</v>
      </c>
      <c r="E444" s="11">
        <v>41525</v>
      </c>
      <c r="F444" t="s">
        <v>23</v>
      </c>
      <c r="G444" t="s">
        <v>111</v>
      </c>
      <c r="H444" t="s">
        <v>112</v>
      </c>
      <c r="I444" t="s">
        <v>26</v>
      </c>
      <c r="J444" t="s">
        <v>27</v>
      </c>
      <c r="K444" t="s">
        <v>880</v>
      </c>
      <c r="L444" t="s">
        <v>238</v>
      </c>
      <c r="M444">
        <v>48227</v>
      </c>
      <c r="N444" t="s">
        <v>105</v>
      </c>
      <c r="O444" t="s">
        <v>1540</v>
      </c>
      <c r="P444" t="s">
        <v>32</v>
      </c>
      <c r="Q444" t="s">
        <v>65</v>
      </c>
      <c r="R444" t="s">
        <v>1541</v>
      </c>
      <c r="S444">
        <v>12.22</v>
      </c>
      <c r="T444">
        <v>1</v>
      </c>
      <c r="U444">
        <v>0</v>
      </c>
      <c r="V444">
        <v>3.6659999999999986</v>
      </c>
    </row>
    <row r="445" spans="1:22" x14ac:dyDescent="0.25">
      <c r="A445">
        <v>8354</v>
      </c>
      <c r="B445" t="s">
        <v>9974</v>
      </c>
      <c r="C445">
        <v>2014</v>
      </c>
      <c r="D445" s="11">
        <v>41763</v>
      </c>
      <c r="E445" s="11">
        <v>41768</v>
      </c>
      <c r="F445" t="s">
        <v>50</v>
      </c>
      <c r="G445" t="s">
        <v>5724</v>
      </c>
      <c r="H445" t="s">
        <v>5725</v>
      </c>
      <c r="I445" t="s">
        <v>41</v>
      </c>
      <c r="J445" t="s">
        <v>27</v>
      </c>
      <c r="K445" t="s">
        <v>146</v>
      </c>
      <c r="L445" t="s">
        <v>147</v>
      </c>
      <c r="M445">
        <v>19134</v>
      </c>
      <c r="N445" t="s">
        <v>148</v>
      </c>
      <c r="O445" t="s">
        <v>883</v>
      </c>
      <c r="P445" t="s">
        <v>32</v>
      </c>
      <c r="Q445" t="s">
        <v>56</v>
      </c>
      <c r="R445" t="s">
        <v>884</v>
      </c>
      <c r="S445">
        <v>373.46999999999991</v>
      </c>
      <c r="T445">
        <v>5</v>
      </c>
      <c r="U445">
        <v>0.4</v>
      </c>
      <c r="V445">
        <v>-112.041</v>
      </c>
    </row>
    <row r="446" spans="1:22" x14ac:dyDescent="0.25">
      <c r="A446">
        <v>8352</v>
      </c>
      <c r="B446" t="s">
        <v>9974</v>
      </c>
      <c r="C446">
        <v>2014</v>
      </c>
      <c r="D446" s="11">
        <v>41763</v>
      </c>
      <c r="E446" s="11">
        <v>41768</v>
      </c>
      <c r="F446" t="s">
        <v>50</v>
      </c>
      <c r="G446" t="s">
        <v>5724</v>
      </c>
      <c r="H446" t="s">
        <v>5725</v>
      </c>
      <c r="I446" t="s">
        <v>41</v>
      </c>
      <c r="J446" t="s">
        <v>27</v>
      </c>
      <c r="K446" t="s">
        <v>146</v>
      </c>
      <c r="L446" t="s">
        <v>147</v>
      </c>
      <c r="M446">
        <v>19134</v>
      </c>
      <c r="N446" t="s">
        <v>148</v>
      </c>
      <c r="O446" t="s">
        <v>8392</v>
      </c>
      <c r="P446" t="s">
        <v>32</v>
      </c>
      <c r="Q446" t="s">
        <v>65</v>
      </c>
      <c r="R446" t="s">
        <v>8393</v>
      </c>
      <c r="S446">
        <v>32.448</v>
      </c>
      <c r="T446">
        <v>2</v>
      </c>
      <c r="U446">
        <v>0.2</v>
      </c>
      <c r="V446">
        <v>7.3008000000000006</v>
      </c>
    </row>
    <row r="447" spans="1:22" x14ac:dyDescent="0.25">
      <c r="A447">
        <v>8350</v>
      </c>
      <c r="B447" t="s">
        <v>9973</v>
      </c>
      <c r="C447">
        <v>2012</v>
      </c>
      <c r="D447" s="11">
        <v>41029</v>
      </c>
      <c r="E447" s="11">
        <v>41033</v>
      </c>
      <c r="F447" t="s">
        <v>50</v>
      </c>
      <c r="G447" t="s">
        <v>4007</v>
      </c>
      <c r="H447" t="s">
        <v>4008</v>
      </c>
      <c r="I447" t="s">
        <v>41</v>
      </c>
      <c r="J447" t="s">
        <v>27</v>
      </c>
      <c r="K447" t="s">
        <v>1479</v>
      </c>
      <c r="L447" t="s">
        <v>1245</v>
      </c>
      <c r="M447">
        <v>1841</v>
      </c>
      <c r="N447" t="s">
        <v>148</v>
      </c>
      <c r="O447" t="s">
        <v>8003</v>
      </c>
      <c r="P447" t="s">
        <v>32</v>
      </c>
      <c r="Q447" t="s">
        <v>65</v>
      </c>
      <c r="R447" t="s">
        <v>8004</v>
      </c>
      <c r="S447">
        <v>24.3</v>
      </c>
      <c r="T447">
        <v>5</v>
      </c>
      <c r="U447">
        <v>0</v>
      </c>
      <c r="V447">
        <v>10.449000000000002</v>
      </c>
    </row>
    <row r="448" spans="1:22" x14ac:dyDescent="0.25">
      <c r="A448">
        <v>445</v>
      </c>
      <c r="B448" t="s">
        <v>1539</v>
      </c>
      <c r="C448">
        <v>2013</v>
      </c>
      <c r="D448" s="11">
        <v>41523</v>
      </c>
      <c r="E448" s="11">
        <v>41525</v>
      </c>
      <c r="F448" t="s">
        <v>23</v>
      </c>
      <c r="G448" t="s">
        <v>111</v>
      </c>
      <c r="H448" t="s">
        <v>112</v>
      </c>
      <c r="I448" t="s">
        <v>26</v>
      </c>
      <c r="J448" t="s">
        <v>27</v>
      </c>
      <c r="K448" t="s">
        <v>880</v>
      </c>
      <c r="L448" t="s">
        <v>238</v>
      </c>
      <c r="M448">
        <v>48227</v>
      </c>
      <c r="N448" t="s">
        <v>105</v>
      </c>
      <c r="O448" t="s">
        <v>1548</v>
      </c>
      <c r="P448" t="s">
        <v>32</v>
      </c>
      <c r="Q448" t="s">
        <v>36</v>
      </c>
      <c r="R448" t="s">
        <v>1549</v>
      </c>
      <c r="S448">
        <v>242.94</v>
      </c>
      <c r="T448">
        <v>3</v>
      </c>
      <c r="U448">
        <v>0</v>
      </c>
      <c r="V448">
        <v>29.152800000000013</v>
      </c>
    </row>
    <row r="449" spans="1:22" x14ac:dyDescent="0.25">
      <c r="A449">
        <v>8348</v>
      </c>
      <c r="B449" t="s">
        <v>9973</v>
      </c>
      <c r="C449">
        <v>2012</v>
      </c>
      <c r="D449" s="11">
        <v>41029</v>
      </c>
      <c r="E449" s="11">
        <v>41033</v>
      </c>
      <c r="F449" t="s">
        <v>50</v>
      </c>
      <c r="G449" t="s">
        <v>4007</v>
      </c>
      <c r="H449" t="s">
        <v>4008</v>
      </c>
      <c r="I449" t="s">
        <v>41</v>
      </c>
      <c r="J449" t="s">
        <v>27</v>
      </c>
      <c r="K449" t="s">
        <v>1479</v>
      </c>
      <c r="L449" t="s">
        <v>1245</v>
      </c>
      <c r="M449">
        <v>1841</v>
      </c>
      <c r="N449" t="s">
        <v>148</v>
      </c>
      <c r="O449" t="s">
        <v>6158</v>
      </c>
      <c r="P449" t="s">
        <v>32</v>
      </c>
      <c r="Q449" t="s">
        <v>65</v>
      </c>
      <c r="R449" t="s">
        <v>6159</v>
      </c>
      <c r="S449">
        <v>9.48</v>
      </c>
      <c r="T449">
        <v>1</v>
      </c>
      <c r="U449">
        <v>0</v>
      </c>
      <c r="V449">
        <v>3.7920000000000007</v>
      </c>
    </row>
    <row r="450" spans="1:22" x14ac:dyDescent="0.25">
      <c r="A450">
        <v>447</v>
      </c>
      <c r="B450" t="s">
        <v>1552</v>
      </c>
      <c r="C450">
        <v>2014</v>
      </c>
      <c r="D450" s="11">
        <v>41719</v>
      </c>
      <c r="E450" s="11">
        <v>41724</v>
      </c>
      <c r="F450" t="s">
        <v>23</v>
      </c>
      <c r="G450" t="s">
        <v>1553</v>
      </c>
      <c r="H450" t="s">
        <v>1554</v>
      </c>
      <c r="I450" t="s">
        <v>26</v>
      </c>
      <c r="J450" t="s">
        <v>27</v>
      </c>
      <c r="K450" t="s">
        <v>497</v>
      </c>
      <c r="L450" t="s">
        <v>254</v>
      </c>
      <c r="M450">
        <v>47201</v>
      </c>
      <c r="N450" t="s">
        <v>105</v>
      </c>
      <c r="O450" t="s">
        <v>1555</v>
      </c>
      <c r="P450" t="s">
        <v>32</v>
      </c>
      <c r="Q450" t="s">
        <v>65</v>
      </c>
      <c r="R450" t="s">
        <v>1556</v>
      </c>
      <c r="S450">
        <v>2.91</v>
      </c>
      <c r="T450">
        <v>1</v>
      </c>
      <c r="U450">
        <v>0</v>
      </c>
      <c r="V450">
        <v>1.3676999999999999</v>
      </c>
    </row>
    <row r="451" spans="1:22" x14ac:dyDescent="0.25">
      <c r="A451">
        <v>8347</v>
      </c>
      <c r="B451" t="s">
        <v>9973</v>
      </c>
      <c r="C451">
        <v>2012</v>
      </c>
      <c r="D451" s="11">
        <v>41029</v>
      </c>
      <c r="E451" s="11">
        <v>41033</v>
      </c>
      <c r="F451" t="s">
        <v>50</v>
      </c>
      <c r="G451" t="s">
        <v>4007</v>
      </c>
      <c r="H451" t="s">
        <v>4008</v>
      </c>
      <c r="I451" t="s">
        <v>41</v>
      </c>
      <c r="J451" t="s">
        <v>27</v>
      </c>
      <c r="K451" t="s">
        <v>1479</v>
      </c>
      <c r="L451" t="s">
        <v>1245</v>
      </c>
      <c r="M451">
        <v>1841</v>
      </c>
      <c r="N451" t="s">
        <v>148</v>
      </c>
      <c r="O451" t="s">
        <v>821</v>
      </c>
      <c r="P451" t="s">
        <v>32</v>
      </c>
      <c r="Q451" t="s">
        <v>65</v>
      </c>
      <c r="R451" t="s">
        <v>822</v>
      </c>
      <c r="S451">
        <v>31.400000000000002</v>
      </c>
      <c r="T451">
        <v>5</v>
      </c>
      <c r="U451">
        <v>0</v>
      </c>
      <c r="V451">
        <v>13.188000000000002</v>
      </c>
    </row>
    <row r="452" spans="1:22" x14ac:dyDescent="0.25">
      <c r="A452">
        <v>8346</v>
      </c>
      <c r="B452" t="s">
        <v>9972</v>
      </c>
      <c r="C452">
        <v>2011</v>
      </c>
      <c r="D452" s="11">
        <v>40623</v>
      </c>
      <c r="E452" s="11">
        <v>40627</v>
      </c>
      <c r="F452" t="s">
        <v>50</v>
      </c>
      <c r="G452" t="s">
        <v>2520</v>
      </c>
      <c r="H452" t="s">
        <v>2521</v>
      </c>
      <c r="I452" t="s">
        <v>26</v>
      </c>
      <c r="J452" t="s">
        <v>27</v>
      </c>
      <c r="K452" t="s">
        <v>5137</v>
      </c>
      <c r="L452" t="s">
        <v>335</v>
      </c>
      <c r="M452">
        <v>37918</v>
      </c>
      <c r="N452" t="s">
        <v>30</v>
      </c>
      <c r="O452" t="s">
        <v>6128</v>
      </c>
      <c r="P452" t="s">
        <v>32</v>
      </c>
      <c r="Q452" t="s">
        <v>36</v>
      </c>
      <c r="R452" t="s">
        <v>6129</v>
      </c>
      <c r="S452">
        <v>218.376</v>
      </c>
      <c r="T452">
        <v>3</v>
      </c>
      <c r="U452">
        <v>0.2</v>
      </c>
      <c r="V452">
        <v>-10.918799999999983</v>
      </c>
    </row>
    <row r="453" spans="1:22" x14ac:dyDescent="0.25">
      <c r="A453">
        <v>8345</v>
      </c>
      <c r="B453" t="s">
        <v>9972</v>
      </c>
      <c r="C453">
        <v>2011</v>
      </c>
      <c r="D453" s="11">
        <v>40623</v>
      </c>
      <c r="E453" s="11">
        <v>40627</v>
      </c>
      <c r="F453" t="s">
        <v>50</v>
      </c>
      <c r="G453" t="s">
        <v>2520</v>
      </c>
      <c r="H453" t="s">
        <v>2521</v>
      </c>
      <c r="I453" t="s">
        <v>26</v>
      </c>
      <c r="J453" t="s">
        <v>27</v>
      </c>
      <c r="K453" t="s">
        <v>5137</v>
      </c>
      <c r="L453" t="s">
        <v>335</v>
      </c>
      <c r="M453">
        <v>37918</v>
      </c>
      <c r="N453" t="s">
        <v>30</v>
      </c>
      <c r="O453" t="s">
        <v>3928</v>
      </c>
      <c r="P453" t="s">
        <v>32</v>
      </c>
      <c r="Q453" t="s">
        <v>65</v>
      </c>
      <c r="R453" t="s">
        <v>3929</v>
      </c>
      <c r="S453">
        <v>32.952000000000005</v>
      </c>
      <c r="T453">
        <v>3</v>
      </c>
      <c r="U453">
        <v>0.2</v>
      </c>
      <c r="V453">
        <v>6.5903999999999989</v>
      </c>
    </row>
    <row r="454" spans="1:22" x14ac:dyDescent="0.25">
      <c r="A454">
        <v>8340</v>
      </c>
      <c r="B454" t="s">
        <v>9968</v>
      </c>
      <c r="C454">
        <v>2014</v>
      </c>
      <c r="D454" s="11">
        <v>41743</v>
      </c>
      <c r="E454" s="11">
        <v>41747</v>
      </c>
      <c r="F454" t="s">
        <v>50</v>
      </c>
      <c r="G454" t="s">
        <v>3801</v>
      </c>
      <c r="H454" t="s">
        <v>3802</v>
      </c>
      <c r="I454" t="s">
        <v>41</v>
      </c>
      <c r="J454" t="s">
        <v>27</v>
      </c>
      <c r="K454" t="s">
        <v>1179</v>
      </c>
      <c r="L454" t="s">
        <v>43</v>
      </c>
      <c r="M454">
        <v>92345</v>
      </c>
      <c r="N454" t="s">
        <v>44</v>
      </c>
      <c r="O454" t="s">
        <v>4839</v>
      </c>
      <c r="P454" t="s">
        <v>32</v>
      </c>
      <c r="Q454" t="s">
        <v>36</v>
      </c>
      <c r="R454" t="s">
        <v>4840</v>
      </c>
      <c r="S454">
        <v>436.70400000000006</v>
      </c>
      <c r="T454">
        <v>6</v>
      </c>
      <c r="U454">
        <v>0.2</v>
      </c>
      <c r="V454">
        <v>-38.211600000000033</v>
      </c>
    </row>
    <row r="455" spans="1:22" x14ac:dyDescent="0.25">
      <c r="A455">
        <v>8333</v>
      </c>
      <c r="B455" t="s">
        <v>9961</v>
      </c>
      <c r="C455">
        <v>2013</v>
      </c>
      <c r="D455" s="11">
        <v>41343</v>
      </c>
      <c r="E455" s="11">
        <v>41346</v>
      </c>
      <c r="F455" t="s">
        <v>188</v>
      </c>
      <c r="G455" t="s">
        <v>4361</v>
      </c>
      <c r="H455" t="s">
        <v>4362</v>
      </c>
      <c r="I455" t="s">
        <v>26</v>
      </c>
      <c r="J455" t="s">
        <v>27</v>
      </c>
      <c r="K455" t="s">
        <v>9962</v>
      </c>
      <c r="L455" t="s">
        <v>1245</v>
      </c>
      <c r="M455">
        <v>1810</v>
      </c>
      <c r="N455" t="s">
        <v>148</v>
      </c>
      <c r="O455" t="s">
        <v>1839</v>
      </c>
      <c r="P455" t="s">
        <v>32</v>
      </c>
      <c r="Q455" t="s">
        <v>36</v>
      </c>
      <c r="R455" t="s">
        <v>1840</v>
      </c>
      <c r="S455">
        <v>354.90000000000003</v>
      </c>
      <c r="T455">
        <v>5</v>
      </c>
      <c r="U455">
        <v>0</v>
      </c>
      <c r="V455">
        <v>88.725000000000023</v>
      </c>
    </row>
    <row r="456" spans="1:22" x14ac:dyDescent="0.25">
      <c r="A456">
        <v>8314</v>
      </c>
      <c r="B456" t="s">
        <v>9949</v>
      </c>
      <c r="C456">
        <v>2011</v>
      </c>
      <c r="D456" s="11">
        <v>40736</v>
      </c>
      <c r="E456" s="11">
        <v>40740</v>
      </c>
      <c r="F456" t="s">
        <v>50</v>
      </c>
      <c r="G456" t="s">
        <v>3227</v>
      </c>
      <c r="H456" t="s">
        <v>3228</v>
      </c>
      <c r="I456" t="s">
        <v>102</v>
      </c>
      <c r="J456" t="s">
        <v>27</v>
      </c>
      <c r="K456" t="s">
        <v>7859</v>
      </c>
      <c r="L456" t="s">
        <v>104</v>
      </c>
      <c r="M456">
        <v>77573</v>
      </c>
      <c r="N456" t="s">
        <v>105</v>
      </c>
      <c r="O456" t="s">
        <v>3329</v>
      </c>
      <c r="P456" t="s">
        <v>32</v>
      </c>
      <c r="Q456" t="s">
        <v>36</v>
      </c>
      <c r="R456" t="s">
        <v>3330</v>
      </c>
      <c r="S456">
        <v>512.35799999999995</v>
      </c>
      <c r="T456">
        <v>3</v>
      </c>
      <c r="U456">
        <v>0.3</v>
      </c>
      <c r="V456">
        <v>-14.638799999999947</v>
      </c>
    </row>
    <row r="457" spans="1:22" x14ac:dyDescent="0.25">
      <c r="A457">
        <v>454</v>
      </c>
      <c r="B457" t="s">
        <v>1573</v>
      </c>
      <c r="C457">
        <v>2014</v>
      </c>
      <c r="D457" s="11">
        <v>41933</v>
      </c>
      <c r="E457" s="11">
        <v>41937</v>
      </c>
      <c r="F457" t="s">
        <v>50</v>
      </c>
      <c r="G457" t="s">
        <v>1574</v>
      </c>
      <c r="H457" t="s">
        <v>1575</v>
      </c>
      <c r="I457" t="s">
        <v>41</v>
      </c>
      <c r="J457" t="s">
        <v>27</v>
      </c>
      <c r="K457" t="s">
        <v>801</v>
      </c>
      <c r="L457" t="s">
        <v>498</v>
      </c>
      <c r="M457">
        <v>44312</v>
      </c>
      <c r="N457" t="s">
        <v>148</v>
      </c>
      <c r="O457" t="s">
        <v>80</v>
      </c>
      <c r="P457" t="s">
        <v>32</v>
      </c>
      <c r="Q457" t="s">
        <v>56</v>
      </c>
      <c r="R457" t="s">
        <v>81</v>
      </c>
      <c r="S457">
        <v>284.36399999999998</v>
      </c>
      <c r="T457">
        <v>2</v>
      </c>
      <c r="U457">
        <v>0.4</v>
      </c>
      <c r="V457">
        <v>-75.830400000000054</v>
      </c>
    </row>
    <row r="458" spans="1:22" x14ac:dyDescent="0.25">
      <c r="A458">
        <v>8312</v>
      </c>
      <c r="B458" t="s">
        <v>9948</v>
      </c>
      <c r="C458">
        <v>2014</v>
      </c>
      <c r="D458" s="11">
        <v>41666</v>
      </c>
      <c r="E458" s="11">
        <v>41671</v>
      </c>
      <c r="F458" t="s">
        <v>50</v>
      </c>
      <c r="G458" t="s">
        <v>1842</v>
      </c>
      <c r="H458" t="s">
        <v>1843</v>
      </c>
      <c r="I458" t="s">
        <v>26</v>
      </c>
      <c r="J458" t="s">
        <v>27</v>
      </c>
      <c r="K458" t="s">
        <v>497</v>
      </c>
      <c r="L458" t="s">
        <v>1272</v>
      </c>
      <c r="M458">
        <v>31907</v>
      </c>
      <c r="N458" t="s">
        <v>30</v>
      </c>
      <c r="O458" t="s">
        <v>522</v>
      </c>
      <c r="P458" t="s">
        <v>32</v>
      </c>
      <c r="Q458" t="s">
        <v>65</v>
      </c>
      <c r="R458" t="s">
        <v>523</v>
      </c>
      <c r="S458">
        <v>62.72</v>
      </c>
      <c r="T458">
        <v>4</v>
      </c>
      <c r="U458">
        <v>0</v>
      </c>
      <c r="V458">
        <v>24.460799999999999</v>
      </c>
    </row>
    <row r="459" spans="1:22" x14ac:dyDescent="0.25">
      <c r="A459">
        <v>8311</v>
      </c>
      <c r="B459" t="s">
        <v>9947</v>
      </c>
      <c r="C459">
        <v>2011</v>
      </c>
      <c r="D459" s="11">
        <v>40603</v>
      </c>
      <c r="E459" s="11">
        <v>40609</v>
      </c>
      <c r="F459" t="s">
        <v>50</v>
      </c>
      <c r="G459" t="s">
        <v>4625</v>
      </c>
      <c r="H459" t="s">
        <v>4626</v>
      </c>
      <c r="I459" t="s">
        <v>26</v>
      </c>
      <c r="J459" t="s">
        <v>27</v>
      </c>
      <c r="K459" t="s">
        <v>184</v>
      </c>
      <c r="L459" t="s">
        <v>104</v>
      </c>
      <c r="M459">
        <v>77036</v>
      </c>
      <c r="N459" t="s">
        <v>105</v>
      </c>
      <c r="O459" t="s">
        <v>5276</v>
      </c>
      <c r="P459" t="s">
        <v>32</v>
      </c>
      <c r="Q459" t="s">
        <v>56</v>
      </c>
      <c r="R459" t="s">
        <v>5277</v>
      </c>
      <c r="S459">
        <v>376.50899999999996</v>
      </c>
      <c r="T459">
        <v>3</v>
      </c>
      <c r="U459">
        <v>0.3</v>
      </c>
      <c r="V459">
        <v>-43.029600000000045</v>
      </c>
    </row>
    <row r="460" spans="1:22" x14ac:dyDescent="0.25">
      <c r="A460">
        <v>457</v>
      </c>
      <c r="B460" t="s">
        <v>1582</v>
      </c>
      <c r="C460">
        <v>2011</v>
      </c>
      <c r="D460" s="11">
        <v>40587</v>
      </c>
      <c r="E460" s="11">
        <v>40593</v>
      </c>
      <c r="F460" t="s">
        <v>50</v>
      </c>
      <c r="G460" t="s">
        <v>1583</v>
      </c>
      <c r="H460" t="s">
        <v>1584</v>
      </c>
      <c r="I460" t="s">
        <v>26</v>
      </c>
      <c r="J460" t="s">
        <v>27</v>
      </c>
      <c r="K460" t="s">
        <v>87</v>
      </c>
      <c r="L460" t="s">
        <v>43</v>
      </c>
      <c r="M460">
        <v>94521</v>
      </c>
      <c r="N460" t="s">
        <v>44</v>
      </c>
      <c r="O460" t="s">
        <v>1585</v>
      </c>
      <c r="P460" t="s">
        <v>32</v>
      </c>
      <c r="Q460" t="s">
        <v>36</v>
      </c>
      <c r="R460" t="s">
        <v>1586</v>
      </c>
      <c r="S460">
        <v>129.56800000000001</v>
      </c>
      <c r="T460">
        <v>2</v>
      </c>
      <c r="U460">
        <v>0.2</v>
      </c>
      <c r="V460">
        <v>-24.294000000000018</v>
      </c>
    </row>
    <row r="461" spans="1:22" x14ac:dyDescent="0.25">
      <c r="A461">
        <v>458</v>
      </c>
      <c r="B461" t="s">
        <v>1587</v>
      </c>
      <c r="C461">
        <v>2013</v>
      </c>
      <c r="D461" s="11">
        <v>41544</v>
      </c>
      <c r="E461" s="11">
        <v>41549</v>
      </c>
      <c r="F461" t="s">
        <v>50</v>
      </c>
      <c r="G461" t="s">
        <v>1485</v>
      </c>
      <c r="H461" t="s">
        <v>1486</v>
      </c>
      <c r="I461" t="s">
        <v>26</v>
      </c>
      <c r="J461" t="s">
        <v>27</v>
      </c>
      <c r="K461" t="s">
        <v>357</v>
      </c>
      <c r="L461" t="s">
        <v>211</v>
      </c>
      <c r="M461">
        <v>62521</v>
      </c>
      <c r="N461" t="s">
        <v>105</v>
      </c>
      <c r="O461" t="s">
        <v>1588</v>
      </c>
      <c r="P461" t="s">
        <v>32</v>
      </c>
      <c r="Q461" t="s">
        <v>36</v>
      </c>
      <c r="R461" t="s">
        <v>1589</v>
      </c>
      <c r="S461">
        <v>747.55799999999999</v>
      </c>
      <c r="T461">
        <v>3</v>
      </c>
      <c r="U461">
        <v>0.3</v>
      </c>
      <c r="V461">
        <v>-96.11460000000011</v>
      </c>
    </row>
    <row r="462" spans="1:22" x14ac:dyDescent="0.25">
      <c r="A462">
        <v>8305</v>
      </c>
      <c r="B462" t="s">
        <v>9944</v>
      </c>
      <c r="C462">
        <v>2014</v>
      </c>
      <c r="D462" s="11">
        <v>41947</v>
      </c>
      <c r="E462" s="11">
        <v>41953</v>
      </c>
      <c r="F462" t="s">
        <v>50</v>
      </c>
      <c r="G462" t="s">
        <v>6472</v>
      </c>
      <c r="H462" t="s">
        <v>6473</v>
      </c>
      <c r="I462" t="s">
        <v>26</v>
      </c>
      <c r="J462" t="s">
        <v>27</v>
      </c>
      <c r="K462" t="s">
        <v>5954</v>
      </c>
      <c r="L462" t="s">
        <v>43</v>
      </c>
      <c r="M462">
        <v>93309</v>
      </c>
      <c r="N462" t="s">
        <v>44</v>
      </c>
      <c r="O462" t="s">
        <v>8316</v>
      </c>
      <c r="P462" t="s">
        <v>32</v>
      </c>
      <c r="Q462" t="s">
        <v>56</v>
      </c>
      <c r="R462" t="s">
        <v>8317</v>
      </c>
      <c r="S462">
        <v>486.36800000000005</v>
      </c>
      <c r="T462">
        <v>4</v>
      </c>
      <c r="U462">
        <v>0.2</v>
      </c>
      <c r="V462">
        <v>36.477600000000024</v>
      </c>
    </row>
    <row r="463" spans="1:22" x14ac:dyDescent="0.25">
      <c r="A463">
        <v>8303</v>
      </c>
      <c r="B463" t="s">
        <v>9942</v>
      </c>
      <c r="C463">
        <v>2014</v>
      </c>
      <c r="D463" s="11">
        <v>41847</v>
      </c>
      <c r="E463" s="11">
        <v>41853</v>
      </c>
      <c r="F463" t="s">
        <v>50</v>
      </c>
      <c r="G463" t="s">
        <v>3658</v>
      </c>
      <c r="H463" t="s">
        <v>3659</v>
      </c>
      <c r="I463" t="s">
        <v>41</v>
      </c>
      <c r="J463" t="s">
        <v>27</v>
      </c>
      <c r="K463" t="s">
        <v>42</v>
      </c>
      <c r="L463" t="s">
        <v>43</v>
      </c>
      <c r="M463">
        <v>90036</v>
      </c>
      <c r="N463" t="s">
        <v>44</v>
      </c>
      <c r="O463" t="s">
        <v>2580</v>
      </c>
      <c r="P463" t="s">
        <v>32</v>
      </c>
      <c r="Q463" t="s">
        <v>36</v>
      </c>
      <c r="R463" t="s">
        <v>2581</v>
      </c>
      <c r="S463">
        <v>362.35199999999998</v>
      </c>
      <c r="T463">
        <v>3</v>
      </c>
      <c r="U463">
        <v>0.2</v>
      </c>
      <c r="V463">
        <v>45.293999999999954</v>
      </c>
    </row>
    <row r="464" spans="1:22" x14ac:dyDescent="0.25">
      <c r="A464">
        <v>8298</v>
      </c>
      <c r="B464" t="s">
        <v>9939</v>
      </c>
      <c r="C464">
        <v>2012</v>
      </c>
      <c r="D464" s="11">
        <v>41095</v>
      </c>
      <c r="E464" s="11">
        <v>41101</v>
      </c>
      <c r="F464" t="s">
        <v>50</v>
      </c>
      <c r="G464" t="s">
        <v>2293</v>
      </c>
      <c r="H464" t="s">
        <v>2294</v>
      </c>
      <c r="I464" t="s">
        <v>41</v>
      </c>
      <c r="J464" t="s">
        <v>27</v>
      </c>
      <c r="K464" t="s">
        <v>467</v>
      </c>
      <c r="L464" t="s">
        <v>88</v>
      </c>
      <c r="M464">
        <v>28205</v>
      </c>
      <c r="N464" t="s">
        <v>30</v>
      </c>
      <c r="O464" t="s">
        <v>5753</v>
      </c>
      <c r="P464" t="s">
        <v>32</v>
      </c>
      <c r="Q464" t="s">
        <v>65</v>
      </c>
      <c r="R464" t="s">
        <v>5754</v>
      </c>
      <c r="S464">
        <v>4.9280000000000008</v>
      </c>
      <c r="T464">
        <v>2</v>
      </c>
      <c r="U464">
        <v>0.2</v>
      </c>
      <c r="V464">
        <v>0.73919999999999941</v>
      </c>
    </row>
    <row r="465" spans="1:22" x14ac:dyDescent="0.25">
      <c r="A465">
        <v>8286</v>
      </c>
      <c r="B465" t="s">
        <v>9933</v>
      </c>
      <c r="C465">
        <v>2012</v>
      </c>
      <c r="D465" s="11">
        <v>41264</v>
      </c>
      <c r="E465" s="11">
        <v>41269</v>
      </c>
      <c r="F465" t="s">
        <v>23</v>
      </c>
      <c r="G465" t="s">
        <v>3758</v>
      </c>
      <c r="H465" t="s">
        <v>3759</v>
      </c>
      <c r="I465" t="s">
        <v>102</v>
      </c>
      <c r="J465" t="s">
        <v>27</v>
      </c>
      <c r="K465" t="s">
        <v>9306</v>
      </c>
      <c r="L465" t="s">
        <v>211</v>
      </c>
      <c r="M465">
        <v>60174</v>
      </c>
      <c r="N465" t="s">
        <v>105</v>
      </c>
      <c r="O465" t="s">
        <v>1875</v>
      </c>
      <c r="P465" t="s">
        <v>32</v>
      </c>
      <c r="Q465" t="s">
        <v>65</v>
      </c>
      <c r="R465" t="s">
        <v>1876</v>
      </c>
      <c r="S465">
        <v>51.756000000000007</v>
      </c>
      <c r="T465">
        <v>3</v>
      </c>
      <c r="U465">
        <v>0.6</v>
      </c>
      <c r="V465">
        <v>-33.641399999999997</v>
      </c>
    </row>
    <row r="466" spans="1:22" x14ac:dyDescent="0.25">
      <c r="A466">
        <v>463</v>
      </c>
      <c r="B466" t="s">
        <v>1598</v>
      </c>
      <c r="C466">
        <v>2013</v>
      </c>
      <c r="D466" s="11">
        <v>41387</v>
      </c>
      <c r="E466" s="11">
        <v>41394</v>
      </c>
      <c r="F466" t="s">
        <v>50</v>
      </c>
      <c r="G466" t="s">
        <v>1599</v>
      </c>
      <c r="H466" t="s">
        <v>1600</v>
      </c>
      <c r="I466" t="s">
        <v>102</v>
      </c>
      <c r="J466" t="s">
        <v>27</v>
      </c>
      <c r="K466" t="s">
        <v>544</v>
      </c>
      <c r="L466" t="s">
        <v>310</v>
      </c>
      <c r="M466">
        <v>85023</v>
      </c>
      <c r="N466" t="s">
        <v>44</v>
      </c>
      <c r="O466" t="s">
        <v>1284</v>
      </c>
      <c r="P466" t="s">
        <v>32</v>
      </c>
      <c r="Q466" t="s">
        <v>65</v>
      </c>
      <c r="R466" t="s">
        <v>1285</v>
      </c>
      <c r="S466">
        <v>23.56</v>
      </c>
      <c r="T466">
        <v>5</v>
      </c>
      <c r="U466">
        <v>0.2</v>
      </c>
      <c r="V466">
        <v>7.0680000000000005</v>
      </c>
    </row>
    <row r="467" spans="1:22" x14ac:dyDescent="0.25">
      <c r="A467">
        <v>464</v>
      </c>
      <c r="B467" t="s">
        <v>1598</v>
      </c>
      <c r="C467">
        <v>2013</v>
      </c>
      <c r="D467" s="11">
        <v>41387</v>
      </c>
      <c r="E467" s="11">
        <v>41394</v>
      </c>
      <c r="F467" t="s">
        <v>50</v>
      </c>
      <c r="G467" t="s">
        <v>1599</v>
      </c>
      <c r="H467" t="s">
        <v>1600</v>
      </c>
      <c r="I467" t="s">
        <v>102</v>
      </c>
      <c r="J467" t="s">
        <v>27</v>
      </c>
      <c r="K467" t="s">
        <v>544</v>
      </c>
      <c r="L467" t="s">
        <v>310</v>
      </c>
      <c r="M467">
        <v>85023</v>
      </c>
      <c r="N467" t="s">
        <v>44</v>
      </c>
      <c r="O467" t="s">
        <v>1601</v>
      </c>
      <c r="P467" t="s">
        <v>32</v>
      </c>
      <c r="Q467" t="s">
        <v>56</v>
      </c>
      <c r="R467" t="s">
        <v>1602</v>
      </c>
      <c r="S467">
        <v>1272.6299999999999</v>
      </c>
      <c r="T467">
        <v>6</v>
      </c>
      <c r="U467">
        <v>0.5</v>
      </c>
      <c r="V467">
        <v>-814.4831999999999</v>
      </c>
    </row>
    <row r="468" spans="1:22" x14ac:dyDescent="0.25">
      <c r="A468">
        <v>8282</v>
      </c>
      <c r="B468" t="s">
        <v>9932</v>
      </c>
      <c r="C468">
        <v>2014</v>
      </c>
      <c r="D468" s="11">
        <v>41769</v>
      </c>
      <c r="E468" s="11">
        <v>41770</v>
      </c>
      <c r="F468" t="s">
        <v>188</v>
      </c>
      <c r="G468" t="s">
        <v>1779</v>
      </c>
      <c r="H468" t="s">
        <v>1780</v>
      </c>
      <c r="I468" t="s">
        <v>41</v>
      </c>
      <c r="J468" t="s">
        <v>27</v>
      </c>
      <c r="K468" t="s">
        <v>1521</v>
      </c>
      <c r="L468" t="s">
        <v>88</v>
      </c>
      <c r="M468">
        <v>28540</v>
      </c>
      <c r="N468" t="s">
        <v>30</v>
      </c>
      <c r="O468" t="s">
        <v>3375</v>
      </c>
      <c r="P468" t="s">
        <v>32</v>
      </c>
      <c r="Q468" t="s">
        <v>36</v>
      </c>
      <c r="R468" t="s">
        <v>3376</v>
      </c>
      <c r="S468">
        <v>207</v>
      </c>
      <c r="T468">
        <v>3</v>
      </c>
      <c r="U468">
        <v>0.2</v>
      </c>
      <c r="V468">
        <v>25.874999999999972</v>
      </c>
    </row>
    <row r="469" spans="1:22" x14ac:dyDescent="0.25">
      <c r="A469">
        <v>8273</v>
      </c>
      <c r="B469" t="s">
        <v>9926</v>
      </c>
      <c r="C469">
        <v>2013</v>
      </c>
      <c r="D469" s="11">
        <v>41568</v>
      </c>
      <c r="E469" s="11">
        <v>41573</v>
      </c>
      <c r="F469" t="s">
        <v>50</v>
      </c>
      <c r="G469" t="s">
        <v>4193</v>
      </c>
      <c r="H469" t="s">
        <v>4194</v>
      </c>
      <c r="I469" t="s">
        <v>41</v>
      </c>
      <c r="J469" t="s">
        <v>27</v>
      </c>
      <c r="K469" t="s">
        <v>9134</v>
      </c>
      <c r="L469" t="s">
        <v>43</v>
      </c>
      <c r="M469">
        <v>92020</v>
      </c>
      <c r="N469" t="s">
        <v>44</v>
      </c>
      <c r="O469" t="s">
        <v>7860</v>
      </c>
      <c r="P469" t="s">
        <v>32</v>
      </c>
      <c r="Q469" t="s">
        <v>36</v>
      </c>
      <c r="R469" t="s">
        <v>7861</v>
      </c>
      <c r="S469">
        <v>387.13600000000002</v>
      </c>
      <c r="T469">
        <v>4</v>
      </c>
      <c r="U469">
        <v>0.2</v>
      </c>
      <c r="V469">
        <v>4.8391999999999911</v>
      </c>
    </row>
    <row r="470" spans="1:22" x14ac:dyDescent="0.25">
      <c r="A470">
        <v>8272</v>
      </c>
      <c r="B470" t="s">
        <v>9925</v>
      </c>
      <c r="C470">
        <v>2013</v>
      </c>
      <c r="D470" s="11">
        <v>41634</v>
      </c>
      <c r="E470" s="11">
        <v>41640</v>
      </c>
      <c r="F470" t="s">
        <v>50</v>
      </c>
      <c r="G470" t="s">
        <v>4798</v>
      </c>
      <c r="H470" t="s">
        <v>4799</v>
      </c>
      <c r="I470" t="s">
        <v>26</v>
      </c>
      <c r="J470" t="s">
        <v>27</v>
      </c>
      <c r="K470" t="s">
        <v>266</v>
      </c>
      <c r="L470" t="s">
        <v>267</v>
      </c>
      <c r="M470">
        <v>10009</v>
      </c>
      <c r="N470" t="s">
        <v>148</v>
      </c>
      <c r="O470" t="s">
        <v>1588</v>
      </c>
      <c r="P470" t="s">
        <v>32</v>
      </c>
      <c r="Q470" t="s">
        <v>36</v>
      </c>
      <c r="R470" t="s">
        <v>1589</v>
      </c>
      <c r="S470">
        <v>2563.056</v>
      </c>
      <c r="T470">
        <v>8</v>
      </c>
      <c r="U470">
        <v>0.1</v>
      </c>
      <c r="V470">
        <v>313.26239999999967</v>
      </c>
    </row>
    <row r="471" spans="1:22" x14ac:dyDescent="0.25">
      <c r="A471">
        <v>468</v>
      </c>
      <c r="B471" t="s">
        <v>1609</v>
      </c>
      <c r="C471">
        <v>2012</v>
      </c>
      <c r="D471" s="11">
        <v>40925</v>
      </c>
      <c r="E471" s="11">
        <v>40932</v>
      </c>
      <c r="F471" t="s">
        <v>50</v>
      </c>
      <c r="G471" t="s">
        <v>1610</v>
      </c>
      <c r="H471" t="s">
        <v>1611</v>
      </c>
      <c r="I471" t="s">
        <v>102</v>
      </c>
      <c r="J471" t="s">
        <v>27</v>
      </c>
      <c r="K471" t="s">
        <v>1612</v>
      </c>
      <c r="L471" t="s">
        <v>211</v>
      </c>
      <c r="M471">
        <v>60068</v>
      </c>
      <c r="N471" t="s">
        <v>105</v>
      </c>
      <c r="O471" t="s">
        <v>1086</v>
      </c>
      <c r="P471" t="s">
        <v>32</v>
      </c>
      <c r="Q471" t="s">
        <v>65</v>
      </c>
      <c r="R471" t="s">
        <v>1087</v>
      </c>
      <c r="S471">
        <v>254.74400000000003</v>
      </c>
      <c r="T471">
        <v>7</v>
      </c>
      <c r="U471">
        <v>0.6</v>
      </c>
      <c r="V471">
        <v>-312.06139999999994</v>
      </c>
    </row>
    <row r="472" spans="1:22" x14ac:dyDescent="0.25">
      <c r="A472">
        <v>469</v>
      </c>
      <c r="B472" t="s">
        <v>1613</v>
      </c>
      <c r="C472">
        <v>2014</v>
      </c>
      <c r="D472" s="11">
        <v>41730</v>
      </c>
      <c r="E472" s="11">
        <v>41734</v>
      </c>
      <c r="F472" t="s">
        <v>50</v>
      </c>
      <c r="G472" t="s">
        <v>878</v>
      </c>
      <c r="H472" t="s">
        <v>879</v>
      </c>
      <c r="I472" t="s">
        <v>41</v>
      </c>
      <c r="J472" t="s">
        <v>27</v>
      </c>
      <c r="K472" t="s">
        <v>1614</v>
      </c>
      <c r="L472" t="s">
        <v>104</v>
      </c>
      <c r="M472">
        <v>79109</v>
      </c>
      <c r="N472" t="s">
        <v>105</v>
      </c>
      <c r="O472" t="s">
        <v>1615</v>
      </c>
      <c r="P472" t="s">
        <v>32</v>
      </c>
      <c r="Q472" t="s">
        <v>33</v>
      </c>
      <c r="R472" t="s">
        <v>1616</v>
      </c>
      <c r="S472">
        <v>205.33279999999996</v>
      </c>
      <c r="T472">
        <v>2</v>
      </c>
      <c r="U472">
        <v>0.32</v>
      </c>
      <c r="V472">
        <v>-36.235200000000006</v>
      </c>
    </row>
    <row r="473" spans="1:22" x14ac:dyDescent="0.25">
      <c r="A473">
        <v>8268</v>
      </c>
      <c r="B473" t="s">
        <v>9924</v>
      </c>
      <c r="C473">
        <v>2014</v>
      </c>
      <c r="D473" s="11">
        <v>41670</v>
      </c>
      <c r="E473" s="11">
        <v>41677</v>
      </c>
      <c r="F473" t="s">
        <v>50</v>
      </c>
      <c r="G473" t="s">
        <v>3647</v>
      </c>
      <c r="H473" t="s">
        <v>3648</v>
      </c>
      <c r="I473" t="s">
        <v>26</v>
      </c>
      <c r="J473" t="s">
        <v>27</v>
      </c>
      <c r="K473" t="s">
        <v>456</v>
      </c>
      <c r="L473" t="s">
        <v>211</v>
      </c>
      <c r="M473">
        <v>60505</v>
      </c>
      <c r="N473" t="s">
        <v>105</v>
      </c>
      <c r="O473" t="s">
        <v>6944</v>
      </c>
      <c r="P473" t="s">
        <v>32</v>
      </c>
      <c r="Q473" t="s">
        <v>56</v>
      </c>
      <c r="R473" t="s">
        <v>6945</v>
      </c>
      <c r="S473">
        <v>69.375</v>
      </c>
      <c r="T473">
        <v>1</v>
      </c>
      <c r="U473">
        <v>0.5</v>
      </c>
      <c r="V473">
        <v>-47.174999999999997</v>
      </c>
    </row>
    <row r="474" spans="1:22" x14ac:dyDescent="0.25">
      <c r="A474">
        <v>8251</v>
      </c>
      <c r="B474" t="s">
        <v>9915</v>
      </c>
      <c r="C474">
        <v>2012</v>
      </c>
      <c r="D474" s="11">
        <v>40973</v>
      </c>
      <c r="E474" s="11">
        <v>40977</v>
      </c>
      <c r="F474" t="s">
        <v>23</v>
      </c>
      <c r="G474" t="s">
        <v>2757</v>
      </c>
      <c r="H474" t="s">
        <v>2758</v>
      </c>
      <c r="I474" t="s">
        <v>26</v>
      </c>
      <c r="J474" t="s">
        <v>27</v>
      </c>
      <c r="K474" t="s">
        <v>303</v>
      </c>
      <c r="L474" t="s">
        <v>211</v>
      </c>
      <c r="M474">
        <v>60653</v>
      </c>
      <c r="N474" t="s">
        <v>105</v>
      </c>
      <c r="O474" t="s">
        <v>1284</v>
      </c>
      <c r="P474" t="s">
        <v>32</v>
      </c>
      <c r="Q474" t="s">
        <v>65</v>
      </c>
      <c r="R474" t="s">
        <v>1285</v>
      </c>
      <c r="S474">
        <v>4.7119999999999997</v>
      </c>
      <c r="T474">
        <v>2</v>
      </c>
      <c r="U474">
        <v>0.6</v>
      </c>
      <c r="V474">
        <v>-1.8847999999999994</v>
      </c>
    </row>
    <row r="475" spans="1:22" x14ac:dyDescent="0.25">
      <c r="A475">
        <v>8245</v>
      </c>
      <c r="B475" t="s">
        <v>9911</v>
      </c>
      <c r="C475">
        <v>2011</v>
      </c>
      <c r="D475" s="11">
        <v>40767</v>
      </c>
      <c r="E475" s="11">
        <v>40771</v>
      </c>
      <c r="F475" t="s">
        <v>50</v>
      </c>
      <c r="G475" t="s">
        <v>5008</v>
      </c>
      <c r="H475" t="s">
        <v>5009</v>
      </c>
      <c r="I475" t="s">
        <v>26</v>
      </c>
      <c r="J475" t="s">
        <v>27</v>
      </c>
      <c r="K475" t="s">
        <v>127</v>
      </c>
      <c r="L475" t="s">
        <v>43</v>
      </c>
      <c r="M475">
        <v>94122</v>
      </c>
      <c r="N475" t="s">
        <v>44</v>
      </c>
      <c r="O475" t="s">
        <v>4583</v>
      </c>
      <c r="P475" t="s">
        <v>32</v>
      </c>
      <c r="Q475" t="s">
        <v>65</v>
      </c>
      <c r="R475" t="s">
        <v>4584</v>
      </c>
      <c r="S475">
        <v>85.44</v>
      </c>
      <c r="T475">
        <v>3</v>
      </c>
      <c r="U475">
        <v>0</v>
      </c>
      <c r="V475">
        <v>31.612800000000004</v>
      </c>
    </row>
    <row r="476" spans="1:22" x14ac:dyDescent="0.25">
      <c r="A476">
        <v>473</v>
      </c>
      <c r="B476" t="s">
        <v>1626</v>
      </c>
      <c r="C476">
        <v>2011</v>
      </c>
      <c r="D476" s="11">
        <v>40856</v>
      </c>
      <c r="E476" s="11">
        <v>40858</v>
      </c>
      <c r="F476" t="s">
        <v>23</v>
      </c>
      <c r="G476" t="s">
        <v>1627</v>
      </c>
      <c r="H476" t="s">
        <v>1628</v>
      </c>
      <c r="I476" t="s">
        <v>26</v>
      </c>
      <c r="J476" t="s">
        <v>27</v>
      </c>
      <c r="K476" t="s">
        <v>127</v>
      </c>
      <c r="L476" t="s">
        <v>43</v>
      </c>
      <c r="M476">
        <v>94110</v>
      </c>
      <c r="N476" t="s">
        <v>44</v>
      </c>
      <c r="O476" t="s">
        <v>1631</v>
      </c>
      <c r="P476" t="s">
        <v>32</v>
      </c>
      <c r="Q476" t="s">
        <v>33</v>
      </c>
      <c r="R476" t="s">
        <v>1632</v>
      </c>
      <c r="S476">
        <v>222.66599999999997</v>
      </c>
      <c r="T476">
        <v>2</v>
      </c>
      <c r="U476">
        <v>0.15</v>
      </c>
      <c r="V476">
        <v>10.478399999999979</v>
      </c>
    </row>
    <row r="477" spans="1:22" x14ac:dyDescent="0.25">
      <c r="A477">
        <v>8241</v>
      </c>
      <c r="B477" t="s">
        <v>9909</v>
      </c>
      <c r="C477">
        <v>2014</v>
      </c>
      <c r="D477" s="11">
        <v>41933</v>
      </c>
      <c r="E477" s="11">
        <v>41933</v>
      </c>
      <c r="F477" t="s">
        <v>1290</v>
      </c>
      <c r="G477" t="s">
        <v>6375</v>
      </c>
      <c r="H477" t="s">
        <v>6376</v>
      </c>
      <c r="I477" t="s">
        <v>26</v>
      </c>
      <c r="J477" t="s">
        <v>27</v>
      </c>
      <c r="K477" t="s">
        <v>1521</v>
      </c>
      <c r="L477" t="s">
        <v>54</v>
      </c>
      <c r="M477">
        <v>32216</v>
      </c>
      <c r="N477" t="s">
        <v>30</v>
      </c>
      <c r="O477" t="s">
        <v>7407</v>
      </c>
      <c r="P477" t="s">
        <v>32</v>
      </c>
      <c r="Q477" t="s">
        <v>65</v>
      </c>
      <c r="R477" t="s">
        <v>7408</v>
      </c>
      <c r="S477">
        <v>43.936000000000007</v>
      </c>
      <c r="T477">
        <v>4</v>
      </c>
      <c r="U477">
        <v>0.2</v>
      </c>
      <c r="V477">
        <v>6.0411999999999964</v>
      </c>
    </row>
    <row r="478" spans="1:22" x14ac:dyDescent="0.25">
      <c r="A478">
        <v>8237</v>
      </c>
      <c r="B478" t="s">
        <v>9908</v>
      </c>
      <c r="C478">
        <v>2014</v>
      </c>
      <c r="D478" s="11">
        <v>41761</v>
      </c>
      <c r="E478" s="11">
        <v>41766</v>
      </c>
      <c r="F478" t="s">
        <v>50</v>
      </c>
      <c r="G478" t="s">
        <v>1453</v>
      </c>
      <c r="H478" t="s">
        <v>1454</v>
      </c>
      <c r="I478" t="s">
        <v>26</v>
      </c>
      <c r="J478" t="s">
        <v>27</v>
      </c>
      <c r="K478" t="s">
        <v>1521</v>
      </c>
      <c r="L478" t="s">
        <v>54</v>
      </c>
      <c r="M478">
        <v>32216</v>
      </c>
      <c r="N478" t="s">
        <v>30</v>
      </c>
      <c r="O478" t="s">
        <v>1872</v>
      </c>
      <c r="P478" t="s">
        <v>32</v>
      </c>
      <c r="Q478" t="s">
        <v>36</v>
      </c>
      <c r="R478" t="s">
        <v>1873</v>
      </c>
      <c r="S478">
        <v>2803.92</v>
      </c>
      <c r="T478">
        <v>5</v>
      </c>
      <c r="U478">
        <v>0.2</v>
      </c>
      <c r="V478">
        <v>0</v>
      </c>
    </row>
    <row r="479" spans="1:22" x14ac:dyDescent="0.25">
      <c r="A479">
        <v>8236</v>
      </c>
      <c r="B479" t="s">
        <v>9908</v>
      </c>
      <c r="C479">
        <v>2014</v>
      </c>
      <c r="D479" s="11">
        <v>41761</v>
      </c>
      <c r="E479" s="11">
        <v>41766</v>
      </c>
      <c r="F479" t="s">
        <v>50</v>
      </c>
      <c r="G479" t="s">
        <v>1453</v>
      </c>
      <c r="H479" t="s">
        <v>1454</v>
      </c>
      <c r="I479" t="s">
        <v>26</v>
      </c>
      <c r="J479" t="s">
        <v>27</v>
      </c>
      <c r="K479" t="s">
        <v>1521</v>
      </c>
      <c r="L479" t="s">
        <v>54</v>
      </c>
      <c r="M479">
        <v>32216</v>
      </c>
      <c r="N479" t="s">
        <v>30</v>
      </c>
      <c r="O479" t="s">
        <v>1601</v>
      </c>
      <c r="P479" t="s">
        <v>32</v>
      </c>
      <c r="Q479" t="s">
        <v>56</v>
      </c>
      <c r="R479" t="s">
        <v>1602</v>
      </c>
      <c r="S479">
        <v>933.26200000000006</v>
      </c>
      <c r="T479">
        <v>4</v>
      </c>
      <c r="U479">
        <v>0.45</v>
      </c>
      <c r="V479">
        <v>-458.14679999999998</v>
      </c>
    </row>
    <row r="480" spans="1:22" x14ac:dyDescent="0.25">
      <c r="A480">
        <v>8232</v>
      </c>
      <c r="B480" t="s">
        <v>9906</v>
      </c>
      <c r="C480">
        <v>2013</v>
      </c>
      <c r="D480" s="11">
        <v>41456</v>
      </c>
      <c r="E480" s="11">
        <v>41458</v>
      </c>
      <c r="F480" t="s">
        <v>23</v>
      </c>
      <c r="G480" t="s">
        <v>536</v>
      </c>
      <c r="H480" t="s">
        <v>537</v>
      </c>
      <c r="I480" t="s">
        <v>26</v>
      </c>
      <c r="J480" t="s">
        <v>27</v>
      </c>
      <c r="K480" t="s">
        <v>7490</v>
      </c>
      <c r="L480" t="s">
        <v>1272</v>
      </c>
      <c r="M480">
        <v>30328</v>
      </c>
      <c r="N480" t="s">
        <v>30</v>
      </c>
      <c r="O480" t="s">
        <v>852</v>
      </c>
      <c r="P480" t="s">
        <v>32</v>
      </c>
      <c r="Q480" t="s">
        <v>33</v>
      </c>
      <c r="R480" t="s">
        <v>853</v>
      </c>
      <c r="S480">
        <v>1266.8599999999999</v>
      </c>
      <c r="T480">
        <v>7</v>
      </c>
      <c r="U480">
        <v>0</v>
      </c>
      <c r="V480">
        <v>291.37779999999987</v>
      </c>
    </row>
    <row r="481" spans="1:22" x14ac:dyDescent="0.25">
      <c r="A481">
        <v>8228</v>
      </c>
      <c r="B481" t="s">
        <v>9905</v>
      </c>
      <c r="C481">
        <v>2013</v>
      </c>
      <c r="D481" s="11">
        <v>41369</v>
      </c>
      <c r="E481" s="11">
        <v>41373</v>
      </c>
      <c r="F481" t="s">
        <v>23</v>
      </c>
      <c r="G481" t="s">
        <v>5320</v>
      </c>
      <c r="H481" t="s">
        <v>5321</v>
      </c>
      <c r="I481" t="s">
        <v>102</v>
      </c>
      <c r="J481" t="s">
        <v>27</v>
      </c>
      <c r="K481" t="s">
        <v>276</v>
      </c>
      <c r="L481" t="s">
        <v>267</v>
      </c>
      <c r="M481">
        <v>12180</v>
      </c>
      <c r="N481" t="s">
        <v>148</v>
      </c>
      <c r="O481" t="s">
        <v>1858</v>
      </c>
      <c r="P481" t="s">
        <v>32</v>
      </c>
      <c r="Q481" t="s">
        <v>65</v>
      </c>
      <c r="R481" t="s">
        <v>1859</v>
      </c>
      <c r="S481">
        <v>82.64</v>
      </c>
      <c r="T481">
        <v>2</v>
      </c>
      <c r="U481">
        <v>0</v>
      </c>
      <c r="V481">
        <v>7.4376000000000033</v>
      </c>
    </row>
    <row r="482" spans="1:22" x14ac:dyDescent="0.25">
      <c r="A482">
        <v>479</v>
      </c>
      <c r="B482" t="s">
        <v>1644</v>
      </c>
      <c r="C482">
        <v>2013</v>
      </c>
      <c r="D482" s="11">
        <v>41575</v>
      </c>
      <c r="E482" s="11">
        <v>41581</v>
      </c>
      <c r="F482" t="s">
        <v>50</v>
      </c>
      <c r="G482" t="s">
        <v>1645</v>
      </c>
      <c r="H482" t="s">
        <v>1646</v>
      </c>
      <c r="I482" t="s">
        <v>26</v>
      </c>
      <c r="J482" t="s">
        <v>27</v>
      </c>
      <c r="K482" t="s">
        <v>276</v>
      </c>
      <c r="L482" t="s">
        <v>267</v>
      </c>
      <c r="M482">
        <v>12180</v>
      </c>
      <c r="N482" t="s">
        <v>148</v>
      </c>
      <c r="O482" t="s">
        <v>1110</v>
      </c>
      <c r="P482" t="s">
        <v>32</v>
      </c>
      <c r="Q482" t="s">
        <v>65</v>
      </c>
      <c r="R482" t="s">
        <v>1111</v>
      </c>
      <c r="S482">
        <v>40.200000000000003</v>
      </c>
      <c r="T482">
        <v>3</v>
      </c>
      <c r="U482">
        <v>0</v>
      </c>
      <c r="V482">
        <v>19.295999999999999</v>
      </c>
    </row>
    <row r="483" spans="1:22" x14ac:dyDescent="0.25">
      <c r="A483">
        <v>8219</v>
      </c>
      <c r="B483" t="s">
        <v>9899</v>
      </c>
      <c r="C483">
        <v>2011</v>
      </c>
      <c r="D483" s="11">
        <v>40819</v>
      </c>
      <c r="E483" s="11">
        <v>40823</v>
      </c>
      <c r="F483" t="s">
        <v>50</v>
      </c>
      <c r="G483" t="s">
        <v>6692</v>
      </c>
      <c r="H483" t="s">
        <v>6693</v>
      </c>
      <c r="I483" t="s">
        <v>26</v>
      </c>
      <c r="J483" t="s">
        <v>27</v>
      </c>
      <c r="K483" t="s">
        <v>815</v>
      </c>
      <c r="L483" t="s">
        <v>104</v>
      </c>
      <c r="M483">
        <v>75217</v>
      </c>
      <c r="N483" t="s">
        <v>105</v>
      </c>
      <c r="O483" t="s">
        <v>4356</v>
      </c>
      <c r="P483" t="s">
        <v>32</v>
      </c>
      <c r="Q483" t="s">
        <v>65</v>
      </c>
      <c r="R483" t="s">
        <v>4357</v>
      </c>
      <c r="S483">
        <v>31.776000000000003</v>
      </c>
      <c r="T483">
        <v>3</v>
      </c>
      <c r="U483">
        <v>0.6</v>
      </c>
      <c r="V483">
        <v>-19.065600000000007</v>
      </c>
    </row>
    <row r="484" spans="1:22" x14ac:dyDescent="0.25">
      <c r="A484">
        <v>8212</v>
      </c>
      <c r="B484" t="s">
        <v>9895</v>
      </c>
      <c r="C484">
        <v>2013</v>
      </c>
      <c r="D484" s="11">
        <v>41586</v>
      </c>
      <c r="E484" s="11">
        <v>41591</v>
      </c>
      <c r="F484" t="s">
        <v>50</v>
      </c>
      <c r="G484" t="s">
        <v>2225</v>
      </c>
      <c r="H484" t="s">
        <v>2226</v>
      </c>
      <c r="I484" t="s">
        <v>26</v>
      </c>
      <c r="J484" t="s">
        <v>27</v>
      </c>
      <c r="K484" t="s">
        <v>815</v>
      </c>
      <c r="L484" t="s">
        <v>104</v>
      </c>
      <c r="M484">
        <v>75220</v>
      </c>
      <c r="N484" t="s">
        <v>105</v>
      </c>
      <c r="O484" t="s">
        <v>9896</v>
      </c>
      <c r="P484" t="s">
        <v>32</v>
      </c>
      <c r="Q484" t="s">
        <v>65</v>
      </c>
      <c r="R484" t="s">
        <v>9897</v>
      </c>
      <c r="S484">
        <v>44.460000000000008</v>
      </c>
      <c r="T484">
        <v>5</v>
      </c>
      <c r="U484">
        <v>0.6</v>
      </c>
      <c r="V484">
        <v>-17.783999999999992</v>
      </c>
    </row>
    <row r="485" spans="1:22" x14ac:dyDescent="0.25">
      <c r="A485">
        <v>8207</v>
      </c>
      <c r="B485" t="s">
        <v>9892</v>
      </c>
      <c r="C485">
        <v>2012</v>
      </c>
      <c r="D485" s="11">
        <v>41025</v>
      </c>
      <c r="E485" s="11">
        <v>41029</v>
      </c>
      <c r="F485" t="s">
        <v>50</v>
      </c>
      <c r="G485" t="s">
        <v>1674</v>
      </c>
      <c r="H485" t="s">
        <v>1675</v>
      </c>
      <c r="I485" t="s">
        <v>26</v>
      </c>
      <c r="J485" t="s">
        <v>27</v>
      </c>
      <c r="K485" t="s">
        <v>7420</v>
      </c>
      <c r="L485" t="s">
        <v>54</v>
      </c>
      <c r="M485">
        <v>32114</v>
      </c>
      <c r="N485" t="s">
        <v>30</v>
      </c>
      <c r="O485" t="s">
        <v>55</v>
      </c>
      <c r="P485" t="s">
        <v>32</v>
      </c>
      <c r="Q485" t="s">
        <v>56</v>
      </c>
      <c r="R485" t="s">
        <v>57</v>
      </c>
      <c r="S485">
        <v>191.5155</v>
      </c>
      <c r="T485">
        <v>1</v>
      </c>
      <c r="U485">
        <v>0.45</v>
      </c>
      <c r="V485">
        <v>-76.606200000000001</v>
      </c>
    </row>
    <row r="486" spans="1:22" x14ac:dyDescent="0.25">
      <c r="A486">
        <v>8206</v>
      </c>
      <c r="B486" t="s">
        <v>9891</v>
      </c>
      <c r="C486">
        <v>2012</v>
      </c>
      <c r="D486" s="11">
        <v>41221</v>
      </c>
      <c r="E486" s="11">
        <v>41221</v>
      </c>
      <c r="F486" t="s">
        <v>1290</v>
      </c>
      <c r="G486" t="s">
        <v>3939</v>
      </c>
      <c r="H486" t="s">
        <v>3940</v>
      </c>
      <c r="I486" t="s">
        <v>41</v>
      </c>
      <c r="J486" t="s">
        <v>27</v>
      </c>
      <c r="K486" t="s">
        <v>266</v>
      </c>
      <c r="L486" t="s">
        <v>267</v>
      </c>
      <c r="M486">
        <v>10024</v>
      </c>
      <c r="N486" t="s">
        <v>148</v>
      </c>
      <c r="O486" t="s">
        <v>2436</v>
      </c>
      <c r="P486" t="s">
        <v>32</v>
      </c>
      <c r="Q486" t="s">
        <v>36</v>
      </c>
      <c r="R486" t="s">
        <v>2437</v>
      </c>
      <c r="S486">
        <v>577.76400000000001</v>
      </c>
      <c r="T486">
        <v>2</v>
      </c>
      <c r="U486">
        <v>0.1</v>
      </c>
      <c r="V486">
        <v>115.5528</v>
      </c>
    </row>
    <row r="487" spans="1:22" x14ac:dyDescent="0.25">
      <c r="A487">
        <v>8204</v>
      </c>
      <c r="B487" t="s">
        <v>9891</v>
      </c>
      <c r="C487">
        <v>2012</v>
      </c>
      <c r="D487" s="11">
        <v>41221</v>
      </c>
      <c r="E487" s="11">
        <v>41221</v>
      </c>
      <c r="F487" t="s">
        <v>1290</v>
      </c>
      <c r="G487" t="s">
        <v>3939</v>
      </c>
      <c r="H487" t="s">
        <v>3940</v>
      </c>
      <c r="I487" t="s">
        <v>41</v>
      </c>
      <c r="J487" t="s">
        <v>27</v>
      </c>
      <c r="K487" t="s">
        <v>266</v>
      </c>
      <c r="L487" t="s">
        <v>267</v>
      </c>
      <c r="M487">
        <v>10024</v>
      </c>
      <c r="N487" t="s">
        <v>148</v>
      </c>
      <c r="O487" t="s">
        <v>9105</v>
      </c>
      <c r="P487" t="s">
        <v>32</v>
      </c>
      <c r="Q487" t="s">
        <v>65</v>
      </c>
      <c r="R487" t="s">
        <v>9106</v>
      </c>
      <c r="S487">
        <v>11.82</v>
      </c>
      <c r="T487">
        <v>3</v>
      </c>
      <c r="U487">
        <v>0</v>
      </c>
      <c r="V487">
        <v>4.7279999999999998</v>
      </c>
    </row>
    <row r="488" spans="1:22" x14ac:dyDescent="0.25">
      <c r="A488">
        <v>8195</v>
      </c>
      <c r="B488" t="s">
        <v>9887</v>
      </c>
      <c r="C488">
        <v>2012</v>
      </c>
      <c r="D488" s="11">
        <v>41243</v>
      </c>
      <c r="E488" s="11">
        <v>41246</v>
      </c>
      <c r="F488" t="s">
        <v>188</v>
      </c>
      <c r="G488" t="s">
        <v>1990</v>
      </c>
      <c r="H488" t="s">
        <v>1991</v>
      </c>
      <c r="I488" t="s">
        <v>26</v>
      </c>
      <c r="J488" t="s">
        <v>27</v>
      </c>
      <c r="K488" t="s">
        <v>373</v>
      </c>
      <c r="L488" t="s">
        <v>88</v>
      </c>
      <c r="M488">
        <v>27707</v>
      </c>
      <c r="N488" t="s">
        <v>30</v>
      </c>
      <c r="O488" t="s">
        <v>920</v>
      </c>
      <c r="P488" t="s">
        <v>32</v>
      </c>
      <c r="Q488" t="s">
        <v>65</v>
      </c>
      <c r="R488" t="s">
        <v>921</v>
      </c>
      <c r="S488">
        <v>335.74400000000003</v>
      </c>
      <c r="T488">
        <v>2</v>
      </c>
      <c r="U488">
        <v>0.2</v>
      </c>
      <c r="V488">
        <v>25.180800000000005</v>
      </c>
    </row>
    <row r="489" spans="1:22" x14ac:dyDescent="0.25">
      <c r="A489">
        <v>486</v>
      </c>
      <c r="B489" t="s">
        <v>1664</v>
      </c>
      <c r="C489">
        <v>2014</v>
      </c>
      <c r="D489" s="11">
        <v>41801</v>
      </c>
      <c r="E489" s="11">
        <v>41804</v>
      </c>
      <c r="F489" t="s">
        <v>188</v>
      </c>
      <c r="G489" t="s">
        <v>1665</v>
      </c>
      <c r="H489" t="s">
        <v>1666</v>
      </c>
      <c r="I489" t="s">
        <v>102</v>
      </c>
      <c r="J489" t="s">
        <v>27</v>
      </c>
      <c r="K489" t="s">
        <v>42</v>
      </c>
      <c r="L489" t="s">
        <v>43</v>
      </c>
      <c r="M489">
        <v>90045</v>
      </c>
      <c r="N489" t="s">
        <v>44</v>
      </c>
      <c r="O489" t="s">
        <v>1669</v>
      </c>
      <c r="P489" t="s">
        <v>32</v>
      </c>
      <c r="Q489" t="s">
        <v>33</v>
      </c>
      <c r="R489" t="s">
        <v>1670</v>
      </c>
      <c r="S489">
        <v>514.16499999999996</v>
      </c>
      <c r="T489">
        <v>5</v>
      </c>
      <c r="U489">
        <v>0.15</v>
      </c>
      <c r="V489">
        <v>-30.24499999999999</v>
      </c>
    </row>
    <row r="490" spans="1:22" x14ac:dyDescent="0.25">
      <c r="A490">
        <v>8192</v>
      </c>
      <c r="B490" t="s">
        <v>9886</v>
      </c>
      <c r="C490">
        <v>2014</v>
      </c>
      <c r="D490" s="11">
        <v>41961</v>
      </c>
      <c r="E490" s="11">
        <v>41965</v>
      </c>
      <c r="F490" t="s">
        <v>50</v>
      </c>
      <c r="G490" t="s">
        <v>6045</v>
      </c>
      <c r="H490" t="s">
        <v>6046</v>
      </c>
      <c r="I490" t="s">
        <v>26</v>
      </c>
      <c r="J490" t="s">
        <v>27</v>
      </c>
      <c r="K490" t="s">
        <v>266</v>
      </c>
      <c r="L490" t="s">
        <v>267</v>
      </c>
      <c r="M490">
        <v>10011</v>
      </c>
      <c r="N490" t="s">
        <v>148</v>
      </c>
      <c r="O490" t="s">
        <v>1082</v>
      </c>
      <c r="P490" t="s">
        <v>32</v>
      </c>
      <c r="Q490" t="s">
        <v>65</v>
      </c>
      <c r="R490" t="s">
        <v>1083</v>
      </c>
      <c r="S490">
        <v>187.76</v>
      </c>
      <c r="T490">
        <v>4</v>
      </c>
      <c r="U490">
        <v>0</v>
      </c>
      <c r="V490">
        <v>76.9816</v>
      </c>
    </row>
    <row r="491" spans="1:22" x14ac:dyDescent="0.25">
      <c r="A491">
        <v>8187</v>
      </c>
      <c r="B491" t="s">
        <v>9883</v>
      </c>
      <c r="C491">
        <v>2012</v>
      </c>
      <c r="D491" s="11">
        <v>41165</v>
      </c>
      <c r="E491" s="11">
        <v>41169</v>
      </c>
      <c r="F491" t="s">
        <v>23</v>
      </c>
      <c r="G491" t="s">
        <v>1308</v>
      </c>
      <c r="H491" t="s">
        <v>1309</v>
      </c>
      <c r="I491" t="s">
        <v>26</v>
      </c>
      <c r="J491" t="s">
        <v>27</v>
      </c>
      <c r="K491" t="s">
        <v>303</v>
      </c>
      <c r="L491" t="s">
        <v>211</v>
      </c>
      <c r="M491">
        <v>60623</v>
      </c>
      <c r="N491" t="s">
        <v>105</v>
      </c>
      <c r="O491" t="s">
        <v>701</v>
      </c>
      <c r="P491" t="s">
        <v>32</v>
      </c>
      <c r="Q491" t="s">
        <v>36</v>
      </c>
      <c r="R491" t="s">
        <v>702</v>
      </c>
      <c r="S491">
        <v>170.072</v>
      </c>
      <c r="T491">
        <v>4</v>
      </c>
      <c r="U491">
        <v>0.3</v>
      </c>
      <c r="V491">
        <v>-12.147999999999996</v>
      </c>
    </row>
    <row r="492" spans="1:22" x14ac:dyDescent="0.25">
      <c r="A492">
        <v>8184</v>
      </c>
      <c r="B492" t="s">
        <v>9881</v>
      </c>
      <c r="C492">
        <v>2014</v>
      </c>
      <c r="D492" s="11">
        <v>41778</v>
      </c>
      <c r="E492" s="11">
        <v>41782</v>
      </c>
      <c r="F492" t="s">
        <v>50</v>
      </c>
      <c r="G492" t="s">
        <v>5335</v>
      </c>
      <c r="H492" t="s">
        <v>5336</v>
      </c>
      <c r="I492" t="s">
        <v>41</v>
      </c>
      <c r="J492" t="s">
        <v>27</v>
      </c>
      <c r="K492" t="s">
        <v>303</v>
      </c>
      <c r="L492" t="s">
        <v>211</v>
      </c>
      <c r="M492">
        <v>60653</v>
      </c>
      <c r="N492" t="s">
        <v>105</v>
      </c>
      <c r="O492" t="s">
        <v>1134</v>
      </c>
      <c r="P492" t="s">
        <v>32</v>
      </c>
      <c r="Q492" t="s">
        <v>65</v>
      </c>
      <c r="R492" t="s">
        <v>1135</v>
      </c>
      <c r="S492">
        <v>1.8920000000000003</v>
      </c>
      <c r="T492">
        <v>1</v>
      </c>
      <c r="U492">
        <v>0.6</v>
      </c>
      <c r="V492">
        <v>-0.99329999999999963</v>
      </c>
    </row>
    <row r="493" spans="1:22" x14ac:dyDescent="0.25">
      <c r="A493">
        <v>8183</v>
      </c>
      <c r="B493" t="s">
        <v>9881</v>
      </c>
      <c r="C493">
        <v>2014</v>
      </c>
      <c r="D493" s="11">
        <v>41778</v>
      </c>
      <c r="E493" s="11">
        <v>41782</v>
      </c>
      <c r="F493" t="s">
        <v>50</v>
      </c>
      <c r="G493" t="s">
        <v>5335</v>
      </c>
      <c r="H493" t="s">
        <v>5336</v>
      </c>
      <c r="I493" t="s">
        <v>41</v>
      </c>
      <c r="J493" t="s">
        <v>27</v>
      </c>
      <c r="K493" t="s">
        <v>303</v>
      </c>
      <c r="L493" t="s">
        <v>211</v>
      </c>
      <c r="M493">
        <v>60653</v>
      </c>
      <c r="N493" t="s">
        <v>105</v>
      </c>
      <c r="O493" t="s">
        <v>4628</v>
      </c>
      <c r="P493" t="s">
        <v>32</v>
      </c>
      <c r="Q493" t="s">
        <v>65</v>
      </c>
      <c r="R493" t="s">
        <v>4629</v>
      </c>
      <c r="S493">
        <v>22.608000000000001</v>
      </c>
      <c r="T493">
        <v>3</v>
      </c>
      <c r="U493">
        <v>0.6</v>
      </c>
      <c r="V493">
        <v>-10.173599999999997</v>
      </c>
    </row>
    <row r="494" spans="1:22" x14ac:dyDescent="0.25">
      <c r="A494">
        <v>8181</v>
      </c>
      <c r="B494" t="s">
        <v>9880</v>
      </c>
      <c r="C494">
        <v>2012</v>
      </c>
      <c r="D494" s="11">
        <v>41234</v>
      </c>
      <c r="E494" s="11">
        <v>41238</v>
      </c>
      <c r="F494" t="s">
        <v>50</v>
      </c>
      <c r="G494" t="s">
        <v>7946</v>
      </c>
      <c r="H494" t="s">
        <v>7947</v>
      </c>
      <c r="I494" t="s">
        <v>26</v>
      </c>
      <c r="J494" t="s">
        <v>27</v>
      </c>
      <c r="K494" t="s">
        <v>146</v>
      </c>
      <c r="L494" t="s">
        <v>147</v>
      </c>
      <c r="M494">
        <v>19120</v>
      </c>
      <c r="N494" t="s">
        <v>148</v>
      </c>
      <c r="O494" t="s">
        <v>3804</v>
      </c>
      <c r="P494" t="s">
        <v>32</v>
      </c>
      <c r="Q494" t="s">
        <v>56</v>
      </c>
      <c r="R494" t="s">
        <v>3805</v>
      </c>
      <c r="S494">
        <v>1252.704</v>
      </c>
      <c r="T494">
        <v>8</v>
      </c>
      <c r="U494">
        <v>0.4</v>
      </c>
      <c r="V494">
        <v>-480.20320000000027</v>
      </c>
    </row>
    <row r="495" spans="1:22" x14ac:dyDescent="0.25">
      <c r="A495">
        <v>8180</v>
      </c>
      <c r="B495" t="s">
        <v>9879</v>
      </c>
      <c r="C495">
        <v>2012</v>
      </c>
      <c r="D495" s="11">
        <v>41123</v>
      </c>
      <c r="E495" s="11">
        <v>41127</v>
      </c>
      <c r="F495" t="s">
        <v>50</v>
      </c>
      <c r="G495" t="s">
        <v>1835</v>
      </c>
      <c r="H495" t="s">
        <v>1836</v>
      </c>
      <c r="I495" t="s">
        <v>26</v>
      </c>
      <c r="J495" t="s">
        <v>27</v>
      </c>
      <c r="K495" t="s">
        <v>318</v>
      </c>
      <c r="L495" t="s">
        <v>420</v>
      </c>
      <c r="M495">
        <v>97477</v>
      </c>
      <c r="N495" t="s">
        <v>44</v>
      </c>
      <c r="O495" t="s">
        <v>6944</v>
      </c>
      <c r="P495" t="s">
        <v>32</v>
      </c>
      <c r="Q495" t="s">
        <v>56</v>
      </c>
      <c r="R495" t="s">
        <v>6945</v>
      </c>
      <c r="S495">
        <v>277.5</v>
      </c>
      <c r="T495">
        <v>4</v>
      </c>
      <c r="U495">
        <v>0.5</v>
      </c>
      <c r="V495">
        <v>-188.7</v>
      </c>
    </row>
    <row r="496" spans="1:22" x14ac:dyDescent="0.25">
      <c r="A496">
        <v>8170</v>
      </c>
      <c r="B496" t="s">
        <v>9870</v>
      </c>
      <c r="C496">
        <v>2014</v>
      </c>
      <c r="D496" s="11">
        <v>41950</v>
      </c>
      <c r="E496" s="11">
        <v>41957</v>
      </c>
      <c r="F496" t="s">
        <v>50</v>
      </c>
      <c r="G496" t="s">
        <v>1249</v>
      </c>
      <c r="H496" t="s">
        <v>1250</v>
      </c>
      <c r="I496" t="s">
        <v>102</v>
      </c>
      <c r="J496" t="s">
        <v>27</v>
      </c>
      <c r="K496" t="s">
        <v>95</v>
      </c>
      <c r="L496" t="s">
        <v>96</v>
      </c>
      <c r="M496">
        <v>98105</v>
      </c>
      <c r="N496" t="s">
        <v>44</v>
      </c>
      <c r="O496" t="s">
        <v>1195</v>
      </c>
      <c r="P496" t="s">
        <v>32</v>
      </c>
      <c r="Q496" t="s">
        <v>36</v>
      </c>
      <c r="R496" t="s">
        <v>1196</v>
      </c>
      <c r="S496">
        <v>449.56800000000004</v>
      </c>
      <c r="T496">
        <v>2</v>
      </c>
      <c r="U496">
        <v>0.2</v>
      </c>
      <c r="V496">
        <v>-73.054800000000071</v>
      </c>
    </row>
    <row r="497" spans="1:22" x14ac:dyDescent="0.25">
      <c r="A497">
        <v>8169</v>
      </c>
      <c r="B497" t="s">
        <v>9870</v>
      </c>
      <c r="C497">
        <v>2014</v>
      </c>
      <c r="D497" s="11">
        <v>41950</v>
      </c>
      <c r="E497" s="11">
        <v>41957</v>
      </c>
      <c r="F497" t="s">
        <v>50</v>
      </c>
      <c r="G497" t="s">
        <v>1249</v>
      </c>
      <c r="H497" t="s">
        <v>1250</v>
      </c>
      <c r="I497" t="s">
        <v>102</v>
      </c>
      <c r="J497" t="s">
        <v>27</v>
      </c>
      <c r="K497" t="s">
        <v>95</v>
      </c>
      <c r="L497" t="s">
        <v>96</v>
      </c>
      <c r="M497">
        <v>98105</v>
      </c>
      <c r="N497" t="s">
        <v>44</v>
      </c>
      <c r="O497" t="s">
        <v>1225</v>
      </c>
      <c r="P497" t="s">
        <v>32</v>
      </c>
      <c r="Q497" t="s">
        <v>56</v>
      </c>
      <c r="R497" t="s">
        <v>1226</v>
      </c>
      <c r="S497">
        <v>2036.8600000000001</v>
      </c>
      <c r="T497">
        <v>7</v>
      </c>
      <c r="U497">
        <v>0</v>
      </c>
      <c r="V497">
        <v>366.63479999999993</v>
      </c>
    </row>
    <row r="498" spans="1:22" x14ac:dyDescent="0.25">
      <c r="A498">
        <v>495</v>
      </c>
      <c r="B498" t="s">
        <v>1698</v>
      </c>
      <c r="C498">
        <v>2013</v>
      </c>
      <c r="D498" s="11">
        <v>41352</v>
      </c>
      <c r="E498" s="11">
        <v>41355</v>
      </c>
      <c r="F498" t="s">
        <v>23</v>
      </c>
      <c r="G498" t="s">
        <v>1699</v>
      </c>
      <c r="H498" t="s">
        <v>1700</v>
      </c>
      <c r="I498" t="s">
        <v>26</v>
      </c>
      <c r="J498" t="s">
        <v>27</v>
      </c>
      <c r="K498" t="s">
        <v>334</v>
      </c>
      <c r="L498" t="s">
        <v>335</v>
      </c>
      <c r="M498">
        <v>38109</v>
      </c>
      <c r="N498" t="s">
        <v>30</v>
      </c>
      <c r="O498" t="s">
        <v>1701</v>
      </c>
      <c r="P498" t="s">
        <v>32</v>
      </c>
      <c r="Q498" t="s">
        <v>56</v>
      </c>
      <c r="R498" t="s">
        <v>1702</v>
      </c>
      <c r="S498">
        <v>189.88200000000001</v>
      </c>
      <c r="T498">
        <v>3</v>
      </c>
      <c r="U498">
        <v>0.4</v>
      </c>
      <c r="V498">
        <v>-94.941000000000017</v>
      </c>
    </row>
    <row r="499" spans="1:22" x14ac:dyDescent="0.25">
      <c r="A499">
        <v>8168</v>
      </c>
      <c r="B499" t="s">
        <v>9869</v>
      </c>
      <c r="C499">
        <v>2013</v>
      </c>
      <c r="D499" s="11">
        <v>41487</v>
      </c>
      <c r="E499" s="11">
        <v>41492</v>
      </c>
      <c r="F499" t="s">
        <v>50</v>
      </c>
      <c r="G499" t="s">
        <v>6638</v>
      </c>
      <c r="H499" t="s">
        <v>6639</v>
      </c>
      <c r="I499" t="s">
        <v>41</v>
      </c>
      <c r="J499" t="s">
        <v>27</v>
      </c>
      <c r="K499" t="s">
        <v>127</v>
      </c>
      <c r="L499" t="s">
        <v>43</v>
      </c>
      <c r="M499">
        <v>94122</v>
      </c>
      <c r="N499" t="s">
        <v>44</v>
      </c>
      <c r="O499" t="s">
        <v>2268</v>
      </c>
      <c r="P499" t="s">
        <v>32</v>
      </c>
      <c r="Q499" t="s">
        <v>56</v>
      </c>
      <c r="R499" t="s">
        <v>2269</v>
      </c>
      <c r="S499">
        <v>863.12800000000004</v>
      </c>
      <c r="T499">
        <v>7</v>
      </c>
      <c r="U499">
        <v>0.2</v>
      </c>
      <c r="V499">
        <v>-32.367300000000085</v>
      </c>
    </row>
    <row r="500" spans="1:22" x14ac:dyDescent="0.25">
      <c r="A500">
        <v>8167</v>
      </c>
      <c r="B500" t="s">
        <v>9868</v>
      </c>
      <c r="C500">
        <v>2012</v>
      </c>
      <c r="D500" s="11">
        <v>41215</v>
      </c>
      <c r="E500" s="11">
        <v>41219</v>
      </c>
      <c r="F500" t="s">
        <v>50</v>
      </c>
      <c r="G500" t="s">
        <v>2474</v>
      </c>
      <c r="H500" t="s">
        <v>2475</v>
      </c>
      <c r="I500" t="s">
        <v>26</v>
      </c>
      <c r="J500" t="s">
        <v>27</v>
      </c>
      <c r="K500" t="s">
        <v>947</v>
      </c>
      <c r="L500" t="s">
        <v>43</v>
      </c>
      <c r="M500">
        <v>92105</v>
      </c>
      <c r="N500" t="s">
        <v>44</v>
      </c>
      <c r="O500" t="s">
        <v>5658</v>
      </c>
      <c r="P500" t="s">
        <v>32</v>
      </c>
      <c r="Q500" t="s">
        <v>33</v>
      </c>
      <c r="R500" t="s">
        <v>5659</v>
      </c>
      <c r="S500">
        <v>512.49900000000002</v>
      </c>
      <c r="T500">
        <v>3</v>
      </c>
      <c r="U500">
        <v>0.15</v>
      </c>
      <c r="V500">
        <v>-30.147000000000048</v>
      </c>
    </row>
    <row r="501" spans="1:22" x14ac:dyDescent="0.25">
      <c r="A501">
        <v>498</v>
      </c>
      <c r="B501" t="s">
        <v>1710</v>
      </c>
      <c r="C501">
        <v>2013</v>
      </c>
      <c r="D501" s="11">
        <v>41481</v>
      </c>
      <c r="E501" s="11">
        <v>41487</v>
      </c>
      <c r="F501" t="s">
        <v>50</v>
      </c>
      <c r="G501" t="s">
        <v>1583</v>
      </c>
      <c r="H501" t="s">
        <v>1584</v>
      </c>
      <c r="I501" t="s">
        <v>26</v>
      </c>
      <c r="J501" t="s">
        <v>27</v>
      </c>
      <c r="K501" t="s">
        <v>1711</v>
      </c>
      <c r="L501" t="s">
        <v>43</v>
      </c>
      <c r="M501">
        <v>92627</v>
      </c>
      <c r="N501" t="s">
        <v>44</v>
      </c>
      <c r="O501" t="s">
        <v>1714</v>
      </c>
      <c r="P501" t="s">
        <v>32</v>
      </c>
      <c r="Q501" t="s">
        <v>65</v>
      </c>
      <c r="R501" t="s">
        <v>1715</v>
      </c>
      <c r="S501">
        <v>255.76</v>
      </c>
      <c r="T501">
        <v>4</v>
      </c>
      <c r="U501">
        <v>0</v>
      </c>
      <c r="V501">
        <v>81.843199999999996</v>
      </c>
    </row>
    <row r="502" spans="1:22" x14ac:dyDescent="0.25">
      <c r="A502">
        <v>499</v>
      </c>
      <c r="B502" t="s">
        <v>1710</v>
      </c>
      <c r="C502">
        <v>2013</v>
      </c>
      <c r="D502" s="11">
        <v>41481</v>
      </c>
      <c r="E502" s="11">
        <v>41487</v>
      </c>
      <c r="F502" t="s">
        <v>50</v>
      </c>
      <c r="G502" t="s">
        <v>1583</v>
      </c>
      <c r="H502" t="s">
        <v>1584</v>
      </c>
      <c r="I502" t="s">
        <v>26</v>
      </c>
      <c r="J502" t="s">
        <v>27</v>
      </c>
      <c r="K502" t="s">
        <v>1711</v>
      </c>
      <c r="L502" t="s">
        <v>43</v>
      </c>
      <c r="M502">
        <v>92627</v>
      </c>
      <c r="N502" t="s">
        <v>44</v>
      </c>
      <c r="O502" t="s">
        <v>1164</v>
      </c>
      <c r="P502" t="s">
        <v>32</v>
      </c>
      <c r="Q502" t="s">
        <v>36</v>
      </c>
      <c r="R502" t="s">
        <v>1165</v>
      </c>
      <c r="S502">
        <v>241.56799999999998</v>
      </c>
      <c r="T502">
        <v>2</v>
      </c>
      <c r="U502">
        <v>0.2</v>
      </c>
      <c r="V502">
        <v>18.11760000000001</v>
      </c>
    </row>
    <row r="503" spans="1:22" x14ac:dyDescent="0.25">
      <c r="A503">
        <v>500</v>
      </c>
      <c r="B503" t="s">
        <v>1710</v>
      </c>
      <c r="C503">
        <v>2013</v>
      </c>
      <c r="D503" s="11">
        <v>41481</v>
      </c>
      <c r="E503" s="11">
        <v>41487</v>
      </c>
      <c r="F503" t="s">
        <v>50</v>
      </c>
      <c r="G503" t="s">
        <v>1583</v>
      </c>
      <c r="H503" t="s">
        <v>1584</v>
      </c>
      <c r="I503" t="s">
        <v>26</v>
      </c>
      <c r="J503" t="s">
        <v>27</v>
      </c>
      <c r="K503" t="s">
        <v>1711</v>
      </c>
      <c r="L503" t="s">
        <v>43</v>
      </c>
      <c r="M503">
        <v>92627</v>
      </c>
      <c r="N503" t="s">
        <v>44</v>
      </c>
      <c r="O503" t="s">
        <v>1716</v>
      </c>
      <c r="P503" t="s">
        <v>32</v>
      </c>
      <c r="Q503" t="s">
        <v>65</v>
      </c>
      <c r="R503" t="s">
        <v>1717</v>
      </c>
      <c r="S503">
        <v>69.3</v>
      </c>
      <c r="T503">
        <v>9</v>
      </c>
      <c r="U503">
        <v>0</v>
      </c>
      <c r="V503">
        <v>22.868999999999996</v>
      </c>
    </row>
    <row r="504" spans="1:22" x14ac:dyDescent="0.25">
      <c r="A504">
        <v>8164</v>
      </c>
      <c r="B504" t="s">
        <v>9868</v>
      </c>
      <c r="C504">
        <v>2012</v>
      </c>
      <c r="D504" s="11">
        <v>41215</v>
      </c>
      <c r="E504" s="11">
        <v>41219</v>
      </c>
      <c r="F504" t="s">
        <v>50</v>
      </c>
      <c r="G504" t="s">
        <v>2474</v>
      </c>
      <c r="H504" t="s">
        <v>2475</v>
      </c>
      <c r="I504" t="s">
        <v>26</v>
      </c>
      <c r="J504" t="s">
        <v>27</v>
      </c>
      <c r="K504" t="s">
        <v>947</v>
      </c>
      <c r="L504" t="s">
        <v>43</v>
      </c>
      <c r="M504">
        <v>92105</v>
      </c>
      <c r="N504" t="s">
        <v>44</v>
      </c>
      <c r="O504" t="s">
        <v>5654</v>
      </c>
      <c r="P504" t="s">
        <v>32</v>
      </c>
      <c r="Q504" t="s">
        <v>65</v>
      </c>
      <c r="R504" t="s">
        <v>5655</v>
      </c>
      <c r="S504">
        <v>96.960000000000008</v>
      </c>
      <c r="T504">
        <v>6</v>
      </c>
      <c r="U504">
        <v>0</v>
      </c>
      <c r="V504">
        <v>33.935999999999993</v>
      </c>
    </row>
    <row r="505" spans="1:22" x14ac:dyDescent="0.25">
      <c r="A505">
        <v>8161</v>
      </c>
      <c r="B505" t="s">
        <v>9866</v>
      </c>
      <c r="C505">
        <v>2013</v>
      </c>
      <c r="D505" s="11">
        <v>41321</v>
      </c>
      <c r="E505" s="11">
        <v>41325</v>
      </c>
      <c r="F505" t="s">
        <v>50</v>
      </c>
      <c r="G505" t="s">
        <v>4011</v>
      </c>
      <c r="H505" t="s">
        <v>4012</v>
      </c>
      <c r="I505" t="s">
        <v>26</v>
      </c>
      <c r="J505" t="s">
        <v>27</v>
      </c>
      <c r="K505" t="s">
        <v>1093</v>
      </c>
      <c r="L505" t="s">
        <v>788</v>
      </c>
      <c r="M505">
        <v>7109</v>
      </c>
      <c r="N505" t="s">
        <v>148</v>
      </c>
      <c r="O505" t="s">
        <v>8382</v>
      </c>
      <c r="P505" t="s">
        <v>32</v>
      </c>
      <c r="Q505" t="s">
        <v>36</v>
      </c>
      <c r="R505" t="s">
        <v>8383</v>
      </c>
      <c r="S505">
        <v>227.96</v>
      </c>
      <c r="T505">
        <v>2</v>
      </c>
      <c r="U505">
        <v>0</v>
      </c>
      <c r="V505">
        <v>36.473600000000005</v>
      </c>
    </row>
    <row r="506" spans="1:22" x14ac:dyDescent="0.25">
      <c r="A506">
        <v>503</v>
      </c>
      <c r="B506" t="s">
        <v>1718</v>
      </c>
      <c r="C506">
        <v>2013</v>
      </c>
      <c r="D506" s="11">
        <v>41425</v>
      </c>
      <c r="E506" s="11">
        <v>41430</v>
      </c>
      <c r="F506" t="s">
        <v>50</v>
      </c>
      <c r="G506" t="s">
        <v>1719</v>
      </c>
      <c r="H506" t="s">
        <v>1720</v>
      </c>
      <c r="I506" t="s">
        <v>41</v>
      </c>
      <c r="J506" t="s">
        <v>27</v>
      </c>
      <c r="K506" t="s">
        <v>1721</v>
      </c>
      <c r="L506" t="s">
        <v>457</v>
      </c>
      <c r="M506">
        <v>80134</v>
      </c>
      <c r="N506" t="s">
        <v>44</v>
      </c>
      <c r="O506" t="s">
        <v>1726</v>
      </c>
      <c r="P506" t="s">
        <v>32</v>
      </c>
      <c r="Q506" t="s">
        <v>36</v>
      </c>
      <c r="R506" t="s">
        <v>1727</v>
      </c>
      <c r="S506">
        <v>801.5680000000001</v>
      </c>
      <c r="T506">
        <v>2</v>
      </c>
      <c r="U506">
        <v>0.2</v>
      </c>
      <c r="V506">
        <v>50.097999999999985</v>
      </c>
    </row>
    <row r="507" spans="1:22" x14ac:dyDescent="0.25">
      <c r="A507">
        <v>8157</v>
      </c>
      <c r="B507" t="s">
        <v>9862</v>
      </c>
      <c r="C507">
        <v>2013</v>
      </c>
      <c r="D507" s="11">
        <v>41552</v>
      </c>
      <c r="E507" s="11">
        <v>41557</v>
      </c>
      <c r="F507" t="s">
        <v>50</v>
      </c>
      <c r="G507" t="s">
        <v>1984</v>
      </c>
      <c r="H507" t="s">
        <v>1985</v>
      </c>
      <c r="I507" t="s">
        <v>26</v>
      </c>
      <c r="J507" t="s">
        <v>27</v>
      </c>
      <c r="K507" t="s">
        <v>4492</v>
      </c>
      <c r="L507" t="s">
        <v>2735</v>
      </c>
      <c r="M507">
        <v>21215</v>
      </c>
      <c r="N507" t="s">
        <v>148</v>
      </c>
      <c r="O507" t="s">
        <v>3817</v>
      </c>
      <c r="P507" t="s">
        <v>32</v>
      </c>
      <c r="Q507" t="s">
        <v>56</v>
      </c>
      <c r="R507" t="s">
        <v>3818</v>
      </c>
      <c r="S507">
        <v>239.37199999999996</v>
      </c>
      <c r="T507">
        <v>2</v>
      </c>
      <c r="U507">
        <v>0.3</v>
      </c>
      <c r="V507">
        <v>-23.93719999999999</v>
      </c>
    </row>
    <row r="508" spans="1:22" x14ac:dyDescent="0.25">
      <c r="A508">
        <v>8151</v>
      </c>
      <c r="B508" t="s">
        <v>9858</v>
      </c>
      <c r="C508">
        <v>2011</v>
      </c>
      <c r="D508" s="11">
        <v>40570</v>
      </c>
      <c r="E508" s="11">
        <v>40573</v>
      </c>
      <c r="F508" t="s">
        <v>188</v>
      </c>
      <c r="G508" t="s">
        <v>6012</v>
      </c>
      <c r="H508" t="s">
        <v>6013</v>
      </c>
      <c r="I508" t="s">
        <v>41</v>
      </c>
      <c r="J508" t="s">
        <v>27</v>
      </c>
      <c r="K508" t="s">
        <v>9859</v>
      </c>
      <c r="L508" t="s">
        <v>5326</v>
      </c>
      <c r="M508">
        <v>57701</v>
      </c>
      <c r="N508" t="s">
        <v>105</v>
      </c>
      <c r="O508" t="s">
        <v>2462</v>
      </c>
      <c r="P508" t="s">
        <v>32</v>
      </c>
      <c r="Q508" t="s">
        <v>33</v>
      </c>
      <c r="R508" t="s">
        <v>2463</v>
      </c>
      <c r="S508">
        <v>141.96</v>
      </c>
      <c r="T508">
        <v>2</v>
      </c>
      <c r="U508">
        <v>0</v>
      </c>
      <c r="V508">
        <v>39.748800000000003</v>
      </c>
    </row>
    <row r="509" spans="1:22" x14ac:dyDescent="0.25">
      <c r="A509">
        <v>8144</v>
      </c>
      <c r="B509" t="s">
        <v>9854</v>
      </c>
      <c r="C509">
        <v>2013</v>
      </c>
      <c r="D509" s="11">
        <v>41310</v>
      </c>
      <c r="E509" s="11">
        <v>41315</v>
      </c>
      <c r="F509" t="s">
        <v>50</v>
      </c>
      <c r="G509" t="s">
        <v>5492</v>
      </c>
      <c r="H509" t="s">
        <v>5493</v>
      </c>
      <c r="I509" t="s">
        <v>26</v>
      </c>
      <c r="J509" t="s">
        <v>27</v>
      </c>
      <c r="K509" t="s">
        <v>947</v>
      </c>
      <c r="L509" t="s">
        <v>43</v>
      </c>
      <c r="M509">
        <v>92037</v>
      </c>
      <c r="N509" t="s">
        <v>44</v>
      </c>
      <c r="O509" t="s">
        <v>2400</v>
      </c>
      <c r="P509" t="s">
        <v>32</v>
      </c>
      <c r="Q509" t="s">
        <v>56</v>
      </c>
      <c r="R509" t="s">
        <v>2401</v>
      </c>
      <c r="S509">
        <v>557.72799999999995</v>
      </c>
      <c r="T509">
        <v>4</v>
      </c>
      <c r="U509">
        <v>0.2</v>
      </c>
      <c r="V509">
        <v>6.9715999999999951</v>
      </c>
    </row>
    <row r="510" spans="1:22" x14ac:dyDescent="0.25">
      <c r="A510">
        <v>8138</v>
      </c>
      <c r="B510" t="s">
        <v>9852</v>
      </c>
      <c r="C510">
        <v>2011</v>
      </c>
      <c r="D510" s="11">
        <v>40856</v>
      </c>
      <c r="E510" s="11">
        <v>40860</v>
      </c>
      <c r="F510" t="s">
        <v>50</v>
      </c>
      <c r="G510" t="s">
        <v>6280</v>
      </c>
      <c r="H510" t="s">
        <v>6281</v>
      </c>
      <c r="I510" t="s">
        <v>102</v>
      </c>
      <c r="J510" t="s">
        <v>27</v>
      </c>
      <c r="K510" t="s">
        <v>266</v>
      </c>
      <c r="L510" t="s">
        <v>267</v>
      </c>
      <c r="M510">
        <v>10035</v>
      </c>
      <c r="N510" t="s">
        <v>148</v>
      </c>
      <c r="O510" t="s">
        <v>1082</v>
      </c>
      <c r="P510" t="s">
        <v>32</v>
      </c>
      <c r="Q510" t="s">
        <v>65</v>
      </c>
      <c r="R510" t="s">
        <v>3797</v>
      </c>
      <c r="S510">
        <v>56.52</v>
      </c>
      <c r="T510">
        <v>9</v>
      </c>
      <c r="U510">
        <v>0</v>
      </c>
      <c r="V510">
        <v>21.477600000000002</v>
      </c>
    </row>
    <row r="511" spans="1:22" x14ac:dyDescent="0.25">
      <c r="A511">
        <v>8137</v>
      </c>
      <c r="B511" t="s">
        <v>9851</v>
      </c>
      <c r="C511">
        <v>2013</v>
      </c>
      <c r="D511" s="11">
        <v>41499</v>
      </c>
      <c r="E511" s="11">
        <v>41503</v>
      </c>
      <c r="F511" t="s">
        <v>50</v>
      </c>
      <c r="G511" t="s">
        <v>6583</v>
      </c>
      <c r="H511" t="s">
        <v>6584</v>
      </c>
      <c r="I511" t="s">
        <v>41</v>
      </c>
      <c r="J511" t="s">
        <v>27</v>
      </c>
      <c r="K511" t="s">
        <v>1792</v>
      </c>
      <c r="L511" t="s">
        <v>54</v>
      </c>
      <c r="M511">
        <v>33801</v>
      </c>
      <c r="N511" t="s">
        <v>30</v>
      </c>
      <c r="O511" t="s">
        <v>1105</v>
      </c>
      <c r="P511" t="s">
        <v>32</v>
      </c>
      <c r="Q511" t="s">
        <v>56</v>
      </c>
      <c r="R511" t="s">
        <v>1106</v>
      </c>
      <c r="S511">
        <v>562.29250000000013</v>
      </c>
      <c r="T511">
        <v>7</v>
      </c>
      <c r="U511">
        <v>0.45</v>
      </c>
      <c r="V511">
        <v>-255.58750000000009</v>
      </c>
    </row>
    <row r="512" spans="1:22" x14ac:dyDescent="0.25">
      <c r="A512">
        <v>8134</v>
      </c>
      <c r="B512" t="s">
        <v>9849</v>
      </c>
      <c r="C512">
        <v>2012</v>
      </c>
      <c r="D512" s="11">
        <v>41190</v>
      </c>
      <c r="E512" s="11">
        <v>41195</v>
      </c>
      <c r="F512" t="s">
        <v>50</v>
      </c>
      <c r="G512" t="s">
        <v>189</v>
      </c>
      <c r="H512" t="s">
        <v>190</v>
      </c>
      <c r="I512" t="s">
        <v>41</v>
      </c>
      <c r="J512" t="s">
        <v>27</v>
      </c>
      <c r="K512" t="s">
        <v>815</v>
      </c>
      <c r="L512" t="s">
        <v>104</v>
      </c>
      <c r="M512">
        <v>75081</v>
      </c>
      <c r="N512" t="s">
        <v>105</v>
      </c>
      <c r="O512" t="s">
        <v>338</v>
      </c>
      <c r="P512" t="s">
        <v>32</v>
      </c>
      <c r="Q512" t="s">
        <v>65</v>
      </c>
      <c r="R512" t="s">
        <v>339</v>
      </c>
      <c r="S512">
        <v>72.78</v>
      </c>
      <c r="T512">
        <v>3</v>
      </c>
      <c r="U512">
        <v>0.6</v>
      </c>
      <c r="V512">
        <v>-70.960499999999996</v>
      </c>
    </row>
    <row r="513" spans="1:22" x14ac:dyDescent="0.25">
      <c r="A513">
        <v>8129</v>
      </c>
      <c r="B513" t="s">
        <v>9847</v>
      </c>
      <c r="C513">
        <v>2014</v>
      </c>
      <c r="D513" s="11">
        <v>41878</v>
      </c>
      <c r="E513" s="11">
        <v>41884</v>
      </c>
      <c r="F513" t="s">
        <v>50</v>
      </c>
      <c r="G513" t="s">
        <v>251</v>
      </c>
      <c r="H513" t="s">
        <v>252</v>
      </c>
      <c r="I513" t="s">
        <v>26</v>
      </c>
      <c r="J513" t="s">
        <v>27</v>
      </c>
      <c r="K513" t="s">
        <v>303</v>
      </c>
      <c r="L513" t="s">
        <v>211</v>
      </c>
      <c r="M513">
        <v>60610</v>
      </c>
      <c r="N513" t="s">
        <v>105</v>
      </c>
      <c r="O513" t="s">
        <v>2325</v>
      </c>
      <c r="P513" t="s">
        <v>32</v>
      </c>
      <c r="Q513" t="s">
        <v>65</v>
      </c>
      <c r="R513" t="s">
        <v>2326</v>
      </c>
      <c r="S513">
        <v>64.959999999999994</v>
      </c>
      <c r="T513">
        <v>5</v>
      </c>
      <c r="U513">
        <v>0.6</v>
      </c>
      <c r="V513">
        <v>-43.847999999999985</v>
      </c>
    </row>
    <row r="514" spans="1:22" x14ac:dyDescent="0.25">
      <c r="A514">
        <v>511</v>
      </c>
      <c r="B514" t="s">
        <v>1744</v>
      </c>
      <c r="C514">
        <v>2014</v>
      </c>
      <c r="D514" s="11">
        <v>41970</v>
      </c>
      <c r="E514" s="11">
        <v>41971</v>
      </c>
      <c r="F514" t="s">
        <v>188</v>
      </c>
      <c r="G514" t="s">
        <v>1745</v>
      </c>
      <c r="H514" t="s">
        <v>1746</v>
      </c>
      <c r="I514" t="s">
        <v>26</v>
      </c>
      <c r="J514" t="s">
        <v>27</v>
      </c>
      <c r="K514" t="s">
        <v>1747</v>
      </c>
      <c r="L514" t="s">
        <v>596</v>
      </c>
      <c r="M514">
        <v>64118</v>
      </c>
      <c r="N514" t="s">
        <v>105</v>
      </c>
      <c r="O514" t="s">
        <v>1748</v>
      </c>
      <c r="P514" t="s">
        <v>32</v>
      </c>
      <c r="Q514" t="s">
        <v>65</v>
      </c>
      <c r="R514" t="s">
        <v>1749</v>
      </c>
      <c r="S514">
        <v>126.30000000000001</v>
      </c>
      <c r="T514">
        <v>3</v>
      </c>
      <c r="U514">
        <v>0</v>
      </c>
      <c r="V514">
        <v>40.415999999999997</v>
      </c>
    </row>
    <row r="515" spans="1:22" x14ac:dyDescent="0.25">
      <c r="A515">
        <v>8125</v>
      </c>
      <c r="B515" t="s">
        <v>9845</v>
      </c>
      <c r="C515">
        <v>2014</v>
      </c>
      <c r="D515" s="11">
        <v>41890</v>
      </c>
      <c r="E515" s="11">
        <v>41895</v>
      </c>
      <c r="F515" t="s">
        <v>50</v>
      </c>
      <c r="G515" t="s">
        <v>2896</v>
      </c>
      <c r="H515" t="s">
        <v>2897</v>
      </c>
      <c r="I515" t="s">
        <v>26</v>
      </c>
      <c r="J515" t="s">
        <v>27</v>
      </c>
      <c r="K515" t="s">
        <v>9437</v>
      </c>
      <c r="L515" t="s">
        <v>43</v>
      </c>
      <c r="M515">
        <v>95351</v>
      </c>
      <c r="N515" t="s">
        <v>44</v>
      </c>
      <c r="O515" t="s">
        <v>890</v>
      </c>
      <c r="P515" t="s">
        <v>32</v>
      </c>
      <c r="Q515" t="s">
        <v>36</v>
      </c>
      <c r="R515" t="s">
        <v>891</v>
      </c>
      <c r="S515">
        <v>161.56800000000001</v>
      </c>
      <c r="T515">
        <v>2</v>
      </c>
      <c r="U515">
        <v>0.2</v>
      </c>
      <c r="V515">
        <v>-28.274400000000021</v>
      </c>
    </row>
    <row r="516" spans="1:22" x14ac:dyDescent="0.25">
      <c r="A516">
        <v>8121</v>
      </c>
      <c r="B516" t="s">
        <v>9843</v>
      </c>
      <c r="C516">
        <v>2013</v>
      </c>
      <c r="D516" s="11">
        <v>41590</v>
      </c>
      <c r="E516" s="11">
        <v>41595</v>
      </c>
      <c r="F516" t="s">
        <v>50</v>
      </c>
      <c r="G516" t="s">
        <v>1901</v>
      </c>
      <c r="H516" t="s">
        <v>1902</v>
      </c>
      <c r="I516" t="s">
        <v>26</v>
      </c>
      <c r="J516" t="s">
        <v>27</v>
      </c>
      <c r="K516" t="s">
        <v>127</v>
      </c>
      <c r="L516" t="s">
        <v>43</v>
      </c>
      <c r="M516">
        <v>94110</v>
      </c>
      <c r="N516" t="s">
        <v>44</v>
      </c>
      <c r="O516" t="s">
        <v>1931</v>
      </c>
      <c r="P516" t="s">
        <v>32</v>
      </c>
      <c r="Q516" t="s">
        <v>36</v>
      </c>
      <c r="R516" t="s">
        <v>1932</v>
      </c>
      <c r="S516">
        <v>451.15199999999993</v>
      </c>
      <c r="T516">
        <v>3</v>
      </c>
      <c r="U516">
        <v>0.2</v>
      </c>
      <c r="V516">
        <v>0</v>
      </c>
    </row>
    <row r="517" spans="1:22" x14ac:dyDescent="0.25">
      <c r="A517">
        <v>8120</v>
      </c>
      <c r="B517" t="s">
        <v>9843</v>
      </c>
      <c r="C517">
        <v>2013</v>
      </c>
      <c r="D517" s="11">
        <v>41590</v>
      </c>
      <c r="E517" s="11">
        <v>41595</v>
      </c>
      <c r="F517" t="s">
        <v>50</v>
      </c>
      <c r="G517" t="s">
        <v>1901</v>
      </c>
      <c r="H517" t="s">
        <v>1902</v>
      </c>
      <c r="I517" t="s">
        <v>26</v>
      </c>
      <c r="J517" t="s">
        <v>27</v>
      </c>
      <c r="K517" t="s">
        <v>127</v>
      </c>
      <c r="L517" t="s">
        <v>43</v>
      </c>
      <c r="M517">
        <v>94110</v>
      </c>
      <c r="N517" t="s">
        <v>44</v>
      </c>
      <c r="O517" t="s">
        <v>483</v>
      </c>
      <c r="P517" t="s">
        <v>32</v>
      </c>
      <c r="Q517" t="s">
        <v>65</v>
      </c>
      <c r="R517" t="s">
        <v>484</v>
      </c>
      <c r="S517">
        <v>41.96</v>
      </c>
      <c r="T517">
        <v>2</v>
      </c>
      <c r="U517">
        <v>0</v>
      </c>
      <c r="V517">
        <v>10.909600000000001</v>
      </c>
    </row>
    <row r="518" spans="1:22" x14ac:dyDescent="0.25">
      <c r="A518">
        <v>8119</v>
      </c>
      <c r="B518" t="s">
        <v>9842</v>
      </c>
      <c r="C518">
        <v>2014</v>
      </c>
      <c r="D518" s="11">
        <v>41843</v>
      </c>
      <c r="E518" s="11">
        <v>41848</v>
      </c>
      <c r="F518" t="s">
        <v>50</v>
      </c>
      <c r="G518" t="s">
        <v>4353</v>
      </c>
      <c r="H518" t="s">
        <v>4354</v>
      </c>
      <c r="I518" t="s">
        <v>26</v>
      </c>
      <c r="J518" t="s">
        <v>27</v>
      </c>
      <c r="K518" t="s">
        <v>303</v>
      </c>
      <c r="L518" t="s">
        <v>211</v>
      </c>
      <c r="M518">
        <v>60653</v>
      </c>
      <c r="N518" t="s">
        <v>105</v>
      </c>
      <c r="O518" t="s">
        <v>1931</v>
      </c>
      <c r="P518" t="s">
        <v>32</v>
      </c>
      <c r="Q518" t="s">
        <v>36</v>
      </c>
      <c r="R518" t="s">
        <v>1932</v>
      </c>
      <c r="S518">
        <v>526.34399999999994</v>
      </c>
      <c r="T518">
        <v>4</v>
      </c>
      <c r="U518">
        <v>0.3</v>
      </c>
      <c r="V518">
        <v>-75.191999999999979</v>
      </c>
    </row>
    <row r="519" spans="1:22" x14ac:dyDescent="0.25">
      <c r="A519">
        <v>8116</v>
      </c>
      <c r="B519" t="s">
        <v>9839</v>
      </c>
      <c r="C519">
        <v>2014</v>
      </c>
      <c r="D519" s="11">
        <v>41881</v>
      </c>
      <c r="E519" s="11">
        <v>41887</v>
      </c>
      <c r="F519" t="s">
        <v>50</v>
      </c>
      <c r="G519" t="s">
        <v>3847</v>
      </c>
      <c r="H519" t="s">
        <v>3848</v>
      </c>
      <c r="I519" t="s">
        <v>41</v>
      </c>
      <c r="J519" t="s">
        <v>27</v>
      </c>
      <c r="K519" t="s">
        <v>42</v>
      </c>
      <c r="L519" t="s">
        <v>43</v>
      </c>
      <c r="M519">
        <v>90049</v>
      </c>
      <c r="N519" t="s">
        <v>44</v>
      </c>
      <c r="O519" t="s">
        <v>9384</v>
      </c>
      <c r="P519" t="s">
        <v>32</v>
      </c>
      <c r="Q519" t="s">
        <v>65</v>
      </c>
      <c r="R519" t="s">
        <v>9385</v>
      </c>
      <c r="S519">
        <v>148.02000000000001</v>
      </c>
      <c r="T519">
        <v>3</v>
      </c>
      <c r="U519">
        <v>0</v>
      </c>
      <c r="V519">
        <v>41.445600000000013</v>
      </c>
    </row>
    <row r="520" spans="1:22" x14ac:dyDescent="0.25">
      <c r="A520">
        <v>8114</v>
      </c>
      <c r="B520" t="s">
        <v>9837</v>
      </c>
      <c r="C520">
        <v>2013</v>
      </c>
      <c r="D520" s="11">
        <v>41610</v>
      </c>
      <c r="E520" s="11">
        <v>41612</v>
      </c>
      <c r="F520" t="s">
        <v>23</v>
      </c>
      <c r="G520" t="s">
        <v>5570</v>
      </c>
      <c r="H520" t="s">
        <v>5571</v>
      </c>
      <c r="I520" t="s">
        <v>26</v>
      </c>
      <c r="J520" t="s">
        <v>27</v>
      </c>
      <c r="K520" t="s">
        <v>5108</v>
      </c>
      <c r="L520" t="s">
        <v>104</v>
      </c>
      <c r="M520">
        <v>76903</v>
      </c>
      <c r="N520" t="s">
        <v>105</v>
      </c>
      <c r="O520" t="s">
        <v>892</v>
      </c>
      <c r="P520" t="s">
        <v>32</v>
      </c>
      <c r="Q520" t="s">
        <v>36</v>
      </c>
      <c r="R520" t="s">
        <v>893</v>
      </c>
      <c r="S520">
        <v>85.245999999999995</v>
      </c>
      <c r="T520">
        <v>2</v>
      </c>
      <c r="U520">
        <v>0.3</v>
      </c>
      <c r="V520">
        <v>-1.217800000000004</v>
      </c>
    </row>
    <row r="521" spans="1:22" x14ac:dyDescent="0.25">
      <c r="A521">
        <v>8112</v>
      </c>
      <c r="B521" t="s">
        <v>9837</v>
      </c>
      <c r="C521">
        <v>2013</v>
      </c>
      <c r="D521" s="11">
        <v>41610</v>
      </c>
      <c r="E521" s="11">
        <v>41612</v>
      </c>
      <c r="F521" t="s">
        <v>23</v>
      </c>
      <c r="G521" t="s">
        <v>5570</v>
      </c>
      <c r="H521" t="s">
        <v>5571</v>
      </c>
      <c r="I521" t="s">
        <v>26</v>
      </c>
      <c r="J521" t="s">
        <v>27</v>
      </c>
      <c r="K521" t="s">
        <v>5108</v>
      </c>
      <c r="L521" t="s">
        <v>104</v>
      </c>
      <c r="M521">
        <v>76903</v>
      </c>
      <c r="N521" t="s">
        <v>105</v>
      </c>
      <c r="O521" t="s">
        <v>1839</v>
      </c>
      <c r="P521" t="s">
        <v>32</v>
      </c>
      <c r="Q521" t="s">
        <v>36</v>
      </c>
      <c r="R521" t="s">
        <v>1840</v>
      </c>
      <c r="S521">
        <v>248.43</v>
      </c>
      <c r="T521">
        <v>5</v>
      </c>
      <c r="U521">
        <v>0.3</v>
      </c>
      <c r="V521">
        <v>-17.744999999999976</v>
      </c>
    </row>
    <row r="522" spans="1:22" x14ac:dyDescent="0.25">
      <c r="A522">
        <v>8111</v>
      </c>
      <c r="B522" t="s">
        <v>9836</v>
      </c>
      <c r="C522">
        <v>2014</v>
      </c>
      <c r="D522" s="11">
        <v>41962</v>
      </c>
      <c r="E522" s="11">
        <v>41967</v>
      </c>
      <c r="F522" t="s">
        <v>50</v>
      </c>
      <c r="G522" t="s">
        <v>6692</v>
      </c>
      <c r="H522" t="s">
        <v>6693</v>
      </c>
      <c r="I522" t="s">
        <v>26</v>
      </c>
      <c r="J522" t="s">
        <v>27</v>
      </c>
      <c r="K522" t="s">
        <v>303</v>
      </c>
      <c r="L522" t="s">
        <v>211</v>
      </c>
      <c r="M522">
        <v>60623</v>
      </c>
      <c r="N522" t="s">
        <v>105</v>
      </c>
      <c r="O522" t="s">
        <v>6128</v>
      </c>
      <c r="P522" t="s">
        <v>32</v>
      </c>
      <c r="Q522" t="s">
        <v>36</v>
      </c>
      <c r="R522" t="s">
        <v>6129</v>
      </c>
      <c r="S522">
        <v>127.38599999999998</v>
      </c>
      <c r="T522">
        <v>2</v>
      </c>
      <c r="U522">
        <v>0.3</v>
      </c>
      <c r="V522">
        <v>-25.477199999999982</v>
      </c>
    </row>
    <row r="523" spans="1:22" x14ac:dyDescent="0.25">
      <c r="A523">
        <v>8109</v>
      </c>
      <c r="B523" t="s">
        <v>9835</v>
      </c>
      <c r="C523">
        <v>2014</v>
      </c>
      <c r="D523" s="11">
        <v>41982</v>
      </c>
      <c r="E523" s="11">
        <v>41989</v>
      </c>
      <c r="F523" t="s">
        <v>50</v>
      </c>
      <c r="G523" t="s">
        <v>2341</v>
      </c>
      <c r="H523" t="s">
        <v>2342</v>
      </c>
      <c r="I523" t="s">
        <v>26</v>
      </c>
      <c r="J523" t="s">
        <v>27</v>
      </c>
      <c r="K523" t="s">
        <v>146</v>
      </c>
      <c r="L523" t="s">
        <v>147</v>
      </c>
      <c r="M523">
        <v>19140</v>
      </c>
      <c r="N523" t="s">
        <v>148</v>
      </c>
      <c r="O523" t="s">
        <v>1537</v>
      </c>
      <c r="P523" t="s">
        <v>32</v>
      </c>
      <c r="Q523" t="s">
        <v>36</v>
      </c>
      <c r="R523" t="s">
        <v>1538</v>
      </c>
      <c r="S523">
        <v>215.54400000000001</v>
      </c>
      <c r="T523">
        <v>4</v>
      </c>
      <c r="U523">
        <v>0.3</v>
      </c>
      <c r="V523">
        <v>-58.504800000000017</v>
      </c>
    </row>
    <row r="524" spans="1:22" x14ac:dyDescent="0.25">
      <c r="A524">
        <v>8106</v>
      </c>
      <c r="B524" t="s">
        <v>9832</v>
      </c>
      <c r="C524">
        <v>2014</v>
      </c>
      <c r="D524" s="11">
        <v>41688</v>
      </c>
      <c r="E524" s="11">
        <v>41690</v>
      </c>
      <c r="F524" t="s">
        <v>188</v>
      </c>
      <c r="G524" t="s">
        <v>7280</v>
      </c>
      <c r="H524" t="s">
        <v>7281</v>
      </c>
      <c r="I524" t="s">
        <v>102</v>
      </c>
      <c r="J524" t="s">
        <v>27</v>
      </c>
      <c r="K524" t="s">
        <v>184</v>
      </c>
      <c r="L524" t="s">
        <v>104</v>
      </c>
      <c r="M524">
        <v>77041</v>
      </c>
      <c r="N524" t="s">
        <v>105</v>
      </c>
      <c r="O524" t="s">
        <v>1631</v>
      </c>
      <c r="P524" t="s">
        <v>32</v>
      </c>
      <c r="Q524" t="s">
        <v>33</v>
      </c>
      <c r="R524" t="s">
        <v>1632</v>
      </c>
      <c r="S524">
        <v>89.066399999999987</v>
      </c>
      <c r="T524">
        <v>1</v>
      </c>
      <c r="U524">
        <v>0.32</v>
      </c>
      <c r="V524">
        <v>-17.027400000000007</v>
      </c>
    </row>
    <row r="525" spans="1:22" x14ac:dyDescent="0.25">
      <c r="A525">
        <v>8094</v>
      </c>
      <c r="B525" t="s">
        <v>9826</v>
      </c>
      <c r="C525">
        <v>2014</v>
      </c>
      <c r="D525" s="11">
        <v>41848</v>
      </c>
      <c r="E525" s="11">
        <v>41853</v>
      </c>
      <c r="F525" t="s">
        <v>23</v>
      </c>
      <c r="G525" t="s">
        <v>5176</v>
      </c>
      <c r="H525" t="s">
        <v>5177</v>
      </c>
      <c r="I525" t="s">
        <v>26</v>
      </c>
      <c r="J525" t="s">
        <v>27</v>
      </c>
      <c r="K525" t="s">
        <v>95</v>
      </c>
      <c r="L525" t="s">
        <v>96</v>
      </c>
      <c r="M525">
        <v>98115</v>
      </c>
      <c r="N525" t="s">
        <v>44</v>
      </c>
      <c r="O525" t="s">
        <v>2887</v>
      </c>
      <c r="P525" t="s">
        <v>32</v>
      </c>
      <c r="Q525" t="s">
        <v>65</v>
      </c>
      <c r="R525" t="s">
        <v>186</v>
      </c>
      <c r="S525">
        <v>23.88</v>
      </c>
      <c r="T525">
        <v>3</v>
      </c>
      <c r="U525">
        <v>0</v>
      </c>
      <c r="V525">
        <v>10.507200000000001</v>
      </c>
    </row>
    <row r="526" spans="1:22" x14ac:dyDescent="0.25">
      <c r="A526">
        <v>523</v>
      </c>
      <c r="B526" t="s">
        <v>1778</v>
      </c>
      <c r="C526">
        <v>2014</v>
      </c>
      <c r="D526" s="11">
        <v>41663</v>
      </c>
      <c r="E526" s="11">
        <v>41665</v>
      </c>
      <c r="F526" t="s">
        <v>188</v>
      </c>
      <c r="G526" t="s">
        <v>1779</v>
      </c>
      <c r="H526" t="s">
        <v>1780</v>
      </c>
      <c r="I526" t="s">
        <v>41</v>
      </c>
      <c r="J526" t="s">
        <v>27</v>
      </c>
      <c r="K526" t="s">
        <v>880</v>
      </c>
      <c r="L526" t="s">
        <v>238</v>
      </c>
      <c r="M526">
        <v>48234</v>
      </c>
      <c r="N526" t="s">
        <v>105</v>
      </c>
      <c r="O526" t="s">
        <v>1701</v>
      </c>
      <c r="P526" t="s">
        <v>32</v>
      </c>
      <c r="Q526" t="s">
        <v>56</v>
      </c>
      <c r="R526" t="s">
        <v>1702</v>
      </c>
      <c r="S526">
        <v>210.98</v>
      </c>
      <c r="T526">
        <v>2</v>
      </c>
      <c r="U526">
        <v>0</v>
      </c>
      <c r="V526">
        <v>21.097999999999985</v>
      </c>
    </row>
    <row r="527" spans="1:22" x14ac:dyDescent="0.25">
      <c r="A527">
        <v>8086</v>
      </c>
      <c r="B527" t="s">
        <v>9816</v>
      </c>
      <c r="C527">
        <v>2013</v>
      </c>
      <c r="D527" s="11">
        <v>41568</v>
      </c>
      <c r="E527" s="11">
        <v>41574</v>
      </c>
      <c r="F527" t="s">
        <v>50</v>
      </c>
      <c r="G527" t="s">
        <v>9817</v>
      </c>
      <c r="H527" t="s">
        <v>9818</v>
      </c>
      <c r="I527" t="s">
        <v>102</v>
      </c>
      <c r="J527" t="s">
        <v>27</v>
      </c>
      <c r="K527" t="s">
        <v>1127</v>
      </c>
      <c r="L527" t="s">
        <v>319</v>
      </c>
      <c r="M527">
        <v>22204</v>
      </c>
      <c r="N527" t="s">
        <v>30</v>
      </c>
      <c r="O527" t="s">
        <v>1540</v>
      </c>
      <c r="P527" t="s">
        <v>32</v>
      </c>
      <c r="Q527" t="s">
        <v>65</v>
      </c>
      <c r="R527" t="s">
        <v>1541</v>
      </c>
      <c r="S527">
        <v>61.1</v>
      </c>
      <c r="T527">
        <v>5</v>
      </c>
      <c r="U527">
        <v>0</v>
      </c>
      <c r="V527">
        <v>18.329999999999991</v>
      </c>
    </row>
    <row r="528" spans="1:22" x14ac:dyDescent="0.25">
      <c r="A528">
        <v>8077</v>
      </c>
      <c r="B528" t="s">
        <v>9812</v>
      </c>
      <c r="C528">
        <v>2012</v>
      </c>
      <c r="D528" s="11">
        <v>41083</v>
      </c>
      <c r="E528" s="11">
        <v>41089</v>
      </c>
      <c r="F528" t="s">
        <v>50</v>
      </c>
      <c r="G528" t="s">
        <v>5044</v>
      </c>
      <c r="H528" t="s">
        <v>5045</v>
      </c>
      <c r="I528" t="s">
        <v>41</v>
      </c>
      <c r="J528" t="s">
        <v>27</v>
      </c>
      <c r="K528" t="s">
        <v>9813</v>
      </c>
      <c r="L528" t="s">
        <v>1272</v>
      </c>
      <c r="M528">
        <v>30344</v>
      </c>
      <c r="N528" t="s">
        <v>30</v>
      </c>
      <c r="O528" t="s">
        <v>2522</v>
      </c>
      <c r="P528" t="s">
        <v>32</v>
      </c>
      <c r="Q528" t="s">
        <v>65</v>
      </c>
      <c r="R528" t="s">
        <v>2523</v>
      </c>
      <c r="S528">
        <v>27.42</v>
      </c>
      <c r="T528">
        <v>3</v>
      </c>
      <c r="U528">
        <v>0</v>
      </c>
      <c r="V528">
        <v>9.3227999999999991</v>
      </c>
    </row>
    <row r="529" spans="1:22" x14ac:dyDescent="0.25">
      <c r="A529">
        <v>8072</v>
      </c>
      <c r="B529" t="s">
        <v>9811</v>
      </c>
      <c r="C529">
        <v>2014</v>
      </c>
      <c r="D529" s="11">
        <v>41641</v>
      </c>
      <c r="E529" s="11">
        <v>41645</v>
      </c>
      <c r="F529" t="s">
        <v>50</v>
      </c>
      <c r="G529" t="s">
        <v>465</v>
      </c>
      <c r="H529" t="s">
        <v>466</v>
      </c>
      <c r="I529" t="s">
        <v>26</v>
      </c>
      <c r="J529" t="s">
        <v>27</v>
      </c>
      <c r="K529" t="s">
        <v>1681</v>
      </c>
      <c r="L529" t="s">
        <v>104</v>
      </c>
      <c r="M529">
        <v>77340</v>
      </c>
      <c r="N529" t="s">
        <v>105</v>
      </c>
      <c r="O529" t="s">
        <v>2481</v>
      </c>
      <c r="P529" t="s">
        <v>32</v>
      </c>
      <c r="Q529" t="s">
        <v>36</v>
      </c>
      <c r="R529" t="s">
        <v>2482</v>
      </c>
      <c r="S529">
        <v>310.74399999999997</v>
      </c>
      <c r="T529">
        <v>4</v>
      </c>
      <c r="U529">
        <v>0.3</v>
      </c>
      <c r="V529">
        <v>-26.635199999999998</v>
      </c>
    </row>
    <row r="530" spans="1:22" x14ac:dyDescent="0.25">
      <c r="A530">
        <v>527</v>
      </c>
      <c r="B530" t="s">
        <v>1789</v>
      </c>
      <c r="C530">
        <v>2014</v>
      </c>
      <c r="D530" s="11">
        <v>41934</v>
      </c>
      <c r="E530" s="11">
        <v>41939</v>
      </c>
      <c r="F530" t="s">
        <v>50</v>
      </c>
      <c r="G530" t="s">
        <v>1790</v>
      </c>
      <c r="H530" t="s">
        <v>1791</v>
      </c>
      <c r="I530" t="s">
        <v>102</v>
      </c>
      <c r="J530" t="s">
        <v>27</v>
      </c>
      <c r="K530" t="s">
        <v>1792</v>
      </c>
      <c r="L530" t="s">
        <v>54</v>
      </c>
      <c r="M530">
        <v>33801</v>
      </c>
      <c r="N530" t="s">
        <v>30</v>
      </c>
      <c r="O530" t="s">
        <v>1793</v>
      </c>
      <c r="P530" t="s">
        <v>32</v>
      </c>
      <c r="Q530" t="s">
        <v>36</v>
      </c>
      <c r="R530" t="s">
        <v>1794</v>
      </c>
      <c r="S530">
        <v>683.95200000000011</v>
      </c>
      <c r="T530">
        <v>3</v>
      </c>
      <c r="U530">
        <v>0.2</v>
      </c>
      <c r="V530">
        <v>42.746999999999986</v>
      </c>
    </row>
    <row r="531" spans="1:22" x14ac:dyDescent="0.25">
      <c r="A531">
        <v>528</v>
      </c>
      <c r="B531" t="s">
        <v>1789</v>
      </c>
      <c r="C531">
        <v>2014</v>
      </c>
      <c r="D531" s="11">
        <v>41934</v>
      </c>
      <c r="E531" s="11">
        <v>41939</v>
      </c>
      <c r="F531" t="s">
        <v>50</v>
      </c>
      <c r="G531" t="s">
        <v>1790</v>
      </c>
      <c r="H531" t="s">
        <v>1791</v>
      </c>
      <c r="I531" t="s">
        <v>102</v>
      </c>
      <c r="J531" t="s">
        <v>27</v>
      </c>
      <c r="K531" t="s">
        <v>1792</v>
      </c>
      <c r="L531" t="s">
        <v>54</v>
      </c>
      <c r="M531">
        <v>33801</v>
      </c>
      <c r="N531" t="s">
        <v>30</v>
      </c>
      <c r="O531" t="s">
        <v>1138</v>
      </c>
      <c r="P531" t="s">
        <v>32</v>
      </c>
      <c r="Q531" t="s">
        <v>65</v>
      </c>
      <c r="R531" t="s">
        <v>1139</v>
      </c>
      <c r="S531">
        <v>45.695999999999998</v>
      </c>
      <c r="T531">
        <v>3</v>
      </c>
      <c r="U531">
        <v>0.2</v>
      </c>
      <c r="V531">
        <v>5.1407999999999916</v>
      </c>
    </row>
    <row r="532" spans="1:22" x14ac:dyDescent="0.25">
      <c r="A532">
        <v>8071</v>
      </c>
      <c r="B532" t="s">
        <v>9811</v>
      </c>
      <c r="C532">
        <v>2014</v>
      </c>
      <c r="D532" s="11">
        <v>41641</v>
      </c>
      <c r="E532" s="11">
        <v>41645</v>
      </c>
      <c r="F532" t="s">
        <v>50</v>
      </c>
      <c r="G532" t="s">
        <v>465</v>
      </c>
      <c r="H532" t="s">
        <v>466</v>
      </c>
      <c r="I532" t="s">
        <v>26</v>
      </c>
      <c r="J532" t="s">
        <v>27</v>
      </c>
      <c r="K532" t="s">
        <v>1681</v>
      </c>
      <c r="L532" t="s">
        <v>104</v>
      </c>
      <c r="M532">
        <v>77340</v>
      </c>
      <c r="N532" t="s">
        <v>105</v>
      </c>
      <c r="O532" t="s">
        <v>6116</v>
      </c>
      <c r="P532" t="s">
        <v>32</v>
      </c>
      <c r="Q532" t="s">
        <v>65</v>
      </c>
      <c r="R532" t="s">
        <v>6117</v>
      </c>
      <c r="S532">
        <v>141.41999999999999</v>
      </c>
      <c r="T532">
        <v>5</v>
      </c>
      <c r="U532">
        <v>0.6</v>
      </c>
      <c r="V532">
        <v>-187.38150000000002</v>
      </c>
    </row>
    <row r="533" spans="1:22" x14ac:dyDescent="0.25">
      <c r="A533">
        <v>8069</v>
      </c>
      <c r="B533" t="s">
        <v>9810</v>
      </c>
      <c r="C533">
        <v>2012</v>
      </c>
      <c r="D533" s="11">
        <v>41202</v>
      </c>
      <c r="E533" s="11">
        <v>41206</v>
      </c>
      <c r="F533" t="s">
        <v>50</v>
      </c>
      <c r="G533" t="s">
        <v>3094</v>
      </c>
      <c r="H533" t="s">
        <v>3095</v>
      </c>
      <c r="I533" t="s">
        <v>41</v>
      </c>
      <c r="J533" t="s">
        <v>27</v>
      </c>
      <c r="K533" t="s">
        <v>127</v>
      </c>
      <c r="L533" t="s">
        <v>43</v>
      </c>
      <c r="M533">
        <v>94109</v>
      </c>
      <c r="N533" t="s">
        <v>44</v>
      </c>
      <c r="O533" t="s">
        <v>6826</v>
      </c>
      <c r="P533" t="s">
        <v>32</v>
      </c>
      <c r="Q533" t="s">
        <v>65</v>
      </c>
      <c r="R533" t="s">
        <v>6827</v>
      </c>
      <c r="S533">
        <v>16.02</v>
      </c>
      <c r="T533">
        <v>6</v>
      </c>
      <c r="U533">
        <v>0</v>
      </c>
      <c r="V533">
        <v>6.0876000000000001</v>
      </c>
    </row>
    <row r="534" spans="1:22" x14ac:dyDescent="0.25">
      <c r="A534">
        <v>8060</v>
      </c>
      <c r="B534" t="s">
        <v>9807</v>
      </c>
      <c r="C534">
        <v>2012</v>
      </c>
      <c r="D534" s="11">
        <v>41149</v>
      </c>
      <c r="E534" s="11">
        <v>41156</v>
      </c>
      <c r="F534" t="s">
        <v>50</v>
      </c>
      <c r="G534" t="s">
        <v>777</v>
      </c>
      <c r="H534" t="s">
        <v>778</v>
      </c>
      <c r="I534" t="s">
        <v>26</v>
      </c>
      <c r="J534" t="s">
        <v>27</v>
      </c>
      <c r="K534" t="s">
        <v>42</v>
      </c>
      <c r="L534" t="s">
        <v>43</v>
      </c>
      <c r="M534">
        <v>90049</v>
      </c>
      <c r="N534" t="s">
        <v>44</v>
      </c>
      <c r="O534" t="s">
        <v>4098</v>
      </c>
      <c r="P534" t="s">
        <v>32</v>
      </c>
      <c r="Q534" t="s">
        <v>65</v>
      </c>
      <c r="R534" t="s">
        <v>1285</v>
      </c>
      <c r="S534">
        <v>4.16</v>
      </c>
      <c r="T534">
        <v>2</v>
      </c>
      <c r="U534">
        <v>0</v>
      </c>
      <c r="V534">
        <v>1.7472000000000003</v>
      </c>
    </row>
    <row r="535" spans="1:22" x14ac:dyDescent="0.25">
      <c r="A535">
        <v>532</v>
      </c>
      <c r="B535" t="s">
        <v>1804</v>
      </c>
      <c r="C535">
        <v>2012</v>
      </c>
      <c r="D535" s="11">
        <v>41220</v>
      </c>
      <c r="E535" s="11">
        <v>41222</v>
      </c>
      <c r="F535" t="s">
        <v>23</v>
      </c>
      <c r="G535" t="s">
        <v>1805</v>
      </c>
      <c r="H535" t="s">
        <v>1806</v>
      </c>
      <c r="I535" t="s">
        <v>41</v>
      </c>
      <c r="J535" t="s">
        <v>27</v>
      </c>
      <c r="K535" t="s">
        <v>42</v>
      </c>
      <c r="L535" t="s">
        <v>43</v>
      </c>
      <c r="M535">
        <v>90036</v>
      </c>
      <c r="N535" t="s">
        <v>44</v>
      </c>
      <c r="O535" t="s">
        <v>1807</v>
      </c>
      <c r="P535" t="s">
        <v>32</v>
      </c>
      <c r="Q535" t="s">
        <v>36</v>
      </c>
      <c r="R535" t="s">
        <v>1808</v>
      </c>
      <c r="S535">
        <v>190.72000000000003</v>
      </c>
      <c r="T535">
        <v>1</v>
      </c>
      <c r="U535">
        <v>0.2</v>
      </c>
      <c r="V535">
        <v>11.919999999999987</v>
      </c>
    </row>
    <row r="536" spans="1:22" x14ac:dyDescent="0.25">
      <c r="A536">
        <v>533</v>
      </c>
      <c r="B536" t="s">
        <v>1809</v>
      </c>
      <c r="C536">
        <v>2014</v>
      </c>
      <c r="D536" s="11">
        <v>41890</v>
      </c>
      <c r="E536" s="11">
        <v>41894</v>
      </c>
      <c r="F536" t="s">
        <v>50</v>
      </c>
      <c r="G536" t="s">
        <v>1810</v>
      </c>
      <c r="H536" t="s">
        <v>1811</v>
      </c>
      <c r="I536" t="s">
        <v>26</v>
      </c>
      <c r="J536" t="s">
        <v>27</v>
      </c>
      <c r="K536" t="s">
        <v>42</v>
      </c>
      <c r="L536" t="s">
        <v>43</v>
      </c>
      <c r="M536">
        <v>90032</v>
      </c>
      <c r="N536" t="s">
        <v>44</v>
      </c>
      <c r="O536" t="s">
        <v>1812</v>
      </c>
      <c r="P536" t="s">
        <v>32</v>
      </c>
      <c r="Q536" t="s">
        <v>65</v>
      </c>
      <c r="R536" t="s">
        <v>1813</v>
      </c>
      <c r="S536">
        <v>47.94</v>
      </c>
      <c r="T536">
        <v>3</v>
      </c>
      <c r="U536">
        <v>0</v>
      </c>
      <c r="V536">
        <v>2.3969999999999985</v>
      </c>
    </row>
    <row r="537" spans="1:22" x14ac:dyDescent="0.25">
      <c r="A537">
        <v>8056</v>
      </c>
      <c r="B537" t="s">
        <v>9807</v>
      </c>
      <c r="C537">
        <v>2012</v>
      </c>
      <c r="D537" s="11">
        <v>41149</v>
      </c>
      <c r="E537" s="11">
        <v>41156</v>
      </c>
      <c r="F537" t="s">
        <v>50</v>
      </c>
      <c r="G537" t="s">
        <v>777</v>
      </c>
      <c r="H537" t="s">
        <v>778</v>
      </c>
      <c r="I537" t="s">
        <v>26</v>
      </c>
      <c r="J537" t="s">
        <v>27</v>
      </c>
      <c r="K537" t="s">
        <v>42</v>
      </c>
      <c r="L537" t="s">
        <v>43</v>
      </c>
      <c r="M537">
        <v>90049</v>
      </c>
      <c r="N537" t="s">
        <v>44</v>
      </c>
      <c r="O537" t="s">
        <v>852</v>
      </c>
      <c r="P537" t="s">
        <v>32</v>
      </c>
      <c r="Q537" t="s">
        <v>33</v>
      </c>
      <c r="R537" t="s">
        <v>853</v>
      </c>
      <c r="S537">
        <v>307.666</v>
      </c>
      <c r="T537">
        <v>2</v>
      </c>
      <c r="U537">
        <v>0.15</v>
      </c>
      <c r="V537">
        <v>28.956799999999973</v>
      </c>
    </row>
    <row r="538" spans="1:22" x14ac:dyDescent="0.25">
      <c r="A538">
        <v>8051</v>
      </c>
      <c r="B538" t="s">
        <v>9804</v>
      </c>
      <c r="C538">
        <v>2011</v>
      </c>
      <c r="D538" s="11">
        <v>40812</v>
      </c>
      <c r="E538" s="11">
        <v>40816</v>
      </c>
      <c r="F538" t="s">
        <v>50</v>
      </c>
      <c r="G538" t="s">
        <v>9528</v>
      </c>
      <c r="H538" t="s">
        <v>9529</v>
      </c>
      <c r="I538" t="s">
        <v>41</v>
      </c>
      <c r="J538" t="s">
        <v>27</v>
      </c>
      <c r="K538" t="s">
        <v>146</v>
      </c>
      <c r="L538" t="s">
        <v>147</v>
      </c>
      <c r="M538">
        <v>19140</v>
      </c>
      <c r="N538" t="s">
        <v>148</v>
      </c>
      <c r="O538" t="s">
        <v>2932</v>
      </c>
      <c r="P538" t="s">
        <v>32</v>
      </c>
      <c r="Q538" t="s">
        <v>65</v>
      </c>
      <c r="R538" t="s">
        <v>2933</v>
      </c>
      <c r="S538">
        <v>21.184000000000001</v>
      </c>
      <c r="T538">
        <v>1</v>
      </c>
      <c r="U538">
        <v>0.2</v>
      </c>
      <c r="V538">
        <v>4.7664</v>
      </c>
    </row>
    <row r="539" spans="1:22" x14ac:dyDescent="0.25">
      <c r="A539">
        <v>8044</v>
      </c>
      <c r="B539" t="s">
        <v>9796</v>
      </c>
      <c r="C539">
        <v>2014</v>
      </c>
      <c r="D539" s="11">
        <v>41710</v>
      </c>
      <c r="E539" s="11">
        <v>41714</v>
      </c>
      <c r="F539" t="s">
        <v>50</v>
      </c>
      <c r="G539" t="s">
        <v>3227</v>
      </c>
      <c r="H539" t="s">
        <v>3228</v>
      </c>
      <c r="I539" t="s">
        <v>102</v>
      </c>
      <c r="J539" t="s">
        <v>27</v>
      </c>
      <c r="K539" t="s">
        <v>8794</v>
      </c>
      <c r="L539" t="s">
        <v>1245</v>
      </c>
      <c r="M539">
        <v>2138</v>
      </c>
      <c r="N539" t="s">
        <v>148</v>
      </c>
      <c r="O539" t="s">
        <v>9797</v>
      </c>
      <c r="P539" t="s">
        <v>32</v>
      </c>
      <c r="Q539" t="s">
        <v>65</v>
      </c>
      <c r="R539" t="s">
        <v>9798</v>
      </c>
      <c r="S539">
        <v>26.72</v>
      </c>
      <c r="T539">
        <v>1</v>
      </c>
      <c r="U539">
        <v>0</v>
      </c>
      <c r="V539">
        <v>11.756800000000002</v>
      </c>
    </row>
    <row r="540" spans="1:22" x14ac:dyDescent="0.25">
      <c r="A540">
        <v>8040</v>
      </c>
      <c r="B540" t="s">
        <v>9795</v>
      </c>
      <c r="C540">
        <v>2014</v>
      </c>
      <c r="D540" s="11">
        <v>41873</v>
      </c>
      <c r="E540" s="11">
        <v>41877</v>
      </c>
      <c r="F540" t="s">
        <v>23</v>
      </c>
      <c r="G540" t="s">
        <v>6482</v>
      </c>
      <c r="H540" t="s">
        <v>6483</v>
      </c>
      <c r="I540" t="s">
        <v>41</v>
      </c>
      <c r="J540" t="s">
        <v>27</v>
      </c>
      <c r="K540" t="s">
        <v>95</v>
      </c>
      <c r="L540" t="s">
        <v>96</v>
      </c>
      <c r="M540">
        <v>98115</v>
      </c>
      <c r="N540" t="s">
        <v>44</v>
      </c>
      <c r="O540" t="s">
        <v>716</v>
      </c>
      <c r="P540" t="s">
        <v>32</v>
      </c>
      <c r="Q540" t="s">
        <v>36</v>
      </c>
      <c r="R540" t="s">
        <v>717</v>
      </c>
      <c r="S540">
        <v>388.70400000000006</v>
      </c>
      <c r="T540">
        <v>6</v>
      </c>
      <c r="U540">
        <v>0.2</v>
      </c>
      <c r="V540">
        <v>38.870400000000018</v>
      </c>
    </row>
    <row r="541" spans="1:22" x14ac:dyDescent="0.25">
      <c r="A541">
        <v>8039</v>
      </c>
      <c r="B541" t="s">
        <v>9794</v>
      </c>
      <c r="C541">
        <v>2014</v>
      </c>
      <c r="D541" s="11">
        <v>41821</v>
      </c>
      <c r="E541" s="11">
        <v>41823</v>
      </c>
      <c r="F541" t="s">
        <v>23</v>
      </c>
      <c r="G541" t="s">
        <v>4682</v>
      </c>
      <c r="H541" t="s">
        <v>4683</v>
      </c>
      <c r="I541" t="s">
        <v>26</v>
      </c>
      <c r="J541" t="s">
        <v>27</v>
      </c>
      <c r="K541" t="s">
        <v>42</v>
      </c>
      <c r="L541" t="s">
        <v>43</v>
      </c>
      <c r="M541">
        <v>90032</v>
      </c>
      <c r="N541" t="s">
        <v>44</v>
      </c>
      <c r="O541" t="s">
        <v>4417</v>
      </c>
      <c r="P541" t="s">
        <v>32</v>
      </c>
      <c r="Q541" t="s">
        <v>33</v>
      </c>
      <c r="R541" t="s">
        <v>4418</v>
      </c>
      <c r="S541">
        <v>435.99900000000002</v>
      </c>
      <c r="T541">
        <v>3</v>
      </c>
      <c r="U541">
        <v>0.15</v>
      </c>
      <c r="V541">
        <v>5.1293999999999755</v>
      </c>
    </row>
    <row r="542" spans="1:22" x14ac:dyDescent="0.25">
      <c r="A542">
        <v>8035</v>
      </c>
      <c r="B542" t="s">
        <v>9791</v>
      </c>
      <c r="C542">
        <v>2012</v>
      </c>
      <c r="D542" s="11">
        <v>41085</v>
      </c>
      <c r="E542" s="11">
        <v>41088</v>
      </c>
      <c r="F542" t="s">
        <v>188</v>
      </c>
      <c r="G542" t="s">
        <v>5248</v>
      </c>
      <c r="H542" t="s">
        <v>5249</v>
      </c>
      <c r="I542" t="s">
        <v>26</v>
      </c>
      <c r="J542" t="s">
        <v>27</v>
      </c>
      <c r="K542" t="s">
        <v>184</v>
      </c>
      <c r="L542" t="s">
        <v>104</v>
      </c>
      <c r="M542">
        <v>77041</v>
      </c>
      <c r="N542" t="s">
        <v>105</v>
      </c>
      <c r="O542" t="s">
        <v>5684</v>
      </c>
      <c r="P542" t="s">
        <v>32</v>
      </c>
      <c r="Q542" t="s">
        <v>65</v>
      </c>
      <c r="R542" t="s">
        <v>5685</v>
      </c>
      <c r="S542">
        <v>75.384000000000015</v>
      </c>
      <c r="T542">
        <v>9</v>
      </c>
      <c r="U542">
        <v>0.6</v>
      </c>
      <c r="V542">
        <v>-20.730599999999995</v>
      </c>
    </row>
    <row r="543" spans="1:22" x14ac:dyDescent="0.25">
      <c r="A543">
        <v>540</v>
      </c>
      <c r="B543" t="s">
        <v>1834</v>
      </c>
      <c r="C543">
        <v>2012</v>
      </c>
      <c r="D543" s="11">
        <v>41250</v>
      </c>
      <c r="E543" s="11">
        <v>41254</v>
      </c>
      <c r="F543" t="s">
        <v>50</v>
      </c>
      <c r="G543" t="s">
        <v>1835</v>
      </c>
      <c r="H543" t="s">
        <v>1836</v>
      </c>
      <c r="I543" t="s">
        <v>26</v>
      </c>
      <c r="J543" t="s">
        <v>27</v>
      </c>
      <c r="K543" t="s">
        <v>28</v>
      </c>
      <c r="L543" t="s">
        <v>29</v>
      </c>
      <c r="M543">
        <v>42420</v>
      </c>
      <c r="N543" t="s">
        <v>30</v>
      </c>
      <c r="O543" t="s">
        <v>1839</v>
      </c>
      <c r="P543" t="s">
        <v>32</v>
      </c>
      <c r="Q543" t="s">
        <v>36</v>
      </c>
      <c r="R543" t="s">
        <v>1840</v>
      </c>
      <c r="S543">
        <v>283.92</v>
      </c>
      <c r="T543">
        <v>4</v>
      </c>
      <c r="U543">
        <v>0</v>
      </c>
      <c r="V543">
        <v>70.980000000000018</v>
      </c>
    </row>
    <row r="544" spans="1:22" x14ac:dyDescent="0.25">
      <c r="A544">
        <v>8031</v>
      </c>
      <c r="B544" t="s">
        <v>9790</v>
      </c>
      <c r="C544">
        <v>2013</v>
      </c>
      <c r="D544" s="11">
        <v>41281</v>
      </c>
      <c r="E544" s="11">
        <v>41285</v>
      </c>
      <c r="F544" t="s">
        <v>50</v>
      </c>
      <c r="G544" t="s">
        <v>3237</v>
      </c>
      <c r="H544" t="s">
        <v>3238</v>
      </c>
      <c r="I544" t="s">
        <v>26</v>
      </c>
      <c r="J544" t="s">
        <v>27</v>
      </c>
      <c r="K544" t="s">
        <v>1614</v>
      </c>
      <c r="L544" t="s">
        <v>104</v>
      </c>
      <c r="M544">
        <v>79109</v>
      </c>
      <c r="N544" t="s">
        <v>105</v>
      </c>
      <c r="O544" t="s">
        <v>3956</v>
      </c>
      <c r="P544" t="s">
        <v>32</v>
      </c>
      <c r="Q544" t="s">
        <v>65</v>
      </c>
      <c r="R544" t="s">
        <v>5770</v>
      </c>
      <c r="S544">
        <v>23.076000000000001</v>
      </c>
      <c r="T544">
        <v>3</v>
      </c>
      <c r="U544">
        <v>0.6</v>
      </c>
      <c r="V544">
        <v>-10.961100000000002</v>
      </c>
    </row>
    <row r="545" spans="1:22" x14ac:dyDescent="0.25">
      <c r="A545">
        <v>8026</v>
      </c>
      <c r="B545" t="s">
        <v>9788</v>
      </c>
      <c r="C545">
        <v>2012</v>
      </c>
      <c r="D545" s="11">
        <v>41163</v>
      </c>
      <c r="E545" s="11">
        <v>41167</v>
      </c>
      <c r="F545" t="s">
        <v>23</v>
      </c>
      <c r="G545" t="s">
        <v>8188</v>
      </c>
      <c r="H545" t="s">
        <v>8189</v>
      </c>
      <c r="I545" t="s">
        <v>41</v>
      </c>
      <c r="J545" t="s">
        <v>27</v>
      </c>
      <c r="K545" t="s">
        <v>266</v>
      </c>
      <c r="L545" t="s">
        <v>267</v>
      </c>
      <c r="M545">
        <v>10035</v>
      </c>
      <c r="N545" t="s">
        <v>148</v>
      </c>
      <c r="O545" t="s">
        <v>9187</v>
      </c>
      <c r="P545" t="s">
        <v>32</v>
      </c>
      <c r="Q545" t="s">
        <v>65</v>
      </c>
      <c r="R545" t="s">
        <v>9188</v>
      </c>
      <c r="S545">
        <v>210.68</v>
      </c>
      <c r="T545">
        <v>2</v>
      </c>
      <c r="U545">
        <v>0</v>
      </c>
      <c r="V545">
        <v>50.563199999999995</v>
      </c>
    </row>
    <row r="546" spans="1:22" x14ac:dyDescent="0.25">
      <c r="A546">
        <v>8024</v>
      </c>
      <c r="B546" t="s">
        <v>9787</v>
      </c>
      <c r="C546">
        <v>2011</v>
      </c>
      <c r="D546" s="11">
        <v>40745</v>
      </c>
      <c r="E546" s="11">
        <v>40749</v>
      </c>
      <c r="F546" t="s">
        <v>50</v>
      </c>
      <c r="G546" t="s">
        <v>3744</v>
      </c>
      <c r="H546" t="s">
        <v>3745</v>
      </c>
      <c r="I546" t="s">
        <v>41</v>
      </c>
      <c r="J546" t="s">
        <v>27</v>
      </c>
      <c r="K546" t="s">
        <v>815</v>
      </c>
      <c r="L546" t="s">
        <v>104</v>
      </c>
      <c r="M546">
        <v>75217</v>
      </c>
      <c r="N546" t="s">
        <v>105</v>
      </c>
      <c r="O546" t="s">
        <v>1931</v>
      </c>
      <c r="P546" t="s">
        <v>32</v>
      </c>
      <c r="Q546" t="s">
        <v>36</v>
      </c>
      <c r="R546" t="s">
        <v>1932</v>
      </c>
      <c r="S546">
        <v>657.93</v>
      </c>
      <c r="T546">
        <v>5</v>
      </c>
      <c r="U546">
        <v>0.3</v>
      </c>
      <c r="V546">
        <v>-93.989999999999952</v>
      </c>
    </row>
    <row r="547" spans="1:22" x14ac:dyDescent="0.25">
      <c r="A547">
        <v>8017</v>
      </c>
      <c r="B547" t="s">
        <v>9784</v>
      </c>
      <c r="C547">
        <v>2011</v>
      </c>
      <c r="D547" s="11">
        <v>40795</v>
      </c>
      <c r="E547" s="11">
        <v>40797</v>
      </c>
      <c r="F547" t="s">
        <v>188</v>
      </c>
      <c r="G547" t="s">
        <v>3116</v>
      </c>
      <c r="H547" t="s">
        <v>3117</v>
      </c>
      <c r="I547" t="s">
        <v>102</v>
      </c>
      <c r="J547" t="s">
        <v>27</v>
      </c>
      <c r="K547" t="s">
        <v>2470</v>
      </c>
      <c r="L547" t="s">
        <v>498</v>
      </c>
      <c r="M547">
        <v>43130</v>
      </c>
      <c r="N547" t="s">
        <v>148</v>
      </c>
      <c r="O547" t="s">
        <v>5363</v>
      </c>
      <c r="P547" t="s">
        <v>32</v>
      </c>
      <c r="Q547" t="s">
        <v>65</v>
      </c>
      <c r="R547" t="s">
        <v>5364</v>
      </c>
      <c r="S547">
        <v>60.672000000000011</v>
      </c>
      <c r="T547">
        <v>6</v>
      </c>
      <c r="U547">
        <v>0.2</v>
      </c>
      <c r="V547">
        <v>12.892799999999998</v>
      </c>
    </row>
    <row r="548" spans="1:22" x14ac:dyDescent="0.25">
      <c r="A548">
        <v>8016</v>
      </c>
      <c r="B548" t="s">
        <v>9783</v>
      </c>
      <c r="C548">
        <v>2014</v>
      </c>
      <c r="D548" s="11">
        <v>41785</v>
      </c>
      <c r="E548" s="11">
        <v>41785</v>
      </c>
      <c r="F548" t="s">
        <v>1290</v>
      </c>
      <c r="G548" t="s">
        <v>5059</v>
      </c>
      <c r="H548" t="s">
        <v>5060</v>
      </c>
      <c r="I548" t="s">
        <v>26</v>
      </c>
      <c r="J548" t="s">
        <v>27</v>
      </c>
      <c r="K548" t="s">
        <v>266</v>
      </c>
      <c r="L548" t="s">
        <v>267</v>
      </c>
      <c r="M548">
        <v>10009</v>
      </c>
      <c r="N548" t="s">
        <v>148</v>
      </c>
      <c r="O548" t="s">
        <v>2111</v>
      </c>
      <c r="P548" t="s">
        <v>32</v>
      </c>
      <c r="Q548" t="s">
        <v>65</v>
      </c>
      <c r="R548" t="s">
        <v>2112</v>
      </c>
      <c r="S548">
        <v>18.84</v>
      </c>
      <c r="T548">
        <v>3</v>
      </c>
      <c r="U548">
        <v>0</v>
      </c>
      <c r="V548">
        <v>6.0287999999999995</v>
      </c>
    </row>
    <row r="549" spans="1:22" x14ac:dyDescent="0.25">
      <c r="A549">
        <v>546</v>
      </c>
      <c r="B549" t="s">
        <v>1853</v>
      </c>
      <c r="C549">
        <v>2011</v>
      </c>
      <c r="D549" s="11">
        <v>40674</v>
      </c>
      <c r="E549" s="11">
        <v>40679</v>
      </c>
      <c r="F549" t="s">
        <v>50</v>
      </c>
      <c r="G549" t="s">
        <v>387</v>
      </c>
      <c r="H549" t="s">
        <v>388</v>
      </c>
      <c r="I549" t="s">
        <v>26</v>
      </c>
      <c r="J549" t="s">
        <v>27</v>
      </c>
      <c r="K549" t="s">
        <v>103</v>
      </c>
      <c r="L549" t="s">
        <v>104</v>
      </c>
      <c r="M549">
        <v>76106</v>
      </c>
      <c r="N549" t="s">
        <v>105</v>
      </c>
      <c r="O549" t="s">
        <v>1858</v>
      </c>
      <c r="P549" t="s">
        <v>32</v>
      </c>
      <c r="Q549" t="s">
        <v>65</v>
      </c>
      <c r="R549" t="s">
        <v>1859</v>
      </c>
      <c r="S549">
        <v>66.112000000000009</v>
      </c>
      <c r="T549">
        <v>4</v>
      </c>
      <c r="U549">
        <v>0.6</v>
      </c>
      <c r="V549">
        <v>-84.292799999999986</v>
      </c>
    </row>
    <row r="550" spans="1:22" x14ac:dyDescent="0.25">
      <c r="A550">
        <v>8010</v>
      </c>
      <c r="B550" t="s">
        <v>9780</v>
      </c>
      <c r="C550">
        <v>2012</v>
      </c>
      <c r="D550" s="11">
        <v>41230</v>
      </c>
      <c r="E550" s="11">
        <v>41237</v>
      </c>
      <c r="F550" t="s">
        <v>50</v>
      </c>
      <c r="G550" t="s">
        <v>7158</v>
      </c>
      <c r="H550" t="s">
        <v>7159</v>
      </c>
      <c r="I550" t="s">
        <v>26</v>
      </c>
      <c r="J550" t="s">
        <v>27</v>
      </c>
      <c r="K550" t="s">
        <v>4847</v>
      </c>
      <c r="L550" t="s">
        <v>649</v>
      </c>
      <c r="M550">
        <v>73120</v>
      </c>
      <c r="N550" t="s">
        <v>105</v>
      </c>
      <c r="O550" t="s">
        <v>9131</v>
      </c>
      <c r="P550" t="s">
        <v>32</v>
      </c>
      <c r="Q550" t="s">
        <v>36</v>
      </c>
      <c r="R550" t="s">
        <v>9132</v>
      </c>
      <c r="S550">
        <v>1323.8999999999999</v>
      </c>
      <c r="T550">
        <v>5</v>
      </c>
      <c r="U550">
        <v>0</v>
      </c>
      <c r="V550">
        <v>383.93099999999993</v>
      </c>
    </row>
    <row r="551" spans="1:22" x14ac:dyDescent="0.25">
      <c r="A551">
        <v>8006</v>
      </c>
      <c r="B551" t="s">
        <v>9778</v>
      </c>
      <c r="C551">
        <v>2011</v>
      </c>
      <c r="D551" s="11">
        <v>40878</v>
      </c>
      <c r="E551" s="11">
        <v>40880</v>
      </c>
      <c r="F551" t="s">
        <v>188</v>
      </c>
      <c r="G551" t="s">
        <v>7158</v>
      </c>
      <c r="H551" t="s">
        <v>7159</v>
      </c>
      <c r="I551" t="s">
        <v>26</v>
      </c>
      <c r="J551" t="s">
        <v>27</v>
      </c>
      <c r="K551" t="s">
        <v>1244</v>
      </c>
      <c r="L551" t="s">
        <v>1245</v>
      </c>
      <c r="M551">
        <v>1852</v>
      </c>
      <c r="N551" t="s">
        <v>148</v>
      </c>
      <c r="O551" t="s">
        <v>3406</v>
      </c>
      <c r="P551" t="s">
        <v>32</v>
      </c>
      <c r="Q551" t="s">
        <v>65</v>
      </c>
      <c r="R551" t="s">
        <v>3407</v>
      </c>
      <c r="S551">
        <v>9.82</v>
      </c>
      <c r="T551">
        <v>2</v>
      </c>
      <c r="U551">
        <v>0</v>
      </c>
      <c r="V551">
        <v>3.2405999999999997</v>
      </c>
    </row>
    <row r="552" spans="1:22" x14ac:dyDescent="0.25">
      <c r="A552">
        <v>8005</v>
      </c>
      <c r="B552" t="s">
        <v>9778</v>
      </c>
      <c r="C552">
        <v>2011</v>
      </c>
      <c r="D552" s="11">
        <v>40878</v>
      </c>
      <c r="E552" s="11">
        <v>40880</v>
      </c>
      <c r="F552" t="s">
        <v>188</v>
      </c>
      <c r="G552" t="s">
        <v>7158</v>
      </c>
      <c r="H552" t="s">
        <v>7159</v>
      </c>
      <c r="I552" t="s">
        <v>26</v>
      </c>
      <c r="J552" t="s">
        <v>27</v>
      </c>
      <c r="K552" t="s">
        <v>1244</v>
      </c>
      <c r="L552" t="s">
        <v>1245</v>
      </c>
      <c r="M552">
        <v>1852</v>
      </c>
      <c r="N552" t="s">
        <v>148</v>
      </c>
      <c r="O552" t="s">
        <v>2629</v>
      </c>
      <c r="P552" t="s">
        <v>32</v>
      </c>
      <c r="Q552" t="s">
        <v>65</v>
      </c>
      <c r="R552" t="s">
        <v>2630</v>
      </c>
      <c r="S552">
        <v>45.839999999999996</v>
      </c>
      <c r="T552">
        <v>3</v>
      </c>
      <c r="U552">
        <v>0</v>
      </c>
      <c r="V552">
        <v>15.585599999999999</v>
      </c>
    </row>
    <row r="553" spans="1:22" x14ac:dyDescent="0.25">
      <c r="A553">
        <v>7999</v>
      </c>
      <c r="B553" t="s">
        <v>9775</v>
      </c>
      <c r="C553">
        <v>2011</v>
      </c>
      <c r="D553" s="11">
        <v>40667</v>
      </c>
      <c r="E553" s="11">
        <v>40670</v>
      </c>
      <c r="F553" t="s">
        <v>188</v>
      </c>
      <c r="G553" t="s">
        <v>7354</v>
      </c>
      <c r="H553" t="s">
        <v>7355</v>
      </c>
      <c r="I553" t="s">
        <v>41</v>
      </c>
      <c r="J553" t="s">
        <v>27</v>
      </c>
      <c r="K553" t="s">
        <v>95</v>
      </c>
      <c r="L553" t="s">
        <v>96</v>
      </c>
      <c r="M553">
        <v>98105</v>
      </c>
      <c r="N553" t="s">
        <v>44</v>
      </c>
      <c r="O553" t="s">
        <v>3316</v>
      </c>
      <c r="P553" t="s">
        <v>32</v>
      </c>
      <c r="Q553" t="s">
        <v>65</v>
      </c>
      <c r="R553" t="s">
        <v>3317</v>
      </c>
      <c r="S553">
        <v>12.18</v>
      </c>
      <c r="T553">
        <v>7</v>
      </c>
      <c r="U553">
        <v>0</v>
      </c>
      <c r="V553">
        <v>3.8975999999999997</v>
      </c>
    </row>
    <row r="554" spans="1:22" x14ac:dyDescent="0.25">
      <c r="A554">
        <v>7998</v>
      </c>
      <c r="B554" t="s">
        <v>9774</v>
      </c>
      <c r="C554">
        <v>2014</v>
      </c>
      <c r="D554" s="11">
        <v>41947</v>
      </c>
      <c r="E554" s="11">
        <v>41949</v>
      </c>
      <c r="F554" t="s">
        <v>188</v>
      </c>
      <c r="G554" t="s">
        <v>5478</v>
      </c>
      <c r="H554" t="s">
        <v>5479</v>
      </c>
      <c r="I554" t="s">
        <v>102</v>
      </c>
      <c r="J554" t="s">
        <v>27</v>
      </c>
      <c r="K554" t="s">
        <v>947</v>
      </c>
      <c r="L554" t="s">
        <v>43</v>
      </c>
      <c r="M554">
        <v>92037</v>
      </c>
      <c r="N554" t="s">
        <v>44</v>
      </c>
      <c r="O554" t="s">
        <v>2400</v>
      </c>
      <c r="P554" t="s">
        <v>32</v>
      </c>
      <c r="Q554" t="s">
        <v>56</v>
      </c>
      <c r="R554" t="s">
        <v>2401</v>
      </c>
      <c r="S554">
        <v>1673.1839999999997</v>
      </c>
      <c r="T554">
        <v>12</v>
      </c>
      <c r="U554">
        <v>0.2</v>
      </c>
      <c r="V554">
        <v>20.914800000000014</v>
      </c>
    </row>
    <row r="555" spans="1:22" x14ac:dyDescent="0.25">
      <c r="A555">
        <v>552</v>
      </c>
      <c r="B555" t="s">
        <v>1869</v>
      </c>
      <c r="C555">
        <v>2013</v>
      </c>
      <c r="D555" s="11">
        <v>41380</v>
      </c>
      <c r="E555" s="11">
        <v>41382</v>
      </c>
      <c r="F555" t="s">
        <v>23</v>
      </c>
      <c r="G555" t="s">
        <v>1870</v>
      </c>
      <c r="H555" t="s">
        <v>1871</v>
      </c>
      <c r="I555" t="s">
        <v>26</v>
      </c>
      <c r="J555" t="s">
        <v>27</v>
      </c>
      <c r="K555" t="s">
        <v>127</v>
      </c>
      <c r="L555" t="s">
        <v>43</v>
      </c>
      <c r="M555">
        <v>94110</v>
      </c>
      <c r="N555" t="s">
        <v>44</v>
      </c>
      <c r="O555" t="s">
        <v>1872</v>
      </c>
      <c r="P555" t="s">
        <v>32</v>
      </c>
      <c r="Q555" t="s">
        <v>36</v>
      </c>
      <c r="R555" t="s">
        <v>1873</v>
      </c>
      <c r="S555">
        <v>1121.568</v>
      </c>
      <c r="T555">
        <v>2</v>
      </c>
      <c r="U555">
        <v>0.2</v>
      </c>
      <c r="V555">
        <v>0</v>
      </c>
    </row>
    <row r="556" spans="1:22" x14ac:dyDescent="0.25">
      <c r="A556">
        <v>553</v>
      </c>
      <c r="B556" t="s">
        <v>1874</v>
      </c>
      <c r="C556">
        <v>2014</v>
      </c>
      <c r="D556" s="11">
        <v>41894</v>
      </c>
      <c r="E556" s="11">
        <v>41895</v>
      </c>
      <c r="F556" t="s">
        <v>188</v>
      </c>
      <c r="G556" t="s">
        <v>495</v>
      </c>
      <c r="H556" t="s">
        <v>496</v>
      </c>
      <c r="I556" t="s">
        <v>26</v>
      </c>
      <c r="J556" t="s">
        <v>27</v>
      </c>
      <c r="K556" t="s">
        <v>1521</v>
      </c>
      <c r="L556" t="s">
        <v>54</v>
      </c>
      <c r="M556">
        <v>32216</v>
      </c>
      <c r="N556" t="s">
        <v>30</v>
      </c>
      <c r="O556" t="s">
        <v>1875</v>
      </c>
      <c r="P556" t="s">
        <v>32</v>
      </c>
      <c r="Q556" t="s">
        <v>65</v>
      </c>
      <c r="R556" t="s">
        <v>1876</v>
      </c>
      <c r="S556">
        <v>34.504000000000005</v>
      </c>
      <c r="T556">
        <v>1</v>
      </c>
      <c r="U556">
        <v>0.2</v>
      </c>
      <c r="V556">
        <v>6.0381999999999998</v>
      </c>
    </row>
    <row r="557" spans="1:22" x14ac:dyDescent="0.25">
      <c r="A557">
        <v>7995</v>
      </c>
      <c r="B557" t="s">
        <v>9773</v>
      </c>
      <c r="C557">
        <v>2012</v>
      </c>
      <c r="D557" s="11">
        <v>41233</v>
      </c>
      <c r="E557" s="11">
        <v>41236</v>
      </c>
      <c r="F557" t="s">
        <v>23</v>
      </c>
      <c r="G557" t="s">
        <v>4324</v>
      </c>
      <c r="H557" t="s">
        <v>4325</v>
      </c>
      <c r="I557" t="s">
        <v>26</v>
      </c>
      <c r="J557" t="s">
        <v>27</v>
      </c>
      <c r="K557" t="s">
        <v>456</v>
      </c>
      <c r="L557" t="s">
        <v>457</v>
      </c>
      <c r="M557">
        <v>80013</v>
      </c>
      <c r="N557" t="s">
        <v>44</v>
      </c>
      <c r="O557" t="s">
        <v>1260</v>
      </c>
      <c r="P557" t="s">
        <v>32</v>
      </c>
      <c r="Q557" t="s">
        <v>33</v>
      </c>
      <c r="R557" t="s">
        <v>1261</v>
      </c>
      <c r="S557">
        <v>145.76400000000001</v>
      </c>
      <c r="T557">
        <v>6</v>
      </c>
      <c r="U557">
        <v>0.7</v>
      </c>
      <c r="V557">
        <v>-247.79879999999997</v>
      </c>
    </row>
    <row r="558" spans="1:22" x14ac:dyDescent="0.25">
      <c r="A558">
        <v>7983</v>
      </c>
      <c r="B558" t="s">
        <v>9765</v>
      </c>
      <c r="C558">
        <v>2011</v>
      </c>
      <c r="D558" s="11">
        <v>40796</v>
      </c>
      <c r="E558" s="11">
        <v>40799</v>
      </c>
      <c r="F558" t="s">
        <v>188</v>
      </c>
      <c r="G558" t="s">
        <v>144</v>
      </c>
      <c r="H558" t="s">
        <v>145</v>
      </c>
      <c r="I558" t="s">
        <v>26</v>
      </c>
      <c r="J558" t="s">
        <v>27</v>
      </c>
      <c r="K558" t="s">
        <v>9766</v>
      </c>
      <c r="L558" t="s">
        <v>788</v>
      </c>
      <c r="M558">
        <v>7011</v>
      </c>
      <c r="N558" t="s">
        <v>148</v>
      </c>
      <c r="O558" t="s">
        <v>4622</v>
      </c>
      <c r="P558" t="s">
        <v>32</v>
      </c>
      <c r="Q558" t="s">
        <v>65</v>
      </c>
      <c r="R558" t="s">
        <v>4623</v>
      </c>
      <c r="S558">
        <v>254.89999999999998</v>
      </c>
      <c r="T558">
        <v>5</v>
      </c>
      <c r="U558">
        <v>0</v>
      </c>
      <c r="V558">
        <v>76.469999999999985</v>
      </c>
    </row>
    <row r="559" spans="1:22" x14ac:dyDescent="0.25">
      <c r="A559">
        <v>7975</v>
      </c>
      <c r="B559" t="s">
        <v>9761</v>
      </c>
      <c r="C559">
        <v>2012</v>
      </c>
      <c r="D559" s="11">
        <v>41137</v>
      </c>
      <c r="E559" s="11">
        <v>41141</v>
      </c>
      <c r="F559" t="s">
        <v>50</v>
      </c>
      <c r="G559" t="s">
        <v>1157</v>
      </c>
      <c r="H559" t="s">
        <v>1158</v>
      </c>
      <c r="I559" t="s">
        <v>41</v>
      </c>
      <c r="J559" t="s">
        <v>27</v>
      </c>
      <c r="K559" t="s">
        <v>146</v>
      </c>
      <c r="L559" t="s">
        <v>147</v>
      </c>
      <c r="M559">
        <v>19134</v>
      </c>
      <c r="N559" t="s">
        <v>148</v>
      </c>
      <c r="O559" t="s">
        <v>4220</v>
      </c>
      <c r="P559" t="s">
        <v>32</v>
      </c>
      <c r="Q559" t="s">
        <v>65</v>
      </c>
      <c r="R559" t="s">
        <v>4221</v>
      </c>
      <c r="S559">
        <v>254.35200000000003</v>
      </c>
      <c r="T559">
        <v>3</v>
      </c>
      <c r="U559">
        <v>0.2</v>
      </c>
      <c r="V559">
        <v>0</v>
      </c>
    </row>
    <row r="560" spans="1:22" x14ac:dyDescent="0.25">
      <c r="A560">
        <v>7970</v>
      </c>
      <c r="B560" t="s">
        <v>9758</v>
      </c>
      <c r="C560">
        <v>2013</v>
      </c>
      <c r="D560" s="11">
        <v>41558</v>
      </c>
      <c r="E560" s="11">
        <v>41560</v>
      </c>
      <c r="F560" t="s">
        <v>188</v>
      </c>
      <c r="G560" t="s">
        <v>4952</v>
      </c>
      <c r="H560" t="s">
        <v>4953</v>
      </c>
      <c r="I560" t="s">
        <v>41</v>
      </c>
      <c r="J560" t="s">
        <v>27</v>
      </c>
      <c r="K560" t="s">
        <v>807</v>
      </c>
      <c r="L560" t="s">
        <v>457</v>
      </c>
      <c r="M560">
        <v>80219</v>
      </c>
      <c r="N560" t="s">
        <v>44</v>
      </c>
      <c r="O560" t="s">
        <v>2060</v>
      </c>
      <c r="P560" t="s">
        <v>32</v>
      </c>
      <c r="Q560" t="s">
        <v>36</v>
      </c>
      <c r="R560" t="s">
        <v>2061</v>
      </c>
      <c r="S560">
        <v>120.78399999999999</v>
      </c>
      <c r="T560">
        <v>1</v>
      </c>
      <c r="U560">
        <v>0.2</v>
      </c>
      <c r="V560">
        <v>13.588199999999986</v>
      </c>
    </row>
    <row r="561" spans="1:22" x14ac:dyDescent="0.25">
      <c r="A561">
        <v>558</v>
      </c>
      <c r="B561" t="s">
        <v>1891</v>
      </c>
      <c r="C561">
        <v>2013</v>
      </c>
      <c r="D561" s="11">
        <v>41436</v>
      </c>
      <c r="E561" s="11">
        <v>41441</v>
      </c>
      <c r="F561" t="s">
        <v>50</v>
      </c>
      <c r="G561" t="s">
        <v>1892</v>
      </c>
      <c r="H561" t="s">
        <v>1893</v>
      </c>
      <c r="I561" t="s">
        <v>26</v>
      </c>
      <c r="J561" t="s">
        <v>27</v>
      </c>
      <c r="K561" t="s">
        <v>42</v>
      </c>
      <c r="L561" t="s">
        <v>43</v>
      </c>
      <c r="M561">
        <v>90045</v>
      </c>
      <c r="N561" t="s">
        <v>44</v>
      </c>
      <c r="O561" t="s">
        <v>1896</v>
      </c>
      <c r="P561" t="s">
        <v>32</v>
      </c>
      <c r="Q561" t="s">
        <v>56</v>
      </c>
      <c r="R561" t="s">
        <v>1897</v>
      </c>
      <c r="S561">
        <v>1335.68</v>
      </c>
      <c r="T561">
        <v>4</v>
      </c>
      <c r="U561">
        <v>0.2</v>
      </c>
      <c r="V561">
        <v>-217.04800000000017</v>
      </c>
    </row>
    <row r="562" spans="1:22" x14ac:dyDescent="0.25">
      <c r="A562">
        <v>7968</v>
      </c>
      <c r="B562" t="s">
        <v>9758</v>
      </c>
      <c r="C562">
        <v>2013</v>
      </c>
      <c r="D562" s="11">
        <v>41558</v>
      </c>
      <c r="E562" s="11">
        <v>41560</v>
      </c>
      <c r="F562" t="s">
        <v>188</v>
      </c>
      <c r="G562" t="s">
        <v>4952</v>
      </c>
      <c r="H562" t="s">
        <v>4953</v>
      </c>
      <c r="I562" t="s">
        <v>41</v>
      </c>
      <c r="J562" t="s">
        <v>27</v>
      </c>
      <c r="K562" t="s">
        <v>807</v>
      </c>
      <c r="L562" t="s">
        <v>457</v>
      </c>
      <c r="M562">
        <v>80219</v>
      </c>
      <c r="N562" t="s">
        <v>44</v>
      </c>
      <c r="O562" t="s">
        <v>9759</v>
      </c>
      <c r="P562" t="s">
        <v>32</v>
      </c>
      <c r="Q562" t="s">
        <v>33</v>
      </c>
      <c r="R562" t="s">
        <v>9760</v>
      </c>
      <c r="S562">
        <v>90.882000000000005</v>
      </c>
      <c r="T562">
        <v>3</v>
      </c>
      <c r="U562">
        <v>0.7</v>
      </c>
      <c r="V562">
        <v>-190.85220000000004</v>
      </c>
    </row>
    <row r="563" spans="1:22" x14ac:dyDescent="0.25">
      <c r="A563">
        <v>560</v>
      </c>
      <c r="B563" t="s">
        <v>1900</v>
      </c>
      <c r="C563">
        <v>2014</v>
      </c>
      <c r="D563" s="11">
        <v>41964</v>
      </c>
      <c r="E563" s="11">
        <v>41966</v>
      </c>
      <c r="F563" t="s">
        <v>23</v>
      </c>
      <c r="G563" t="s">
        <v>1901</v>
      </c>
      <c r="H563" t="s">
        <v>1902</v>
      </c>
      <c r="I563" t="s">
        <v>26</v>
      </c>
      <c r="J563" t="s">
        <v>27</v>
      </c>
      <c r="K563" t="s">
        <v>127</v>
      </c>
      <c r="L563" t="s">
        <v>43</v>
      </c>
      <c r="M563">
        <v>94110</v>
      </c>
      <c r="N563" t="s">
        <v>44</v>
      </c>
      <c r="O563" t="s">
        <v>1492</v>
      </c>
      <c r="P563" t="s">
        <v>32</v>
      </c>
      <c r="Q563" t="s">
        <v>65</v>
      </c>
      <c r="R563" t="s">
        <v>1493</v>
      </c>
      <c r="S563">
        <v>42.599999999999994</v>
      </c>
      <c r="T563">
        <v>3</v>
      </c>
      <c r="U563">
        <v>0</v>
      </c>
      <c r="V563">
        <v>16.614000000000001</v>
      </c>
    </row>
    <row r="564" spans="1:22" x14ac:dyDescent="0.25">
      <c r="A564">
        <v>7960</v>
      </c>
      <c r="B564" t="s">
        <v>9755</v>
      </c>
      <c r="C564">
        <v>2014</v>
      </c>
      <c r="D564" s="11">
        <v>41918</v>
      </c>
      <c r="E564" s="11">
        <v>41923</v>
      </c>
      <c r="F564" t="s">
        <v>50</v>
      </c>
      <c r="G564" t="s">
        <v>513</v>
      </c>
      <c r="H564" t="s">
        <v>514</v>
      </c>
      <c r="I564" t="s">
        <v>41</v>
      </c>
      <c r="J564" t="s">
        <v>27</v>
      </c>
      <c r="K564" t="s">
        <v>8488</v>
      </c>
      <c r="L564" t="s">
        <v>43</v>
      </c>
      <c r="M564">
        <v>95928</v>
      </c>
      <c r="N564" t="s">
        <v>44</v>
      </c>
      <c r="O564" t="s">
        <v>3273</v>
      </c>
      <c r="P564" t="s">
        <v>32</v>
      </c>
      <c r="Q564" t="s">
        <v>56</v>
      </c>
      <c r="R564" t="s">
        <v>3274</v>
      </c>
      <c r="S564">
        <v>206.35200000000003</v>
      </c>
      <c r="T564">
        <v>3</v>
      </c>
      <c r="U564">
        <v>0.2</v>
      </c>
      <c r="V564">
        <v>5.1587999999999852</v>
      </c>
    </row>
    <row r="565" spans="1:22" x14ac:dyDescent="0.25">
      <c r="A565">
        <v>7959</v>
      </c>
      <c r="B565" t="s">
        <v>9755</v>
      </c>
      <c r="C565">
        <v>2014</v>
      </c>
      <c r="D565" s="11">
        <v>41918</v>
      </c>
      <c r="E565" s="11">
        <v>41923</v>
      </c>
      <c r="F565" t="s">
        <v>50</v>
      </c>
      <c r="G565" t="s">
        <v>513</v>
      </c>
      <c r="H565" t="s">
        <v>514</v>
      </c>
      <c r="I565" t="s">
        <v>41</v>
      </c>
      <c r="J565" t="s">
        <v>27</v>
      </c>
      <c r="K565" t="s">
        <v>8488</v>
      </c>
      <c r="L565" t="s">
        <v>43</v>
      </c>
      <c r="M565">
        <v>95928</v>
      </c>
      <c r="N565" t="s">
        <v>44</v>
      </c>
      <c r="O565" t="s">
        <v>6240</v>
      </c>
      <c r="P565" t="s">
        <v>32</v>
      </c>
      <c r="Q565" t="s">
        <v>65</v>
      </c>
      <c r="R565" t="s">
        <v>6241</v>
      </c>
      <c r="S565">
        <v>72.900000000000006</v>
      </c>
      <c r="T565">
        <v>5</v>
      </c>
      <c r="U565">
        <v>0</v>
      </c>
      <c r="V565">
        <v>26.973000000000003</v>
      </c>
    </row>
    <row r="566" spans="1:22" x14ac:dyDescent="0.25">
      <c r="A566">
        <v>563</v>
      </c>
      <c r="B566" t="s">
        <v>1905</v>
      </c>
      <c r="C566">
        <v>2011</v>
      </c>
      <c r="D566" s="11">
        <v>40800</v>
      </c>
      <c r="E566" s="11">
        <v>40804</v>
      </c>
      <c r="F566" t="s">
        <v>23</v>
      </c>
      <c r="G566" t="s">
        <v>1906</v>
      </c>
      <c r="H566" t="s">
        <v>1907</v>
      </c>
      <c r="I566" t="s">
        <v>26</v>
      </c>
      <c r="J566" t="s">
        <v>27</v>
      </c>
      <c r="K566" t="s">
        <v>900</v>
      </c>
      <c r="L566" t="s">
        <v>54</v>
      </c>
      <c r="M566">
        <v>33614</v>
      </c>
      <c r="N566" t="s">
        <v>30</v>
      </c>
      <c r="O566" t="s">
        <v>1910</v>
      </c>
      <c r="P566" t="s">
        <v>32</v>
      </c>
      <c r="Q566" t="s">
        <v>65</v>
      </c>
      <c r="R566" t="s">
        <v>1911</v>
      </c>
      <c r="S566">
        <v>13.128</v>
      </c>
      <c r="T566">
        <v>3</v>
      </c>
      <c r="U566">
        <v>0.2</v>
      </c>
      <c r="V566">
        <v>3.7743000000000002</v>
      </c>
    </row>
    <row r="567" spans="1:22" x14ac:dyDescent="0.25">
      <c r="A567">
        <v>7956</v>
      </c>
      <c r="B567" t="s">
        <v>9755</v>
      </c>
      <c r="C567">
        <v>2014</v>
      </c>
      <c r="D567" s="11">
        <v>41918</v>
      </c>
      <c r="E567" s="11">
        <v>41923</v>
      </c>
      <c r="F567" t="s">
        <v>50</v>
      </c>
      <c r="G567" t="s">
        <v>513</v>
      </c>
      <c r="H567" t="s">
        <v>514</v>
      </c>
      <c r="I567" t="s">
        <v>41</v>
      </c>
      <c r="J567" t="s">
        <v>27</v>
      </c>
      <c r="K567" t="s">
        <v>8488</v>
      </c>
      <c r="L567" t="s">
        <v>43</v>
      </c>
      <c r="M567">
        <v>95928</v>
      </c>
      <c r="N567" t="s">
        <v>44</v>
      </c>
      <c r="O567" t="s">
        <v>5539</v>
      </c>
      <c r="P567" t="s">
        <v>32</v>
      </c>
      <c r="Q567" t="s">
        <v>36</v>
      </c>
      <c r="R567" t="s">
        <v>5540</v>
      </c>
      <c r="S567">
        <v>435.16800000000006</v>
      </c>
      <c r="T567">
        <v>4</v>
      </c>
      <c r="U567">
        <v>0.2</v>
      </c>
      <c r="V567">
        <v>-59.835600000000042</v>
      </c>
    </row>
    <row r="568" spans="1:22" x14ac:dyDescent="0.25">
      <c r="A568">
        <v>7950</v>
      </c>
      <c r="B568" t="s">
        <v>9752</v>
      </c>
      <c r="C568">
        <v>2011</v>
      </c>
      <c r="D568" s="11">
        <v>40603</v>
      </c>
      <c r="E568" s="11">
        <v>40607</v>
      </c>
      <c r="F568" t="s">
        <v>50</v>
      </c>
      <c r="G568" t="s">
        <v>5523</v>
      </c>
      <c r="H568" t="s">
        <v>5524</v>
      </c>
      <c r="I568" t="s">
        <v>26</v>
      </c>
      <c r="J568" t="s">
        <v>27</v>
      </c>
      <c r="K568" t="s">
        <v>4172</v>
      </c>
      <c r="L568" t="s">
        <v>104</v>
      </c>
      <c r="M568">
        <v>79907</v>
      </c>
      <c r="N568" t="s">
        <v>105</v>
      </c>
      <c r="O568" t="s">
        <v>2932</v>
      </c>
      <c r="P568" t="s">
        <v>32</v>
      </c>
      <c r="Q568" t="s">
        <v>65</v>
      </c>
      <c r="R568" t="s">
        <v>2933</v>
      </c>
      <c r="S568">
        <v>63.552000000000007</v>
      </c>
      <c r="T568">
        <v>6</v>
      </c>
      <c r="U568">
        <v>0.6</v>
      </c>
      <c r="V568">
        <v>-34.953600000000002</v>
      </c>
    </row>
    <row r="569" spans="1:22" x14ac:dyDescent="0.25">
      <c r="A569">
        <v>7949</v>
      </c>
      <c r="B569" t="s">
        <v>9752</v>
      </c>
      <c r="C569">
        <v>2011</v>
      </c>
      <c r="D569" s="11">
        <v>40603</v>
      </c>
      <c r="E569" s="11">
        <v>40607</v>
      </c>
      <c r="F569" t="s">
        <v>50</v>
      </c>
      <c r="G569" t="s">
        <v>5523</v>
      </c>
      <c r="H569" t="s">
        <v>5524</v>
      </c>
      <c r="I569" t="s">
        <v>26</v>
      </c>
      <c r="J569" t="s">
        <v>27</v>
      </c>
      <c r="K569" t="s">
        <v>4172</v>
      </c>
      <c r="L569" t="s">
        <v>104</v>
      </c>
      <c r="M569">
        <v>79907</v>
      </c>
      <c r="N569" t="s">
        <v>105</v>
      </c>
      <c r="O569" t="s">
        <v>3375</v>
      </c>
      <c r="P569" t="s">
        <v>32</v>
      </c>
      <c r="Q569" t="s">
        <v>36</v>
      </c>
      <c r="R569" t="s">
        <v>3376</v>
      </c>
      <c r="S569">
        <v>362.24999999999994</v>
      </c>
      <c r="T569">
        <v>6</v>
      </c>
      <c r="U569">
        <v>0.3</v>
      </c>
      <c r="V569">
        <v>0</v>
      </c>
    </row>
    <row r="570" spans="1:22" x14ac:dyDescent="0.25">
      <c r="A570">
        <v>7941</v>
      </c>
      <c r="B570" t="s">
        <v>9750</v>
      </c>
      <c r="C570">
        <v>2013</v>
      </c>
      <c r="D570" s="11">
        <v>41623</v>
      </c>
      <c r="E570" s="11">
        <v>41626</v>
      </c>
      <c r="F570" t="s">
        <v>188</v>
      </c>
      <c r="G570" t="s">
        <v>878</v>
      </c>
      <c r="H570" t="s">
        <v>879</v>
      </c>
      <c r="I570" t="s">
        <v>41</v>
      </c>
      <c r="J570" t="s">
        <v>27</v>
      </c>
      <c r="K570" t="s">
        <v>947</v>
      </c>
      <c r="L570" t="s">
        <v>43</v>
      </c>
      <c r="M570">
        <v>92037</v>
      </c>
      <c r="N570" t="s">
        <v>44</v>
      </c>
      <c r="O570" t="s">
        <v>304</v>
      </c>
      <c r="P570" t="s">
        <v>32</v>
      </c>
      <c r="Q570" t="s">
        <v>36</v>
      </c>
      <c r="R570" t="s">
        <v>552</v>
      </c>
      <c r="S570">
        <v>81.424000000000007</v>
      </c>
      <c r="T570">
        <v>2</v>
      </c>
      <c r="U570">
        <v>0.2</v>
      </c>
      <c r="V570">
        <v>-9.1601999999999961</v>
      </c>
    </row>
    <row r="571" spans="1:22" x14ac:dyDescent="0.25">
      <c r="A571">
        <v>7932</v>
      </c>
      <c r="B571" t="s">
        <v>9748</v>
      </c>
      <c r="C571">
        <v>2013</v>
      </c>
      <c r="D571" s="11">
        <v>41471</v>
      </c>
      <c r="E571" s="11">
        <v>41476</v>
      </c>
      <c r="F571" t="s">
        <v>50</v>
      </c>
      <c r="G571" t="s">
        <v>3907</v>
      </c>
      <c r="H571" t="s">
        <v>3908</v>
      </c>
      <c r="I571" t="s">
        <v>41</v>
      </c>
      <c r="J571" t="s">
        <v>27</v>
      </c>
      <c r="K571" t="s">
        <v>419</v>
      </c>
      <c r="L571" t="s">
        <v>420</v>
      </c>
      <c r="M571">
        <v>97206</v>
      </c>
      <c r="N571" t="s">
        <v>44</v>
      </c>
      <c r="O571" t="s">
        <v>1461</v>
      </c>
      <c r="P571" t="s">
        <v>32</v>
      </c>
      <c r="Q571" t="s">
        <v>36</v>
      </c>
      <c r="R571" t="s">
        <v>1462</v>
      </c>
      <c r="S571">
        <v>230.28000000000003</v>
      </c>
      <c r="T571">
        <v>3</v>
      </c>
      <c r="U571">
        <v>0.2</v>
      </c>
      <c r="V571">
        <v>23.027999999999992</v>
      </c>
    </row>
    <row r="572" spans="1:22" x14ac:dyDescent="0.25">
      <c r="A572">
        <v>7930</v>
      </c>
      <c r="B572" t="s">
        <v>9746</v>
      </c>
      <c r="C572">
        <v>2014</v>
      </c>
      <c r="D572" s="11">
        <v>41846</v>
      </c>
      <c r="E572" s="11">
        <v>41848</v>
      </c>
      <c r="F572" t="s">
        <v>188</v>
      </c>
      <c r="G572" t="s">
        <v>8695</v>
      </c>
      <c r="H572" t="s">
        <v>8696</v>
      </c>
      <c r="I572" t="s">
        <v>102</v>
      </c>
      <c r="J572" t="s">
        <v>27</v>
      </c>
      <c r="K572" t="s">
        <v>815</v>
      </c>
      <c r="L572" t="s">
        <v>104</v>
      </c>
      <c r="M572">
        <v>75217</v>
      </c>
      <c r="N572" t="s">
        <v>105</v>
      </c>
      <c r="O572" t="s">
        <v>4677</v>
      </c>
      <c r="P572" t="s">
        <v>32</v>
      </c>
      <c r="Q572" t="s">
        <v>56</v>
      </c>
      <c r="R572" t="s">
        <v>4678</v>
      </c>
      <c r="S572">
        <v>298.11599999999999</v>
      </c>
      <c r="T572">
        <v>6</v>
      </c>
      <c r="U572">
        <v>0.3</v>
      </c>
      <c r="V572">
        <v>-4.2588000000000363</v>
      </c>
    </row>
    <row r="573" spans="1:22" x14ac:dyDescent="0.25">
      <c r="A573">
        <v>570</v>
      </c>
      <c r="B573" t="s">
        <v>1922</v>
      </c>
      <c r="C573">
        <v>2014</v>
      </c>
      <c r="D573" s="11">
        <v>41914</v>
      </c>
      <c r="E573" s="11">
        <v>41921</v>
      </c>
      <c r="F573" t="s">
        <v>50</v>
      </c>
      <c r="G573" t="s">
        <v>1923</v>
      </c>
      <c r="H573" t="s">
        <v>1924</v>
      </c>
      <c r="I573" t="s">
        <v>41</v>
      </c>
      <c r="J573" t="s">
        <v>27</v>
      </c>
      <c r="K573" t="s">
        <v>95</v>
      </c>
      <c r="L573" t="s">
        <v>96</v>
      </c>
      <c r="M573">
        <v>98105</v>
      </c>
      <c r="N573" t="s">
        <v>44</v>
      </c>
      <c r="O573" t="s">
        <v>1931</v>
      </c>
      <c r="P573" t="s">
        <v>32</v>
      </c>
      <c r="Q573" t="s">
        <v>36</v>
      </c>
      <c r="R573" t="s">
        <v>1932</v>
      </c>
      <c r="S573">
        <v>451.15199999999993</v>
      </c>
      <c r="T573">
        <v>3</v>
      </c>
      <c r="U573">
        <v>0.2</v>
      </c>
      <c r="V573">
        <v>0</v>
      </c>
    </row>
    <row r="574" spans="1:22" x14ac:dyDescent="0.25">
      <c r="A574">
        <v>7929</v>
      </c>
      <c r="B574" t="s">
        <v>9745</v>
      </c>
      <c r="C574">
        <v>2014</v>
      </c>
      <c r="D574" s="11">
        <v>41964</v>
      </c>
      <c r="E574" s="11">
        <v>41968</v>
      </c>
      <c r="F574" t="s">
        <v>23</v>
      </c>
      <c r="G574" t="s">
        <v>4616</v>
      </c>
      <c r="H574" t="s">
        <v>4617</v>
      </c>
      <c r="I574" t="s">
        <v>41</v>
      </c>
      <c r="J574" t="s">
        <v>27</v>
      </c>
      <c r="K574" t="s">
        <v>266</v>
      </c>
      <c r="L574" t="s">
        <v>267</v>
      </c>
      <c r="M574">
        <v>10035</v>
      </c>
      <c r="N574" t="s">
        <v>148</v>
      </c>
      <c r="O574" t="s">
        <v>9022</v>
      </c>
      <c r="P574" t="s">
        <v>32</v>
      </c>
      <c r="Q574" t="s">
        <v>65</v>
      </c>
      <c r="R574" t="s">
        <v>9023</v>
      </c>
      <c r="S574">
        <v>50.97</v>
      </c>
      <c r="T574">
        <v>3</v>
      </c>
      <c r="U574">
        <v>0</v>
      </c>
      <c r="V574">
        <v>9.1745999999999981</v>
      </c>
    </row>
    <row r="575" spans="1:22" x14ac:dyDescent="0.25">
      <c r="A575">
        <v>7917</v>
      </c>
      <c r="B575" t="s">
        <v>9738</v>
      </c>
      <c r="C575">
        <v>2012</v>
      </c>
      <c r="D575" s="11">
        <v>41233</v>
      </c>
      <c r="E575" s="11">
        <v>41237</v>
      </c>
      <c r="F575" t="s">
        <v>50</v>
      </c>
      <c r="G575" t="s">
        <v>2363</v>
      </c>
      <c r="H575" t="s">
        <v>2364</v>
      </c>
      <c r="I575" t="s">
        <v>102</v>
      </c>
      <c r="J575" t="s">
        <v>27</v>
      </c>
      <c r="K575" t="s">
        <v>146</v>
      </c>
      <c r="L575" t="s">
        <v>147</v>
      </c>
      <c r="M575">
        <v>19140</v>
      </c>
      <c r="N575" t="s">
        <v>148</v>
      </c>
      <c r="O575" t="s">
        <v>3186</v>
      </c>
      <c r="P575" t="s">
        <v>32</v>
      </c>
      <c r="Q575" t="s">
        <v>36</v>
      </c>
      <c r="R575" t="s">
        <v>3187</v>
      </c>
      <c r="S575">
        <v>344.37199999999996</v>
      </c>
      <c r="T575">
        <v>4</v>
      </c>
      <c r="U575">
        <v>0.3</v>
      </c>
      <c r="V575">
        <v>-93.472400000000022</v>
      </c>
    </row>
    <row r="576" spans="1:22" x14ac:dyDescent="0.25">
      <c r="A576">
        <v>7913</v>
      </c>
      <c r="B576" t="s">
        <v>9733</v>
      </c>
      <c r="C576">
        <v>2013</v>
      </c>
      <c r="D576" s="11">
        <v>41393</v>
      </c>
      <c r="E576" s="11">
        <v>41395</v>
      </c>
      <c r="F576" t="s">
        <v>23</v>
      </c>
      <c r="G576" t="s">
        <v>2193</v>
      </c>
      <c r="H576" t="s">
        <v>2194</v>
      </c>
      <c r="I576" t="s">
        <v>26</v>
      </c>
      <c r="J576" t="s">
        <v>27</v>
      </c>
      <c r="K576" t="s">
        <v>9306</v>
      </c>
      <c r="L576" t="s">
        <v>211</v>
      </c>
      <c r="M576">
        <v>60174</v>
      </c>
      <c r="N576" t="s">
        <v>105</v>
      </c>
      <c r="O576" t="s">
        <v>3012</v>
      </c>
      <c r="P576" t="s">
        <v>32</v>
      </c>
      <c r="Q576" t="s">
        <v>65</v>
      </c>
      <c r="R576" t="s">
        <v>3013</v>
      </c>
      <c r="S576">
        <v>30.344000000000001</v>
      </c>
      <c r="T576">
        <v>2</v>
      </c>
      <c r="U576">
        <v>0.6</v>
      </c>
      <c r="V576">
        <v>-31.861200000000004</v>
      </c>
    </row>
    <row r="577" spans="1:22" x14ac:dyDescent="0.25">
      <c r="A577">
        <v>7912</v>
      </c>
      <c r="B577" t="s">
        <v>9731</v>
      </c>
      <c r="C577">
        <v>2013</v>
      </c>
      <c r="D577" s="11">
        <v>41612</v>
      </c>
      <c r="E577" s="11">
        <v>41616</v>
      </c>
      <c r="F577" t="s">
        <v>50</v>
      </c>
      <c r="G577" t="s">
        <v>7418</v>
      </c>
      <c r="H577" t="s">
        <v>7419</v>
      </c>
      <c r="I577" t="s">
        <v>26</v>
      </c>
      <c r="J577" t="s">
        <v>27</v>
      </c>
      <c r="K577" t="s">
        <v>9732</v>
      </c>
      <c r="L577" t="s">
        <v>43</v>
      </c>
      <c r="M577">
        <v>95037</v>
      </c>
      <c r="N577" t="s">
        <v>44</v>
      </c>
      <c r="O577" t="s">
        <v>1669</v>
      </c>
      <c r="P577" t="s">
        <v>32</v>
      </c>
      <c r="Q577" t="s">
        <v>33</v>
      </c>
      <c r="R577" t="s">
        <v>1670</v>
      </c>
      <c r="S577">
        <v>205.666</v>
      </c>
      <c r="T577">
        <v>2</v>
      </c>
      <c r="U577">
        <v>0.15</v>
      </c>
      <c r="V577">
        <v>-12.097999999999999</v>
      </c>
    </row>
    <row r="578" spans="1:22" x14ac:dyDescent="0.25">
      <c r="A578">
        <v>7909</v>
      </c>
      <c r="B578" t="s">
        <v>9731</v>
      </c>
      <c r="C578">
        <v>2013</v>
      </c>
      <c r="D578" s="11">
        <v>41612</v>
      </c>
      <c r="E578" s="11">
        <v>41616</v>
      </c>
      <c r="F578" t="s">
        <v>50</v>
      </c>
      <c r="G578" t="s">
        <v>7418</v>
      </c>
      <c r="H578" t="s">
        <v>7419</v>
      </c>
      <c r="I578" t="s">
        <v>26</v>
      </c>
      <c r="J578" t="s">
        <v>27</v>
      </c>
      <c r="K578" t="s">
        <v>9732</v>
      </c>
      <c r="L578" t="s">
        <v>43</v>
      </c>
      <c r="M578">
        <v>95037</v>
      </c>
      <c r="N578" t="s">
        <v>44</v>
      </c>
      <c r="O578" t="s">
        <v>3224</v>
      </c>
      <c r="P578" t="s">
        <v>32</v>
      </c>
      <c r="Q578" t="s">
        <v>56</v>
      </c>
      <c r="R578" t="s">
        <v>3225</v>
      </c>
      <c r="S578">
        <v>268.70400000000001</v>
      </c>
      <c r="T578">
        <v>3</v>
      </c>
      <c r="U578">
        <v>0.2</v>
      </c>
      <c r="V578">
        <v>6.717599999999976</v>
      </c>
    </row>
    <row r="579" spans="1:22" x14ac:dyDescent="0.25">
      <c r="A579">
        <v>7904</v>
      </c>
      <c r="B579" t="s">
        <v>9727</v>
      </c>
      <c r="C579">
        <v>2014</v>
      </c>
      <c r="D579" s="11">
        <v>41865</v>
      </c>
      <c r="E579" s="11">
        <v>41870</v>
      </c>
      <c r="F579" t="s">
        <v>50</v>
      </c>
      <c r="G579" t="s">
        <v>3535</v>
      </c>
      <c r="H579" t="s">
        <v>3536</v>
      </c>
      <c r="I579" t="s">
        <v>26</v>
      </c>
      <c r="J579" t="s">
        <v>27</v>
      </c>
      <c r="K579" t="s">
        <v>334</v>
      </c>
      <c r="L579" t="s">
        <v>335</v>
      </c>
      <c r="M579">
        <v>38109</v>
      </c>
      <c r="N579" t="s">
        <v>30</v>
      </c>
      <c r="O579" t="s">
        <v>9131</v>
      </c>
      <c r="P579" t="s">
        <v>32</v>
      </c>
      <c r="Q579" t="s">
        <v>36</v>
      </c>
      <c r="R579" t="s">
        <v>9132</v>
      </c>
      <c r="S579">
        <v>423.64799999999997</v>
      </c>
      <c r="T579">
        <v>2</v>
      </c>
      <c r="U579">
        <v>0.2</v>
      </c>
      <c r="V579">
        <v>47.660399999999967</v>
      </c>
    </row>
    <row r="580" spans="1:22" x14ac:dyDescent="0.25">
      <c r="A580">
        <v>7902</v>
      </c>
      <c r="B580" t="s">
        <v>9727</v>
      </c>
      <c r="C580">
        <v>2014</v>
      </c>
      <c r="D580" s="11">
        <v>41865</v>
      </c>
      <c r="E580" s="11">
        <v>41870</v>
      </c>
      <c r="F580" t="s">
        <v>50</v>
      </c>
      <c r="G580" t="s">
        <v>3535</v>
      </c>
      <c r="H580" t="s">
        <v>3536</v>
      </c>
      <c r="I580" t="s">
        <v>26</v>
      </c>
      <c r="J580" t="s">
        <v>27</v>
      </c>
      <c r="K580" t="s">
        <v>334</v>
      </c>
      <c r="L580" t="s">
        <v>335</v>
      </c>
      <c r="M580">
        <v>38109</v>
      </c>
      <c r="N580" t="s">
        <v>30</v>
      </c>
      <c r="O580" t="s">
        <v>3464</v>
      </c>
      <c r="P580" t="s">
        <v>32</v>
      </c>
      <c r="Q580" t="s">
        <v>65</v>
      </c>
      <c r="R580" t="s">
        <v>3465</v>
      </c>
      <c r="S580">
        <v>31.983999999999998</v>
      </c>
      <c r="T580">
        <v>1</v>
      </c>
      <c r="U580">
        <v>0.2</v>
      </c>
      <c r="V580">
        <v>0</v>
      </c>
    </row>
    <row r="581" spans="1:22" x14ac:dyDescent="0.25">
      <c r="A581">
        <v>7892</v>
      </c>
      <c r="B581" t="s">
        <v>9723</v>
      </c>
      <c r="C581">
        <v>2013</v>
      </c>
      <c r="D581" s="11">
        <v>41634</v>
      </c>
      <c r="E581" s="11">
        <v>41638</v>
      </c>
      <c r="F581" t="s">
        <v>50</v>
      </c>
      <c r="G581" t="s">
        <v>8649</v>
      </c>
      <c r="H581" t="s">
        <v>8650</v>
      </c>
      <c r="I581" t="s">
        <v>26</v>
      </c>
      <c r="J581" t="s">
        <v>27</v>
      </c>
      <c r="K581" t="s">
        <v>1706</v>
      </c>
      <c r="L581" t="s">
        <v>1707</v>
      </c>
      <c r="M581">
        <v>72701</v>
      </c>
      <c r="N581" t="s">
        <v>30</v>
      </c>
      <c r="O581" t="s">
        <v>2207</v>
      </c>
      <c r="P581" t="s">
        <v>32</v>
      </c>
      <c r="Q581" t="s">
        <v>65</v>
      </c>
      <c r="R581" t="s">
        <v>2208</v>
      </c>
      <c r="S581">
        <v>343.84999999999997</v>
      </c>
      <c r="T581">
        <v>5</v>
      </c>
      <c r="U581">
        <v>0</v>
      </c>
      <c r="V581">
        <v>137.54000000000002</v>
      </c>
    </row>
    <row r="582" spans="1:22" x14ac:dyDescent="0.25">
      <c r="A582">
        <v>7888</v>
      </c>
      <c r="B582" t="s">
        <v>9720</v>
      </c>
      <c r="C582">
        <v>2014</v>
      </c>
      <c r="D582" s="11">
        <v>41977</v>
      </c>
      <c r="E582" s="11">
        <v>41980</v>
      </c>
      <c r="F582" t="s">
        <v>23</v>
      </c>
      <c r="G582" t="s">
        <v>454</v>
      </c>
      <c r="H582" t="s">
        <v>455</v>
      </c>
      <c r="I582" t="s">
        <v>26</v>
      </c>
      <c r="J582" t="s">
        <v>27</v>
      </c>
      <c r="K582" t="s">
        <v>7001</v>
      </c>
      <c r="L582" t="s">
        <v>457</v>
      </c>
      <c r="M582">
        <v>80229</v>
      </c>
      <c r="N582" t="s">
        <v>44</v>
      </c>
      <c r="O582" t="s">
        <v>7434</v>
      </c>
      <c r="P582" t="s">
        <v>32</v>
      </c>
      <c r="Q582" t="s">
        <v>65</v>
      </c>
      <c r="R582" t="s">
        <v>7435</v>
      </c>
      <c r="S582">
        <v>16.192</v>
      </c>
      <c r="T582">
        <v>1</v>
      </c>
      <c r="U582">
        <v>0.2</v>
      </c>
      <c r="V582">
        <v>4.6552000000000007</v>
      </c>
    </row>
    <row r="583" spans="1:22" x14ac:dyDescent="0.25">
      <c r="A583">
        <v>580</v>
      </c>
      <c r="B583" t="s">
        <v>1951</v>
      </c>
      <c r="C583">
        <v>2014</v>
      </c>
      <c r="D583" s="11">
        <v>41841</v>
      </c>
      <c r="E583" s="11">
        <v>41847</v>
      </c>
      <c r="F583" t="s">
        <v>50</v>
      </c>
      <c r="G583" t="s">
        <v>1952</v>
      </c>
      <c r="H583" t="s">
        <v>1953</v>
      </c>
      <c r="I583" t="s">
        <v>26</v>
      </c>
      <c r="J583" t="s">
        <v>27</v>
      </c>
      <c r="K583" t="s">
        <v>303</v>
      </c>
      <c r="L583" t="s">
        <v>211</v>
      </c>
      <c r="M583">
        <v>60610</v>
      </c>
      <c r="N583" t="s">
        <v>105</v>
      </c>
      <c r="O583" t="s">
        <v>1954</v>
      </c>
      <c r="P583" t="s">
        <v>32</v>
      </c>
      <c r="Q583" t="s">
        <v>65</v>
      </c>
      <c r="R583" t="s">
        <v>1955</v>
      </c>
      <c r="S583">
        <v>8.7919999999999998</v>
      </c>
      <c r="T583">
        <v>1</v>
      </c>
      <c r="U583">
        <v>0.6</v>
      </c>
      <c r="V583">
        <v>-5.7148000000000003</v>
      </c>
    </row>
    <row r="584" spans="1:22" x14ac:dyDescent="0.25">
      <c r="A584">
        <v>7887</v>
      </c>
      <c r="B584" t="s">
        <v>9720</v>
      </c>
      <c r="C584">
        <v>2014</v>
      </c>
      <c r="D584" s="11">
        <v>41977</v>
      </c>
      <c r="E584" s="11">
        <v>41980</v>
      </c>
      <c r="F584" t="s">
        <v>23</v>
      </c>
      <c r="G584" t="s">
        <v>454</v>
      </c>
      <c r="H584" t="s">
        <v>455</v>
      </c>
      <c r="I584" t="s">
        <v>26</v>
      </c>
      <c r="J584" t="s">
        <v>27</v>
      </c>
      <c r="K584" t="s">
        <v>7001</v>
      </c>
      <c r="L584" t="s">
        <v>457</v>
      </c>
      <c r="M584">
        <v>80229</v>
      </c>
      <c r="N584" t="s">
        <v>44</v>
      </c>
      <c r="O584" t="s">
        <v>3956</v>
      </c>
      <c r="P584" t="s">
        <v>32</v>
      </c>
      <c r="Q584" t="s">
        <v>65</v>
      </c>
      <c r="R584" t="s">
        <v>3957</v>
      </c>
      <c r="S584">
        <v>16.72</v>
      </c>
      <c r="T584">
        <v>5</v>
      </c>
      <c r="U584">
        <v>0.2</v>
      </c>
      <c r="V584">
        <v>3.3439999999999994</v>
      </c>
    </row>
    <row r="585" spans="1:22" x14ac:dyDescent="0.25">
      <c r="A585">
        <v>7886</v>
      </c>
      <c r="B585" t="s">
        <v>9720</v>
      </c>
      <c r="C585">
        <v>2014</v>
      </c>
      <c r="D585" s="11">
        <v>41977</v>
      </c>
      <c r="E585" s="11">
        <v>41980</v>
      </c>
      <c r="F585" t="s">
        <v>23</v>
      </c>
      <c r="G585" t="s">
        <v>454</v>
      </c>
      <c r="H585" t="s">
        <v>455</v>
      </c>
      <c r="I585" t="s">
        <v>26</v>
      </c>
      <c r="J585" t="s">
        <v>27</v>
      </c>
      <c r="K585" t="s">
        <v>7001</v>
      </c>
      <c r="L585" t="s">
        <v>457</v>
      </c>
      <c r="M585">
        <v>80229</v>
      </c>
      <c r="N585" t="s">
        <v>44</v>
      </c>
      <c r="O585" t="s">
        <v>922</v>
      </c>
      <c r="P585" t="s">
        <v>32</v>
      </c>
      <c r="Q585" t="s">
        <v>65</v>
      </c>
      <c r="R585" t="s">
        <v>186</v>
      </c>
      <c r="S585">
        <v>23.376000000000001</v>
      </c>
      <c r="T585">
        <v>3</v>
      </c>
      <c r="U585">
        <v>0.2</v>
      </c>
      <c r="V585">
        <v>7.0128000000000013</v>
      </c>
    </row>
    <row r="586" spans="1:22" x14ac:dyDescent="0.25">
      <c r="A586">
        <v>7880</v>
      </c>
      <c r="B586" t="s">
        <v>9719</v>
      </c>
      <c r="C586">
        <v>2013</v>
      </c>
      <c r="D586" s="11">
        <v>41440</v>
      </c>
      <c r="E586" s="11">
        <v>41447</v>
      </c>
      <c r="F586" t="s">
        <v>50</v>
      </c>
      <c r="G586" t="s">
        <v>400</v>
      </c>
      <c r="H586" t="s">
        <v>401</v>
      </c>
      <c r="I586" t="s">
        <v>41</v>
      </c>
      <c r="J586" t="s">
        <v>27</v>
      </c>
      <c r="K586" t="s">
        <v>146</v>
      </c>
      <c r="L586" t="s">
        <v>147</v>
      </c>
      <c r="M586">
        <v>19140</v>
      </c>
      <c r="N586" t="s">
        <v>148</v>
      </c>
      <c r="O586" t="s">
        <v>7497</v>
      </c>
      <c r="P586" t="s">
        <v>32</v>
      </c>
      <c r="Q586" t="s">
        <v>56</v>
      </c>
      <c r="R586" t="s">
        <v>7498</v>
      </c>
      <c r="S586">
        <v>337.17599999999999</v>
      </c>
      <c r="T586">
        <v>2</v>
      </c>
      <c r="U586">
        <v>0.4</v>
      </c>
      <c r="V586">
        <v>-118.01160000000002</v>
      </c>
    </row>
    <row r="587" spans="1:22" x14ac:dyDescent="0.25">
      <c r="A587">
        <v>7879</v>
      </c>
      <c r="B587" t="s">
        <v>9718</v>
      </c>
      <c r="C587">
        <v>2013</v>
      </c>
      <c r="D587" s="11">
        <v>41608</v>
      </c>
      <c r="E587" s="11">
        <v>41613</v>
      </c>
      <c r="F587" t="s">
        <v>23</v>
      </c>
      <c r="G587" t="s">
        <v>5993</v>
      </c>
      <c r="H587" t="s">
        <v>5994</v>
      </c>
      <c r="I587" t="s">
        <v>102</v>
      </c>
      <c r="J587" t="s">
        <v>27</v>
      </c>
      <c r="K587" t="s">
        <v>456</v>
      </c>
      <c r="L587" t="s">
        <v>211</v>
      </c>
      <c r="M587">
        <v>60505</v>
      </c>
      <c r="N587" t="s">
        <v>105</v>
      </c>
      <c r="O587" t="s">
        <v>9343</v>
      </c>
      <c r="P587" t="s">
        <v>32</v>
      </c>
      <c r="Q587" t="s">
        <v>65</v>
      </c>
      <c r="R587" t="s">
        <v>9344</v>
      </c>
      <c r="S587">
        <v>242.17600000000004</v>
      </c>
      <c r="T587">
        <v>4</v>
      </c>
      <c r="U587">
        <v>0.6</v>
      </c>
      <c r="V587">
        <v>-302.72000000000003</v>
      </c>
    </row>
    <row r="588" spans="1:22" x14ac:dyDescent="0.25">
      <c r="A588">
        <v>7873</v>
      </c>
      <c r="B588" t="s">
        <v>9715</v>
      </c>
      <c r="C588">
        <v>2013</v>
      </c>
      <c r="D588" s="11">
        <v>41551</v>
      </c>
      <c r="E588" s="11">
        <v>41555</v>
      </c>
      <c r="F588" t="s">
        <v>50</v>
      </c>
      <c r="G588" t="s">
        <v>5603</v>
      </c>
      <c r="H588" t="s">
        <v>5604</v>
      </c>
      <c r="I588" t="s">
        <v>102</v>
      </c>
      <c r="J588" t="s">
        <v>27</v>
      </c>
      <c r="K588" t="s">
        <v>8469</v>
      </c>
      <c r="L588" t="s">
        <v>43</v>
      </c>
      <c r="M588">
        <v>92630</v>
      </c>
      <c r="N588" t="s">
        <v>44</v>
      </c>
      <c r="O588" t="s">
        <v>533</v>
      </c>
      <c r="P588" t="s">
        <v>32</v>
      </c>
      <c r="Q588" t="s">
        <v>36</v>
      </c>
      <c r="R588" t="s">
        <v>534</v>
      </c>
      <c r="S588">
        <v>915.13600000000008</v>
      </c>
      <c r="T588">
        <v>4</v>
      </c>
      <c r="U588">
        <v>0.2</v>
      </c>
      <c r="V588">
        <v>102.95279999999988</v>
      </c>
    </row>
    <row r="589" spans="1:22" x14ac:dyDescent="0.25">
      <c r="A589">
        <v>7867</v>
      </c>
      <c r="B589" t="s">
        <v>9708</v>
      </c>
      <c r="C589">
        <v>2012</v>
      </c>
      <c r="D589" s="11">
        <v>41104</v>
      </c>
      <c r="E589" s="11">
        <v>41109</v>
      </c>
      <c r="F589" t="s">
        <v>23</v>
      </c>
      <c r="G589" t="s">
        <v>5215</v>
      </c>
      <c r="H589" t="s">
        <v>5216</v>
      </c>
      <c r="I589" t="s">
        <v>26</v>
      </c>
      <c r="J589" t="s">
        <v>27</v>
      </c>
      <c r="K589" t="s">
        <v>1823</v>
      </c>
      <c r="L589" t="s">
        <v>310</v>
      </c>
      <c r="M589">
        <v>85204</v>
      </c>
      <c r="N589" t="s">
        <v>44</v>
      </c>
      <c r="O589" t="s">
        <v>6698</v>
      </c>
      <c r="P589" t="s">
        <v>32</v>
      </c>
      <c r="Q589" t="s">
        <v>33</v>
      </c>
      <c r="R589" t="s">
        <v>6699</v>
      </c>
      <c r="S589">
        <v>127.76400000000002</v>
      </c>
      <c r="T589">
        <v>6</v>
      </c>
      <c r="U589">
        <v>0.7</v>
      </c>
      <c r="V589">
        <v>-191.64599999999996</v>
      </c>
    </row>
    <row r="590" spans="1:22" x14ac:dyDescent="0.25">
      <c r="A590">
        <v>587</v>
      </c>
      <c r="B590" t="s">
        <v>1968</v>
      </c>
      <c r="C590">
        <v>2012</v>
      </c>
      <c r="D590" s="11">
        <v>41093</v>
      </c>
      <c r="E590" s="11">
        <v>41099</v>
      </c>
      <c r="F590" t="s">
        <v>50</v>
      </c>
      <c r="G590" t="s">
        <v>1969</v>
      </c>
      <c r="H590" t="s">
        <v>1970</v>
      </c>
      <c r="I590" t="s">
        <v>26</v>
      </c>
      <c r="J590" t="s">
        <v>27</v>
      </c>
      <c r="K590" t="s">
        <v>1464</v>
      </c>
      <c r="L590" t="s">
        <v>29</v>
      </c>
      <c r="M590">
        <v>40475</v>
      </c>
      <c r="N590" t="s">
        <v>30</v>
      </c>
      <c r="O590" t="s">
        <v>1445</v>
      </c>
      <c r="P590" t="s">
        <v>32</v>
      </c>
      <c r="Q590" t="s">
        <v>36</v>
      </c>
      <c r="R590" t="s">
        <v>1446</v>
      </c>
      <c r="S590">
        <v>70.98</v>
      </c>
      <c r="T590">
        <v>1</v>
      </c>
      <c r="U590">
        <v>0</v>
      </c>
      <c r="V590">
        <v>4.968599999999995</v>
      </c>
    </row>
    <row r="591" spans="1:22" x14ac:dyDescent="0.25">
      <c r="A591">
        <v>7866</v>
      </c>
      <c r="B591" t="s">
        <v>9708</v>
      </c>
      <c r="C591">
        <v>2012</v>
      </c>
      <c r="D591" s="11">
        <v>41104</v>
      </c>
      <c r="E591" s="11">
        <v>41109</v>
      </c>
      <c r="F591" t="s">
        <v>23</v>
      </c>
      <c r="G591" t="s">
        <v>5215</v>
      </c>
      <c r="H591" t="s">
        <v>5216</v>
      </c>
      <c r="I591" t="s">
        <v>26</v>
      </c>
      <c r="J591" t="s">
        <v>27</v>
      </c>
      <c r="K591" t="s">
        <v>1823</v>
      </c>
      <c r="L591" t="s">
        <v>310</v>
      </c>
      <c r="M591">
        <v>85204</v>
      </c>
      <c r="N591" t="s">
        <v>44</v>
      </c>
      <c r="O591" t="s">
        <v>686</v>
      </c>
      <c r="P591" t="s">
        <v>32</v>
      </c>
      <c r="Q591" t="s">
        <v>36</v>
      </c>
      <c r="R591" t="s">
        <v>687</v>
      </c>
      <c r="S591">
        <v>441.92</v>
      </c>
      <c r="T591">
        <v>2</v>
      </c>
      <c r="U591">
        <v>0.2</v>
      </c>
      <c r="V591">
        <v>49.715999999999966</v>
      </c>
    </row>
    <row r="592" spans="1:22" x14ac:dyDescent="0.25">
      <c r="A592">
        <v>7848</v>
      </c>
      <c r="B592" t="s">
        <v>9700</v>
      </c>
      <c r="C592">
        <v>2013</v>
      </c>
      <c r="D592" s="11">
        <v>41332</v>
      </c>
      <c r="E592" s="11">
        <v>41336</v>
      </c>
      <c r="F592" t="s">
        <v>50</v>
      </c>
      <c r="G592" t="s">
        <v>3178</v>
      </c>
      <c r="H592" t="s">
        <v>3179</v>
      </c>
      <c r="I592" t="s">
        <v>26</v>
      </c>
      <c r="J592" t="s">
        <v>27</v>
      </c>
      <c r="K592" t="s">
        <v>184</v>
      </c>
      <c r="L592" t="s">
        <v>104</v>
      </c>
      <c r="M592">
        <v>77070</v>
      </c>
      <c r="N592" t="s">
        <v>105</v>
      </c>
      <c r="O592" t="s">
        <v>7434</v>
      </c>
      <c r="P592" t="s">
        <v>32</v>
      </c>
      <c r="Q592" t="s">
        <v>65</v>
      </c>
      <c r="R592" t="s">
        <v>7435</v>
      </c>
      <c r="S592">
        <v>16.192</v>
      </c>
      <c r="T592">
        <v>2</v>
      </c>
      <c r="U592">
        <v>0.6</v>
      </c>
      <c r="V592">
        <v>-6.8815999999999953</v>
      </c>
    </row>
    <row r="593" spans="1:22" x14ac:dyDescent="0.25">
      <c r="A593">
        <v>7845</v>
      </c>
      <c r="B593" t="s">
        <v>9698</v>
      </c>
      <c r="C593">
        <v>2014</v>
      </c>
      <c r="D593" s="11">
        <v>41842</v>
      </c>
      <c r="E593" s="11">
        <v>41846</v>
      </c>
      <c r="F593" t="s">
        <v>50</v>
      </c>
      <c r="G593" t="s">
        <v>3575</v>
      </c>
      <c r="H593" t="s">
        <v>3576</v>
      </c>
      <c r="I593" t="s">
        <v>26</v>
      </c>
      <c r="J593" t="s">
        <v>27</v>
      </c>
      <c r="K593" t="s">
        <v>6216</v>
      </c>
      <c r="L593" t="s">
        <v>104</v>
      </c>
      <c r="M593">
        <v>78577</v>
      </c>
      <c r="N593" t="s">
        <v>105</v>
      </c>
      <c r="O593" t="s">
        <v>3806</v>
      </c>
      <c r="P593" t="s">
        <v>32</v>
      </c>
      <c r="Q593" t="s">
        <v>56</v>
      </c>
      <c r="R593" t="s">
        <v>3807</v>
      </c>
      <c r="S593">
        <v>124.404</v>
      </c>
      <c r="T593">
        <v>4</v>
      </c>
      <c r="U593">
        <v>0.3</v>
      </c>
      <c r="V593">
        <v>-21.3264</v>
      </c>
    </row>
    <row r="594" spans="1:22" x14ac:dyDescent="0.25">
      <c r="A594">
        <v>7841</v>
      </c>
      <c r="B594" t="s">
        <v>9695</v>
      </c>
      <c r="C594">
        <v>2011</v>
      </c>
      <c r="D594" s="11">
        <v>40630</v>
      </c>
      <c r="E594" s="11">
        <v>40635</v>
      </c>
      <c r="F594" t="s">
        <v>50</v>
      </c>
      <c r="G594" t="s">
        <v>5419</v>
      </c>
      <c r="H594" t="s">
        <v>5420</v>
      </c>
      <c r="I594" t="s">
        <v>26</v>
      </c>
      <c r="J594" t="s">
        <v>27</v>
      </c>
      <c r="K594" t="s">
        <v>1377</v>
      </c>
      <c r="L594" t="s">
        <v>489</v>
      </c>
      <c r="M594">
        <v>50315</v>
      </c>
      <c r="N594" t="s">
        <v>105</v>
      </c>
      <c r="O594" t="s">
        <v>4949</v>
      </c>
      <c r="P594" t="s">
        <v>32</v>
      </c>
      <c r="Q594" t="s">
        <v>56</v>
      </c>
      <c r="R594" t="s">
        <v>4950</v>
      </c>
      <c r="S594">
        <v>1184.72</v>
      </c>
      <c r="T594">
        <v>4</v>
      </c>
      <c r="U594">
        <v>0</v>
      </c>
      <c r="V594">
        <v>106.62480000000005</v>
      </c>
    </row>
    <row r="595" spans="1:22" x14ac:dyDescent="0.25">
      <c r="A595">
        <v>7837</v>
      </c>
      <c r="B595" t="s">
        <v>9694</v>
      </c>
      <c r="C595">
        <v>2012</v>
      </c>
      <c r="D595" s="11">
        <v>41177</v>
      </c>
      <c r="E595" s="11">
        <v>41182</v>
      </c>
      <c r="F595" t="s">
        <v>50</v>
      </c>
      <c r="G595" t="s">
        <v>584</v>
      </c>
      <c r="H595" t="s">
        <v>585</v>
      </c>
      <c r="I595" t="s">
        <v>41</v>
      </c>
      <c r="J595" t="s">
        <v>27</v>
      </c>
      <c r="K595" t="s">
        <v>95</v>
      </c>
      <c r="L595" t="s">
        <v>96</v>
      </c>
      <c r="M595">
        <v>98103</v>
      </c>
      <c r="N595" t="s">
        <v>44</v>
      </c>
      <c r="O595" t="s">
        <v>3891</v>
      </c>
      <c r="P595" t="s">
        <v>32</v>
      </c>
      <c r="Q595" t="s">
        <v>36</v>
      </c>
      <c r="R595" t="s">
        <v>3892</v>
      </c>
      <c r="S595">
        <v>307.13600000000002</v>
      </c>
      <c r="T595">
        <v>4</v>
      </c>
      <c r="U595">
        <v>0.2</v>
      </c>
      <c r="V595">
        <v>-11.51760000000003</v>
      </c>
    </row>
    <row r="596" spans="1:22" x14ac:dyDescent="0.25">
      <c r="A596">
        <v>7835</v>
      </c>
      <c r="B596" t="s">
        <v>9693</v>
      </c>
      <c r="C596">
        <v>2012</v>
      </c>
      <c r="D596" s="11">
        <v>41012</v>
      </c>
      <c r="E596" s="11">
        <v>41016</v>
      </c>
      <c r="F596" t="s">
        <v>23</v>
      </c>
      <c r="G596" t="s">
        <v>6335</v>
      </c>
      <c r="H596" t="s">
        <v>6336</v>
      </c>
      <c r="I596" t="s">
        <v>26</v>
      </c>
      <c r="J596" t="s">
        <v>27</v>
      </c>
      <c r="K596" t="s">
        <v>42</v>
      </c>
      <c r="L596" t="s">
        <v>43</v>
      </c>
      <c r="M596">
        <v>90045</v>
      </c>
      <c r="N596" t="s">
        <v>44</v>
      </c>
      <c r="O596" t="s">
        <v>3919</v>
      </c>
      <c r="P596" t="s">
        <v>32</v>
      </c>
      <c r="Q596" t="s">
        <v>56</v>
      </c>
      <c r="R596" t="s">
        <v>3920</v>
      </c>
      <c r="S596">
        <v>241.56799999999998</v>
      </c>
      <c r="T596">
        <v>2</v>
      </c>
      <c r="U596">
        <v>0.2</v>
      </c>
      <c r="V596">
        <v>-15.098000000000013</v>
      </c>
    </row>
    <row r="597" spans="1:22" x14ac:dyDescent="0.25">
      <c r="A597">
        <v>7829</v>
      </c>
      <c r="B597" t="s">
        <v>9690</v>
      </c>
      <c r="C597">
        <v>2012</v>
      </c>
      <c r="D597" s="11">
        <v>41025</v>
      </c>
      <c r="E597" s="11">
        <v>41030</v>
      </c>
      <c r="F597" t="s">
        <v>50</v>
      </c>
      <c r="G597" t="s">
        <v>2546</v>
      </c>
      <c r="H597" t="s">
        <v>2547</v>
      </c>
      <c r="I597" t="s">
        <v>41</v>
      </c>
      <c r="J597" t="s">
        <v>27</v>
      </c>
      <c r="K597" t="s">
        <v>947</v>
      </c>
      <c r="L597" t="s">
        <v>43</v>
      </c>
      <c r="M597">
        <v>92105</v>
      </c>
      <c r="N597" t="s">
        <v>44</v>
      </c>
      <c r="O597" t="s">
        <v>5750</v>
      </c>
      <c r="P597" t="s">
        <v>32</v>
      </c>
      <c r="Q597" t="s">
        <v>36</v>
      </c>
      <c r="R597" t="s">
        <v>5751</v>
      </c>
      <c r="S597">
        <v>63.936000000000007</v>
      </c>
      <c r="T597">
        <v>3</v>
      </c>
      <c r="U597">
        <v>0.2</v>
      </c>
      <c r="V597">
        <v>6.3935999999999957</v>
      </c>
    </row>
    <row r="598" spans="1:22" x14ac:dyDescent="0.25">
      <c r="A598">
        <v>7826</v>
      </c>
      <c r="B598" t="s">
        <v>9688</v>
      </c>
      <c r="C598">
        <v>2012</v>
      </c>
      <c r="D598" s="11">
        <v>40942</v>
      </c>
      <c r="E598" s="11">
        <v>40946</v>
      </c>
      <c r="F598" t="s">
        <v>50</v>
      </c>
      <c r="G598" t="s">
        <v>3884</v>
      </c>
      <c r="H598" t="s">
        <v>3885</v>
      </c>
      <c r="I598" t="s">
        <v>41</v>
      </c>
      <c r="J598" t="s">
        <v>27</v>
      </c>
      <c r="K598" t="s">
        <v>7569</v>
      </c>
      <c r="L598" t="s">
        <v>267</v>
      </c>
      <c r="M598">
        <v>13440</v>
      </c>
      <c r="N598" t="s">
        <v>148</v>
      </c>
      <c r="O598" t="s">
        <v>203</v>
      </c>
      <c r="P598" t="s">
        <v>32</v>
      </c>
      <c r="Q598" t="s">
        <v>36</v>
      </c>
      <c r="R598" t="s">
        <v>204</v>
      </c>
      <c r="S598">
        <v>90.882000000000005</v>
      </c>
      <c r="T598">
        <v>1</v>
      </c>
      <c r="U598">
        <v>0.1</v>
      </c>
      <c r="V598">
        <v>15.147000000000004</v>
      </c>
    </row>
    <row r="599" spans="1:22" x14ac:dyDescent="0.25">
      <c r="A599">
        <v>7825</v>
      </c>
      <c r="B599" t="s">
        <v>9687</v>
      </c>
      <c r="C599">
        <v>2011</v>
      </c>
      <c r="D599" s="11">
        <v>40679</v>
      </c>
      <c r="E599" s="11">
        <v>40686</v>
      </c>
      <c r="F599" t="s">
        <v>50</v>
      </c>
      <c r="G599" t="s">
        <v>3884</v>
      </c>
      <c r="H599" t="s">
        <v>3885</v>
      </c>
      <c r="I599" t="s">
        <v>41</v>
      </c>
      <c r="J599" t="s">
        <v>27</v>
      </c>
      <c r="K599" t="s">
        <v>42</v>
      </c>
      <c r="L599" t="s">
        <v>43</v>
      </c>
      <c r="M599">
        <v>90036</v>
      </c>
      <c r="N599" t="s">
        <v>44</v>
      </c>
      <c r="O599" t="s">
        <v>5494</v>
      </c>
      <c r="P599" t="s">
        <v>32</v>
      </c>
      <c r="Q599" t="s">
        <v>36</v>
      </c>
      <c r="R599" t="s">
        <v>5495</v>
      </c>
      <c r="S599">
        <v>232.88</v>
      </c>
      <c r="T599">
        <v>5</v>
      </c>
      <c r="U599">
        <v>0.2</v>
      </c>
      <c r="V599">
        <v>17.466000000000008</v>
      </c>
    </row>
    <row r="600" spans="1:22" x14ac:dyDescent="0.25">
      <c r="A600">
        <v>7815</v>
      </c>
      <c r="B600" t="s">
        <v>9681</v>
      </c>
      <c r="C600">
        <v>2014</v>
      </c>
      <c r="D600" s="11">
        <v>41799</v>
      </c>
      <c r="E600" s="11">
        <v>41801</v>
      </c>
      <c r="F600" t="s">
        <v>188</v>
      </c>
      <c r="G600" t="s">
        <v>604</v>
      </c>
      <c r="H600" t="s">
        <v>605</v>
      </c>
      <c r="I600" t="s">
        <v>102</v>
      </c>
      <c r="J600" t="s">
        <v>27</v>
      </c>
      <c r="K600" t="s">
        <v>42</v>
      </c>
      <c r="L600" t="s">
        <v>43</v>
      </c>
      <c r="M600">
        <v>90049</v>
      </c>
      <c r="N600" t="s">
        <v>44</v>
      </c>
      <c r="O600" t="s">
        <v>166</v>
      </c>
      <c r="P600" t="s">
        <v>32</v>
      </c>
      <c r="Q600" t="s">
        <v>33</v>
      </c>
      <c r="R600" t="s">
        <v>167</v>
      </c>
      <c r="S600">
        <v>1497.6659999999999</v>
      </c>
      <c r="T600">
        <v>2</v>
      </c>
      <c r="U600">
        <v>0.15</v>
      </c>
      <c r="V600">
        <v>140.95680000000004</v>
      </c>
    </row>
    <row r="601" spans="1:22" x14ac:dyDescent="0.25">
      <c r="A601">
        <v>598</v>
      </c>
      <c r="B601" t="s">
        <v>1989</v>
      </c>
      <c r="C601">
        <v>2011</v>
      </c>
      <c r="D601" s="11">
        <v>40763</v>
      </c>
      <c r="E601" s="11">
        <v>40770</v>
      </c>
      <c r="F601" t="s">
        <v>50</v>
      </c>
      <c r="G601" t="s">
        <v>1990</v>
      </c>
      <c r="H601" t="s">
        <v>1991</v>
      </c>
      <c r="I601" t="s">
        <v>26</v>
      </c>
      <c r="J601" t="s">
        <v>27</v>
      </c>
      <c r="K601" t="s">
        <v>947</v>
      </c>
      <c r="L601" t="s">
        <v>43</v>
      </c>
      <c r="M601">
        <v>92024</v>
      </c>
      <c r="N601" t="s">
        <v>44</v>
      </c>
      <c r="O601" t="s">
        <v>1994</v>
      </c>
      <c r="P601" t="s">
        <v>32</v>
      </c>
      <c r="Q601" t="s">
        <v>65</v>
      </c>
      <c r="R601" t="s">
        <v>1995</v>
      </c>
      <c r="S601">
        <v>327.76</v>
      </c>
      <c r="T601">
        <v>8</v>
      </c>
      <c r="U601">
        <v>0</v>
      </c>
      <c r="V601">
        <v>91.772800000000018</v>
      </c>
    </row>
    <row r="602" spans="1:22" x14ac:dyDescent="0.25">
      <c r="A602">
        <v>7814</v>
      </c>
      <c r="B602" t="s">
        <v>9680</v>
      </c>
      <c r="C602">
        <v>2013</v>
      </c>
      <c r="D602" s="11">
        <v>41319</v>
      </c>
      <c r="E602" s="11">
        <v>41320</v>
      </c>
      <c r="F602" t="s">
        <v>188</v>
      </c>
      <c r="G602" t="s">
        <v>508</v>
      </c>
      <c r="H602" t="s">
        <v>509</v>
      </c>
      <c r="I602" t="s">
        <v>26</v>
      </c>
      <c r="J602" t="s">
        <v>27</v>
      </c>
      <c r="K602" t="s">
        <v>3213</v>
      </c>
      <c r="L602" t="s">
        <v>2735</v>
      </c>
      <c r="M602">
        <v>20735</v>
      </c>
      <c r="N602" t="s">
        <v>148</v>
      </c>
      <c r="O602" t="s">
        <v>1020</v>
      </c>
      <c r="P602" t="s">
        <v>32</v>
      </c>
      <c r="Q602" t="s">
        <v>65</v>
      </c>
      <c r="R602" t="s">
        <v>1021</v>
      </c>
      <c r="S602">
        <v>10.56</v>
      </c>
      <c r="T602">
        <v>6</v>
      </c>
      <c r="U602">
        <v>0</v>
      </c>
      <c r="V602">
        <v>4.6464000000000008</v>
      </c>
    </row>
    <row r="603" spans="1:22" x14ac:dyDescent="0.25">
      <c r="A603">
        <v>7813</v>
      </c>
      <c r="B603" t="s">
        <v>9680</v>
      </c>
      <c r="C603">
        <v>2013</v>
      </c>
      <c r="D603" s="11">
        <v>41319</v>
      </c>
      <c r="E603" s="11">
        <v>41320</v>
      </c>
      <c r="F603" t="s">
        <v>188</v>
      </c>
      <c r="G603" t="s">
        <v>508</v>
      </c>
      <c r="H603" t="s">
        <v>509</v>
      </c>
      <c r="I603" t="s">
        <v>26</v>
      </c>
      <c r="J603" t="s">
        <v>27</v>
      </c>
      <c r="K603" t="s">
        <v>3213</v>
      </c>
      <c r="L603" t="s">
        <v>2735</v>
      </c>
      <c r="M603">
        <v>20735</v>
      </c>
      <c r="N603" t="s">
        <v>148</v>
      </c>
      <c r="O603" t="s">
        <v>2875</v>
      </c>
      <c r="P603" t="s">
        <v>32</v>
      </c>
      <c r="Q603" t="s">
        <v>56</v>
      </c>
      <c r="R603" t="s">
        <v>2876</v>
      </c>
      <c r="S603">
        <v>550.43100000000004</v>
      </c>
      <c r="T603">
        <v>3</v>
      </c>
      <c r="U603">
        <v>0.3</v>
      </c>
      <c r="V603">
        <v>-47.179800000000029</v>
      </c>
    </row>
    <row r="604" spans="1:22" x14ac:dyDescent="0.25">
      <c r="A604">
        <v>7802</v>
      </c>
      <c r="B604" t="s">
        <v>9677</v>
      </c>
      <c r="C604">
        <v>2011</v>
      </c>
      <c r="D604" s="11">
        <v>40626</v>
      </c>
      <c r="E604" s="11">
        <v>40631</v>
      </c>
      <c r="F604" t="s">
        <v>23</v>
      </c>
      <c r="G604" t="s">
        <v>3166</v>
      </c>
      <c r="H604" t="s">
        <v>3167</v>
      </c>
      <c r="I604" t="s">
        <v>26</v>
      </c>
      <c r="J604" t="s">
        <v>27</v>
      </c>
      <c r="K604" t="s">
        <v>3488</v>
      </c>
      <c r="L604" t="s">
        <v>43</v>
      </c>
      <c r="M604">
        <v>93727</v>
      </c>
      <c r="N604" t="s">
        <v>44</v>
      </c>
      <c r="O604" t="s">
        <v>7792</v>
      </c>
      <c r="P604" t="s">
        <v>32</v>
      </c>
      <c r="Q604" t="s">
        <v>65</v>
      </c>
      <c r="R604" t="s">
        <v>7793</v>
      </c>
      <c r="S604">
        <v>40.479999999999997</v>
      </c>
      <c r="T604">
        <v>2</v>
      </c>
      <c r="U604">
        <v>0</v>
      </c>
      <c r="V604">
        <v>14.572799999999997</v>
      </c>
    </row>
    <row r="605" spans="1:22" x14ac:dyDescent="0.25">
      <c r="A605">
        <v>7800</v>
      </c>
      <c r="B605" t="s">
        <v>9675</v>
      </c>
      <c r="C605">
        <v>2014</v>
      </c>
      <c r="D605" s="11">
        <v>41723</v>
      </c>
      <c r="E605" s="11">
        <v>41726</v>
      </c>
      <c r="F605" t="s">
        <v>188</v>
      </c>
      <c r="G605" t="s">
        <v>3389</v>
      </c>
      <c r="H605" t="s">
        <v>3390</v>
      </c>
      <c r="I605" t="s">
        <v>41</v>
      </c>
      <c r="J605" t="s">
        <v>27</v>
      </c>
      <c r="K605" t="s">
        <v>266</v>
      </c>
      <c r="L605" t="s">
        <v>267</v>
      </c>
      <c r="M605">
        <v>10035</v>
      </c>
      <c r="N605" t="s">
        <v>148</v>
      </c>
      <c r="O605" t="s">
        <v>1537</v>
      </c>
      <c r="P605" t="s">
        <v>32</v>
      </c>
      <c r="Q605" t="s">
        <v>36</v>
      </c>
      <c r="R605" t="s">
        <v>1538</v>
      </c>
      <c r="S605">
        <v>207.84600000000003</v>
      </c>
      <c r="T605">
        <v>3</v>
      </c>
      <c r="U605">
        <v>0.1</v>
      </c>
      <c r="V605">
        <v>2.3093999999999895</v>
      </c>
    </row>
    <row r="606" spans="1:22" x14ac:dyDescent="0.25">
      <c r="A606">
        <v>7789</v>
      </c>
      <c r="B606" t="s">
        <v>9668</v>
      </c>
      <c r="C606">
        <v>2013</v>
      </c>
      <c r="D606" s="11">
        <v>41412</v>
      </c>
      <c r="E606" s="11">
        <v>41415</v>
      </c>
      <c r="F606" t="s">
        <v>188</v>
      </c>
      <c r="G606" t="s">
        <v>4876</v>
      </c>
      <c r="H606" t="s">
        <v>4877</v>
      </c>
      <c r="I606" t="s">
        <v>26</v>
      </c>
      <c r="J606" t="s">
        <v>27</v>
      </c>
      <c r="K606" t="s">
        <v>303</v>
      </c>
      <c r="L606" t="s">
        <v>211</v>
      </c>
      <c r="M606">
        <v>60653</v>
      </c>
      <c r="N606" t="s">
        <v>105</v>
      </c>
      <c r="O606" t="s">
        <v>4628</v>
      </c>
      <c r="P606" t="s">
        <v>32</v>
      </c>
      <c r="Q606" t="s">
        <v>65</v>
      </c>
      <c r="R606" t="s">
        <v>4629</v>
      </c>
      <c r="S606">
        <v>22.608000000000001</v>
      </c>
      <c r="T606">
        <v>3</v>
      </c>
      <c r="U606">
        <v>0.6</v>
      </c>
      <c r="V606">
        <v>-10.173599999999997</v>
      </c>
    </row>
    <row r="607" spans="1:22" x14ac:dyDescent="0.25">
      <c r="A607">
        <v>604</v>
      </c>
      <c r="B607" t="s">
        <v>2008</v>
      </c>
      <c r="C607">
        <v>2011</v>
      </c>
      <c r="D607" s="11">
        <v>40617</v>
      </c>
      <c r="E607" s="11">
        <v>40621</v>
      </c>
      <c r="F607" t="s">
        <v>50</v>
      </c>
      <c r="G607" t="s">
        <v>2009</v>
      </c>
      <c r="H607" t="s">
        <v>2010</v>
      </c>
      <c r="I607" t="s">
        <v>26</v>
      </c>
      <c r="J607" t="s">
        <v>27</v>
      </c>
      <c r="K607" t="s">
        <v>900</v>
      </c>
      <c r="L607" t="s">
        <v>54</v>
      </c>
      <c r="M607">
        <v>33614</v>
      </c>
      <c r="N607" t="s">
        <v>30</v>
      </c>
      <c r="O607" t="s">
        <v>1138</v>
      </c>
      <c r="P607" t="s">
        <v>32</v>
      </c>
      <c r="Q607" t="s">
        <v>65</v>
      </c>
      <c r="R607" t="s">
        <v>1139</v>
      </c>
      <c r="S607">
        <v>45.695999999999998</v>
      </c>
      <c r="T607">
        <v>3</v>
      </c>
      <c r="U607">
        <v>0.2</v>
      </c>
      <c r="V607">
        <v>5.1407999999999916</v>
      </c>
    </row>
    <row r="608" spans="1:22" x14ac:dyDescent="0.25">
      <c r="A608">
        <v>7784</v>
      </c>
      <c r="B608" t="s">
        <v>9666</v>
      </c>
      <c r="C608">
        <v>2013</v>
      </c>
      <c r="D608" s="11">
        <v>41583</v>
      </c>
      <c r="E608" s="11">
        <v>41585</v>
      </c>
      <c r="F608" t="s">
        <v>23</v>
      </c>
      <c r="G608" t="s">
        <v>434</v>
      </c>
      <c r="H608" t="s">
        <v>435</v>
      </c>
      <c r="I608" t="s">
        <v>41</v>
      </c>
      <c r="J608" t="s">
        <v>27</v>
      </c>
      <c r="K608" t="s">
        <v>467</v>
      </c>
      <c r="L608" t="s">
        <v>88</v>
      </c>
      <c r="M608">
        <v>28205</v>
      </c>
      <c r="N608" t="s">
        <v>30</v>
      </c>
      <c r="O608" t="s">
        <v>1105</v>
      </c>
      <c r="P608" t="s">
        <v>32</v>
      </c>
      <c r="Q608" t="s">
        <v>56</v>
      </c>
      <c r="R608" t="s">
        <v>1106</v>
      </c>
      <c r="S608">
        <v>876.30000000000007</v>
      </c>
      <c r="T608">
        <v>10</v>
      </c>
      <c r="U608">
        <v>0.4</v>
      </c>
      <c r="V608">
        <v>-292.10000000000014</v>
      </c>
    </row>
    <row r="609" spans="1:22" x14ac:dyDescent="0.25">
      <c r="A609">
        <v>7766</v>
      </c>
      <c r="B609" t="s">
        <v>9655</v>
      </c>
      <c r="C609">
        <v>2014</v>
      </c>
      <c r="D609" s="11">
        <v>41864</v>
      </c>
      <c r="E609" s="11">
        <v>41864</v>
      </c>
      <c r="F609" t="s">
        <v>1290</v>
      </c>
      <c r="G609" t="s">
        <v>1532</v>
      </c>
      <c r="H609" t="s">
        <v>1533</v>
      </c>
      <c r="I609" t="s">
        <v>41</v>
      </c>
      <c r="J609" t="s">
        <v>27</v>
      </c>
      <c r="K609" t="s">
        <v>382</v>
      </c>
      <c r="L609" t="s">
        <v>2735</v>
      </c>
      <c r="M609">
        <v>21044</v>
      </c>
      <c r="N609" t="s">
        <v>148</v>
      </c>
      <c r="O609" t="s">
        <v>1588</v>
      </c>
      <c r="P609" t="s">
        <v>32</v>
      </c>
      <c r="Q609" t="s">
        <v>36</v>
      </c>
      <c r="R609" t="s">
        <v>1589</v>
      </c>
      <c r="S609">
        <v>1779.9</v>
      </c>
      <c r="T609">
        <v>5</v>
      </c>
      <c r="U609">
        <v>0</v>
      </c>
      <c r="V609">
        <v>373.77899999999983</v>
      </c>
    </row>
    <row r="610" spans="1:22" x14ac:dyDescent="0.25">
      <c r="A610">
        <v>7759</v>
      </c>
      <c r="B610" t="s">
        <v>9649</v>
      </c>
      <c r="C610">
        <v>2014</v>
      </c>
      <c r="D610" s="11">
        <v>41957</v>
      </c>
      <c r="E610" s="11">
        <v>41960</v>
      </c>
      <c r="F610" t="s">
        <v>23</v>
      </c>
      <c r="G610" t="s">
        <v>3427</v>
      </c>
      <c r="H610" t="s">
        <v>3428</v>
      </c>
      <c r="I610" t="s">
        <v>41</v>
      </c>
      <c r="J610" t="s">
        <v>27</v>
      </c>
      <c r="K610" t="s">
        <v>3452</v>
      </c>
      <c r="L610" t="s">
        <v>267</v>
      </c>
      <c r="M610">
        <v>14215</v>
      </c>
      <c r="N610" t="s">
        <v>148</v>
      </c>
      <c r="O610" t="s">
        <v>7823</v>
      </c>
      <c r="P610" t="s">
        <v>32</v>
      </c>
      <c r="Q610" t="s">
        <v>65</v>
      </c>
      <c r="R610" t="s">
        <v>7824</v>
      </c>
      <c r="S610">
        <v>154.94999999999999</v>
      </c>
      <c r="T610">
        <v>3</v>
      </c>
      <c r="U610">
        <v>0</v>
      </c>
      <c r="V610">
        <v>30.989999999999995</v>
      </c>
    </row>
    <row r="611" spans="1:22" x14ac:dyDescent="0.25">
      <c r="A611">
        <v>7754</v>
      </c>
      <c r="B611" t="s">
        <v>9644</v>
      </c>
      <c r="C611">
        <v>2012</v>
      </c>
      <c r="D611" s="11">
        <v>41243</v>
      </c>
      <c r="E611" s="11">
        <v>41246</v>
      </c>
      <c r="F611" t="s">
        <v>188</v>
      </c>
      <c r="G611" t="s">
        <v>3751</v>
      </c>
      <c r="H611" t="s">
        <v>3752</v>
      </c>
      <c r="I611" t="s">
        <v>41</v>
      </c>
      <c r="J611" t="s">
        <v>27</v>
      </c>
      <c r="K611" t="s">
        <v>1521</v>
      </c>
      <c r="L611" t="s">
        <v>88</v>
      </c>
      <c r="M611">
        <v>28540</v>
      </c>
      <c r="N611" t="s">
        <v>30</v>
      </c>
      <c r="O611" t="s">
        <v>6056</v>
      </c>
      <c r="P611" t="s">
        <v>32</v>
      </c>
      <c r="Q611" t="s">
        <v>65</v>
      </c>
      <c r="R611" t="s">
        <v>6057</v>
      </c>
      <c r="S611">
        <v>17.088000000000001</v>
      </c>
      <c r="T611">
        <v>2</v>
      </c>
      <c r="U611">
        <v>0.2</v>
      </c>
      <c r="V611">
        <v>1.0679999999999996</v>
      </c>
    </row>
    <row r="612" spans="1:22" x14ac:dyDescent="0.25">
      <c r="A612">
        <v>7749</v>
      </c>
      <c r="B612" t="s">
        <v>9643</v>
      </c>
      <c r="C612">
        <v>2012</v>
      </c>
      <c r="D612" s="11">
        <v>41078</v>
      </c>
      <c r="E612" s="11">
        <v>41084</v>
      </c>
      <c r="F612" t="s">
        <v>50</v>
      </c>
      <c r="G612" t="s">
        <v>1430</v>
      </c>
      <c r="H612" t="s">
        <v>1431</v>
      </c>
      <c r="I612" t="s">
        <v>26</v>
      </c>
      <c r="J612" t="s">
        <v>27</v>
      </c>
      <c r="K612" t="s">
        <v>1127</v>
      </c>
      <c r="L612" t="s">
        <v>319</v>
      </c>
      <c r="M612">
        <v>22204</v>
      </c>
      <c r="N612" t="s">
        <v>30</v>
      </c>
      <c r="O612" t="s">
        <v>6332</v>
      </c>
      <c r="P612" t="s">
        <v>32</v>
      </c>
      <c r="Q612" t="s">
        <v>65</v>
      </c>
      <c r="R612" t="s">
        <v>6333</v>
      </c>
      <c r="S612">
        <v>60.84</v>
      </c>
      <c r="T612">
        <v>3</v>
      </c>
      <c r="U612">
        <v>0</v>
      </c>
      <c r="V612">
        <v>19.468799999999998</v>
      </c>
    </row>
    <row r="613" spans="1:22" x14ac:dyDescent="0.25">
      <c r="A613">
        <v>7731</v>
      </c>
      <c r="B613" t="s">
        <v>9628</v>
      </c>
      <c r="C613">
        <v>2014</v>
      </c>
      <c r="D613" s="11">
        <v>41804</v>
      </c>
      <c r="E613" s="11">
        <v>41810</v>
      </c>
      <c r="F613" t="s">
        <v>50</v>
      </c>
      <c r="G613" t="s">
        <v>620</v>
      </c>
      <c r="H613" t="s">
        <v>621</v>
      </c>
      <c r="I613" t="s">
        <v>102</v>
      </c>
      <c r="J613" t="s">
        <v>27</v>
      </c>
      <c r="K613" t="s">
        <v>95</v>
      </c>
      <c r="L613" t="s">
        <v>96</v>
      </c>
      <c r="M613">
        <v>98103</v>
      </c>
      <c r="N613" t="s">
        <v>44</v>
      </c>
      <c r="O613" t="s">
        <v>4839</v>
      </c>
      <c r="P613" t="s">
        <v>32</v>
      </c>
      <c r="Q613" t="s">
        <v>36</v>
      </c>
      <c r="R613" t="s">
        <v>4840</v>
      </c>
      <c r="S613">
        <v>291.13600000000002</v>
      </c>
      <c r="T613">
        <v>4</v>
      </c>
      <c r="U613">
        <v>0.2</v>
      </c>
      <c r="V613">
        <v>-25.474400000000017</v>
      </c>
    </row>
    <row r="614" spans="1:22" x14ac:dyDescent="0.25">
      <c r="A614">
        <v>7724</v>
      </c>
      <c r="B614" t="s">
        <v>9623</v>
      </c>
      <c r="C614">
        <v>2012</v>
      </c>
      <c r="D614" s="11">
        <v>41162</v>
      </c>
      <c r="E614" s="11">
        <v>41166</v>
      </c>
      <c r="F614" t="s">
        <v>50</v>
      </c>
      <c r="G614" t="s">
        <v>7867</v>
      </c>
      <c r="H614" t="s">
        <v>7868</v>
      </c>
      <c r="I614" t="s">
        <v>41</v>
      </c>
      <c r="J614" t="s">
        <v>27</v>
      </c>
      <c r="K614" t="s">
        <v>1237</v>
      </c>
      <c r="L614" t="s">
        <v>104</v>
      </c>
      <c r="M614">
        <v>78745</v>
      </c>
      <c r="N614" t="s">
        <v>105</v>
      </c>
      <c r="O614" t="s">
        <v>4768</v>
      </c>
      <c r="P614" t="s">
        <v>32</v>
      </c>
      <c r="Q614" t="s">
        <v>36</v>
      </c>
      <c r="R614" t="s">
        <v>4769</v>
      </c>
      <c r="S614">
        <v>179.886</v>
      </c>
      <c r="T614">
        <v>1</v>
      </c>
      <c r="U614">
        <v>0.3</v>
      </c>
      <c r="V614">
        <v>-2.5698000000000292</v>
      </c>
    </row>
    <row r="615" spans="1:22" x14ac:dyDescent="0.25">
      <c r="A615">
        <v>7712</v>
      </c>
      <c r="B615" t="s">
        <v>9614</v>
      </c>
      <c r="C615">
        <v>2014</v>
      </c>
      <c r="D615" s="11">
        <v>41941</v>
      </c>
      <c r="E615" s="11">
        <v>41943</v>
      </c>
      <c r="F615" t="s">
        <v>23</v>
      </c>
      <c r="G615" t="s">
        <v>465</v>
      </c>
      <c r="H615" t="s">
        <v>466</v>
      </c>
      <c r="I615" t="s">
        <v>26</v>
      </c>
      <c r="J615" t="s">
        <v>27</v>
      </c>
      <c r="K615" t="s">
        <v>1706</v>
      </c>
      <c r="L615" t="s">
        <v>88</v>
      </c>
      <c r="M615">
        <v>28314</v>
      </c>
      <c r="N615" t="s">
        <v>30</v>
      </c>
      <c r="O615" t="s">
        <v>5857</v>
      </c>
      <c r="P615" t="s">
        <v>32</v>
      </c>
      <c r="Q615" t="s">
        <v>65</v>
      </c>
      <c r="R615" t="s">
        <v>5858</v>
      </c>
      <c r="S615">
        <v>77.951999999999998</v>
      </c>
      <c r="T615">
        <v>3</v>
      </c>
      <c r="U615">
        <v>0.2</v>
      </c>
      <c r="V615">
        <v>15.590399999999995</v>
      </c>
    </row>
    <row r="616" spans="1:22" x14ac:dyDescent="0.25">
      <c r="A616">
        <v>7705</v>
      </c>
      <c r="B616" t="s">
        <v>9610</v>
      </c>
      <c r="C616">
        <v>2013</v>
      </c>
      <c r="D616" s="11">
        <v>41513</v>
      </c>
      <c r="E616" s="11">
        <v>41520</v>
      </c>
      <c r="F616" t="s">
        <v>50</v>
      </c>
      <c r="G616" t="s">
        <v>85</v>
      </c>
      <c r="H616" t="s">
        <v>86</v>
      </c>
      <c r="I616" t="s">
        <v>26</v>
      </c>
      <c r="J616" t="s">
        <v>27</v>
      </c>
      <c r="K616" t="s">
        <v>880</v>
      </c>
      <c r="L616" t="s">
        <v>238</v>
      </c>
      <c r="M616">
        <v>48234</v>
      </c>
      <c r="N616" t="s">
        <v>105</v>
      </c>
      <c r="O616" t="s">
        <v>3224</v>
      </c>
      <c r="P616" t="s">
        <v>32</v>
      </c>
      <c r="Q616" t="s">
        <v>56</v>
      </c>
      <c r="R616" t="s">
        <v>3225</v>
      </c>
      <c r="S616">
        <v>447.84</v>
      </c>
      <c r="T616">
        <v>4</v>
      </c>
      <c r="U616">
        <v>0</v>
      </c>
      <c r="V616">
        <v>98.524799999999971</v>
      </c>
    </row>
    <row r="617" spans="1:22" x14ac:dyDescent="0.25">
      <c r="A617">
        <v>7702</v>
      </c>
      <c r="B617" t="s">
        <v>9609</v>
      </c>
      <c r="C617">
        <v>2014</v>
      </c>
      <c r="D617" s="11">
        <v>41988</v>
      </c>
      <c r="E617" s="11">
        <v>41992</v>
      </c>
      <c r="F617" t="s">
        <v>50</v>
      </c>
      <c r="G617" t="s">
        <v>3436</v>
      </c>
      <c r="H617" t="s">
        <v>3437</v>
      </c>
      <c r="I617" t="s">
        <v>102</v>
      </c>
      <c r="J617" t="s">
        <v>27</v>
      </c>
      <c r="K617" t="s">
        <v>1479</v>
      </c>
      <c r="L617" t="s">
        <v>1245</v>
      </c>
      <c r="M617">
        <v>1841</v>
      </c>
      <c r="N617" t="s">
        <v>148</v>
      </c>
      <c r="O617" t="s">
        <v>903</v>
      </c>
      <c r="P617" t="s">
        <v>32</v>
      </c>
      <c r="Q617" t="s">
        <v>56</v>
      </c>
      <c r="R617" t="s">
        <v>904</v>
      </c>
      <c r="S617">
        <v>526.58199999999999</v>
      </c>
      <c r="T617">
        <v>2</v>
      </c>
      <c r="U617">
        <v>0.3</v>
      </c>
      <c r="V617">
        <v>-52.658199999999965</v>
      </c>
    </row>
    <row r="618" spans="1:22" x14ac:dyDescent="0.25">
      <c r="A618">
        <v>7695</v>
      </c>
      <c r="B618" t="s">
        <v>9607</v>
      </c>
      <c r="C618">
        <v>2013</v>
      </c>
      <c r="D618" s="11">
        <v>41356</v>
      </c>
      <c r="E618" s="11">
        <v>41356</v>
      </c>
      <c r="F618" t="s">
        <v>1290</v>
      </c>
      <c r="G618" t="s">
        <v>4266</v>
      </c>
      <c r="H618" t="s">
        <v>4267</v>
      </c>
      <c r="I618" t="s">
        <v>26</v>
      </c>
      <c r="J618" t="s">
        <v>27</v>
      </c>
      <c r="K618" t="s">
        <v>95</v>
      </c>
      <c r="L618" t="s">
        <v>96</v>
      </c>
      <c r="M618">
        <v>98103</v>
      </c>
      <c r="N618" t="s">
        <v>44</v>
      </c>
      <c r="O618" t="s">
        <v>4577</v>
      </c>
      <c r="P618" t="s">
        <v>32</v>
      </c>
      <c r="Q618" t="s">
        <v>36</v>
      </c>
      <c r="R618" t="s">
        <v>4578</v>
      </c>
      <c r="S618">
        <v>167.88800000000001</v>
      </c>
      <c r="T618">
        <v>7</v>
      </c>
      <c r="U618">
        <v>0.2</v>
      </c>
      <c r="V618">
        <v>14.690199999999997</v>
      </c>
    </row>
    <row r="619" spans="1:22" x14ac:dyDescent="0.25">
      <c r="A619">
        <v>7691</v>
      </c>
      <c r="B619" t="s">
        <v>9605</v>
      </c>
      <c r="C619">
        <v>2014</v>
      </c>
      <c r="D619" s="11">
        <v>41836</v>
      </c>
      <c r="E619" s="11">
        <v>41838</v>
      </c>
      <c r="F619" t="s">
        <v>188</v>
      </c>
      <c r="G619" t="s">
        <v>5300</v>
      </c>
      <c r="H619" t="s">
        <v>5301</v>
      </c>
      <c r="I619" t="s">
        <v>41</v>
      </c>
      <c r="J619" t="s">
        <v>27</v>
      </c>
      <c r="K619" t="s">
        <v>4350</v>
      </c>
      <c r="L619" t="s">
        <v>319</v>
      </c>
      <c r="M619">
        <v>23434</v>
      </c>
      <c r="N619" t="s">
        <v>30</v>
      </c>
      <c r="O619" t="s">
        <v>1225</v>
      </c>
      <c r="P619" t="s">
        <v>32</v>
      </c>
      <c r="Q619" t="s">
        <v>56</v>
      </c>
      <c r="R619" t="s">
        <v>1226</v>
      </c>
      <c r="S619">
        <v>872.94</v>
      </c>
      <c r="T619">
        <v>3</v>
      </c>
      <c r="U619">
        <v>0</v>
      </c>
      <c r="V619">
        <v>157.12919999999997</v>
      </c>
    </row>
    <row r="620" spans="1:22" x14ac:dyDescent="0.25">
      <c r="A620">
        <v>617</v>
      </c>
      <c r="B620" t="s">
        <v>2040</v>
      </c>
      <c r="C620">
        <v>2014</v>
      </c>
      <c r="D620" s="11">
        <v>41870</v>
      </c>
      <c r="E620" s="11">
        <v>41875</v>
      </c>
      <c r="F620" t="s">
        <v>23</v>
      </c>
      <c r="G620" t="s">
        <v>2041</v>
      </c>
      <c r="H620" t="s">
        <v>2042</v>
      </c>
      <c r="I620" t="s">
        <v>41</v>
      </c>
      <c r="J620" t="s">
        <v>27</v>
      </c>
      <c r="K620" t="s">
        <v>266</v>
      </c>
      <c r="L620" t="s">
        <v>267</v>
      </c>
      <c r="M620">
        <v>10011</v>
      </c>
      <c r="N620" t="s">
        <v>148</v>
      </c>
      <c r="O620" t="s">
        <v>2043</v>
      </c>
      <c r="P620" t="s">
        <v>32</v>
      </c>
      <c r="Q620" t="s">
        <v>65</v>
      </c>
      <c r="R620" t="s">
        <v>2044</v>
      </c>
      <c r="S620">
        <v>40.479999999999997</v>
      </c>
      <c r="T620">
        <v>2</v>
      </c>
      <c r="U620">
        <v>0</v>
      </c>
      <c r="V620">
        <v>15.787199999999999</v>
      </c>
    </row>
    <row r="621" spans="1:22" x14ac:dyDescent="0.25">
      <c r="A621">
        <v>618</v>
      </c>
      <c r="B621" t="s">
        <v>2040</v>
      </c>
      <c r="C621">
        <v>2014</v>
      </c>
      <c r="D621" s="11">
        <v>41870</v>
      </c>
      <c r="E621" s="11">
        <v>41875</v>
      </c>
      <c r="F621" t="s">
        <v>23</v>
      </c>
      <c r="G621" t="s">
        <v>2041</v>
      </c>
      <c r="H621" t="s">
        <v>2042</v>
      </c>
      <c r="I621" t="s">
        <v>41</v>
      </c>
      <c r="J621" t="s">
        <v>27</v>
      </c>
      <c r="K621" t="s">
        <v>266</v>
      </c>
      <c r="L621" t="s">
        <v>267</v>
      </c>
      <c r="M621">
        <v>10011</v>
      </c>
      <c r="N621" t="s">
        <v>148</v>
      </c>
      <c r="O621" t="s">
        <v>2045</v>
      </c>
      <c r="P621" t="s">
        <v>32</v>
      </c>
      <c r="Q621" t="s">
        <v>65</v>
      </c>
      <c r="R621" t="s">
        <v>2046</v>
      </c>
      <c r="S621">
        <v>9.94</v>
      </c>
      <c r="T621">
        <v>2</v>
      </c>
      <c r="U621">
        <v>0</v>
      </c>
      <c r="V621">
        <v>3.0813999999999995</v>
      </c>
    </row>
    <row r="622" spans="1:22" x14ac:dyDescent="0.25">
      <c r="A622">
        <v>7687</v>
      </c>
      <c r="B622" t="s">
        <v>9602</v>
      </c>
      <c r="C622">
        <v>2013</v>
      </c>
      <c r="D622" s="11">
        <v>41604</v>
      </c>
      <c r="E622" s="11">
        <v>41608</v>
      </c>
      <c r="F622" t="s">
        <v>50</v>
      </c>
      <c r="G622" t="s">
        <v>1532</v>
      </c>
      <c r="H622" t="s">
        <v>1533</v>
      </c>
      <c r="I622" t="s">
        <v>41</v>
      </c>
      <c r="J622" t="s">
        <v>27</v>
      </c>
      <c r="K622" t="s">
        <v>328</v>
      </c>
      <c r="L622" t="s">
        <v>238</v>
      </c>
      <c r="M622">
        <v>49201</v>
      </c>
      <c r="N622" t="s">
        <v>105</v>
      </c>
      <c r="O622" t="s">
        <v>2400</v>
      </c>
      <c r="P622" t="s">
        <v>32</v>
      </c>
      <c r="Q622" t="s">
        <v>56</v>
      </c>
      <c r="R622" t="s">
        <v>2401</v>
      </c>
      <c r="S622">
        <v>1568.61</v>
      </c>
      <c r="T622">
        <v>9</v>
      </c>
      <c r="U622">
        <v>0</v>
      </c>
      <c r="V622">
        <v>329.40809999999999</v>
      </c>
    </row>
    <row r="623" spans="1:22" x14ac:dyDescent="0.25">
      <c r="A623">
        <v>7682</v>
      </c>
      <c r="B623" t="s">
        <v>9599</v>
      </c>
      <c r="C623">
        <v>2011</v>
      </c>
      <c r="D623" s="11">
        <v>40908</v>
      </c>
      <c r="E623" s="11">
        <v>40915</v>
      </c>
      <c r="F623" t="s">
        <v>50</v>
      </c>
      <c r="G623" t="s">
        <v>3814</v>
      </c>
      <c r="H623" t="s">
        <v>3815</v>
      </c>
      <c r="I623" t="s">
        <v>102</v>
      </c>
      <c r="J623" t="s">
        <v>27</v>
      </c>
      <c r="K623" t="s">
        <v>3577</v>
      </c>
      <c r="L623" t="s">
        <v>1399</v>
      </c>
      <c r="M623">
        <v>2908</v>
      </c>
      <c r="N623" t="s">
        <v>148</v>
      </c>
      <c r="O623" t="s">
        <v>203</v>
      </c>
      <c r="P623" t="s">
        <v>32</v>
      </c>
      <c r="Q623" t="s">
        <v>36</v>
      </c>
      <c r="R623" t="s">
        <v>204</v>
      </c>
      <c r="S623">
        <v>605.88</v>
      </c>
      <c r="T623">
        <v>6</v>
      </c>
      <c r="U623">
        <v>0</v>
      </c>
      <c r="V623">
        <v>151.47000000000003</v>
      </c>
    </row>
    <row r="624" spans="1:22" x14ac:dyDescent="0.25">
      <c r="A624">
        <v>621</v>
      </c>
      <c r="B624" t="s">
        <v>2040</v>
      </c>
      <c r="C624">
        <v>2014</v>
      </c>
      <c r="D624" s="11">
        <v>41870</v>
      </c>
      <c r="E624" s="11">
        <v>41875</v>
      </c>
      <c r="F624" t="s">
        <v>23</v>
      </c>
      <c r="G624" t="s">
        <v>2041</v>
      </c>
      <c r="H624" t="s">
        <v>2042</v>
      </c>
      <c r="I624" t="s">
        <v>41</v>
      </c>
      <c r="J624" t="s">
        <v>27</v>
      </c>
      <c r="K624" t="s">
        <v>266</v>
      </c>
      <c r="L624" t="s">
        <v>267</v>
      </c>
      <c r="M624">
        <v>10011</v>
      </c>
      <c r="N624" t="s">
        <v>148</v>
      </c>
      <c r="O624" t="s">
        <v>607</v>
      </c>
      <c r="P624" t="s">
        <v>32</v>
      </c>
      <c r="Q624" t="s">
        <v>65</v>
      </c>
      <c r="R624" t="s">
        <v>608</v>
      </c>
      <c r="S624">
        <v>88.02</v>
      </c>
      <c r="T624">
        <v>3</v>
      </c>
      <c r="U624">
        <v>0</v>
      </c>
      <c r="V624">
        <v>27.286199999999994</v>
      </c>
    </row>
    <row r="625" spans="1:22" x14ac:dyDescent="0.25">
      <c r="A625">
        <v>7681</v>
      </c>
      <c r="B625" t="s">
        <v>9599</v>
      </c>
      <c r="C625">
        <v>2011</v>
      </c>
      <c r="D625" s="11">
        <v>40908</v>
      </c>
      <c r="E625" s="11">
        <v>40915</v>
      </c>
      <c r="F625" t="s">
        <v>50</v>
      </c>
      <c r="G625" t="s">
        <v>3814</v>
      </c>
      <c r="H625" t="s">
        <v>3815</v>
      </c>
      <c r="I625" t="s">
        <v>102</v>
      </c>
      <c r="J625" t="s">
        <v>27</v>
      </c>
      <c r="K625" t="s">
        <v>3577</v>
      </c>
      <c r="L625" t="s">
        <v>1399</v>
      </c>
      <c r="M625">
        <v>2908</v>
      </c>
      <c r="N625" t="s">
        <v>148</v>
      </c>
      <c r="O625" t="s">
        <v>4209</v>
      </c>
      <c r="P625" t="s">
        <v>32</v>
      </c>
      <c r="Q625" t="s">
        <v>33</v>
      </c>
      <c r="R625" t="s">
        <v>4210</v>
      </c>
      <c r="S625">
        <v>341.96</v>
      </c>
      <c r="T625">
        <v>2</v>
      </c>
      <c r="U625">
        <v>0</v>
      </c>
      <c r="V625">
        <v>78.650800000000004</v>
      </c>
    </row>
    <row r="626" spans="1:22" x14ac:dyDescent="0.25">
      <c r="A626">
        <v>623</v>
      </c>
      <c r="B626" t="s">
        <v>2056</v>
      </c>
      <c r="C626">
        <v>2012</v>
      </c>
      <c r="D626" s="11">
        <v>41242</v>
      </c>
      <c r="E626" s="11">
        <v>41246</v>
      </c>
      <c r="F626" t="s">
        <v>50</v>
      </c>
      <c r="G626" t="s">
        <v>2057</v>
      </c>
      <c r="H626" t="s">
        <v>2058</v>
      </c>
      <c r="I626" t="s">
        <v>41</v>
      </c>
      <c r="J626" t="s">
        <v>27</v>
      </c>
      <c r="K626" t="s">
        <v>2059</v>
      </c>
      <c r="L626" t="s">
        <v>238</v>
      </c>
      <c r="M626">
        <v>48126</v>
      </c>
      <c r="N626" t="s">
        <v>105</v>
      </c>
      <c r="O626" t="s">
        <v>2060</v>
      </c>
      <c r="P626" t="s">
        <v>32</v>
      </c>
      <c r="Q626" t="s">
        <v>36</v>
      </c>
      <c r="R626" t="s">
        <v>2061</v>
      </c>
      <c r="S626">
        <v>301.95999999999998</v>
      </c>
      <c r="T626">
        <v>2</v>
      </c>
      <c r="U626">
        <v>0</v>
      </c>
      <c r="V626">
        <v>87.568399999999968</v>
      </c>
    </row>
    <row r="627" spans="1:22" x14ac:dyDescent="0.25">
      <c r="A627">
        <v>7675</v>
      </c>
      <c r="B627" t="s">
        <v>9594</v>
      </c>
      <c r="C627">
        <v>2012</v>
      </c>
      <c r="D627" s="11">
        <v>41240</v>
      </c>
      <c r="E627" s="11">
        <v>41242</v>
      </c>
      <c r="F627" t="s">
        <v>23</v>
      </c>
      <c r="G627" t="s">
        <v>182</v>
      </c>
      <c r="H627" t="s">
        <v>183</v>
      </c>
      <c r="I627" t="s">
        <v>102</v>
      </c>
      <c r="J627" t="s">
        <v>27</v>
      </c>
      <c r="K627" t="s">
        <v>4096</v>
      </c>
      <c r="L627" t="s">
        <v>1245</v>
      </c>
      <c r="M627">
        <v>2149</v>
      </c>
      <c r="N627" t="s">
        <v>148</v>
      </c>
      <c r="O627" t="s">
        <v>3489</v>
      </c>
      <c r="P627" t="s">
        <v>32</v>
      </c>
      <c r="Q627" t="s">
        <v>56</v>
      </c>
      <c r="R627" t="s">
        <v>3490</v>
      </c>
      <c r="S627">
        <v>446.06799999999998</v>
      </c>
      <c r="T627">
        <v>4</v>
      </c>
      <c r="U627">
        <v>0.3</v>
      </c>
      <c r="V627">
        <v>0</v>
      </c>
    </row>
    <row r="628" spans="1:22" x14ac:dyDescent="0.25">
      <c r="A628">
        <v>7673</v>
      </c>
      <c r="B628" t="s">
        <v>9594</v>
      </c>
      <c r="C628">
        <v>2012</v>
      </c>
      <c r="D628" s="11">
        <v>41240</v>
      </c>
      <c r="E628" s="11">
        <v>41242</v>
      </c>
      <c r="F628" t="s">
        <v>23</v>
      </c>
      <c r="G628" t="s">
        <v>182</v>
      </c>
      <c r="H628" t="s">
        <v>183</v>
      </c>
      <c r="I628" t="s">
        <v>102</v>
      </c>
      <c r="J628" t="s">
        <v>27</v>
      </c>
      <c r="K628" t="s">
        <v>4096</v>
      </c>
      <c r="L628" t="s">
        <v>1245</v>
      </c>
      <c r="M628">
        <v>2149</v>
      </c>
      <c r="N628" t="s">
        <v>148</v>
      </c>
      <c r="O628" t="s">
        <v>9595</v>
      </c>
      <c r="P628" t="s">
        <v>32</v>
      </c>
      <c r="Q628" t="s">
        <v>65</v>
      </c>
      <c r="R628" t="s">
        <v>9596</v>
      </c>
      <c r="S628">
        <v>38.97</v>
      </c>
      <c r="T628">
        <v>3</v>
      </c>
      <c r="U628">
        <v>0</v>
      </c>
      <c r="V628">
        <v>4.6763999999999992</v>
      </c>
    </row>
    <row r="629" spans="1:22" x14ac:dyDescent="0.25">
      <c r="A629">
        <v>7672</v>
      </c>
      <c r="B629" t="s">
        <v>9594</v>
      </c>
      <c r="C629">
        <v>2012</v>
      </c>
      <c r="D629" s="11">
        <v>41240</v>
      </c>
      <c r="E629" s="11">
        <v>41242</v>
      </c>
      <c r="F629" t="s">
        <v>23</v>
      </c>
      <c r="G629" t="s">
        <v>182</v>
      </c>
      <c r="H629" t="s">
        <v>183</v>
      </c>
      <c r="I629" t="s">
        <v>102</v>
      </c>
      <c r="J629" t="s">
        <v>27</v>
      </c>
      <c r="K629" t="s">
        <v>4096</v>
      </c>
      <c r="L629" t="s">
        <v>1245</v>
      </c>
      <c r="M629">
        <v>2149</v>
      </c>
      <c r="N629" t="s">
        <v>148</v>
      </c>
      <c r="O629" t="s">
        <v>6559</v>
      </c>
      <c r="P629" t="s">
        <v>32</v>
      </c>
      <c r="Q629" t="s">
        <v>33</v>
      </c>
      <c r="R629" t="s">
        <v>6560</v>
      </c>
      <c r="S629">
        <v>170.98</v>
      </c>
      <c r="T629">
        <v>1</v>
      </c>
      <c r="U629">
        <v>0</v>
      </c>
      <c r="V629">
        <v>32.486199999999997</v>
      </c>
    </row>
    <row r="630" spans="1:22" x14ac:dyDescent="0.25">
      <c r="A630">
        <v>627</v>
      </c>
      <c r="B630" t="s">
        <v>2066</v>
      </c>
      <c r="C630">
        <v>2014</v>
      </c>
      <c r="D630" s="11">
        <v>41898</v>
      </c>
      <c r="E630" s="11">
        <v>41902</v>
      </c>
      <c r="F630" t="s">
        <v>50</v>
      </c>
      <c r="G630" t="s">
        <v>2067</v>
      </c>
      <c r="H630" t="s">
        <v>2068</v>
      </c>
      <c r="I630" t="s">
        <v>102</v>
      </c>
      <c r="J630" t="s">
        <v>27</v>
      </c>
      <c r="K630" t="s">
        <v>266</v>
      </c>
      <c r="L630" t="s">
        <v>267</v>
      </c>
      <c r="M630">
        <v>10009</v>
      </c>
      <c r="N630" t="s">
        <v>148</v>
      </c>
      <c r="O630" t="s">
        <v>2069</v>
      </c>
      <c r="P630" t="s">
        <v>32</v>
      </c>
      <c r="Q630" t="s">
        <v>65</v>
      </c>
      <c r="R630" t="s">
        <v>2070</v>
      </c>
      <c r="S630">
        <v>35.56</v>
      </c>
      <c r="T630">
        <v>7</v>
      </c>
      <c r="U630">
        <v>0</v>
      </c>
      <c r="V630">
        <v>12.090399999999999</v>
      </c>
    </row>
    <row r="631" spans="1:22" x14ac:dyDescent="0.25">
      <c r="A631">
        <v>7665</v>
      </c>
      <c r="B631" t="s">
        <v>9592</v>
      </c>
      <c r="C631">
        <v>2011</v>
      </c>
      <c r="D631" s="11">
        <v>40838</v>
      </c>
      <c r="E631" s="11">
        <v>40842</v>
      </c>
      <c r="F631" t="s">
        <v>50</v>
      </c>
      <c r="G631" t="s">
        <v>5635</v>
      </c>
      <c r="H631" t="s">
        <v>5636</v>
      </c>
      <c r="I631" t="s">
        <v>41</v>
      </c>
      <c r="J631" t="s">
        <v>27</v>
      </c>
      <c r="K631" t="s">
        <v>2422</v>
      </c>
      <c r="L631" t="s">
        <v>736</v>
      </c>
      <c r="M631">
        <v>71111</v>
      </c>
      <c r="N631" t="s">
        <v>30</v>
      </c>
      <c r="O631" t="s">
        <v>6546</v>
      </c>
      <c r="P631" t="s">
        <v>32</v>
      </c>
      <c r="Q631" t="s">
        <v>65</v>
      </c>
      <c r="R631" t="s">
        <v>6547</v>
      </c>
      <c r="S631">
        <v>129.91999999999999</v>
      </c>
      <c r="T631">
        <v>4</v>
      </c>
      <c r="U631">
        <v>0</v>
      </c>
      <c r="V631">
        <v>10.393599999999992</v>
      </c>
    </row>
    <row r="632" spans="1:22" x14ac:dyDescent="0.25">
      <c r="A632">
        <v>7661</v>
      </c>
      <c r="B632" t="s">
        <v>9589</v>
      </c>
      <c r="C632">
        <v>2011</v>
      </c>
      <c r="D632" s="11">
        <v>40551</v>
      </c>
      <c r="E632" s="11">
        <v>40556</v>
      </c>
      <c r="F632" t="s">
        <v>50</v>
      </c>
      <c r="G632" t="s">
        <v>7550</v>
      </c>
      <c r="H632" t="s">
        <v>7551</v>
      </c>
      <c r="I632" t="s">
        <v>26</v>
      </c>
      <c r="J632" t="s">
        <v>27</v>
      </c>
      <c r="K632" t="s">
        <v>1681</v>
      </c>
      <c r="L632" t="s">
        <v>104</v>
      </c>
      <c r="M632">
        <v>77340</v>
      </c>
      <c r="N632" t="s">
        <v>105</v>
      </c>
      <c r="O632" t="s">
        <v>1714</v>
      </c>
      <c r="P632" t="s">
        <v>32</v>
      </c>
      <c r="Q632" t="s">
        <v>65</v>
      </c>
      <c r="R632" t="s">
        <v>1715</v>
      </c>
      <c r="S632">
        <v>76.728000000000009</v>
      </c>
      <c r="T632">
        <v>3</v>
      </c>
      <c r="U632">
        <v>0.6</v>
      </c>
      <c r="V632">
        <v>-53.709599999999988</v>
      </c>
    </row>
    <row r="633" spans="1:22" x14ac:dyDescent="0.25">
      <c r="A633">
        <v>7658</v>
      </c>
      <c r="B633" t="s">
        <v>9586</v>
      </c>
      <c r="C633">
        <v>2011</v>
      </c>
      <c r="D633" s="11">
        <v>40648</v>
      </c>
      <c r="E633" s="11">
        <v>40648</v>
      </c>
      <c r="F633" t="s">
        <v>1290</v>
      </c>
      <c r="G633" t="s">
        <v>301</v>
      </c>
      <c r="H633" t="s">
        <v>302</v>
      </c>
      <c r="I633" t="s">
        <v>102</v>
      </c>
      <c r="J633" t="s">
        <v>27</v>
      </c>
      <c r="K633" t="s">
        <v>42</v>
      </c>
      <c r="L633" t="s">
        <v>43</v>
      </c>
      <c r="M633">
        <v>90049</v>
      </c>
      <c r="N633" t="s">
        <v>44</v>
      </c>
      <c r="O633" t="s">
        <v>1082</v>
      </c>
      <c r="P633" t="s">
        <v>32</v>
      </c>
      <c r="Q633" t="s">
        <v>65</v>
      </c>
      <c r="R633" t="s">
        <v>1083</v>
      </c>
      <c r="S633">
        <v>187.76</v>
      </c>
      <c r="T633">
        <v>4</v>
      </c>
      <c r="U633">
        <v>0</v>
      </c>
      <c r="V633">
        <v>76.9816</v>
      </c>
    </row>
    <row r="634" spans="1:22" x14ac:dyDescent="0.25">
      <c r="A634">
        <v>7655</v>
      </c>
      <c r="B634" t="s">
        <v>9585</v>
      </c>
      <c r="C634">
        <v>2012</v>
      </c>
      <c r="D634" s="11">
        <v>41243</v>
      </c>
      <c r="E634" s="11">
        <v>41245</v>
      </c>
      <c r="F634" t="s">
        <v>23</v>
      </c>
      <c r="G634" t="s">
        <v>5570</v>
      </c>
      <c r="H634" t="s">
        <v>5571</v>
      </c>
      <c r="I634" t="s">
        <v>26</v>
      </c>
      <c r="J634" t="s">
        <v>27</v>
      </c>
      <c r="K634" t="s">
        <v>1391</v>
      </c>
      <c r="L634" t="s">
        <v>1392</v>
      </c>
      <c r="M634">
        <v>89115</v>
      </c>
      <c r="N634" t="s">
        <v>44</v>
      </c>
      <c r="O634" t="s">
        <v>7792</v>
      </c>
      <c r="P634" t="s">
        <v>32</v>
      </c>
      <c r="Q634" t="s">
        <v>65</v>
      </c>
      <c r="R634" t="s">
        <v>7793</v>
      </c>
      <c r="S634">
        <v>80.959999999999994</v>
      </c>
      <c r="T634">
        <v>4</v>
      </c>
      <c r="U634">
        <v>0</v>
      </c>
      <c r="V634">
        <v>29.145599999999995</v>
      </c>
    </row>
    <row r="635" spans="1:22" x14ac:dyDescent="0.25">
      <c r="A635">
        <v>7650</v>
      </c>
      <c r="B635" t="s">
        <v>9580</v>
      </c>
      <c r="C635">
        <v>2012</v>
      </c>
      <c r="D635" s="11">
        <v>41270</v>
      </c>
      <c r="E635" s="11">
        <v>41274</v>
      </c>
      <c r="F635" t="s">
        <v>50</v>
      </c>
      <c r="G635" t="s">
        <v>910</v>
      </c>
      <c r="H635" t="s">
        <v>911</v>
      </c>
      <c r="I635" t="s">
        <v>41</v>
      </c>
      <c r="J635" t="s">
        <v>27</v>
      </c>
      <c r="K635" t="s">
        <v>5178</v>
      </c>
      <c r="L635" t="s">
        <v>498</v>
      </c>
      <c r="M635">
        <v>43302</v>
      </c>
      <c r="N635" t="s">
        <v>148</v>
      </c>
      <c r="O635" t="s">
        <v>2880</v>
      </c>
      <c r="P635" t="s">
        <v>32</v>
      </c>
      <c r="Q635" t="s">
        <v>56</v>
      </c>
      <c r="R635" t="s">
        <v>2881</v>
      </c>
      <c r="S635">
        <v>1548.9900000000002</v>
      </c>
      <c r="T635">
        <v>9</v>
      </c>
      <c r="U635">
        <v>0.4</v>
      </c>
      <c r="V635">
        <v>-464.69700000000012</v>
      </c>
    </row>
    <row r="636" spans="1:22" x14ac:dyDescent="0.25">
      <c r="A636">
        <v>7649</v>
      </c>
      <c r="B636" t="s">
        <v>9579</v>
      </c>
      <c r="C636">
        <v>2013</v>
      </c>
      <c r="D636" s="11">
        <v>41349</v>
      </c>
      <c r="E636" s="11">
        <v>41350</v>
      </c>
      <c r="F636" t="s">
        <v>188</v>
      </c>
      <c r="G636" t="s">
        <v>6751</v>
      </c>
      <c r="H636" t="s">
        <v>6752</v>
      </c>
      <c r="I636" t="s">
        <v>41</v>
      </c>
      <c r="J636" t="s">
        <v>27</v>
      </c>
      <c r="K636" t="s">
        <v>127</v>
      </c>
      <c r="L636" t="s">
        <v>43</v>
      </c>
      <c r="M636">
        <v>94110</v>
      </c>
      <c r="N636" t="s">
        <v>44</v>
      </c>
      <c r="O636" t="s">
        <v>3036</v>
      </c>
      <c r="P636" t="s">
        <v>32</v>
      </c>
      <c r="Q636" t="s">
        <v>36</v>
      </c>
      <c r="R636" t="s">
        <v>3037</v>
      </c>
      <c r="S636">
        <v>1352.0320000000002</v>
      </c>
      <c r="T636">
        <v>4</v>
      </c>
      <c r="U636">
        <v>0.2</v>
      </c>
      <c r="V636">
        <v>84.501999999999953</v>
      </c>
    </row>
    <row r="637" spans="1:22" x14ac:dyDescent="0.25">
      <c r="A637">
        <v>7646</v>
      </c>
      <c r="B637" t="s">
        <v>9577</v>
      </c>
      <c r="C637">
        <v>2012</v>
      </c>
      <c r="D637" s="11">
        <v>41004</v>
      </c>
      <c r="E637" s="11">
        <v>41010</v>
      </c>
      <c r="F637" t="s">
        <v>50</v>
      </c>
      <c r="G637" t="s">
        <v>6012</v>
      </c>
      <c r="H637" t="s">
        <v>6013</v>
      </c>
      <c r="I637" t="s">
        <v>41</v>
      </c>
      <c r="J637" t="s">
        <v>27</v>
      </c>
      <c r="K637" t="s">
        <v>42</v>
      </c>
      <c r="L637" t="s">
        <v>43</v>
      </c>
      <c r="M637">
        <v>90036</v>
      </c>
      <c r="N637" t="s">
        <v>44</v>
      </c>
      <c r="O637" t="s">
        <v>3400</v>
      </c>
      <c r="P637" t="s">
        <v>32</v>
      </c>
      <c r="Q637" t="s">
        <v>36</v>
      </c>
      <c r="R637" t="s">
        <v>3401</v>
      </c>
      <c r="S637">
        <v>892.22400000000005</v>
      </c>
      <c r="T637">
        <v>3</v>
      </c>
      <c r="U637">
        <v>0.2</v>
      </c>
      <c r="V637">
        <v>89.222400000000022</v>
      </c>
    </row>
    <row r="638" spans="1:22" x14ac:dyDescent="0.25">
      <c r="A638">
        <v>7640</v>
      </c>
      <c r="B638" t="s">
        <v>9573</v>
      </c>
      <c r="C638">
        <v>2014</v>
      </c>
      <c r="D638" s="11">
        <v>41701</v>
      </c>
      <c r="E638" s="11">
        <v>41707</v>
      </c>
      <c r="F638" t="s">
        <v>50</v>
      </c>
      <c r="G638" t="s">
        <v>5168</v>
      </c>
      <c r="H638" t="s">
        <v>5169</v>
      </c>
      <c r="I638" t="s">
        <v>41</v>
      </c>
      <c r="J638" t="s">
        <v>27</v>
      </c>
      <c r="K638" t="s">
        <v>606</v>
      </c>
      <c r="L638" t="s">
        <v>245</v>
      </c>
      <c r="M638">
        <v>19711</v>
      </c>
      <c r="N638" t="s">
        <v>148</v>
      </c>
      <c r="O638" t="s">
        <v>6313</v>
      </c>
      <c r="P638" t="s">
        <v>32</v>
      </c>
      <c r="Q638" t="s">
        <v>33</v>
      </c>
      <c r="R638" t="s">
        <v>6314</v>
      </c>
      <c r="S638">
        <v>441.96</v>
      </c>
      <c r="T638">
        <v>2</v>
      </c>
      <c r="U638">
        <v>0</v>
      </c>
      <c r="V638">
        <v>101.6508</v>
      </c>
    </row>
    <row r="639" spans="1:22" x14ac:dyDescent="0.25">
      <c r="A639">
        <v>636</v>
      </c>
      <c r="B639" t="s">
        <v>2091</v>
      </c>
      <c r="C639">
        <v>2012</v>
      </c>
      <c r="D639" s="11">
        <v>41186</v>
      </c>
      <c r="E639" s="11">
        <v>41191</v>
      </c>
      <c r="F639" t="s">
        <v>23</v>
      </c>
      <c r="G639" t="s">
        <v>2092</v>
      </c>
      <c r="H639" t="s">
        <v>2093</v>
      </c>
      <c r="I639" t="s">
        <v>41</v>
      </c>
      <c r="J639" t="s">
        <v>27</v>
      </c>
      <c r="K639" t="s">
        <v>2094</v>
      </c>
      <c r="L639" t="s">
        <v>1272</v>
      </c>
      <c r="M639">
        <v>31088</v>
      </c>
      <c r="N639" t="s">
        <v>30</v>
      </c>
      <c r="O639" t="s">
        <v>2095</v>
      </c>
      <c r="P639" t="s">
        <v>32</v>
      </c>
      <c r="Q639" t="s">
        <v>36</v>
      </c>
      <c r="R639" t="s">
        <v>2096</v>
      </c>
      <c r="S639">
        <v>392.93999999999994</v>
      </c>
      <c r="T639">
        <v>3</v>
      </c>
      <c r="U639">
        <v>0</v>
      </c>
      <c r="V639">
        <v>43.223399999999984</v>
      </c>
    </row>
    <row r="640" spans="1:22" x14ac:dyDescent="0.25">
      <c r="A640">
        <v>7637</v>
      </c>
      <c r="B640" t="s">
        <v>9572</v>
      </c>
      <c r="C640">
        <v>2014</v>
      </c>
      <c r="D640" s="11">
        <v>42003</v>
      </c>
      <c r="E640" s="11">
        <v>42006</v>
      </c>
      <c r="F640" t="s">
        <v>23</v>
      </c>
      <c r="G640" t="s">
        <v>2885</v>
      </c>
      <c r="H640" t="s">
        <v>2886</v>
      </c>
      <c r="I640" t="s">
        <v>26</v>
      </c>
      <c r="J640" t="s">
        <v>27</v>
      </c>
      <c r="K640" t="s">
        <v>1473</v>
      </c>
      <c r="L640" t="s">
        <v>29</v>
      </c>
      <c r="M640">
        <v>40214</v>
      </c>
      <c r="N640" t="s">
        <v>30</v>
      </c>
      <c r="O640" t="s">
        <v>3375</v>
      </c>
      <c r="P640" t="s">
        <v>32</v>
      </c>
      <c r="Q640" t="s">
        <v>36</v>
      </c>
      <c r="R640" t="s">
        <v>3376</v>
      </c>
      <c r="S640">
        <v>258.75</v>
      </c>
      <c r="T640">
        <v>3</v>
      </c>
      <c r="U640">
        <v>0</v>
      </c>
      <c r="V640">
        <v>77.624999999999972</v>
      </c>
    </row>
    <row r="641" spans="1:22" x14ac:dyDescent="0.25">
      <c r="A641">
        <v>7636</v>
      </c>
      <c r="B641" t="s">
        <v>9572</v>
      </c>
      <c r="C641">
        <v>2014</v>
      </c>
      <c r="D641" s="11">
        <v>42003</v>
      </c>
      <c r="E641" s="11">
        <v>42006</v>
      </c>
      <c r="F641" t="s">
        <v>23</v>
      </c>
      <c r="G641" t="s">
        <v>2885</v>
      </c>
      <c r="H641" t="s">
        <v>2886</v>
      </c>
      <c r="I641" t="s">
        <v>26</v>
      </c>
      <c r="J641" t="s">
        <v>27</v>
      </c>
      <c r="K641" t="s">
        <v>1473</v>
      </c>
      <c r="L641" t="s">
        <v>29</v>
      </c>
      <c r="M641">
        <v>40214</v>
      </c>
      <c r="N641" t="s">
        <v>30</v>
      </c>
      <c r="O641" t="s">
        <v>6357</v>
      </c>
      <c r="P641" t="s">
        <v>32</v>
      </c>
      <c r="Q641" t="s">
        <v>36</v>
      </c>
      <c r="R641" t="s">
        <v>6358</v>
      </c>
      <c r="S641">
        <v>300.98</v>
      </c>
      <c r="T641">
        <v>1</v>
      </c>
      <c r="U641">
        <v>0</v>
      </c>
      <c r="V641">
        <v>87.28419999999997</v>
      </c>
    </row>
    <row r="642" spans="1:22" x14ac:dyDescent="0.25">
      <c r="A642">
        <v>639</v>
      </c>
      <c r="B642" t="s">
        <v>2104</v>
      </c>
      <c r="C642">
        <v>2013</v>
      </c>
      <c r="D642" s="11">
        <v>41415</v>
      </c>
      <c r="E642" s="11">
        <v>41420</v>
      </c>
      <c r="F642" t="s">
        <v>50</v>
      </c>
      <c r="G642" t="s">
        <v>440</v>
      </c>
      <c r="H642" t="s">
        <v>441</v>
      </c>
      <c r="I642" t="s">
        <v>102</v>
      </c>
      <c r="J642" t="s">
        <v>27</v>
      </c>
      <c r="K642" t="s">
        <v>2105</v>
      </c>
      <c r="L642" t="s">
        <v>43</v>
      </c>
      <c r="M642">
        <v>94591</v>
      </c>
      <c r="N642" t="s">
        <v>44</v>
      </c>
      <c r="O642" t="s">
        <v>920</v>
      </c>
      <c r="P642" t="s">
        <v>32</v>
      </c>
      <c r="Q642" t="s">
        <v>65</v>
      </c>
      <c r="R642" t="s">
        <v>921</v>
      </c>
      <c r="S642">
        <v>1049.2</v>
      </c>
      <c r="T642">
        <v>5</v>
      </c>
      <c r="U642">
        <v>0</v>
      </c>
      <c r="V642">
        <v>272.79200000000003</v>
      </c>
    </row>
    <row r="643" spans="1:22" x14ac:dyDescent="0.25">
      <c r="A643">
        <v>7633</v>
      </c>
      <c r="B643" t="s">
        <v>9572</v>
      </c>
      <c r="C643">
        <v>2014</v>
      </c>
      <c r="D643" s="11">
        <v>42003</v>
      </c>
      <c r="E643" s="11">
        <v>42006</v>
      </c>
      <c r="F643" t="s">
        <v>23</v>
      </c>
      <c r="G643" t="s">
        <v>2885</v>
      </c>
      <c r="H643" t="s">
        <v>2886</v>
      </c>
      <c r="I643" t="s">
        <v>26</v>
      </c>
      <c r="J643" t="s">
        <v>27</v>
      </c>
      <c r="K643" t="s">
        <v>1473</v>
      </c>
      <c r="L643" t="s">
        <v>29</v>
      </c>
      <c r="M643">
        <v>40214</v>
      </c>
      <c r="N643" t="s">
        <v>30</v>
      </c>
      <c r="O643" t="s">
        <v>1164</v>
      </c>
      <c r="P643" t="s">
        <v>32</v>
      </c>
      <c r="Q643" t="s">
        <v>36</v>
      </c>
      <c r="R643" t="s">
        <v>1165</v>
      </c>
      <c r="S643">
        <v>1207.8399999999999</v>
      </c>
      <c r="T643">
        <v>8</v>
      </c>
      <c r="U643">
        <v>0</v>
      </c>
      <c r="V643">
        <v>314.03840000000002</v>
      </c>
    </row>
    <row r="644" spans="1:22" x14ac:dyDescent="0.25">
      <c r="A644">
        <v>641</v>
      </c>
      <c r="B644" t="s">
        <v>2108</v>
      </c>
      <c r="C644">
        <v>2013</v>
      </c>
      <c r="D644" s="11">
        <v>41627</v>
      </c>
      <c r="E644" s="11">
        <v>41631</v>
      </c>
      <c r="F644" t="s">
        <v>50</v>
      </c>
      <c r="G644" t="s">
        <v>2109</v>
      </c>
      <c r="H644" t="s">
        <v>2110</v>
      </c>
      <c r="I644" t="s">
        <v>41</v>
      </c>
      <c r="J644" t="s">
        <v>27</v>
      </c>
      <c r="K644" t="s">
        <v>409</v>
      </c>
      <c r="L644" t="s">
        <v>229</v>
      </c>
      <c r="M644">
        <v>55407</v>
      </c>
      <c r="N644" t="s">
        <v>105</v>
      </c>
      <c r="O644" t="s">
        <v>2111</v>
      </c>
      <c r="P644" t="s">
        <v>32</v>
      </c>
      <c r="Q644" t="s">
        <v>65</v>
      </c>
      <c r="R644" t="s">
        <v>2112</v>
      </c>
      <c r="S644">
        <v>18.84</v>
      </c>
      <c r="T644">
        <v>3</v>
      </c>
      <c r="U644">
        <v>0</v>
      </c>
      <c r="V644">
        <v>6.0287999999999995</v>
      </c>
    </row>
    <row r="645" spans="1:22" x14ac:dyDescent="0.25">
      <c r="A645">
        <v>7632</v>
      </c>
      <c r="B645" t="s">
        <v>9571</v>
      </c>
      <c r="C645">
        <v>2011</v>
      </c>
      <c r="D645" s="11">
        <v>40632</v>
      </c>
      <c r="E645" s="11">
        <v>40634</v>
      </c>
      <c r="F645" t="s">
        <v>188</v>
      </c>
      <c r="G645" t="s">
        <v>762</v>
      </c>
      <c r="H645" t="s">
        <v>763</v>
      </c>
      <c r="I645" t="s">
        <v>102</v>
      </c>
      <c r="J645" t="s">
        <v>27</v>
      </c>
      <c r="K645" t="s">
        <v>3152</v>
      </c>
      <c r="L645" t="s">
        <v>104</v>
      </c>
      <c r="M645">
        <v>78521</v>
      </c>
      <c r="N645" t="s">
        <v>105</v>
      </c>
      <c r="O645" t="s">
        <v>3102</v>
      </c>
      <c r="P645" t="s">
        <v>32</v>
      </c>
      <c r="Q645" t="s">
        <v>36</v>
      </c>
      <c r="R645" t="s">
        <v>3103</v>
      </c>
      <c r="S645">
        <v>127.30199999999999</v>
      </c>
      <c r="T645">
        <v>7</v>
      </c>
      <c r="U645">
        <v>0.3</v>
      </c>
      <c r="V645">
        <v>-9.0929999999999964</v>
      </c>
    </row>
    <row r="646" spans="1:22" x14ac:dyDescent="0.25">
      <c r="A646">
        <v>7626</v>
      </c>
      <c r="B646" t="s">
        <v>9569</v>
      </c>
      <c r="C646">
        <v>2012</v>
      </c>
      <c r="D646" s="11">
        <v>41052</v>
      </c>
      <c r="E646" s="11">
        <v>41056</v>
      </c>
      <c r="F646" t="s">
        <v>23</v>
      </c>
      <c r="G646" t="s">
        <v>1162</v>
      </c>
      <c r="H646" t="s">
        <v>1163</v>
      </c>
      <c r="I646" t="s">
        <v>102</v>
      </c>
      <c r="J646" t="s">
        <v>27</v>
      </c>
      <c r="K646" t="s">
        <v>880</v>
      </c>
      <c r="L646" t="s">
        <v>238</v>
      </c>
      <c r="M646">
        <v>48234</v>
      </c>
      <c r="N646" t="s">
        <v>105</v>
      </c>
      <c r="O646" t="s">
        <v>3505</v>
      </c>
      <c r="P646" t="s">
        <v>32</v>
      </c>
      <c r="Q646" t="s">
        <v>65</v>
      </c>
      <c r="R646" t="s">
        <v>3506</v>
      </c>
      <c r="S646">
        <v>75.33</v>
      </c>
      <c r="T646">
        <v>9</v>
      </c>
      <c r="U646">
        <v>0</v>
      </c>
      <c r="V646">
        <v>19.585799999999999</v>
      </c>
    </row>
    <row r="647" spans="1:22" x14ac:dyDescent="0.25">
      <c r="A647">
        <v>7622</v>
      </c>
      <c r="B647" t="s">
        <v>9567</v>
      </c>
      <c r="C647">
        <v>2011</v>
      </c>
      <c r="D647" s="11">
        <v>40872</v>
      </c>
      <c r="E647" s="11">
        <v>40876</v>
      </c>
      <c r="F647" t="s">
        <v>50</v>
      </c>
      <c r="G647" t="s">
        <v>5081</v>
      </c>
      <c r="H647" t="s">
        <v>5082</v>
      </c>
      <c r="I647" t="s">
        <v>26</v>
      </c>
      <c r="J647" t="s">
        <v>27</v>
      </c>
      <c r="K647" t="s">
        <v>42</v>
      </c>
      <c r="L647" t="s">
        <v>43</v>
      </c>
      <c r="M647">
        <v>90004</v>
      </c>
      <c r="N647" t="s">
        <v>44</v>
      </c>
      <c r="O647" t="s">
        <v>2455</v>
      </c>
      <c r="P647" t="s">
        <v>32</v>
      </c>
      <c r="Q647" t="s">
        <v>36</v>
      </c>
      <c r="R647" t="s">
        <v>2456</v>
      </c>
      <c r="S647">
        <v>725.34400000000005</v>
      </c>
      <c r="T647">
        <v>4</v>
      </c>
      <c r="U647">
        <v>0.2</v>
      </c>
      <c r="V647">
        <v>54.400800000000004</v>
      </c>
    </row>
    <row r="648" spans="1:22" x14ac:dyDescent="0.25">
      <c r="A648">
        <v>7619</v>
      </c>
      <c r="B648" t="s">
        <v>9566</v>
      </c>
      <c r="C648">
        <v>2014</v>
      </c>
      <c r="D648" s="11">
        <v>41940</v>
      </c>
      <c r="E648" s="11">
        <v>41942</v>
      </c>
      <c r="F648" t="s">
        <v>188</v>
      </c>
      <c r="G648" t="s">
        <v>4086</v>
      </c>
      <c r="H648" t="s">
        <v>4087</v>
      </c>
      <c r="I648" t="s">
        <v>41</v>
      </c>
      <c r="J648" t="s">
        <v>27</v>
      </c>
      <c r="K648" t="s">
        <v>42</v>
      </c>
      <c r="L648" t="s">
        <v>43</v>
      </c>
      <c r="M648">
        <v>90032</v>
      </c>
      <c r="N648" t="s">
        <v>44</v>
      </c>
      <c r="O648" t="s">
        <v>80</v>
      </c>
      <c r="P648" t="s">
        <v>32</v>
      </c>
      <c r="Q648" t="s">
        <v>56</v>
      </c>
      <c r="R648" t="s">
        <v>81</v>
      </c>
      <c r="S648">
        <v>189.57600000000002</v>
      </c>
      <c r="T648">
        <v>1</v>
      </c>
      <c r="U648">
        <v>0.2</v>
      </c>
      <c r="V648">
        <v>9.4787999999999784</v>
      </c>
    </row>
    <row r="649" spans="1:22" x14ac:dyDescent="0.25">
      <c r="A649">
        <v>7615</v>
      </c>
      <c r="B649" t="s">
        <v>9563</v>
      </c>
      <c r="C649">
        <v>2012</v>
      </c>
      <c r="D649" s="11">
        <v>41145</v>
      </c>
      <c r="E649" s="11">
        <v>41149</v>
      </c>
      <c r="F649" t="s">
        <v>23</v>
      </c>
      <c r="G649" t="s">
        <v>5523</v>
      </c>
      <c r="H649" t="s">
        <v>5524</v>
      </c>
      <c r="I649" t="s">
        <v>26</v>
      </c>
      <c r="J649" t="s">
        <v>27</v>
      </c>
      <c r="K649" t="s">
        <v>266</v>
      </c>
      <c r="L649" t="s">
        <v>267</v>
      </c>
      <c r="M649">
        <v>10035</v>
      </c>
      <c r="N649" t="s">
        <v>148</v>
      </c>
      <c r="O649" t="s">
        <v>2045</v>
      </c>
      <c r="P649" t="s">
        <v>32</v>
      </c>
      <c r="Q649" t="s">
        <v>65</v>
      </c>
      <c r="R649" t="s">
        <v>2046</v>
      </c>
      <c r="S649">
        <v>14.91</v>
      </c>
      <c r="T649">
        <v>3</v>
      </c>
      <c r="U649">
        <v>0</v>
      </c>
      <c r="V649">
        <v>4.6220999999999997</v>
      </c>
    </row>
    <row r="650" spans="1:22" x14ac:dyDescent="0.25">
      <c r="A650">
        <v>7606</v>
      </c>
      <c r="B650" t="s">
        <v>9558</v>
      </c>
      <c r="C650">
        <v>2013</v>
      </c>
      <c r="D650" s="11">
        <v>41422</v>
      </c>
      <c r="E650" s="11">
        <v>41426</v>
      </c>
      <c r="F650" t="s">
        <v>50</v>
      </c>
      <c r="G650" t="s">
        <v>5038</v>
      </c>
      <c r="H650" t="s">
        <v>5039</v>
      </c>
      <c r="I650" t="s">
        <v>26</v>
      </c>
      <c r="J650" t="s">
        <v>27</v>
      </c>
      <c r="K650" t="s">
        <v>303</v>
      </c>
      <c r="L650" t="s">
        <v>211</v>
      </c>
      <c r="M650">
        <v>60623</v>
      </c>
      <c r="N650" t="s">
        <v>105</v>
      </c>
      <c r="O650" t="s">
        <v>3027</v>
      </c>
      <c r="P650" t="s">
        <v>32</v>
      </c>
      <c r="Q650" t="s">
        <v>65</v>
      </c>
      <c r="R650" t="s">
        <v>3028</v>
      </c>
      <c r="S650">
        <v>5.5840000000000005</v>
      </c>
      <c r="T650">
        <v>2</v>
      </c>
      <c r="U650">
        <v>0.6</v>
      </c>
      <c r="V650">
        <v>-1.6751999999999994</v>
      </c>
    </row>
    <row r="651" spans="1:22" x14ac:dyDescent="0.25">
      <c r="A651">
        <v>7605</v>
      </c>
      <c r="B651" t="s">
        <v>9558</v>
      </c>
      <c r="C651">
        <v>2013</v>
      </c>
      <c r="D651" s="11">
        <v>41422</v>
      </c>
      <c r="E651" s="11">
        <v>41426</v>
      </c>
      <c r="F651" t="s">
        <v>50</v>
      </c>
      <c r="G651" t="s">
        <v>5038</v>
      </c>
      <c r="H651" t="s">
        <v>5039</v>
      </c>
      <c r="I651" t="s">
        <v>26</v>
      </c>
      <c r="J651" t="s">
        <v>27</v>
      </c>
      <c r="K651" t="s">
        <v>303</v>
      </c>
      <c r="L651" t="s">
        <v>211</v>
      </c>
      <c r="M651">
        <v>60623</v>
      </c>
      <c r="N651" t="s">
        <v>105</v>
      </c>
      <c r="O651" t="s">
        <v>6261</v>
      </c>
      <c r="P651" t="s">
        <v>32</v>
      </c>
      <c r="Q651" t="s">
        <v>65</v>
      </c>
      <c r="R651" t="s">
        <v>6262</v>
      </c>
      <c r="S651">
        <v>25.176000000000002</v>
      </c>
      <c r="T651">
        <v>3</v>
      </c>
      <c r="U651">
        <v>0.6</v>
      </c>
      <c r="V651">
        <v>-33.358199999999997</v>
      </c>
    </row>
    <row r="652" spans="1:22" x14ac:dyDescent="0.25">
      <c r="A652">
        <v>649</v>
      </c>
      <c r="B652" t="s">
        <v>2139</v>
      </c>
      <c r="C652">
        <v>2013</v>
      </c>
      <c r="D652" s="11">
        <v>41620</v>
      </c>
      <c r="E652" s="11">
        <v>41625</v>
      </c>
      <c r="F652" t="s">
        <v>23</v>
      </c>
      <c r="G652" t="s">
        <v>2140</v>
      </c>
      <c r="H652" t="s">
        <v>2141</v>
      </c>
      <c r="I652" t="s">
        <v>41</v>
      </c>
      <c r="J652" t="s">
        <v>27</v>
      </c>
      <c r="K652" t="s">
        <v>2142</v>
      </c>
      <c r="L652" t="s">
        <v>96</v>
      </c>
      <c r="M652">
        <v>98661</v>
      </c>
      <c r="N652" t="s">
        <v>44</v>
      </c>
      <c r="O652" t="s">
        <v>1362</v>
      </c>
      <c r="P652" t="s">
        <v>32</v>
      </c>
      <c r="Q652" t="s">
        <v>65</v>
      </c>
      <c r="R652" t="s">
        <v>1363</v>
      </c>
      <c r="S652">
        <v>14.8</v>
      </c>
      <c r="T652">
        <v>4</v>
      </c>
      <c r="U652">
        <v>0</v>
      </c>
      <c r="V652">
        <v>6.0680000000000014</v>
      </c>
    </row>
    <row r="653" spans="1:22" x14ac:dyDescent="0.25">
      <c r="A653">
        <v>7594</v>
      </c>
      <c r="B653" t="s">
        <v>9551</v>
      </c>
      <c r="C653">
        <v>2013</v>
      </c>
      <c r="D653" s="11">
        <v>41523</v>
      </c>
      <c r="E653" s="11">
        <v>41527</v>
      </c>
      <c r="F653" t="s">
        <v>50</v>
      </c>
      <c r="G653" t="s">
        <v>1772</v>
      </c>
      <c r="H653" t="s">
        <v>1773</v>
      </c>
      <c r="I653" t="s">
        <v>26</v>
      </c>
      <c r="J653" t="s">
        <v>27</v>
      </c>
      <c r="K653" t="s">
        <v>146</v>
      </c>
      <c r="L653" t="s">
        <v>147</v>
      </c>
      <c r="M653">
        <v>19134</v>
      </c>
      <c r="N653" t="s">
        <v>148</v>
      </c>
      <c r="O653" t="s">
        <v>3036</v>
      </c>
      <c r="P653" t="s">
        <v>32</v>
      </c>
      <c r="Q653" t="s">
        <v>36</v>
      </c>
      <c r="R653" t="s">
        <v>3037</v>
      </c>
      <c r="S653">
        <v>887.27099999999984</v>
      </c>
      <c r="T653">
        <v>3</v>
      </c>
      <c r="U653">
        <v>0.3</v>
      </c>
      <c r="V653">
        <v>-63.376499999999965</v>
      </c>
    </row>
    <row r="654" spans="1:22" x14ac:dyDescent="0.25">
      <c r="A654">
        <v>7592</v>
      </c>
      <c r="B654" t="s">
        <v>9551</v>
      </c>
      <c r="C654">
        <v>2013</v>
      </c>
      <c r="D654" s="11">
        <v>41523</v>
      </c>
      <c r="E654" s="11">
        <v>41527</v>
      </c>
      <c r="F654" t="s">
        <v>50</v>
      </c>
      <c r="G654" t="s">
        <v>1772</v>
      </c>
      <c r="H654" t="s">
        <v>1773</v>
      </c>
      <c r="I654" t="s">
        <v>26</v>
      </c>
      <c r="J654" t="s">
        <v>27</v>
      </c>
      <c r="K654" t="s">
        <v>146</v>
      </c>
      <c r="L654" t="s">
        <v>147</v>
      </c>
      <c r="M654">
        <v>19134</v>
      </c>
      <c r="N654" t="s">
        <v>148</v>
      </c>
      <c r="O654" t="s">
        <v>304</v>
      </c>
      <c r="P654" t="s">
        <v>32</v>
      </c>
      <c r="Q654" t="s">
        <v>36</v>
      </c>
      <c r="R654" t="s">
        <v>552</v>
      </c>
      <c r="S654">
        <v>71.245999999999995</v>
      </c>
      <c r="T654">
        <v>2</v>
      </c>
      <c r="U654">
        <v>0.3</v>
      </c>
      <c r="V654">
        <v>-19.338199999999993</v>
      </c>
    </row>
    <row r="655" spans="1:22" x14ac:dyDescent="0.25">
      <c r="A655">
        <v>7591</v>
      </c>
      <c r="B655" t="s">
        <v>9551</v>
      </c>
      <c r="C655">
        <v>2013</v>
      </c>
      <c r="D655" s="11">
        <v>41523</v>
      </c>
      <c r="E655" s="11">
        <v>41527</v>
      </c>
      <c r="F655" t="s">
        <v>50</v>
      </c>
      <c r="G655" t="s">
        <v>1772</v>
      </c>
      <c r="H655" t="s">
        <v>1773</v>
      </c>
      <c r="I655" t="s">
        <v>26</v>
      </c>
      <c r="J655" t="s">
        <v>27</v>
      </c>
      <c r="K655" t="s">
        <v>146</v>
      </c>
      <c r="L655" t="s">
        <v>147</v>
      </c>
      <c r="M655">
        <v>19134</v>
      </c>
      <c r="N655" t="s">
        <v>148</v>
      </c>
      <c r="O655" t="s">
        <v>347</v>
      </c>
      <c r="P655" t="s">
        <v>32</v>
      </c>
      <c r="Q655" t="s">
        <v>65</v>
      </c>
      <c r="R655" t="s">
        <v>348</v>
      </c>
      <c r="S655">
        <v>58.248000000000005</v>
      </c>
      <c r="T655">
        <v>9</v>
      </c>
      <c r="U655">
        <v>0.2</v>
      </c>
      <c r="V655">
        <v>11.649599999999996</v>
      </c>
    </row>
    <row r="656" spans="1:22" x14ac:dyDescent="0.25">
      <c r="A656">
        <v>7589</v>
      </c>
      <c r="B656" t="s">
        <v>9549</v>
      </c>
      <c r="C656">
        <v>2014</v>
      </c>
      <c r="D656" s="11">
        <v>41960</v>
      </c>
      <c r="E656" s="11">
        <v>41966</v>
      </c>
      <c r="F656" t="s">
        <v>50</v>
      </c>
      <c r="G656" t="s">
        <v>3934</v>
      </c>
      <c r="H656" t="s">
        <v>3935</v>
      </c>
      <c r="I656" t="s">
        <v>26</v>
      </c>
      <c r="J656" t="s">
        <v>27</v>
      </c>
      <c r="K656" t="s">
        <v>566</v>
      </c>
      <c r="L656" t="s">
        <v>43</v>
      </c>
      <c r="M656">
        <v>95661</v>
      </c>
      <c r="N656" t="s">
        <v>44</v>
      </c>
      <c r="O656" t="s">
        <v>4552</v>
      </c>
      <c r="P656" t="s">
        <v>32</v>
      </c>
      <c r="Q656" t="s">
        <v>65</v>
      </c>
      <c r="R656" t="s">
        <v>4553</v>
      </c>
      <c r="S656">
        <v>17.309999999999999</v>
      </c>
      <c r="T656">
        <v>3</v>
      </c>
      <c r="U656">
        <v>0</v>
      </c>
      <c r="V656">
        <v>5.1929999999999996</v>
      </c>
    </row>
    <row r="657" spans="1:22" x14ac:dyDescent="0.25">
      <c r="A657">
        <v>7583</v>
      </c>
      <c r="B657" t="s">
        <v>9547</v>
      </c>
      <c r="C657">
        <v>2012</v>
      </c>
      <c r="D657" s="11">
        <v>41015</v>
      </c>
      <c r="E657" s="11">
        <v>41020</v>
      </c>
      <c r="F657" t="s">
        <v>50</v>
      </c>
      <c r="G657" t="s">
        <v>6029</v>
      </c>
      <c r="H657" t="s">
        <v>6030</v>
      </c>
      <c r="I657" t="s">
        <v>41</v>
      </c>
      <c r="J657" t="s">
        <v>27</v>
      </c>
      <c r="K657" t="s">
        <v>266</v>
      </c>
      <c r="L657" t="s">
        <v>267</v>
      </c>
      <c r="M657">
        <v>10024</v>
      </c>
      <c r="N657" t="s">
        <v>148</v>
      </c>
      <c r="O657" t="s">
        <v>281</v>
      </c>
      <c r="P657" t="s">
        <v>32</v>
      </c>
      <c r="Q657" t="s">
        <v>36</v>
      </c>
      <c r="R657" t="s">
        <v>282</v>
      </c>
      <c r="S657">
        <v>127.76400000000001</v>
      </c>
      <c r="T657">
        <v>2</v>
      </c>
      <c r="U657">
        <v>0.1</v>
      </c>
      <c r="V657">
        <v>2.8392000000000017</v>
      </c>
    </row>
    <row r="658" spans="1:22" x14ac:dyDescent="0.25">
      <c r="A658">
        <v>7579</v>
      </c>
      <c r="B658" t="s">
        <v>9544</v>
      </c>
      <c r="C658">
        <v>2013</v>
      </c>
      <c r="D658" s="11">
        <v>41627</v>
      </c>
      <c r="E658" s="11">
        <v>41630</v>
      </c>
      <c r="F658" t="s">
        <v>188</v>
      </c>
      <c r="G658" t="s">
        <v>424</v>
      </c>
      <c r="H658" t="s">
        <v>425</v>
      </c>
      <c r="I658" t="s">
        <v>102</v>
      </c>
      <c r="J658" t="s">
        <v>27</v>
      </c>
      <c r="K658" t="s">
        <v>2530</v>
      </c>
      <c r="L658" t="s">
        <v>138</v>
      </c>
      <c r="M658">
        <v>68104</v>
      </c>
      <c r="N658" t="s">
        <v>105</v>
      </c>
      <c r="O658" t="s">
        <v>1931</v>
      </c>
      <c r="P658" t="s">
        <v>32</v>
      </c>
      <c r="Q658" t="s">
        <v>36</v>
      </c>
      <c r="R658" t="s">
        <v>1932</v>
      </c>
      <c r="S658">
        <v>563.93999999999994</v>
      </c>
      <c r="T658">
        <v>3</v>
      </c>
      <c r="U658">
        <v>0</v>
      </c>
      <c r="V658">
        <v>112.78800000000001</v>
      </c>
    </row>
    <row r="659" spans="1:22" x14ac:dyDescent="0.25">
      <c r="A659">
        <v>7573</v>
      </c>
      <c r="B659" t="s">
        <v>9541</v>
      </c>
      <c r="C659">
        <v>2011</v>
      </c>
      <c r="D659" s="11">
        <v>40837</v>
      </c>
      <c r="E659" s="11">
        <v>40842</v>
      </c>
      <c r="F659" t="s">
        <v>50</v>
      </c>
      <c r="G659" t="s">
        <v>3287</v>
      </c>
      <c r="H659" t="s">
        <v>3288</v>
      </c>
      <c r="I659" t="s">
        <v>41</v>
      </c>
      <c r="J659" t="s">
        <v>27</v>
      </c>
      <c r="K659" t="s">
        <v>5527</v>
      </c>
      <c r="L659" t="s">
        <v>319</v>
      </c>
      <c r="M659">
        <v>23602</v>
      </c>
      <c r="N659" t="s">
        <v>30</v>
      </c>
      <c r="O659" t="s">
        <v>4455</v>
      </c>
      <c r="P659" t="s">
        <v>32</v>
      </c>
      <c r="Q659" t="s">
        <v>56</v>
      </c>
      <c r="R659" t="s">
        <v>4456</v>
      </c>
      <c r="S659">
        <v>591.32000000000005</v>
      </c>
      <c r="T659">
        <v>4</v>
      </c>
      <c r="U659">
        <v>0</v>
      </c>
      <c r="V659">
        <v>112.35079999999999</v>
      </c>
    </row>
    <row r="660" spans="1:22" x14ac:dyDescent="0.25">
      <c r="A660">
        <v>7566</v>
      </c>
      <c r="B660" t="s">
        <v>9538</v>
      </c>
      <c r="C660">
        <v>2013</v>
      </c>
      <c r="D660" s="11">
        <v>41304</v>
      </c>
      <c r="E660" s="11">
        <v>41306</v>
      </c>
      <c r="F660" t="s">
        <v>23</v>
      </c>
      <c r="G660" t="s">
        <v>5562</v>
      </c>
      <c r="H660" t="s">
        <v>5563</v>
      </c>
      <c r="I660" t="s">
        <v>26</v>
      </c>
      <c r="J660" t="s">
        <v>27</v>
      </c>
      <c r="K660" t="s">
        <v>95</v>
      </c>
      <c r="L660" t="s">
        <v>96</v>
      </c>
      <c r="M660">
        <v>98103</v>
      </c>
      <c r="N660" t="s">
        <v>44</v>
      </c>
      <c r="O660" t="s">
        <v>4791</v>
      </c>
      <c r="P660" t="s">
        <v>32</v>
      </c>
      <c r="Q660" t="s">
        <v>33</v>
      </c>
      <c r="R660" t="s">
        <v>4792</v>
      </c>
      <c r="S660">
        <v>48.58</v>
      </c>
      <c r="T660">
        <v>1</v>
      </c>
      <c r="U660">
        <v>0</v>
      </c>
      <c r="V660">
        <v>7.7728000000000037</v>
      </c>
    </row>
    <row r="661" spans="1:22" x14ac:dyDescent="0.25">
      <c r="A661">
        <v>658</v>
      </c>
      <c r="B661" t="s">
        <v>2160</v>
      </c>
      <c r="C661">
        <v>2013</v>
      </c>
      <c r="D661" s="11">
        <v>41537</v>
      </c>
      <c r="E661" s="11">
        <v>41537</v>
      </c>
      <c r="F661" t="s">
        <v>1290</v>
      </c>
      <c r="G661" t="s">
        <v>2161</v>
      </c>
      <c r="H661" t="s">
        <v>2162</v>
      </c>
      <c r="I661" t="s">
        <v>102</v>
      </c>
      <c r="J661" t="s">
        <v>27</v>
      </c>
      <c r="K661" t="s">
        <v>456</v>
      </c>
      <c r="L661" t="s">
        <v>211</v>
      </c>
      <c r="M661">
        <v>60505</v>
      </c>
      <c r="N661" t="s">
        <v>105</v>
      </c>
      <c r="O661" t="s">
        <v>1726</v>
      </c>
      <c r="P661" t="s">
        <v>32</v>
      </c>
      <c r="Q661" t="s">
        <v>36</v>
      </c>
      <c r="R661" t="s">
        <v>1727</v>
      </c>
      <c r="S661">
        <v>701.37199999999996</v>
      </c>
      <c r="T661">
        <v>2</v>
      </c>
      <c r="U661">
        <v>0.3</v>
      </c>
      <c r="V661">
        <v>-50.098000000000013</v>
      </c>
    </row>
    <row r="662" spans="1:22" x14ac:dyDescent="0.25">
      <c r="A662">
        <v>7565</v>
      </c>
      <c r="B662" t="s">
        <v>9538</v>
      </c>
      <c r="C662">
        <v>2013</v>
      </c>
      <c r="D662" s="11">
        <v>41304</v>
      </c>
      <c r="E662" s="11">
        <v>41306</v>
      </c>
      <c r="F662" t="s">
        <v>23</v>
      </c>
      <c r="G662" t="s">
        <v>5562</v>
      </c>
      <c r="H662" t="s">
        <v>5563</v>
      </c>
      <c r="I662" t="s">
        <v>26</v>
      </c>
      <c r="J662" t="s">
        <v>27</v>
      </c>
      <c r="K662" t="s">
        <v>95</v>
      </c>
      <c r="L662" t="s">
        <v>96</v>
      </c>
      <c r="M662">
        <v>98103</v>
      </c>
      <c r="N662" t="s">
        <v>44</v>
      </c>
      <c r="O662" t="s">
        <v>5539</v>
      </c>
      <c r="P662" t="s">
        <v>32</v>
      </c>
      <c r="Q662" t="s">
        <v>36</v>
      </c>
      <c r="R662" t="s">
        <v>5540</v>
      </c>
      <c r="S662">
        <v>435.16800000000006</v>
      </c>
      <c r="T662">
        <v>4</v>
      </c>
      <c r="U662">
        <v>0.2</v>
      </c>
      <c r="V662">
        <v>-59.835600000000042</v>
      </c>
    </row>
    <row r="663" spans="1:22" x14ac:dyDescent="0.25">
      <c r="A663">
        <v>7563</v>
      </c>
      <c r="B663" t="s">
        <v>9536</v>
      </c>
      <c r="C663">
        <v>2013</v>
      </c>
      <c r="D663" s="11">
        <v>41521</v>
      </c>
      <c r="E663" s="11">
        <v>41525</v>
      </c>
      <c r="F663" t="s">
        <v>50</v>
      </c>
      <c r="G663" t="s">
        <v>2193</v>
      </c>
      <c r="H663" t="s">
        <v>2194</v>
      </c>
      <c r="I663" t="s">
        <v>26</v>
      </c>
      <c r="J663" t="s">
        <v>27</v>
      </c>
      <c r="K663" t="s">
        <v>303</v>
      </c>
      <c r="L663" t="s">
        <v>211</v>
      </c>
      <c r="M663">
        <v>60610</v>
      </c>
      <c r="N663" t="s">
        <v>105</v>
      </c>
      <c r="O663" t="s">
        <v>7321</v>
      </c>
      <c r="P663" t="s">
        <v>32</v>
      </c>
      <c r="Q663" t="s">
        <v>33</v>
      </c>
      <c r="R663" t="s">
        <v>7322</v>
      </c>
      <c r="S663">
        <v>198.744</v>
      </c>
      <c r="T663">
        <v>4</v>
      </c>
      <c r="U663">
        <v>0.3</v>
      </c>
      <c r="V663">
        <v>0</v>
      </c>
    </row>
    <row r="664" spans="1:22" x14ac:dyDescent="0.25">
      <c r="A664">
        <v>7562</v>
      </c>
      <c r="B664" t="s">
        <v>9535</v>
      </c>
      <c r="C664">
        <v>2013</v>
      </c>
      <c r="D664" s="11">
        <v>41639</v>
      </c>
      <c r="E664" s="11">
        <v>41641</v>
      </c>
      <c r="F664" t="s">
        <v>188</v>
      </c>
      <c r="G664" t="s">
        <v>1786</v>
      </c>
      <c r="H664" t="s">
        <v>1787</v>
      </c>
      <c r="I664" t="s">
        <v>26</v>
      </c>
      <c r="J664" t="s">
        <v>27</v>
      </c>
      <c r="K664" t="s">
        <v>2470</v>
      </c>
      <c r="L664" t="s">
        <v>147</v>
      </c>
      <c r="M664">
        <v>17602</v>
      </c>
      <c r="N664" t="s">
        <v>148</v>
      </c>
      <c r="O664" t="s">
        <v>35</v>
      </c>
      <c r="P664" t="s">
        <v>32</v>
      </c>
      <c r="Q664" t="s">
        <v>36</v>
      </c>
      <c r="R664" t="s">
        <v>37</v>
      </c>
      <c r="S664">
        <v>170.78599999999997</v>
      </c>
      <c r="T664">
        <v>1</v>
      </c>
      <c r="U664">
        <v>0.3</v>
      </c>
      <c r="V664">
        <v>0</v>
      </c>
    </row>
    <row r="665" spans="1:22" x14ac:dyDescent="0.25">
      <c r="A665">
        <v>662</v>
      </c>
      <c r="B665" t="s">
        <v>2163</v>
      </c>
      <c r="C665">
        <v>2012</v>
      </c>
      <c r="D665" s="11">
        <v>41145</v>
      </c>
      <c r="E665" s="11">
        <v>41149</v>
      </c>
      <c r="F665" t="s">
        <v>50</v>
      </c>
      <c r="G665" t="s">
        <v>777</v>
      </c>
      <c r="H665" t="s">
        <v>778</v>
      </c>
      <c r="I665" t="s">
        <v>26</v>
      </c>
      <c r="J665" t="s">
        <v>27</v>
      </c>
      <c r="K665" t="s">
        <v>1127</v>
      </c>
      <c r="L665" t="s">
        <v>104</v>
      </c>
      <c r="M665">
        <v>76017</v>
      </c>
      <c r="N665" t="s">
        <v>105</v>
      </c>
      <c r="O665" t="s">
        <v>510</v>
      </c>
      <c r="P665" t="s">
        <v>32</v>
      </c>
      <c r="Q665" t="s">
        <v>56</v>
      </c>
      <c r="R665" t="s">
        <v>511</v>
      </c>
      <c r="S665">
        <v>918.78499999999985</v>
      </c>
      <c r="T665">
        <v>5</v>
      </c>
      <c r="U665">
        <v>0.3</v>
      </c>
      <c r="V665">
        <v>-118.12950000000006</v>
      </c>
    </row>
    <row r="666" spans="1:22" x14ac:dyDescent="0.25">
      <c r="A666">
        <v>7561</v>
      </c>
      <c r="B666" t="s">
        <v>9534</v>
      </c>
      <c r="C666">
        <v>2011</v>
      </c>
      <c r="D666" s="11">
        <v>40848</v>
      </c>
      <c r="E666" s="11">
        <v>40852</v>
      </c>
      <c r="F666" t="s">
        <v>50</v>
      </c>
      <c r="G666" t="s">
        <v>2903</v>
      </c>
      <c r="H666" t="s">
        <v>2904</v>
      </c>
      <c r="I666" t="s">
        <v>26</v>
      </c>
      <c r="J666" t="s">
        <v>27</v>
      </c>
      <c r="K666" t="s">
        <v>1173</v>
      </c>
      <c r="L666" t="s">
        <v>267</v>
      </c>
      <c r="M666">
        <v>11561</v>
      </c>
      <c r="N666" t="s">
        <v>148</v>
      </c>
      <c r="O666" t="s">
        <v>4930</v>
      </c>
      <c r="P666" t="s">
        <v>32</v>
      </c>
      <c r="Q666" t="s">
        <v>65</v>
      </c>
      <c r="R666" t="s">
        <v>4931</v>
      </c>
      <c r="S666">
        <v>31.68</v>
      </c>
      <c r="T666">
        <v>6</v>
      </c>
      <c r="U666">
        <v>0</v>
      </c>
      <c r="V666">
        <v>9.8207999999999984</v>
      </c>
    </row>
    <row r="667" spans="1:22" x14ac:dyDescent="0.25">
      <c r="A667">
        <v>7555</v>
      </c>
      <c r="B667" t="s">
        <v>9532</v>
      </c>
      <c r="C667">
        <v>2011</v>
      </c>
      <c r="D667" s="11">
        <v>40673</v>
      </c>
      <c r="E667" s="11">
        <v>40677</v>
      </c>
      <c r="F667" t="s">
        <v>23</v>
      </c>
      <c r="G667" t="s">
        <v>2623</v>
      </c>
      <c r="H667" t="s">
        <v>2624</v>
      </c>
      <c r="I667" t="s">
        <v>26</v>
      </c>
      <c r="J667" t="s">
        <v>27</v>
      </c>
      <c r="K667" t="s">
        <v>146</v>
      </c>
      <c r="L667" t="s">
        <v>147</v>
      </c>
      <c r="M667">
        <v>19134</v>
      </c>
      <c r="N667" t="s">
        <v>148</v>
      </c>
      <c r="O667" t="s">
        <v>3491</v>
      </c>
      <c r="P667" t="s">
        <v>32</v>
      </c>
      <c r="Q667" t="s">
        <v>33</v>
      </c>
      <c r="R667" t="s">
        <v>3492</v>
      </c>
      <c r="S667">
        <v>349.96499999999997</v>
      </c>
      <c r="T667">
        <v>7</v>
      </c>
      <c r="U667">
        <v>0.5</v>
      </c>
      <c r="V667">
        <v>-216.97830000000002</v>
      </c>
    </row>
    <row r="668" spans="1:22" x14ac:dyDescent="0.25">
      <c r="A668">
        <v>7550</v>
      </c>
      <c r="B668" t="s">
        <v>9530</v>
      </c>
      <c r="C668">
        <v>2013</v>
      </c>
      <c r="D668" s="11">
        <v>41523</v>
      </c>
      <c r="E668" s="11">
        <v>41525</v>
      </c>
      <c r="F668" t="s">
        <v>188</v>
      </c>
      <c r="G668" t="s">
        <v>5323</v>
      </c>
      <c r="H668" t="s">
        <v>5324</v>
      </c>
      <c r="I668" t="s">
        <v>41</v>
      </c>
      <c r="J668" t="s">
        <v>27</v>
      </c>
      <c r="K668" t="s">
        <v>184</v>
      </c>
      <c r="L668" t="s">
        <v>104</v>
      </c>
      <c r="M668">
        <v>77036</v>
      </c>
      <c r="N668" t="s">
        <v>105</v>
      </c>
      <c r="O668" t="s">
        <v>5698</v>
      </c>
      <c r="P668" t="s">
        <v>32</v>
      </c>
      <c r="Q668" t="s">
        <v>65</v>
      </c>
      <c r="R668" t="s">
        <v>5699</v>
      </c>
      <c r="S668">
        <v>21.204000000000004</v>
      </c>
      <c r="T668">
        <v>3</v>
      </c>
      <c r="U668">
        <v>0.6</v>
      </c>
      <c r="V668">
        <v>-11.662199999999999</v>
      </c>
    </row>
    <row r="669" spans="1:22" x14ac:dyDescent="0.25">
      <c r="A669">
        <v>7545</v>
      </c>
      <c r="B669" t="s">
        <v>9526</v>
      </c>
      <c r="C669">
        <v>2014</v>
      </c>
      <c r="D669" s="11">
        <v>41976</v>
      </c>
      <c r="E669" s="11">
        <v>41980</v>
      </c>
      <c r="F669" t="s">
        <v>50</v>
      </c>
      <c r="G669" t="s">
        <v>4287</v>
      </c>
      <c r="H669" t="s">
        <v>4288</v>
      </c>
      <c r="I669" t="s">
        <v>41</v>
      </c>
      <c r="J669" t="s">
        <v>27</v>
      </c>
      <c r="K669" t="s">
        <v>807</v>
      </c>
      <c r="L669" t="s">
        <v>457</v>
      </c>
      <c r="M669">
        <v>80219</v>
      </c>
      <c r="N669" t="s">
        <v>44</v>
      </c>
      <c r="O669" t="s">
        <v>2455</v>
      </c>
      <c r="P669" t="s">
        <v>32</v>
      </c>
      <c r="Q669" t="s">
        <v>36</v>
      </c>
      <c r="R669" t="s">
        <v>2456</v>
      </c>
      <c r="S669">
        <v>906.68000000000006</v>
      </c>
      <c r="T669">
        <v>5</v>
      </c>
      <c r="U669">
        <v>0.2</v>
      </c>
      <c r="V669">
        <v>68.001000000000033</v>
      </c>
    </row>
    <row r="670" spans="1:22" x14ac:dyDescent="0.25">
      <c r="A670">
        <v>7543</v>
      </c>
      <c r="B670" t="s">
        <v>9526</v>
      </c>
      <c r="C670">
        <v>2014</v>
      </c>
      <c r="D670" s="11">
        <v>41976</v>
      </c>
      <c r="E670" s="11">
        <v>41980</v>
      </c>
      <c r="F670" t="s">
        <v>50</v>
      </c>
      <c r="G670" t="s">
        <v>4287</v>
      </c>
      <c r="H670" t="s">
        <v>4288</v>
      </c>
      <c r="I670" t="s">
        <v>41</v>
      </c>
      <c r="J670" t="s">
        <v>27</v>
      </c>
      <c r="K670" t="s">
        <v>807</v>
      </c>
      <c r="L670" t="s">
        <v>457</v>
      </c>
      <c r="M670">
        <v>80219</v>
      </c>
      <c r="N670" t="s">
        <v>44</v>
      </c>
      <c r="O670" t="s">
        <v>4220</v>
      </c>
      <c r="P670" t="s">
        <v>32</v>
      </c>
      <c r="Q670" t="s">
        <v>65</v>
      </c>
      <c r="R670" t="s">
        <v>4221</v>
      </c>
      <c r="S670">
        <v>508.70400000000006</v>
      </c>
      <c r="T670">
        <v>6</v>
      </c>
      <c r="U670">
        <v>0.2</v>
      </c>
      <c r="V670">
        <v>0</v>
      </c>
    </row>
    <row r="671" spans="1:22" x14ac:dyDescent="0.25">
      <c r="A671">
        <v>7541</v>
      </c>
      <c r="B671" t="s">
        <v>9526</v>
      </c>
      <c r="C671">
        <v>2014</v>
      </c>
      <c r="D671" s="11">
        <v>41976</v>
      </c>
      <c r="E671" s="11">
        <v>41980</v>
      </c>
      <c r="F671" t="s">
        <v>50</v>
      </c>
      <c r="G671" t="s">
        <v>4287</v>
      </c>
      <c r="H671" t="s">
        <v>4288</v>
      </c>
      <c r="I671" t="s">
        <v>41</v>
      </c>
      <c r="J671" t="s">
        <v>27</v>
      </c>
      <c r="K671" t="s">
        <v>807</v>
      </c>
      <c r="L671" t="s">
        <v>457</v>
      </c>
      <c r="M671">
        <v>80219</v>
      </c>
      <c r="N671" t="s">
        <v>44</v>
      </c>
      <c r="O671" t="s">
        <v>7491</v>
      </c>
      <c r="P671" t="s">
        <v>32</v>
      </c>
      <c r="Q671" t="s">
        <v>33</v>
      </c>
      <c r="R671" t="s">
        <v>7492</v>
      </c>
      <c r="S671">
        <v>242.35200000000003</v>
      </c>
      <c r="T671">
        <v>8</v>
      </c>
      <c r="U671">
        <v>0.7</v>
      </c>
      <c r="V671">
        <v>-363.52799999999991</v>
      </c>
    </row>
    <row r="672" spans="1:22" x14ac:dyDescent="0.25">
      <c r="A672">
        <v>669</v>
      </c>
      <c r="B672" t="s">
        <v>2177</v>
      </c>
      <c r="C672">
        <v>2011</v>
      </c>
      <c r="D672" s="11">
        <v>40901</v>
      </c>
      <c r="E672" s="11">
        <v>40903</v>
      </c>
      <c r="F672" t="s">
        <v>188</v>
      </c>
      <c r="G672" t="s">
        <v>2178</v>
      </c>
      <c r="H672" t="s">
        <v>2179</v>
      </c>
      <c r="I672" t="s">
        <v>26</v>
      </c>
      <c r="J672" t="s">
        <v>27</v>
      </c>
      <c r="K672" t="s">
        <v>2180</v>
      </c>
      <c r="L672" t="s">
        <v>498</v>
      </c>
      <c r="M672">
        <v>44105</v>
      </c>
      <c r="N672" t="s">
        <v>148</v>
      </c>
      <c r="O672" t="s">
        <v>2181</v>
      </c>
      <c r="P672" t="s">
        <v>32</v>
      </c>
      <c r="Q672" t="s">
        <v>65</v>
      </c>
      <c r="R672" t="s">
        <v>2182</v>
      </c>
      <c r="S672">
        <v>30.36</v>
      </c>
      <c r="T672">
        <v>5</v>
      </c>
      <c r="U672">
        <v>0.2</v>
      </c>
      <c r="V672">
        <v>8.7285000000000004</v>
      </c>
    </row>
    <row r="673" spans="1:22" x14ac:dyDescent="0.25">
      <c r="A673">
        <v>670</v>
      </c>
      <c r="B673" t="s">
        <v>2183</v>
      </c>
      <c r="C673">
        <v>2014</v>
      </c>
      <c r="D673" s="11">
        <v>41800</v>
      </c>
      <c r="E673" s="11">
        <v>41804</v>
      </c>
      <c r="F673" t="s">
        <v>50</v>
      </c>
      <c r="G673" t="s">
        <v>2067</v>
      </c>
      <c r="H673" t="s">
        <v>2068</v>
      </c>
      <c r="I673" t="s">
        <v>102</v>
      </c>
      <c r="J673" t="s">
        <v>27</v>
      </c>
      <c r="K673" t="s">
        <v>303</v>
      </c>
      <c r="L673" t="s">
        <v>211</v>
      </c>
      <c r="M673">
        <v>60653</v>
      </c>
      <c r="N673" t="s">
        <v>105</v>
      </c>
      <c r="O673" t="s">
        <v>2184</v>
      </c>
      <c r="P673" t="s">
        <v>32</v>
      </c>
      <c r="Q673" t="s">
        <v>65</v>
      </c>
      <c r="R673" t="s">
        <v>2185</v>
      </c>
      <c r="S673">
        <v>23.976000000000003</v>
      </c>
      <c r="T673">
        <v>3</v>
      </c>
      <c r="U673">
        <v>0.6</v>
      </c>
      <c r="V673">
        <v>-14.385599999999997</v>
      </c>
    </row>
    <row r="674" spans="1:22" x14ac:dyDescent="0.25">
      <c r="A674">
        <v>671</v>
      </c>
      <c r="B674" t="s">
        <v>2183</v>
      </c>
      <c r="C674">
        <v>2014</v>
      </c>
      <c r="D674" s="11">
        <v>41800</v>
      </c>
      <c r="E674" s="11">
        <v>41804</v>
      </c>
      <c r="F674" t="s">
        <v>50</v>
      </c>
      <c r="G674" t="s">
        <v>2067</v>
      </c>
      <c r="H674" t="s">
        <v>2068</v>
      </c>
      <c r="I674" t="s">
        <v>102</v>
      </c>
      <c r="J674" t="s">
        <v>27</v>
      </c>
      <c r="K674" t="s">
        <v>303</v>
      </c>
      <c r="L674" t="s">
        <v>211</v>
      </c>
      <c r="M674">
        <v>60653</v>
      </c>
      <c r="N674" t="s">
        <v>105</v>
      </c>
      <c r="O674" t="s">
        <v>2186</v>
      </c>
      <c r="P674" t="s">
        <v>32</v>
      </c>
      <c r="Q674" t="s">
        <v>56</v>
      </c>
      <c r="R674" t="s">
        <v>2187</v>
      </c>
      <c r="S674">
        <v>108.925</v>
      </c>
      <c r="T674">
        <v>1</v>
      </c>
      <c r="U674">
        <v>0.5</v>
      </c>
      <c r="V674">
        <v>-71.890500000000017</v>
      </c>
    </row>
    <row r="675" spans="1:22" x14ac:dyDescent="0.25">
      <c r="A675">
        <v>7537</v>
      </c>
      <c r="B675" t="s">
        <v>9524</v>
      </c>
      <c r="C675">
        <v>2014</v>
      </c>
      <c r="D675" s="11">
        <v>41977</v>
      </c>
      <c r="E675" s="11">
        <v>41982</v>
      </c>
      <c r="F675" t="s">
        <v>50</v>
      </c>
      <c r="G675" t="s">
        <v>5248</v>
      </c>
      <c r="H675" t="s">
        <v>5249</v>
      </c>
      <c r="I675" t="s">
        <v>26</v>
      </c>
      <c r="J675" t="s">
        <v>27</v>
      </c>
      <c r="K675" t="s">
        <v>184</v>
      </c>
      <c r="L675" t="s">
        <v>104</v>
      </c>
      <c r="M675">
        <v>77041</v>
      </c>
      <c r="N675" t="s">
        <v>105</v>
      </c>
      <c r="O675" t="s">
        <v>9022</v>
      </c>
      <c r="P675" t="s">
        <v>32</v>
      </c>
      <c r="Q675" t="s">
        <v>65</v>
      </c>
      <c r="R675" t="s">
        <v>9023</v>
      </c>
      <c r="S675">
        <v>13.591999999999999</v>
      </c>
      <c r="T675">
        <v>2</v>
      </c>
      <c r="U675">
        <v>0.6</v>
      </c>
      <c r="V675">
        <v>-14.271599999999999</v>
      </c>
    </row>
    <row r="676" spans="1:22" x14ac:dyDescent="0.25">
      <c r="A676">
        <v>7535</v>
      </c>
      <c r="B676" t="s">
        <v>9522</v>
      </c>
      <c r="C676">
        <v>2014</v>
      </c>
      <c r="D676" s="11">
        <v>41696</v>
      </c>
      <c r="E676" s="11">
        <v>41700</v>
      </c>
      <c r="F676" t="s">
        <v>50</v>
      </c>
      <c r="G676" t="s">
        <v>5023</v>
      </c>
      <c r="H676" t="s">
        <v>5024</v>
      </c>
      <c r="I676" t="s">
        <v>26</v>
      </c>
      <c r="J676" t="s">
        <v>27</v>
      </c>
      <c r="K676" t="s">
        <v>3520</v>
      </c>
      <c r="L676" t="s">
        <v>88</v>
      </c>
      <c r="M676">
        <v>27834</v>
      </c>
      <c r="N676" t="s">
        <v>30</v>
      </c>
      <c r="O676" t="s">
        <v>1076</v>
      </c>
      <c r="P676" t="s">
        <v>32</v>
      </c>
      <c r="Q676" t="s">
        <v>33</v>
      </c>
      <c r="R676" t="s">
        <v>1077</v>
      </c>
      <c r="S676">
        <v>231.92000000000002</v>
      </c>
      <c r="T676">
        <v>5</v>
      </c>
      <c r="U676">
        <v>0.2</v>
      </c>
      <c r="V676">
        <v>5.7980000000000018</v>
      </c>
    </row>
    <row r="677" spans="1:22" x14ac:dyDescent="0.25">
      <c r="A677">
        <v>7534</v>
      </c>
      <c r="B677" t="s">
        <v>9522</v>
      </c>
      <c r="C677">
        <v>2014</v>
      </c>
      <c r="D677" s="11">
        <v>41696</v>
      </c>
      <c r="E677" s="11">
        <v>41700</v>
      </c>
      <c r="F677" t="s">
        <v>50</v>
      </c>
      <c r="G677" t="s">
        <v>5023</v>
      </c>
      <c r="H677" t="s">
        <v>5024</v>
      </c>
      <c r="I677" t="s">
        <v>26</v>
      </c>
      <c r="J677" t="s">
        <v>27</v>
      </c>
      <c r="K677" t="s">
        <v>3520</v>
      </c>
      <c r="L677" t="s">
        <v>88</v>
      </c>
      <c r="M677">
        <v>27834</v>
      </c>
      <c r="N677" t="s">
        <v>30</v>
      </c>
      <c r="O677" t="s">
        <v>3186</v>
      </c>
      <c r="P677" t="s">
        <v>32</v>
      </c>
      <c r="Q677" t="s">
        <v>36</v>
      </c>
      <c r="R677" t="s">
        <v>3187</v>
      </c>
      <c r="S677">
        <v>196.78399999999999</v>
      </c>
      <c r="T677">
        <v>2</v>
      </c>
      <c r="U677">
        <v>0.2</v>
      </c>
      <c r="V677">
        <v>-22.138200000000012</v>
      </c>
    </row>
    <row r="678" spans="1:22" x14ac:dyDescent="0.25">
      <c r="A678">
        <v>7533</v>
      </c>
      <c r="B678" t="s">
        <v>9520</v>
      </c>
      <c r="C678">
        <v>2013</v>
      </c>
      <c r="D678" s="11">
        <v>41443</v>
      </c>
      <c r="E678" s="11">
        <v>41445</v>
      </c>
      <c r="F678" t="s">
        <v>188</v>
      </c>
      <c r="G678" t="s">
        <v>564</v>
      </c>
      <c r="H678" t="s">
        <v>565</v>
      </c>
      <c r="I678" t="s">
        <v>26</v>
      </c>
      <c r="J678" t="s">
        <v>27</v>
      </c>
      <c r="K678" t="s">
        <v>9521</v>
      </c>
      <c r="L678" t="s">
        <v>457</v>
      </c>
      <c r="M678">
        <v>80501</v>
      </c>
      <c r="N678" t="s">
        <v>44</v>
      </c>
      <c r="O678" t="s">
        <v>2060</v>
      </c>
      <c r="P678" t="s">
        <v>32</v>
      </c>
      <c r="Q678" t="s">
        <v>36</v>
      </c>
      <c r="R678" t="s">
        <v>2061</v>
      </c>
      <c r="S678">
        <v>483.13599999999997</v>
      </c>
      <c r="T678">
        <v>4</v>
      </c>
      <c r="U678">
        <v>0.2</v>
      </c>
      <c r="V678">
        <v>54.352799999999945</v>
      </c>
    </row>
    <row r="679" spans="1:22" x14ac:dyDescent="0.25">
      <c r="A679">
        <v>7532</v>
      </c>
      <c r="B679" t="s">
        <v>9520</v>
      </c>
      <c r="C679">
        <v>2013</v>
      </c>
      <c r="D679" s="11">
        <v>41443</v>
      </c>
      <c r="E679" s="11">
        <v>41445</v>
      </c>
      <c r="F679" t="s">
        <v>188</v>
      </c>
      <c r="G679" t="s">
        <v>564</v>
      </c>
      <c r="H679" t="s">
        <v>565</v>
      </c>
      <c r="I679" t="s">
        <v>26</v>
      </c>
      <c r="J679" t="s">
        <v>27</v>
      </c>
      <c r="K679" t="s">
        <v>9521</v>
      </c>
      <c r="L679" t="s">
        <v>457</v>
      </c>
      <c r="M679">
        <v>80501</v>
      </c>
      <c r="N679" t="s">
        <v>44</v>
      </c>
      <c r="O679" t="s">
        <v>5400</v>
      </c>
      <c r="P679" t="s">
        <v>32</v>
      </c>
      <c r="Q679" t="s">
        <v>65</v>
      </c>
      <c r="R679" t="s">
        <v>5401</v>
      </c>
      <c r="S679">
        <v>266.35200000000003</v>
      </c>
      <c r="T679">
        <v>3</v>
      </c>
      <c r="U679">
        <v>0.2</v>
      </c>
      <c r="V679">
        <v>-13.317600000000013</v>
      </c>
    </row>
    <row r="680" spans="1:22" x14ac:dyDescent="0.25">
      <c r="A680">
        <v>7528</v>
      </c>
      <c r="B680" t="s">
        <v>9519</v>
      </c>
      <c r="C680">
        <v>2014</v>
      </c>
      <c r="D680" s="11">
        <v>41909</v>
      </c>
      <c r="E680" s="11">
        <v>41909</v>
      </c>
      <c r="F680" t="s">
        <v>1290</v>
      </c>
      <c r="G680" t="s">
        <v>215</v>
      </c>
      <c r="H680" t="s">
        <v>216</v>
      </c>
      <c r="I680" t="s">
        <v>41</v>
      </c>
      <c r="J680" t="s">
        <v>27</v>
      </c>
      <c r="K680" t="s">
        <v>127</v>
      </c>
      <c r="L680" t="s">
        <v>43</v>
      </c>
      <c r="M680">
        <v>94109</v>
      </c>
      <c r="N680" t="s">
        <v>44</v>
      </c>
      <c r="O680" t="s">
        <v>5753</v>
      </c>
      <c r="P680" t="s">
        <v>32</v>
      </c>
      <c r="Q680" t="s">
        <v>65</v>
      </c>
      <c r="R680" t="s">
        <v>5754</v>
      </c>
      <c r="S680">
        <v>9.24</v>
      </c>
      <c r="T680">
        <v>3</v>
      </c>
      <c r="U680">
        <v>0</v>
      </c>
      <c r="V680">
        <v>2.9567999999999994</v>
      </c>
    </row>
    <row r="681" spans="1:22" x14ac:dyDescent="0.25">
      <c r="A681">
        <v>7526</v>
      </c>
      <c r="B681" t="s">
        <v>9518</v>
      </c>
      <c r="C681">
        <v>2011</v>
      </c>
      <c r="D681" s="11">
        <v>40796</v>
      </c>
      <c r="E681" s="11">
        <v>40802</v>
      </c>
      <c r="F681" t="s">
        <v>50</v>
      </c>
      <c r="G681" t="s">
        <v>486</v>
      </c>
      <c r="H681" t="s">
        <v>487</v>
      </c>
      <c r="I681" t="s">
        <v>26</v>
      </c>
      <c r="J681" t="s">
        <v>27</v>
      </c>
      <c r="K681" t="s">
        <v>6231</v>
      </c>
      <c r="L681" t="s">
        <v>420</v>
      </c>
      <c r="M681">
        <v>97030</v>
      </c>
      <c r="N681" t="s">
        <v>44</v>
      </c>
      <c r="O681" t="s">
        <v>3400</v>
      </c>
      <c r="P681" t="s">
        <v>32</v>
      </c>
      <c r="Q681" t="s">
        <v>36</v>
      </c>
      <c r="R681" t="s">
        <v>3401</v>
      </c>
      <c r="S681">
        <v>1487.04</v>
      </c>
      <c r="T681">
        <v>5</v>
      </c>
      <c r="U681">
        <v>0.2</v>
      </c>
      <c r="V681">
        <v>148.70400000000006</v>
      </c>
    </row>
    <row r="682" spans="1:22" x14ac:dyDescent="0.25">
      <c r="A682">
        <v>679</v>
      </c>
      <c r="B682" t="s">
        <v>2199</v>
      </c>
      <c r="C682">
        <v>2014</v>
      </c>
      <c r="D682" s="11">
        <v>41717</v>
      </c>
      <c r="E682" s="11">
        <v>41722</v>
      </c>
      <c r="F682" t="s">
        <v>50</v>
      </c>
      <c r="G682" t="s">
        <v>2200</v>
      </c>
      <c r="H682" t="s">
        <v>2201</v>
      </c>
      <c r="I682" t="s">
        <v>26</v>
      </c>
      <c r="J682" t="s">
        <v>27</v>
      </c>
      <c r="K682" t="s">
        <v>2202</v>
      </c>
      <c r="L682" t="s">
        <v>104</v>
      </c>
      <c r="M682">
        <v>75701</v>
      </c>
      <c r="N682" t="s">
        <v>105</v>
      </c>
      <c r="O682" t="s">
        <v>2207</v>
      </c>
      <c r="P682" t="s">
        <v>32</v>
      </c>
      <c r="Q682" t="s">
        <v>65</v>
      </c>
      <c r="R682" t="s">
        <v>2208</v>
      </c>
      <c r="S682">
        <v>82.524000000000001</v>
      </c>
      <c r="T682">
        <v>3</v>
      </c>
      <c r="U682">
        <v>0.6</v>
      </c>
      <c r="V682">
        <v>-41.261999999999972</v>
      </c>
    </row>
    <row r="683" spans="1:22" x14ac:dyDescent="0.25">
      <c r="A683">
        <v>7524</v>
      </c>
      <c r="B683" t="s">
        <v>9517</v>
      </c>
      <c r="C683">
        <v>2013</v>
      </c>
      <c r="D683" s="11">
        <v>41523</v>
      </c>
      <c r="E683" s="11">
        <v>41529</v>
      </c>
      <c r="F683" t="s">
        <v>50</v>
      </c>
      <c r="G683" t="s">
        <v>1704</v>
      </c>
      <c r="H683" t="s">
        <v>1705</v>
      </c>
      <c r="I683" t="s">
        <v>26</v>
      </c>
      <c r="J683" t="s">
        <v>27</v>
      </c>
      <c r="K683" t="s">
        <v>2470</v>
      </c>
      <c r="L683" t="s">
        <v>498</v>
      </c>
      <c r="M683">
        <v>43130</v>
      </c>
      <c r="N683" t="s">
        <v>148</v>
      </c>
      <c r="O683" t="s">
        <v>892</v>
      </c>
      <c r="P683" t="s">
        <v>32</v>
      </c>
      <c r="Q683" t="s">
        <v>36</v>
      </c>
      <c r="R683" t="s">
        <v>893</v>
      </c>
      <c r="S683">
        <v>85.245999999999995</v>
      </c>
      <c r="T683">
        <v>2</v>
      </c>
      <c r="U683">
        <v>0.3</v>
      </c>
      <c r="V683">
        <v>-1.217800000000004</v>
      </c>
    </row>
    <row r="684" spans="1:22" x14ac:dyDescent="0.25">
      <c r="A684">
        <v>7512</v>
      </c>
      <c r="B684" t="s">
        <v>9515</v>
      </c>
      <c r="C684">
        <v>2014</v>
      </c>
      <c r="D684" s="11">
        <v>41835</v>
      </c>
      <c r="E684" s="11">
        <v>41839</v>
      </c>
      <c r="F684" t="s">
        <v>50</v>
      </c>
      <c r="G684" t="s">
        <v>2114</v>
      </c>
      <c r="H684" t="s">
        <v>2115</v>
      </c>
      <c r="I684" t="s">
        <v>26</v>
      </c>
      <c r="J684" t="s">
        <v>27</v>
      </c>
      <c r="K684" t="s">
        <v>497</v>
      </c>
      <c r="L684" t="s">
        <v>498</v>
      </c>
      <c r="M684">
        <v>43229</v>
      </c>
      <c r="N684" t="s">
        <v>148</v>
      </c>
      <c r="O684" t="s">
        <v>4256</v>
      </c>
      <c r="P684" t="s">
        <v>32</v>
      </c>
      <c r="Q684" t="s">
        <v>65</v>
      </c>
      <c r="R684" t="s">
        <v>4257</v>
      </c>
      <c r="S684">
        <v>396.92000000000007</v>
      </c>
      <c r="T684">
        <v>5</v>
      </c>
      <c r="U684">
        <v>0.2</v>
      </c>
      <c r="V684">
        <v>148.845</v>
      </c>
    </row>
    <row r="685" spans="1:22" x14ac:dyDescent="0.25">
      <c r="A685">
        <v>7500</v>
      </c>
      <c r="B685" t="s">
        <v>9509</v>
      </c>
      <c r="C685">
        <v>2014</v>
      </c>
      <c r="D685" s="11">
        <v>41835</v>
      </c>
      <c r="E685" s="11">
        <v>41839</v>
      </c>
      <c r="F685" t="s">
        <v>50</v>
      </c>
      <c r="G685" t="s">
        <v>5806</v>
      </c>
      <c r="H685" t="s">
        <v>5807</v>
      </c>
      <c r="I685" t="s">
        <v>26</v>
      </c>
      <c r="J685" t="s">
        <v>27</v>
      </c>
      <c r="K685" t="s">
        <v>3972</v>
      </c>
      <c r="L685" t="s">
        <v>43</v>
      </c>
      <c r="M685">
        <v>92683</v>
      </c>
      <c r="N685" t="s">
        <v>44</v>
      </c>
      <c r="O685" t="s">
        <v>821</v>
      </c>
      <c r="P685" t="s">
        <v>32</v>
      </c>
      <c r="Q685" t="s">
        <v>65</v>
      </c>
      <c r="R685" t="s">
        <v>822</v>
      </c>
      <c r="S685">
        <v>18.84</v>
      </c>
      <c r="T685">
        <v>3</v>
      </c>
      <c r="U685">
        <v>0</v>
      </c>
      <c r="V685">
        <v>7.9128000000000007</v>
      </c>
    </row>
    <row r="686" spans="1:22" x14ac:dyDescent="0.25">
      <c r="A686">
        <v>7497</v>
      </c>
      <c r="B686" t="s">
        <v>9509</v>
      </c>
      <c r="C686">
        <v>2014</v>
      </c>
      <c r="D686" s="11">
        <v>41835</v>
      </c>
      <c r="E686" s="11">
        <v>41839</v>
      </c>
      <c r="F686" t="s">
        <v>50</v>
      </c>
      <c r="G686" t="s">
        <v>5806</v>
      </c>
      <c r="H686" t="s">
        <v>5807</v>
      </c>
      <c r="I686" t="s">
        <v>26</v>
      </c>
      <c r="J686" t="s">
        <v>27</v>
      </c>
      <c r="K686" t="s">
        <v>3972</v>
      </c>
      <c r="L686" t="s">
        <v>43</v>
      </c>
      <c r="M686">
        <v>92683</v>
      </c>
      <c r="N686" t="s">
        <v>44</v>
      </c>
      <c r="O686" t="s">
        <v>2878</v>
      </c>
      <c r="P686" t="s">
        <v>32</v>
      </c>
      <c r="Q686" t="s">
        <v>65</v>
      </c>
      <c r="R686" t="s">
        <v>2879</v>
      </c>
      <c r="S686">
        <v>276.69</v>
      </c>
      <c r="T686">
        <v>3</v>
      </c>
      <c r="U686">
        <v>0</v>
      </c>
      <c r="V686">
        <v>49.804199999999994</v>
      </c>
    </row>
    <row r="687" spans="1:22" x14ac:dyDescent="0.25">
      <c r="A687">
        <v>7494</v>
      </c>
      <c r="B687" t="s">
        <v>9508</v>
      </c>
      <c r="C687">
        <v>2014</v>
      </c>
      <c r="D687" s="11">
        <v>41894</v>
      </c>
      <c r="E687" s="11">
        <v>41899</v>
      </c>
      <c r="F687" t="s">
        <v>50</v>
      </c>
      <c r="G687" t="s">
        <v>6451</v>
      </c>
      <c r="H687" t="s">
        <v>6452</v>
      </c>
      <c r="I687" t="s">
        <v>26</v>
      </c>
      <c r="J687" t="s">
        <v>27</v>
      </c>
      <c r="K687" t="s">
        <v>184</v>
      </c>
      <c r="L687" t="s">
        <v>104</v>
      </c>
      <c r="M687">
        <v>77070</v>
      </c>
      <c r="N687" t="s">
        <v>105</v>
      </c>
      <c r="O687" t="s">
        <v>4857</v>
      </c>
      <c r="P687" t="s">
        <v>32</v>
      </c>
      <c r="Q687" t="s">
        <v>56</v>
      </c>
      <c r="R687" t="s">
        <v>4858</v>
      </c>
      <c r="S687">
        <v>512.19000000000005</v>
      </c>
      <c r="T687">
        <v>5</v>
      </c>
      <c r="U687">
        <v>0.3</v>
      </c>
      <c r="V687">
        <v>-65.853000000000009</v>
      </c>
    </row>
    <row r="688" spans="1:22" x14ac:dyDescent="0.25">
      <c r="A688">
        <v>7491</v>
      </c>
      <c r="B688" t="s">
        <v>9506</v>
      </c>
      <c r="C688">
        <v>2012</v>
      </c>
      <c r="D688" s="11">
        <v>41162</v>
      </c>
      <c r="E688" s="11">
        <v>41168</v>
      </c>
      <c r="F688" t="s">
        <v>50</v>
      </c>
      <c r="G688" t="s">
        <v>1171</v>
      </c>
      <c r="H688" t="s">
        <v>1172</v>
      </c>
      <c r="I688" t="s">
        <v>41</v>
      </c>
      <c r="J688" t="s">
        <v>27</v>
      </c>
      <c r="K688" t="s">
        <v>42</v>
      </c>
      <c r="L688" t="s">
        <v>43</v>
      </c>
      <c r="M688">
        <v>90032</v>
      </c>
      <c r="N688" t="s">
        <v>44</v>
      </c>
      <c r="O688" t="s">
        <v>412</v>
      </c>
      <c r="P688" t="s">
        <v>32</v>
      </c>
      <c r="Q688" t="s">
        <v>65</v>
      </c>
      <c r="R688" t="s">
        <v>413</v>
      </c>
      <c r="S688">
        <v>106.68</v>
      </c>
      <c r="T688">
        <v>6</v>
      </c>
      <c r="U688">
        <v>0</v>
      </c>
      <c r="V688">
        <v>33.070799999999991</v>
      </c>
    </row>
    <row r="689" spans="1:22" x14ac:dyDescent="0.25">
      <c r="A689">
        <v>7489</v>
      </c>
      <c r="B689" t="s">
        <v>9504</v>
      </c>
      <c r="C689">
        <v>2012</v>
      </c>
      <c r="D689" s="11">
        <v>41262</v>
      </c>
      <c r="E689" s="11">
        <v>41267</v>
      </c>
      <c r="F689" t="s">
        <v>23</v>
      </c>
      <c r="G689" t="s">
        <v>2717</v>
      </c>
      <c r="H689" t="s">
        <v>2718</v>
      </c>
      <c r="I689" t="s">
        <v>102</v>
      </c>
      <c r="J689" t="s">
        <v>27</v>
      </c>
      <c r="K689" t="s">
        <v>244</v>
      </c>
      <c r="L689" t="s">
        <v>2694</v>
      </c>
      <c r="M689">
        <v>3820</v>
      </c>
      <c r="N689" t="s">
        <v>148</v>
      </c>
      <c r="O689" t="s">
        <v>903</v>
      </c>
      <c r="P689" t="s">
        <v>32</v>
      </c>
      <c r="Q689" t="s">
        <v>56</v>
      </c>
      <c r="R689" t="s">
        <v>904</v>
      </c>
      <c r="S689">
        <v>1053.164</v>
      </c>
      <c r="T689">
        <v>4</v>
      </c>
      <c r="U689">
        <v>0.3</v>
      </c>
      <c r="V689">
        <v>-105.31639999999993</v>
      </c>
    </row>
    <row r="690" spans="1:22" x14ac:dyDescent="0.25">
      <c r="A690">
        <v>7484</v>
      </c>
      <c r="B690" t="s">
        <v>9501</v>
      </c>
      <c r="C690">
        <v>2011</v>
      </c>
      <c r="D690" s="11">
        <v>40892</v>
      </c>
      <c r="E690" s="11">
        <v>40894</v>
      </c>
      <c r="F690" t="s">
        <v>23</v>
      </c>
      <c r="G690" t="s">
        <v>1574</v>
      </c>
      <c r="H690" t="s">
        <v>1575</v>
      </c>
      <c r="I690" t="s">
        <v>41</v>
      </c>
      <c r="J690" t="s">
        <v>27</v>
      </c>
      <c r="K690" t="s">
        <v>146</v>
      </c>
      <c r="L690" t="s">
        <v>147</v>
      </c>
      <c r="M690">
        <v>19140</v>
      </c>
      <c r="N690" t="s">
        <v>148</v>
      </c>
      <c r="O690" t="s">
        <v>4839</v>
      </c>
      <c r="P690" t="s">
        <v>32</v>
      </c>
      <c r="Q690" t="s">
        <v>36</v>
      </c>
      <c r="R690" t="s">
        <v>4840</v>
      </c>
      <c r="S690">
        <v>445.80200000000002</v>
      </c>
      <c r="T690">
        <v>7</v>
      </c>
      <c r="U690">
        <v>0.3</v>
      </c>
      <c r="V690">
        <v>-108.26620000000001</v>
      </c>
    </row>
    <row r="691" spans="1:22" x14ac:dyDescent="0.25">
      <c r="A691">
        <v>7475</v>
      </c>
      <c r="B691" t="s">
        <v>9498</v>
      </c>
      <c r="C691">
        <v>2011</v>
      </c>
      <c r="D691" s="11">
        <v>40550</v>
      </c>
      <c r="E691" s="11">
        <v>40554</v>
      </c>
      <c r="F691" t="s">
        <v>50</v>
      </c>
      <c r="G691" t="s">
        <v>3915</v>
      </c>
      <c r="H691" t="s">
        <v>3916</v>
      </c>
      <c r="I691" t="s">
        <v>102</v>
      </c>
      <c r="J691" t="s">
        <v>27</v>
      </c>
      <c r="K691" t="s">
        <v>28</v>
      </c>
      <c r="L691" t="s">
        <v>29</v>
      </c>
      <c r="M691">
        <v>42420</v>
      </c>
      <c r="N691" t="s">
        <v>30</v>
      </c>
      <c r="O691" t="s">
        <v>533</v>
      </c>
      <c r="P691" t="s">
        <v>32</v>
      </c>
      <c r="Q691" t="s">
        <v>36</v>
      </c>
      <c r="R691" t="s">
        <v>534</v>
      </c>
      <c r="S691">
        <v>2573.8200000000002</v>
      </c>
      <c r="T691">
        <v>9</v>
      </c>
      <c r="U691">
        <v>0</v>
      </c>
      <c r="V691">
        <v>746.40779999999972</v>
      </c>
    </row>
    <row r="692" spans="1:22" x14ac:dyDescent="0.25">
      <c r="A692">
        <v>689</v>
      </c>
      <c r="B692" t="s">
        <v>2229</v>
      </c>
      <c r="C692">
        <v>2014</v>
      </c>
      <c r="D692" s="11">
        <v>41999</v>
      </c>
      <c r="E692" s="11">
        <v>42003</v>
      </c>
      <c r="F692" t="s">
        <v>50</v>
      </c>
      <c r="G692" t="s">
        <v>2230</v>
      </c>
      <c r="H692" t="s">
        <v>2231</v>
      </c>
      <c r="I692" t="s">
        <v>26</v>
      </c>
      <c r="J692" t="s">
        <v>27</v>
      </c>
      <c r="K692" t="s">
        <v>266</v>
      </c>
      <c r="L692" t="s">
        <v>267</v>
      </c>
      <c r="M692">
        <v>10035</v>
      </c>
      <c r="N692" t="s">
        <v>148</v>
      </c>
      <c r="O692" t="s">
        <v>2232</v>
      </c>
      <c r="P692" t="s">
        <v>32</v>
      </c>
      <c r="Q692" t="s">
        <v>33</v>
      </c>
      <c r="R692" t="s">
        <v>2233</v>
      </c>
      <c r="S692">
        <v>191.98400000000001</v>
      </c>
      <c r="T692">
        <v>2</v>
      </c>
      <c r="U692">
        <v>0.2</v>
      </c>
      <c r="V692">
        <v>4.7995999999999768</v>
      </c>
    </row>
    <row r="693" spans="1:22" x14ac:dyDescent="0.25">
      <c r="A693">
        <v>690</v>
      </c>
      <c r="B693" t="s">
        <v>2234</v>
      </c>
      <c r="C693">
        <v>2011</v>
      </c>
      <c r="D693" s="11">
        <v>40715</v>
      </c>
      <c r="E693" s="11">
        <v>40717</v>
      </c>
      <c r="F693" t="s">
        <v>23</v>
      </c>
      <c r="G693" t="s">
        <v>2235</v>
      </c>
      <c r="H693" t="s">
        <v>2236</v>
      </c>
      <c r="I693" t="s">
        <v>26</v>
      </c>
      <c r="J693" t="s">
        <v>27</v>
      </c>
      <c r="K693" t="s">
        <v>2237</v>
      </c>
      <c r="L693" t="s">
        <v>319</v>
      </c>
      <c r="M693">
        <v>22980</v>
      </c>
      <c r="N693" t="s">
        <v>30</v>
      </c>
      <c r="O693" t="s">
        <v>2238</v>
      </c>
      <c r="P693" t="s">
        <v>32</v>
      </c>
      <c r="Q693" t="s">
        <v>65</v>
      </c>
      <c r="R693" t="s">
        <v>2239</v>
      </c>
      <c r="S693">
        <v>104.01</v>
      </c>
      <c r="T693">
        <v>1</v>
      </c>
      <c r="U693">
        <v>0</v>
      </c>
      <c r="V693">
        <v>14.561400000000006</v>
      </c>
    </row>
    <row r="694" spans="1:22" x14ac:dyDescent="0.25">
      <c r="A694">
        <v>7470</v>
      </c>
      <c r="B694" t="s">
        <v>9494</v>
      </c>
      <c r="C694">
        <v>2011</v>
      </c>
      <c r="D694" s="11">
        <v>40801</v>
      </c>
      <c r="E694" s="11">
        <v>40806</v>
      </c>
      <c r="F694" t="s">
        <v>50</v>
      </c>
      <c r="G694" t="s">
        <v>3332</v>
      </c>
      <c r="H694" t="s">
        <v>3333</v>
      </c>
      <c r="I694" t="s">
        <v>26</v>
      </c>
      <c r="J694" t="s">
        <v>27</v>
      </c>
      <c r="K694" t="s">
        <v>266</v>
      </c>
      <c r="L694" t="s">
        <v>267</v>
      </c>
      <c r="M694">
        <v>10011</v>
      </c>
      <c r="N694" t="s">
        <v>148</v>
      </c>
      <c r="O694" t="s">
        <v>4064</v>
      </c>
      <c r="P694" t="s">
        <v>32</v>
      </c>
      <c r="Q694" t="s">
        <v>65</v>
      </c>
      <c r="R694" t="s">
        <v>4065</v>
      </c>
      <c r="S694">
        <v>14.56</v>
      </c>
      <c r="T694">
        <v>2</v>
      </c>
      <c r="U694">
        <v>0</v>
      </c>
      <c r="V694">
        <v>6.2608000000000015</v>
      </c>
    </row>
    <row r="695" spans="1:22" x14ac:dyDescent="0.25">
      <c r="A695">
        <v>7468</v>
      </c>
      <c r="B695" t="s">
        <v>9493</v>
      </c>
      <c r="C695">
        <v>2014</v>
      </c>
      <c r="D695" s="11">
        <v>41955</v>
      </c>
      <c r="E695" s="11">
        <v>41959</v>
      </c>
      <c r="F695" t="s">
        <v>23</v>
      </c>
      <c r="G695" t="s">
        <v>2911</v>
      </c>
      <c r="H695" t="s">
        <v>2912</v>
      </c>
      <c r="I695" t="s">
        <v>102</v>
      </c>
      <c r="J695" t="s">
        <v>27</v>
      </c>
      <c r="K695" t="s">
        <v>42</v>
      </c>
      <c r="L695" t="s">
        <v>43</v>
      </c>
      <c r="M695">
        <v>90045</v>
      </c>
      <c r="N695" t="s">
        <v>44</v>
      </c>
      <c r="O695" t="s">
        <v>2722</v>
      </c>
      <c r="P695" t="s">
        <v>32</v>
      </c>
      <c r="Q695" t="s">
        <v>65</v>
      </c>
      <c r="R695" t="s">
        <v>2723</v>
      </c>
      <c r="S695">
        <v>34.92</v>
      </c>
      <c r="T695">
        <v>4</v>
      </c>
      <c r="U695">
        <v>0</v>
      </c>
      <c r="V695">
        <v>11.872799999999998</v>
      </c>
    </row>
    <row r="696" spans="1:22" x14ac:dyDescent="0.25">
      <c r="A696">
        <v>7460</v>
      </c>
      <c r="B696" t="s">
        <v>9488</v>
      </c>
      <c r="C696">
        <v>2012</v>
      </c>
      <c r="D696" s="11">
        <v>41015</v>
      </c>
      <c r="E696" s="11">
        <v>41017</v>
      </c>
      <c r="F696" t="s">
        <v>188</v>
      </c>
      <c r="G696" t="s">
        <v>2720</v>
      </c>
      <c r="H696" t="s">
        <v>2721</v>
      </c>
      <c r="I696" t="s">
        <v>26</v>
      </c>
      <c r="J696" t="s">
        <v>27</v>
      </c>
      <c r="K696" t="s">
        <v>2237</v>
      </c>
      <c r="L696" t="s">
        <v>319</v>
      </c>
      <c r="M696">
        <v>22980</v>
      </c>
      <c r="N696" t="s">
        <v>30</v>
      </c>
      <c r="O696" t="s">
        <v>2609</v>
      </c>
      <c r="P696" t="s">
        <v>32</v>
      </c>
      <c r="Q696" t="s">
        <v>33</v>
      </c>
      <c r="R696" t="s">
        <v>2610</v>
      </c>
      <c r="S696">
        <v>523.26</v>
      </c>
      <c r="T696">
        <v>9</v>
      </c>
      <c r="U696">
        <v>0</v>
      </c>
      <c r="V696">
        <v>125.58240000000001</v>
      </c>
    </row>
    <row r="697" spans="1:22" x14ac:dyDescent="0.25">
      <c r="A697">
        <v>7459</v>
      </c>
      <c r="B697" t="s">
        <v>9488</v>
      </c>
      <c r="C697">
        <v>2012</v>
      </c>
      <c r="D697" s="11">
        <v>41015</v>
      </c>
      <c r="E697" s="11">
        <v>41017</v>
      </c>
      <c r="F697" t="s">
        <v>188</v>
      </c>
      <c r="G697" t="s">
        <v>2720</v>
      </c>
      <c r="H697" t="s">
        <v>2721</v>
      </c>
      <c r="I697" t="s">
        <v>26</v>
      </c>
      <c r="J697" t="s">
        <v>27</v>
      </c>
      <c r="K697" t="s">
        <v>2237</v>
      </c>
      <c r="L697" t="s">
        <v>319</v>
      </c>
      <c r="M697">
        <v>22980</v>
      </c>
      <c r="N697" t="s">
        <v>30</v>
      </c>
      <c r="O697" t="s">
        <v>5344</v>
      </c>
      <c r="P697" t="s">
        <v>32</v>
      </c>
      <c r="Q697" t="s">
        <v>65</v>
      </c>
      <c r="R697" t="s">
        <v>5345</v>
      </c>
      <c r="S697">
        <v>1196.8599999999999</v>
      </c>
      <c r="T697">
        <v>7</v>
      </c>
      <c r="U697">
        <v>0</v>
      </c>
      <c r="V697">
        <v>119.68599999999989</v>
      </c>
    </row>
    <row r="698" spans="1:22" x14ac:dyDescent="0.25">
      <c r="A698">
        <v>7451</v>
      </c>
      <c r="B698" t="s">
        <v>9485</v>
      </c>
      <c r="C698">
        <v>2014</v>
      </c>
      <c r="D698" s="11">
        <v>41900</v>
      </c>
      <c r="E698" s="11">
        <v>41905</v>
      </c>
      <c r="F698" t="s">
        <v>23</v>
      </c>
      <c r="G698" t="s">
        <v>2656</v>
      </c>
      <c r="H698" t="s">
        <v>2657</v>
      </c>
      <c r="I698" t="s">
        <v>102</v>
      </c>
      <c r="J698" t="s">
        <v>27</v>
      </c>
      <c r="K698" t="s">
        <v>184</v>
      </c>
      <c r="L698" t="s">
        <v>104</v>
      </c>
      <c r="M698">
        <v>77036</v>
      </c>
      <c r="N698" t="s">
        <v>105</v>
      </c>
      <c r="O698" t="s">
        <v>4839</v>
      </c>
      <c r="P698" t="s">
        <v>32</v>
      </c>
      <c r="Q698" t="s">
        <v>36</v>
      </c>
      <c r="R698" t="s">
        <v>4840</v>
      </c>
      <c r="S698">
        <v>318.43</v>
      </c>
      <c r="T698">
        <v>5</v>
      </c>
      <c r="U698">
        <v>0.3</v>
      </c>
      <c r="V698">
        <v>-77.333000000000013</v>
      </c>
    </row>
    <row r="699" spans="1:22" x14ac:dyDescent="0.25">
      <c r="A699">
        <v>7449</v>
      </c>
      <c r="B699" t="s">
        <v>9484</v>
      </c>
      <c r="C699">
        <v>2014</v>
      </c>
      <c r="D699" s="11">
        <v>41955</v>
      </c>
      <c r="E699" s="11">
        <v>41958</v>
      </c>
      <c r="F699" t="s">
        <v>188</v>
      </c>
      <c r="G699" t="s">
        <v>5985</v>
      </c>
      <c r="H699" t="s">
        <v>5986</v>
      </c>
      <c r="I699" t="s">
        <v>26</v>
      </c>
      <c r="J699" t="s">
        <v>27</v>
      </c>
      <c r="K699" t="s">
        <v>5137</v>
      </c>
      <c r="L699" t="s">
        <v>335</v>
      </c>
      <c r="M699">
        <v>37918</v>
      </c>
      <c r="N699" t="s">
        <v>30</v>
      </c>
      <c r="O699" t="s">
        <v>2509</v>
      </c>
      <c r="P699" t="s">
        <v>32</v>
      </c>
      <c r="Q699" t="s">
        <v>65</v>
      </c>
      <c r="R699" t="s">
        <v>2510</v>
      </c>
      <c r="S699">
        <v>88.920000000000016</v>
      </c>
      <c r="T699">
        <v>5</v>
      </c>
      <c r="U699">
        <v>0.2</v>
      </c>
      <c r="V699">
        <v>14.449499999999986</v>
      </c>
    </row>
    <row r="700" spans="1:22" x14ac:dyDescent="0.25">
      <c r="A700">
        <v>7447</v>
      </c>
      <c r="B700" t="s">
        <v>9483</v>
      </c>
      <c r="C700">
        <v>2014</v>
      </c>
      <c r="D700" s="11">
        <v>41674</v>
      </c>
      <c r="E700" s="11">
        <v>41678</v>
      </c>
      <c r="F700" t="s">
        <v>23</v>
      </c>
      <c r="G700" t="s">
        <v>2313</v>
      </c>
      <c r="H700" t="s">
        <v>2314</v>
      </c>
      <c r="I700" t="s">
        <v>102</v>
      </c>
      <c r="J700" t="s">
        <v>27</v>
      </c>
      <c r="K700" t="s">
        <v>303</v>
      </c>
      <c r="L700" t="s">
        <v>211</v>
      </c>
      <c r="M700">
        <v>60610</v>
      </c>
      <c r="N700" t="s">
        <v>105</v>
      </c>
      <c r="O700" t="s">
        <v>5212</v>
      </c>
      <c r="P700" t="s">
        <v>32</v>
      </c>
      <c r="Q700" t="s">
        <v>65</v>
      </c>
      <c r="R700" t="s">
        <v>5213</v>
      </c>
      <c r="S700">
        <v>22.200000000000003</v>
      </c>
      <c r="T700">
        <v>1</v>
      </c>
      <c r="U700">
        <v>0.6</v>
      </c>
      <c r="V700">
        <v>-26.084999999999994</v>
      </c>
    </row>
    <row r="701" spans="1:22" x14ac:dyDescent="0.25">
      <c r="A701">
        <v>7441</v>
      </c>
      <c r="B701" t="s">
        <v>9480</v>
      </c>
      <c r="C701">
        <v>2014</v>
      </c>
      <c r="D701" s="11">
        <v>41885</v>
      </c>
      <c r="E701" s="11">
        <v>41889</v>
      </c>
      <c r="F701" t="s">
        <v>50</v>
      </c>
      <c r="G701" t="s">
        <v>4568</v>
      </c>
      <c r="H701" t="s">
        <v>4569</v>
      </c>
      <c r="I701" t="s">
        <v>26</v>
      </c>
      <c r="J701" t="s">
        <v>27</v>
      </c>
      <c r="K701" t="s">
        <v>42</v>
      </c>
      <c r="L701" t="s">
        <v>43</v>
      </c>
      <c r="M701">
        <v>90049</v>
      </c>
      <c r="N701" t="s">
        <v>44</v>
      </c>
      <c r="O701" t="s">
        <v>4455</v>
      </c>
      <c r="P701" t="s">
        <v>32</v>
      </c>
      <c r="Q701" t="s">
        <v>56</v>
      </c>
      <c r="R701" t="s">
        <v>4456</v>
      </c>
      <c r="S701">
        <v>236.52800000000002</v>
      </c>
      <c r="T701">
        <v>2</v>
      </c>
      <c r="U701">
        <v>0.2</v>
      </c>
      <c r="V701">
        <v>-2.9566000000000088</v>
      </c>
    </row>
    <row r="702" spans="1:22" x14ac:dyDescent="0.25">
      <c r="A702">
        <v>7439</v>
      </c>
      <c r="B702" t="s">
        <v>9479</v>
      </c>
      <c r="C702">
        <v>2012</v>
      </c>
      <c r="D702" s="11">
        <v>40992</v>
      </c>
      <c r="E702" s="11">
        <v>40995</v>
      </c>
      <c r="F702" t="s">
        <v>23</v>
      </c>
      <c r="G702" t="s">
        <v>3665</v>
      </c>
      <c r="H702" t="s">
        <v>3666</v>
      </c>
      <c r="I702" t="s">
        <v>41</v>
      </c>
      <c r="J702" t="s">
        <v>27</v>
      </c>
      <c r="K702" t="s">
        <v>7167</v>
      </c>
      <c r="L702" t="s">
        <v>96</v>
      </c>
      <c r="M702">
        <v>98042</v>
      </c>
      <c r="N702" t="s">
        <v>44</v>
      </c>
      <c r="O702" t="s">
        <v>6031</v>
      </c>
      <c r="P702" t="s">
        <v>32</v>
      </c>
      <c r="Q702" t="s">
        <v>65</v>
      </c>
      <c r="R702" t="s">
        <v>6032</v>
      </c>
      <c r="S702">
        <v>46.900000000000006</v>
      </c>
      <c r="T702">
        <v>5</v>
      </c>
      <c r="U702">
        <v>0</v>
      </c>
      <c r="V702">
        <v>13.132000000000001</v>
      </c>
    </row>
    <row r="703" spans="1:22" x14ac:dyDescent="0.25">
      <c r="A703">
        <v>7427</v>
      </c>
      <c r="B703" t="s">
        <v>9474</v>
      </c>
      <c r="C703">
        <v>2013</v>
      </c>
      <c r="D703" s="11">
        <v>41451</v>
      </c>
      <c r="E703" s="11">
        <v>41453</v>
      </c>
      <c r="F703" t="s">
        <v>23</v>
      </c>
      <c r="G703" t="s">
        <v>813</v>
      </c>
      <c r="H703" t="s">
        <v>814</v>
      </c>
      <c r="I703" t="s">
        <v>26</v>
      </c>
      <c r="J703" t="s">
        <v>27</v>
      </c>
      <c r="K703" t="s">
        <v>184</v>
      </c>
      <c r="L703" t="s">
        <v>104</v>
      </c>
      <c r="M703">
        <v>77070</v>
      </c>
      <c r="N703" t="s">
        <v>105</v>
      </c>
      <c r="O703" t="s">
        <v>6609</v>
      </c>
      <c r="P703" t="s">
        <v>32</v>
      </c>
      <c r="Q703" t="s">
        <v>65</v>
      </c>
      <c r="R703" t="s">
        <v>6610</v>
      </c>
      <c r="S703">
        <v>32.712000000000003</v>
      </c>
      <c r="T703">
        <v>2</v>
      </c>
      <c r="U703">
        <v>0.6</v>
      </c>
      <c r="V703">
        <v>-26.169599999999996</v>
      </c>
    </row>
    <row r="704" spans="1:22" x14ac:dyDescent="0.25">
      <c r="A704">
        <v>7426</v>
      </c>
      <c r="B704" t="s">
        <v>9474</v>
      </c>
      <c r="C704">
        <v>2013</v>
      </c>
      <c r="D704" s="11">
        <v>41451</v>
      </c>
      <c r="E704" s="11">
        <v>41453</v>
      </c>
      <c r="F704" t="s">
        <v>23</v>
      </c>
      <c r="G704" t="s">
        <v>813</v>
      </c>
      <c r="H704" t="s">
        <v>814</v>
      </c>
      <c r="I704" t="s">
        <v>26</v>
      </c>
      <c r="J704" t="s">
        <v>27</v>
      </c>
      <c r="K704" t="s">
        <v>184</v>
      </c>
      <c r="L704" t="s">
        <v>104</v>
      </c>
      <c r="M704">
        <v>77070</v>
      </c>
      <c r="N704" t="s">
        <v>105</v>
      </c>
      <c r="O704" t="s">
        <v>304</v>
      </c>
      <c r="P704" t="s">
        <v>32</v>
      </c>
      <c r="Q704" t="s">
        <v>36</v>
      </c>
      <c r="R704" t="s">
        <v>305</v>
      </c>
      <c r="S704">
        <v>85.245999999999995</v>
      </c>
      <c r="T704">
        <v>2</v>
      </c>
      <c r="U704">
        <v>0.3</v>
      </c>
      <c r="V704">
        <v>-6.0890000000000057</v>
      </c>
    </row>
    <row r="705" spans="1:22" x14ac:dyDescent="0.25">
      <c r="A705">
        <v>702</v>
      </c>
      <c r="B705" t="s">
        <v>2261</v>
      </c>
      <c r="C705">
        <v>2014</v>
      </c>
      <c r="D705" s="11">
        <v>41885</v>
      </c>
      <c r="E705" s="11">
        <v>41891</v>
      </c>
      <c r="F705" t="s">
        <v>50</v>
      </c>
      <c r="G705" t="s">
        <v>974</v>
      </c>
      <c r="H705" t="s">
        <v>975</v>
      </c>
      <c r="I705" t="s">
        <v>41</v>
      </c>
      <c r="J705" t="s">
        <v>27</v>
      </c>
      <c r="K705" t="s">
        <v>2180</v>
      </c>
      <c r="L705" t="s">
        <v>498</v>
      </c>
      <c r="M705">
        <v>44105</v>
      </c>
      <c r="N705" t="s">
        <v>148</v>
      </c>
      <c r="O705" t="s">
        <v>821</v>
      </c>
      <c r="P705" t="s">
        <v>32</v>
      </c>
      <c r="Q705" t="s">
        <v>65</v>
      </c>
      <c r="R705" t="s">
        <v>822</v>
      </c>
      <c r="S705">
        <v>15.072000000000003</v>
      </c>
      <c r="T705">
        <v>3</v>
      </c>
      <c r="U705">
        <v>0.2</v>
      </c>
      <c r="V705">
        <v>4.1448</v>
      </c>
    </row>
    <row r="706" spans="1:22" x14ac:dyDescent="0.25">
      <c r="A706">
        <v>703</v>
      </c>
      <c r="B706" t="s">
        <v>2262</v>
      </c>
      <c r="C706">
        <v>2013</v>
      </c>
      <c r="D706" s="11">
        <v>41583</v>
      </c>
      <c r="E706" s="11">
        <v>41587</v>
      </c>
      <c r="F706" t="s">
        <v>23</v>
      </c>
      <c r="G706" t="s">
        <v>1338</v>
      </c>
      <c r="H706" t="s">
        <v>1339</v>
      </c>
      <c r="I706" t="s">
        <v>41</v>
      </c>
      <c r="J706" t="s">
        <v>27</v>
      </c>
      <c r="K706" t="s">
        <v>95</v>
      </c>
      <c r="L706" t="s">
        <v>96</v>
      </c>
      <c r="M706">
        <v>98103</v>
      </c>
      <c r="N706" t="s">
        <v>44</v>
      </c>
      <c r="O706" t="s">
        <v>2263</v>
      </c>
      <c r="P706" t="s">
        <v>32</v>
      </c>
      <c r="Q706" t="s">
        <v>65</v>
      </c>
      <c r="R706" t="s">
        <v>2264</v>
      </c>
      <c r="S706">
        <v>209.88</v>
      </c>
      <c r="T706">
        <v>3</v>
      </c>
      <c r="U706">
        <v>0</v>
      </c>
      <c r="V706">
        <v>35.679599999999979</v>
      </c>
    </row>
    <row r="707" spans="1:22" x14ac:dyDescent="0.25">
      <c r="A707">
        <v>704</v>
      </c>
      <c r="B707" t="s">
        <v>2265</v>
      </c>
      <c r="C707">
        <v>2012</v>
      </c>
      <c r="D707" s="11">
        <v>41008</v>
      </c>
      <c r="E707" s="11">
        <v>41013</v>
      </c>
      <c r="F707" t="s">
        <v>50</v>
      </c>
      <c r="G707" t="s">
        <v>2266</v>
      </c>
      <c r="H707" t="s">
        <v>2267</v>
      </c>
      <c r="I707" t="s">
        <v>26</v>
      </c>
      <c r="J707" t="s">
        <v>27</v>
      </c>
      <c r="K707" t="s">
        <v>1173</v>
      </c>
      <c r="L707" t="s">
        <v>43</v>
      </c>
      <c r="M707">
        <v>90805</v>
      </c>
      <c r="N707" t="s">
        <v>44</v>
      </c>
      <c r="O707" t="s">
        <v>2268</v>
      </c>
      <c r="P707" t="s">
        <v>32</v>
      </c>
      <c r="Q707" t="s">
        <v>56</v>
      </c>
      <c r="R707" t="s">
        <v>2269</v>
      </c>
      <c r="S707">
        <v>369.91200000000003</v>
      </c>
      <c r="T707">
        <v>3</v>
      </c>
      <c r="U707">
        <v>0.2</v>
      </c>
      <c r="V707">
        <v>-13.871700000000047</v>
      </c>
    </row>
    <row r="708" spans="1:22" x14ac:dyDescent="0.25">
      <c r="A708">
        <v>7425</v>
      </c>
      <c r="B708" t="s">
        <v>9473</v>
      </c>
      <c r="C708">
        <v>2014</v>
      </c>
      <c r="D708" s="11">
        <v>41740</v>
      </c>
      <c r="E708" s="11">
        <v>41744</v>
      </c>
      <c r="F708" t="s">
        <v>50</v>
      </c>
      <c r="G708" t="s">
        <v>805</v>
      </c>
      <c r="H708" t="s">
        <v>806</v>
      </c>
      <c r="I708" t="s">
        <v>26</v>
      </c>
      <c r="J708" t="s">
        <v>27</v>
      </c>
      <c r="K708" t="s">
        <v>146</v>
      </c>
      <c r="L708" t="s">
        <v>147</v>
      </c>
      <c r="M708">
        <v>19143</v>
      </c>
      <c r="N708" t="s">
        <v>148</v>
      </c>
      <c r="O708" t="s">
        <v>2629</v>
      </c>
      <c r="P708" t="s">
        <v>32</v>
      </c>
      <c r="Q708" t="s">
        <v>65</v>
      </c>
      <c r="R708" t="s">
        <v>2630</v>
      </c>
      <c r="S708">
        <v>36.671999999999997</v>
      </c>
      <c r="T708">
        <v>3</v>
      </c>
      <c r="U708">
        <v>0.2</v>
      </c>
      <c r="V708">
        <v>6.4176000000000002</v>
      </c>
    </row>
    <row r="709" spans="1:22" x14ac:dyDescent="0.25">
      <c r="A709">
        <v>7415</v>
      </c>
      <c r="B709" t="s">
        <v>9470</v>
      </c>
      <c r="C709">
        <v>2013</v>
      </c>
      <c r="D709" s="11">
        <v>41347</v>
      </c>
      <c r="E709" s="11">
        <v>41349</v>
      </c>
      <c r="F709" t="s">
        <v>23</v>
      </c>
      <c r="G709" t="s">
        <v>355</v>
      </c>
      <c r="H709" t="s">
        <v>356</v>
      </c>
      <c r="I709" t="s">
        <v>41</v>
      </c>
      <c r="J709" t="s">
        <v>27</v>
      </c>
      <c r="K709" t="s">
        <v>146</v>
      </c>
      <c r="L709" t="s">
        <v>147</v>
      </c>
      <c r="M709">
        <v>19134</v>
      </c>
      <c r="N709" t="s">
        <v>148</v>
      </c>
      <c r="O709" t="s">
        <v>686</v>
      </c>
      <c r="P709" t="s">
        <v>32</v>
      </c>
      <c r="Q709" t="s">
        <v>36</v>
      </c>
      <c r="R709" t="s">
        <v>687</v>
      </c>
      <c r="S709">
        <v>386.67999999999995</v>
      </c>
      <c r="T709">
        <v>2</v>
      </c>
      <c r="U709">
        <v>0.3</v>
      </c>
      <c r="V709">
        <v>-5.5240000000000293</v>
      </c>
    </row>
    <row r="710" spans="1:22" x14ac:dyDescent="0.25">
      <c r="A710">
        <v>7414</v>
      </c>
      <c r="B710" t="s">
        <v>9469</v>
      </c>
      <c r="C710">
        <v>2014</v>
      </c>
      <c r="D710" s="11">
        <v>41790</v>
      </c>
      <c r="E710" s="11">
        <v>41794</v>
      </c>
      <c r="F710" t="s">
        <v>50</v>
      </c>
      <c r="G710" t="s">
        <v>3763</v>
      </c>
      <c r="H710" t="s">
        <v>3764</v>
      </c>
      <c r="I710" t="s">
        <v>102</v>
      </c>
      <c r="J710" t="s">
        <v>27</v>
      </c>
      <c r="K710" t="s">
        <v>4278</v>
      </c>
      <c r="L710" t="s">
        <v>420</v>
      </c>
      <c r="M710">
        <v>97224</v>
      </c>
      <c r="N710" t="s">
        <v>44</v>
      </c>
      <c r="O710" t="s">
        <v>9022</v>
      </c>
      <c r="P710" t="s">
        <v>32</v>
      </c>
      <c r="Q710" t="s">
        <v>65</v>
      </c>
      <c r="R710" t="s">
        <v>9023</v>
      </c>
      <c r="S710">
        <v>13.591999999999999</v>
      </c>
      <c r="T710">
        <v>1</v>
      </c>
      <c r="U710">
        <v>0.2</v>
      </c>
      <c r="V710">
        <v>-0.33980000000000032</v>
      </c>
    </row>
    <row r="711" spans="1:22" x14ac:dyDescent="0.25">
      <c r="A711">
        <v>7410</v>
      </c>
      <c r="B711" t="s">
        <v>9467</v>
      </c>
      <c r="C711">
        <v>2011</v>
      </c>
      <c r="D711" s="11">
        <v>40641</v>
      </c>
      <c r="E711" s="11">
        <v>40645</v>
      </c>
      <c r="F711" t="s">
        <v>50</v>
      </c>
      <c r="G711" t="s">
        <v>3019</v>
      </c>
      <c r="H711" t="s">
        <v>3020</v>
      </c>
      <c r="I711" t="s">
        <v>26</v>
      </c>
      <c r="J711" t="s">
        <v>27</v>
      </c>
      <c r="K711" t="s">
        <v>2835</v>
      </c>
      <c r="L711" t="s">
        <v>498</v>
      </c>
      <c r="M711">
        <v>43615</v>
      </c>
      <c r="N711" t="s">
        <v>148</v>
      </c>
      <c r="O711" t="s">
        <v>7524</v>
      </c>
      <c r="P711" t="s">
        <v>32</v>
      </c>
      <c r="Q711" t="s">
        <v>56</v>
      </c>
      <c r="R711" t="s">
        <v>7525</v>
      </c>
      <c r="S711">
        <v>172.11</v>
      </c>
      <c r="T711">
        <v>1</v>
      </c>
      <c r="U711">
        <v>0.4</v>
      </c>
      <c r="V711">
        <v>-94.660500000000013</v>
      </c>
    </row>
    <row r="712" spans="1:22" x14ac:dyDescent="0.25">
      <c r="A712">
        <v>709</v>
      </c>
      <c r="B712" t="s">
        <v>2278</v>
      </c>
      <c r="C712">
        <v>2011</v>
      </c>
      <c r="D712" s="11">
        <v>40879</v>
      </c>
      <c r="E712" s="11">
        <v>40881</v>
      </c>
      <c r="F712" t="s">
        <v>188</v>
      </c>
      <c r="G712" t="s">
        <v>2279</v>
      </c>
      <c r="H712" t="s">
        <v>2280</v>
      </c>
      <c r="I712" t="s">
        <v>26</v>
      </c>
      <c r="J712" t="s">
        <v>27</v>
      </c>
      <c r="K712" t="s">
        <v>266</v>
      </c>
      <c r="L712" t="s">
        <v>267</v>
      </c>
      <c r="M712">
        <v>10035</v>
      </c>
      <c r="N712" t="s">
        <v>148</v>
      </c>
      <c r="O712" t="s">
        <v>2281</v>
      </c>
      <c r="P712" t="s">
        <v>32</v>
      </c>
      <c r="Q712" t="s">
        <v>33</v>
      </c>
      <c r="R712" t="s">
        <v>2282</v>
      </c>
      <c r="S712">
        <v>883.92</v>
      </c>
      <c r="T712">
        <v>5</v>
      </c>
      <c r="U712">
        <v>0.2</v>
      </c>
      <c r="V712">
        <v>-110.49000000000007</v>
      </c>
    </row>
    <row r="713" spans="1:22" x14ac:dyDescent="0.25">
      <c r="A713">
        <v>7409</v>
      </c>
      <c r="B713" t="s">
        <v>9466</v>
      </c>
      <c r="C713">
        <v>2013</v>
      </c>
      <c r="D713" s="11">
        <v>41425</v>
      </c>
      <c r="E713" s="11">
        <v>41432</v>
      </c>
      <c r="F713" t="s">
        <v>50</v>
      </c>
      <c r="G713" t="s">
        <v>6311</v>
      </c>
      <c r="H713" t="s">
        <v>6312</v>
      </c>
      <c r="I713" t="s">
        <v>41</v>
      </c>
      <c r="J713" t="s">
        <v>27</v>
      </c>
      <c r="K713" t="s">
        <v>42</v>
      </c>
      <c r="L713" t="s">
        <v>43</v>
      </c>
      <c r="M713">
        <v>90032</v>
      </c>
      <c r="N713" t="s">
        <v>44</v>
      </c>
      <c r="O713" t="s">
        <v>6261</v>
      </c>
      <c r="P713" t="s">
        <v>32</v>
      </c>
      <c r="Q713" t="s">
        <v>65</v>
      </c>
      <c r="R713" t="s">
        <v>6262</v>
      </c>
      <c r="S713">
        <v>167.84</v>
      </c>
      <c r="T713">
        <v>8</v>
      </c>
      <c r="U713">
        <v>0</v>
      </c>
      <c r="V713">
        <v>11.748799999999989</v>
      </c>
    </row>
    <row r="714" spans="1:22" x14ac:dyDescent="0.25">
      <c r="A714">
        <v>7407</v>
      </c>
      <c r="B714" t="s">
        <v>9464</v>
      </c>
      <c r="C714">
        <v>2012</v>
      </c>
      <c r="D714" s="11">
        <v>41043</v>
      </c>
      <c r="E714" s="11">
        <v>41048</v>
      </c>
      <c r="F714" t="s">
        <v>50</v>
      </c>
      <c r="G714" t="s">
        <v>995</v>
      </c>
      <c r="H714" t="s">
        <v>996</v>
      </c>
      <c r="I714" t="s">
        <v>41</v>
      </c>
      <c r="J714" t="s">
        <v>27</v>
      </c>
      <c r="K714" t="s">
        <v>9351</v>
      </c>
      <c r="L714" t="s">
        <v>43</v>
      </c>
      <c r="M714">
        <v>93010</v>
      </c>
      <c r="N714" t="s">
        <v>44</v>
      </c>
      <c r="O714" t="s">
        <v>6357</v>
      </c>
      <c r="P714" t="s">
        <v>32</v>
      </c>
      <c r="Q714" t="s">
        <v>36</v>
      </c>
      <c r="R714" t="s">
        <v>6358</v>
      </c>
      <c r="S714">
        <v>722.35200000000009</v>
      </c>
      <c r="T714">
        <v>3</v>
      </c>
      <c r="U714">
        <v>0.2</v>
      </c>
      <c r="V714">
        <v>81.264599999999916</v>
      </c>
    </row>
    <row r="715" spans="1:22" x14ac:dyDescent="0.25">
      <c r="A715">
        <v>7406</v>
      </c>
      <c r="B715" t="s">
        <v>9464</v>
      </c>
      <c r="C715">
        <v>2012</v>
      </c>
      <c r="D715" s="11">
        <v>41043</v>
      </c>
      <c r="E715" s="11">
        <v>41048</v>
      </c>
      <c r="F715" t="s">
        <v>50</v>
      </c>
      <c r="G715" t="s">
        <v>995</v>
      </c>
      <c r="H715" t="s">
        <v>996</v>
      </c>
      <c r="I715" t="s">
        <v>41</v>
      </c>
      <c r="J715" t="s">
        <v>27</v>
      </c>
      <c r="K715" t="s">
        <v>9351</v>
      </c>
      <c r="L715" t="s">
        <v>43</v>
      </c>
      <c r="M715">
        <v>93010</v>
      </c>
      <c r="N715" t="s">
        <v>44</v>
      </c>
      <c r="O715" t="s">
        <v>4928</v>
      </c>
      <c r="P715" t="s">
        <v>32</v>
      </c>
      <c r="Q715" t="s">
        <v>36</v>
      </c>
      <c r="R715" t="s">
        <v>4929</v>
      </c>
      <c r="S715">
        <v>97.567999999999998</v>
      </c>
      <c r="T715">
        <v>2</v>
      </c>
      <c r="U715">
        <v>0.2</v>
      </c>
      <c r="V715">
        <v>-6.0980000000000025</v>
      </c>
    </row>
    <row r="716" spans="1:22" x14ac:dyDescent="0.25">
      <c r="A716">
        <v>7405</v>
      </c>
      <c r="B716" t="s">
        <v>9464</v>
      </c>
      <c r="C716">
        <v>2012</v>
      </c>
      <c r="D716" s="11">
        <v>41043</v>
      </c>
      <c r="E716" s="11">
        <v>41048</v>
      </c>
      <c r="F716" t="s">
        <v>50</v>
      </c>
      <c r="G716" t="s">
        <v>995</v>
      </c>
      <c r="H716" t="s">
        <v>996</v>
      </c>
      <c r="I716" t="s">
        <v>41</v>
      </c>
      <c r="J716" t="s">
        <v>27</v>
      </c>
      <c r="K716" t="s">
        <v>9351</v>
      </c>
      <c r="L716" t="s">
        <v>43</v>
      </c>
      <c r="M716">
        <v>93010</v>
      </c>
      <c r="N716" t="s">
        <v>44</v>
      </c>
      <c r="O716" t="s">
        <v>1994</v>
      </c>
      <c r="P716" t="s">
        <v>32</v>
      </c>
      <c r="Q716" t="s">
        <v>65</v>
      </c>
      <c r="R716" t="s">
        <v>1995</v>
      </c>
      <c r="S716">
        <v>122.91</v>
      </c>
      <c r="T716">
        <v>3</v>
      </c>
      <c r="U716">
        <v>0</v>
      </c>
      <c r="V716">
        <v>34.414800000000007</v>
      </c>
    </row>
    <row r="717" spans="1:22" x14ac:dyDescent="0.25">
      <c r="A717">
        <v>7404</v>
      </c>
      <c r="B717" t="s">
        <v>9464</v>
      </c>
      <c r="C717">
        <v>2012</v>
      </c>
      <c r="D717" s="11">
        <v>41043</v>
      </c>
      <c r="E717" s="11">
        <v>41048</v>
      </c>
      <c r="F717" t="s">
        <v>50</v>
      </c>
      <c r="G717" t="s">
        <v>995</v>
      </c>
      <c r="H717" t="s">
        <v>996</v>
      </c>
      <c r="I717" t="s">
        <v>41</v>
      </c>
      <c r="J717" t="s">
        <v>27</v>
      </c>
      <c r="K717" t="s">
        <v>9351</v>
      </c>
      <c r="L717" t="s">
        <v>43</v>
      </c>
      <c r="M717">
        <v>93010</v>
      </c>
      <c r="N717" t="s">
        <v>44</v>
      </c>
      <c r="O717" t="s">
        <v>2232</v>
      </c>
      <c r="P717" t="s">
        <v>32</v>
      </c>
      <c r="Q717" t="s">
        <v>33</v>
      </c>
      <c r="R717" t="s">
        <v>2233</v>
      </c>
      <c r="S717">
        <v>509.95749999999992</v>
      </c>
      <c r="T717">
        <v>5</v>
      </c>
      <c r="U717">
        <v>0.15</v>
      </c>
      <c r="V717">
        <v>41.996499999999941</v>
      </c>
    </row>
    <row r="718" spans="1:22" x14ac:dyDescent="0.25">
      <c r="A718">
        <v>7401</v>
      </c>
      <c r="B718" t="s">
        <v>9462</v>
      </c>
      <c r="C718">
        <v>2013</v>
      </c>
      <c r="D718" s="11">
        <v>41526</v>
      </c>
      <c r="E718" s="11">
        <v>41531</v>
      </c>
      <c r="F718" t="s">
        <v>50</v>
      </c>
      <c r="G718" t="s">
        <v>2562</v>
      </c>
      <c r="H718" t="s">
        <v>2563</v>
      </c>
      <c r="I718" t="s">
        <v>26</v>
      </c>
      <c r="J718" t="s">
        <v>27</v>
      </c>
      <c r="K718" t="s">
        <v>95</v>
      </c>
      <c r="L718" t="s">
        <v>96</v>
      </c>
      <c r="M718">
        <v>98103</v>
      </c>
      <c r="N718" t="s">
        <v>44</v>
      </c>
      <c r="O718" t="s">
        <v>1875</v>
      </c>
      <c r="P718" t="s">
        <v>32</v>
      </c>
      <c r="Q718" t="s">
        <v>65</v>
      </c>
      <c r="R718" t="s">
        <v>1876</v>
      </c>
      <c r="S718">
        <v>43.13</v>
      </c>
      <c r="T718">
        <v>1</v>
      </c>
      <c r="U718">
        <v>0</v>
      </c>
      <c r="V718">
        <v>14.664200000000001</v>
      </c>
    </row>
    <row r="719" spans="1:22" x14ac:dyDescent="0.25">
      <c r="A719">
        <v>7397</v>
      </c>
      <c r="B719" t="s">
        <v>9459</v>
      </c>
      <c r="C719">
        <v>2013</v>
      </c>
      <c r="D719" s="11">
        <v>41634</v>
      </c>
      <c r="E719" s="11">
        <v>41639</v>
      </c>
      <c r="F719" t="s">
        <v>50</v>
      </c>
      <c r="G719" t="s">
        <v>6798</v>
      </c>
      <c r="H719" t="s">
        <v>6799</v>
      </c>
      <c r="I719" t="s">
        <v>41</v>
      </c>
      <c r="J719" t="s">
        <v>27</v>
      </c>
      <c r="K719" t="s">
        <v>266</v>
      </c>
      <c r="L719" t="s">
        <v>267</v>
      </c>
      <c r="M719">
        <v>10024</v>
      </c>
      <c r="N719" t="s">
        <v>148</v>
      </c>
      <c r="O719" t="s">
        <v>2436</v>
      </c>
      <c r="P719" t="s">
        <v>32</v>
      </c>
      <c r="Q719" t="s">
        <v>36</v>
      </c>
      <c r="R719" t="s">
        <v>2437</v>
      </c>
      <c r="S719">
        <v>866.64599999999996</v>
      </c>
      <c r="T719">
        <v>3</v>
      </c>
      <c r="U719">
        <v>0.1</v>
      </c>
      <c r="V719">
        <v>173.32919999999999</v>
      </c>
    </row>
    <row r="720" spans="1:22" x14ac:dyDescent="0.25">
      <c r="A720">
        <v>717</v>
      </c>
      <c r="B720" t="s">
        <v>2303</v>
      </c>
      <c r="C720">
        <v>2011</v>
      </c>
      <c r="D720" s="11">
        <v>40555</v>
      </c>
      <c r="E720" s="11">
        <v>40558</v>
      </c>
      <c r="F720" t="s">
        <v>188</v>
      </c>
      <c r="G720" t="s">
        <v>2304</v>
      </c>
      <c r="H720" t="s">
        <v>2305</v>
      </c>
      <c r="I720" t="s">
        <v>26</v>
      </c>
      <c r="J720" t="s">
        <v>27</v>
      </c>
      <c r="K720" t="s">
        <v>244</v>
      </c>
      <c r="L720" t="s">
        <v>245</v>
      </c>
      <c r="M720">
        <v>19901</v>
      </c>
      <c r="N720" t="s">
        <v>148</v>
      </c>
      <c r="O720" t="s">
        <v>2045</v>
      </c>
      <c r="P720" t="s">
        <v>32</v>
      </c>
      <c r="Q720" t="s">
        <v>65</v>
      </c>
      <c r="R720" t="s">
        <v>2046</v>
      </c>
      <c r="S720">
        <v>9.94</v>
      </c>
      <c r="T720">
        <v>2</v>
      </c>
      <c r="U720">
        <v>0</v>
      </c>
      <c r="V720">
        <v>3.0813999999999995</v>
      </c>
    </row>
    <row r="721" spans="1:22" x14ac:dyDescent="0.25">
      <c r="A721">
        <v>718</v>
      </c>
      <c r="B721" t="s">
        <v>2306</v>
      </c>
      <c r="C721">
        <v>2014</v>
      </c>
      <c r="D721" s="11">
        <v>41907</v>
      </c>
      <c r="E721" s="11">
        <v>41912</v>
      </c>
      <c r="F721" t="s">
        <v>50</v>
      </c>
      <c r="G721" t="s">
        <v>945</v>
      </c>
      <c r="H721" t="s">
        <v>946</v>
      </c>
      <c r="I721" t="s">
        <v>26</v>
      </c>
      <c r="J721" t="s">
        <v>27</v>
      </c>
      <c r="K721" t="s">
        <v>606</v>
      </c>
      <c r="L721" t="s">
        <v>498</v>
      </c>
      <c r="M721">
        <v>43055</v>
      </c>
      <c r="N721" t="s">
        <v>148</v>
      </c>
      <c r="O721" t="s">
        <v>2307</v>
      </c>
      <c r="P721" t="s">
        <v>32</v>
      </c>
      <c r="Q721" t="s">
        <v>65</v>
      </c>
      <c r="R721" t="s">
        <v>2308</v>
      </c>
      <c r="S721">
        <v>103.05599999999998</v>
      </c>
      <c r="T721">
        <v>3</v>
      </c>
      <c r="U721">
        <v>0.2</v>
      </c>
      <c r="V721">
        <v>24.475800000000007</v>
      </c>
    </row>
    <row r="722" spans="1:22" x14ac:dyDescent="0.25">
      <c r="A722">
        <v>7396</v>
      </c>
      <c r="B722" t="s">
        <v>9459</v>
      </c>
      <c r="C722">
        <v>2013</v>
      </c>
      <c r="D722" s="11">
        <v>41634</v>
      </c>
      <c r="E722" s="11">
        <v>41639</v>
      </c>
      <c r="F722" t="s">
        <v>50</v>
      </c>
      <c r="G722" t="s">
        <v>6798</v>
      </c>
      <c r="H722" t="s">
        <v>6799</v>
      </c>
      <c r="I722" t="s">
        <v>41</v>
      </c>
      <c r="J722" t="s">
        <v>27</v>
      </c>
      <c r="K722" t="s">
        <v>266</v>
      </c>
      <c r="L722" t="s">
        <v>267</v>
      </c>
      <c r="M722">
        <v>10024</v>
      </c>
      <c r="N722" t="s">
        <v>148</v>
      </c>
      <c r="O722" t="s">
        <v>3804</v>
      </c>
      <c r="P722" t="s">
        <v>32</v>
      </c>
      <c r="Q722" t="s">
        <v>56</v>
      </c>
      <c r="R722" t="s">
        <v>3805</v>
      </c>
      <c r="S722">
        <v>313.17599999999999</v>
      </c>
      <c r="T722">
        <v>2</v>
      </c>
      <c r="U722">
        <v>0.4</v>
      </c>
      <c r="V722">
        <v>-120.05080000000007</v>
      </c>
    </row>
    <row r="723" spans="1:22" x14ac:dyDescent="0.25">
      <c r="A723">
        <v>720</v>
      </c>
      <c r="B723" t="s">
        <v>2309</v>
      </c>
      <c r="C723">
        <v>2011</v>
      </c>
      <c r="D723" s="11">
        <v>40696</v>
      </c>
      <c r="E723" s="11">
        <v>40701</v>
      </c>
      <c r="F723" t="s">
        <v>50</v>
      </c>
      <c r="G723" t="s">
        <v>2310</v>
      </c>
      <c r="H723" t="s">
        <v>2311</v>
      </c>
      <c r="I723" t="s">
        <v>102</v>
      </c>
      <c r="J723" t="s">
        <v>27</v>
      </c>
      <c r="K723" t="s">
        <v>154</v>
      </c>
      <c r="L723" t="s">
        <v>121</v>
      </c>
      <c r="M723">
        <v>84057</v>
      </c>
      <c r="N723" t="s">
        <v>44</v>
      </c>
      <c r="O723" t="s">
        <v>1540</v>
      </c>
      <c r="P723" t="s">
        <v>32</v>
      </c>
      <c r="Q723" t="s">
        <v>65</v>
      </c>
      <c r="R723" t="s">
        <v>1541</v>
      </c>
      <c r="S723">
        <v>73.320000000000007</v>
      </c>
      <c r="T723">
        <v>6</v>
      </c>
      <c r="U723">
        <v>0</v>
      </c>
      <c r="V723">
        <v>21.995999999999992</v>
      </c>
    </row>
    <row r="724" spans="1:22" x14ac:dyDescent="0.25">
      <c r="A724">
        <v>7391</v>
      </c>
      <c r="B724" t="s">
        <v>9456</v>
      </c>
      <c r="C724">
        <v>2014</v>
      </c>
      <c r="D724" s="11">
        <v>41973</v>
      </c>
      <c r="E724" s="11">
        <v>41977</v>
      </c>
      <c r="F724" t="s">
        <v>50</v>
      </c>
      <c r="G724" t="s">
        <v>655</v>
      </c>
      <c r="H724" t="s">
        <v>656</v>
      </c>
      <c r="I724" t="s">
        <v>26</v>
      </c>
      <c r="J724" t="s">
        <v>27</v>
      </c>
      <c r="K724" t="s">
        <v>6244</v>
      </c>
      <c r="L724" t="s">
        <v>335</v>
      </c>
      <c r="M724">
        <v>37421</v>
      </c>
      <c r="N724" t="s">
        <v>30</v>
      </c>
      <c r="O724" t="s">
        <v>905</v>
      </c>
      <c r="P724" t="s">
        <v>32</v>
      </c>
      <c r="Q724" t="s">
        <v>65</v>
      </c>
      <c r="R724" t="s">
        <v>6973</v>
      </c>
      <c r="S724">
        <v>101.52000000000001</v>
      </c>
      <c r="T724">
        <v>5</v>
      </c>
      <c r="U724">
        <v>0.2</v>
      </c>
      <c r="V724">
        <v>19.034999999999989</v>
      </c>
    </row>
    <row r="725" spans="1:22" x14ac:dyDescent="0.25">
      <c r="A725">
        <v>722</v>
      </c>
      <c r="B725" t="s">
        <v>2317</v>
      </c>
      <c r="C725">
        <v>2013</v>
      </c>
      <c r="D725" s="11">
        <v>41624</v>
      </c>
      <c r="E725" s="11">
        <v>41628</v>
      </c>
      <c r="F725" t="s">
        <v>50</v>
      </c>
      <c r="G725" t="s">
        <v>1477</v>
      </c>
      <c r="H725" t="s">
        <v>1478</v>
      </c>
      <c r="I725" t="s">
        <v>41</v>
      </c>
      <c r="J725" t="s">
        <v>27</v>
      </c>
      <c r="K725" t="s">
        <v>880</v>
      </c>
      <c r="L725" t="s">
        <v>238</v>
      </c>
      <c r="M725">
        <v>48205</v>
      </c>
      <c r="N725" t="s">
        <v>105</v>
      </c>
      <c r="O725" t="s">
        <v>2318</v>
      </c>
      <c r="P725" t="s">
        <v>32</v>
      </c>
      <c r="Q725" t="s">
        <v>56</v>
      </c>
      <c r="R725" t="s">
        <v>2319</v>
      </c>
      <c r="S725">
        <v>1652.94</v>
      </c>
      <c r="T725">
        <v>3</v>
      </c>
      <c r="U725">
        <v>0</v>
      </c>
      <c r="V725">
        <v>231.41160000000002</v>
      </c>
    </row>
    <row r="726" spans="1:22" x14ac:dyDescent="0.25">
      <c r="A726">
        <v>7390</v>
      </c>
      <c r="B726" t="s">
        <v>9456</v>
      </c>
      <c r="C726">
        <v>2014</v>
      </c>
      <c r="D726" s="11">
        <v>41973</v>
      </c>
      <c r="E726" s="11">
        <v>41977</v>
      </c>
      <c r="F726" t="s">
        <v>50</v>
      </c>
      <c r="G726" t="s">
        <v>655</v>
      </c>
      <c r="H726" t="s">
        <v>656</v>
      </c>
      <c r="I726" t="s">
        <v>26</v>
      </c>
      <c r="J726" t="s">
        <v>27</v>
      </c>
      <c r="K726" t="s">
        <v>6244</v>
      </c>
      <c r="L726" t="s">
        <v>335</v>
      </c>
      <c r="M726">
        <v>37421</v>
      </c>
      <c r="N726" t="s">
        <v>30</v>
      </c>
      <c r="O726" t="s">
        <v>35</v>
      </c>
      <c r="P726" t="s">
        <v>32</v>
      </c>
      <c r="Q726" t="s">
        <v>36</v>
      </c>
      <c r="R726" t="s">
        <v>37</v>
      </c>
      <c r="S726">
        <v>390.36799999999999</v>
      </c>
      <c r="T726">
        <v>2</v>
      </c>
      <c r="U726">
        <v>0.2</v>
      </c>
      <c r="V726">
        <v>48.795999999999978</v>
      </c>
    </row>
    <row r="727" spans="1:22" x14ac:dyDescent="0.25">
      <c r="A727">
        <v>724</v>
      </c>
      <c r="B727" t="s">
        <v>2322</v>
      </c>
      <c r="C727">
        <v>2011</v>
      </c>
      <c r="D727" s="11">
        <v>40823</v>
      </c>
      <c r="E727" s="11">
        <v>40829</v>
      </c>
      <c r="F727" t="s">
        <v>50</v>
      </c>
      <c r="G727" t="s">
        <v>2323</v>
      </c>
      <c r="H727" t="s">
        <v>2324</v>
      </c>
      <c r="I727" t="s">
        <v>102</v>
      </c>
      <c r="J727" t="s">
        <v>27</v>
      </c>
      <c r="K727" t="s">
        <v>146</v>
      </c>
      <c r="L727" t="s">
        <v>147</v>
      </c>
      <c r="M727">
        <v>19140</v>
      </c>
      <c r="N727" t="s">
        <v>148</v>
      </c>
      <c r="O727" t="s">
        <v>2325</v>
      </c>
      <c r="P727" t="s">
        <v>32</v>
      </c>
      <c r="Q727" t="s">
        <v>65</v>
      </c>
      <c r="R727" t="s">
        <v>2326</v>
      </c>
      <c r="S727">
        <v>129.91999999999999</v>
      </c>
      <c r="T727">
        <v>5</v>
      </c>
      <c r="U727">
        <v>0.2</v>
      </c>
      <c r="V727">
        <v>21.112000000000002</v>
      </c>
    </row>
    <row r="728" spans="1:22" x14ac:dyDescent="0.25">
      <c r="A728">
        <v>7388</v>
      </c>
      <c r="B728" t="s">
        <v>9455</v>
      </c>
      <c r="C728">
        <v>2013</v>
      </c>
      <c r="D728" s="11">
        <v>41531</v>
      </c>
      <c r="E728" s="11">
        <v>41536</v>
      </c>
      <c r="F728" t="s">
        <v>50</v>
      </c>
      <c r="G728" t="s">
        <v>118</v>
      </c>
      <c r="H728" t="s">
        <v>119</v>
      </c>
      <c r="I728" t="s">
        <v>26</v>
      </c>
      <c r="J728" t="s">
        <v>27</v>
      </c>
      <c r="K728" t="s">
        <v>2530</v>
      </c>
      <c r="L728" t="s">
        <v>138</v>
      </c>
      <c r="M728">
        <v>68104</v>
      </c>
      <c r="N728" t="s">
        <v>105</v>
      </c>
      <c r="O728" t="s">
        <v>194</v>
      </c>
      <c r="P728" t="s">
        <v>32</v>
      </c>
      <c r="Q728" t="s">
        <v>65</v>
      </c>
      <c r="R728" t="s">
        <v>195</v>
      </c>
      <c r="S728">
        <v>1336.4399999999998</v>
      </c>
      <c r="T728">
        <v>14</v>
      </c>
      <c r="U728">
        <v>0</v>
      </c>
      <c r="V728">
        <v>387.56759999999986</v>
      </c>
    </row>
    <row r="729" spans="1:22" x14ac:dyDescent="0.25">
      <c r="A729">
        <v>7368</v>
      </c>
      <c r="B729" t="s">
        <v>9445</v>
      </c>
      <c r="C729">
        <v>2013</v>
      </c>
      <c r="D729" s="11">
        <v>41607</v>
      </c>
      <c r="E729" s="11">
        <v>41613</v>
      </c>
      <c r="F729" t="s">
        <v>50</v>
      </c>
      <c r="G729" t="s">
        <v>878</v>
      </c>
      <c r="H729" t="s">
        <v>879</v>
      </c>
      <c r="I729" t="s">
        <v>41</v>
      </c>
      <c r="J729" t="s">
        <v>27</v>
      </c>
      <c r="K729" t="s">
        <v>146</v>
      </c>
      <c r="L729" t="s">
        <v>147</v>
      </c>
      <c r="M729">
        <v>19140</v>
      </c>
      <c r="N729" t="s">
        <v>148</v>
      </c>
      <c r="O729" t="s">
        <v>1839</v>
      </c>
      <c r="P729" t="s">
        <v>32</v>
      </c>
      <c r="Q729" t="s">
        <v>36</v>
      </c>
      <c r="R729" t="s">
        <v>1840</v>
      </c>
      <c r="S729">
        <v>347.80200000000002</v>
      </c>
      <c r="T729">
        <v>7</v>
      </c>
      <c r="U729">
        <v>0.3</v>
      </c>
      <c r="V729">
        <v>-24.842999999999961</v>
      </c>
    </row>
    <row r="730" spans="1:22" x14ac:dyDescent="0.25">
      <c r="A730">
        <v>7362</v>
      </c>
      <c r="B730" t="s">
        <v>9444</v>
      </c>
      <c r="C730">
        <v>2013</v>
      </c>
      <c r="D730" s="11">
        <v>41377</v>
      </c>
      <c r="E730" s="11">
        <v>41379</v>
      </c>
      <c r="F730" t="s">
        <v>188</v>
      </c>
      <c r="G730" t="s">
        <v>5748</v>
      </c>
      <c r="H730" t="s">
        <v>5749</v>
      </c>
      <c r="I730" t="s">
        <v>26</v>
      </c>
      <c r="J730" t="s">
        <v>27</v>
      </c>
      <c r="K730" t="s">
        <v>42</v>
      </c>
      <c r="L730" t="s">
        <v>43</v>
      </c>
      <c r="M730">
        <v>90036</v>
      </c>
      <c r="N730" t="s">
        <v>44</v>
      </c>
      <c r="O730" t="s">
        <v>1585</v>
      </c>
      <c r="P730" t="s">
        <v>32</v>
      </c>
      <c r="Q730" t="s">
        <v>36</v>
      </c>
      <c r="R730" t="s">
        <v>1586</v>
      </c>
      <c r="S730">
        <v>194.35200000000003</v>
      </c>
      <c r="T730">
        <v>3</v>
      </c>
      <c r="U730">
        <v>0.2</v>
      </c>
      <c r="V730">
        <v>-36.441000000000031</v>
      </c>
    </row>
    <row r="731" spans="1:22" x14ac:dyDescent="0.25">
      <c r="A731">
        <v>7360</v>
      </c>
      <c r="B731" t="s">
        <v>9443</v>
      </c>
      <c r="C731">
        <v>2011</v>
      </c>
      <c r="D731" s="11">
        <v>40907</v>
      </c>
      <c r="E731" s="11">
        <v>40911</v>
      </c>
      <c r="F731" t="s">
        <v>23</v>
      </c>
      <c r="G731" t="s">
        <v>7867</v>
      </c>
      <c r="H731" t="s">
        <v>7868</v>
      </c>
      <c r="I731" t="s">
        <v>41</v>
      </c>
      <c r="J731" t="s">
        <v>27</v>
      </c>
      <c r="K731" t="s">
        <v>146</v>
      </c>
      <c r="L731" t="s">
        <v>147</v>
      </c>
      <c r="M731">
        <v>19143</v>
      </c>
      <c r="N731" t="s">
        <v>148</v>
      </c>
      <c r="O731" t="s">
        <v>1225</v>
      </c>
      <c r="P731" t="s">
        <v>32</v>
      </c>
      <c r="Q731" t="s">
        <v>56</v>
      </c>
      <c r="R731" t="s">
        <v>1226</v>
      </c>
      <c r="S731">
        <v>523.76400000000001</v>
      </c>
      <c r="T731">
        <v>3</v>
      </c>
      <c r="U731">
        <v>0.4</v>
      </c>
      <c r="V731">
        <v>-192.04680000000008</v>
      </c>
    </row>
    <row r="732" spans="1:22" x14ac:dyDescent="0.25">
      <c r="A732">
        <v>729</v>
      </c>
      <c r="B732" t="s">
        <v>2340</v>
      </c>
      <c r="C732">
        <v>2013</v>
      </c>
      <c r="D732" s="11">
        <v>41612</v>
      </c>
      <c r="E732" s="11">
        <v>41615</v>
      </c>
      <c r="F732" t="s">
        <v>188</v>
      </c>
      <c r="G732" t="s">
        <v>2341</v>
      </c>
      <c r="H732" t="s">
        <v>2342</v>
      </c>
      <c r="I732" t="s">
        <v>26</v>
      </c>
      <c r="J732" t="s">
        <v>27</v>
      </c>
      <c r="K732" t="s">
        <v>2343</v>
      </c>
      <c r="L732" t="s">
        <v>267</v>
      </c>
      <c r="M732">
        <v>11572</v>
      </c>
      <c r="N732" t="s">
        <v>148</v>
      </c>
      <c r="O732" t="s">
        <v>2346</v>
      </c>
      <c r="P732" t="s">
        <v>32</v>
      </c>
      <c r="Q732" t="s">
        <v>56</v>
      </c>
      <c r="R732" t="s">
        <v>2347</v>
      </c>
      <c r="S732">
        <v>400.03199999999998</v>
      </c>
      <c r="T732">
        <v>2</v>
      </c>
      <c r="U732">
        <v>0.4</v>
      </c>
      <c r="V732">
        <v>-153.34560000000005</v>
      </c>
    </row>
    <row r="733" spans="1:22" x14ac:dyDescent="0.25">
      <c r="A733">
        <v>7358</v>
      </c>
      <c r="B733" t="s">
        <v>9442</v>
      </c>
      <c r="C733">
        <v>2013</v>
      </c>
      <c r="D733" s="11">
        <v>41557</v>
      </c>
      <c r="E733" s="11">
        <v>41562</v>
      </c>
      <c r="F733" t="s">
        <v>50</v>
      </c>
      <c r="G733" t="s">
        <v>5242</v>
      </c>
      <c r="H733" t="s">
        <v>5243</v>
      </c>
      <c r="I733" t="s">
        <v>102</v>
      </c>
      <c r="J733" t="s">
        <v>27</v>
      </c>
      <c r="K733" t="s">
        <v>544</v>
      </c>
      <c r="L733" t="s">
        <v>310</v>
      </c>
      <c r="M733">
        <v>85023</v>
      </c>
      <c r="N733" t="s">
        <v>44</v>
      </c>
      <c r="O733" t="s">
        <v>4220</v>
      </c>
      <c r="P733" t="s">
        <v>32</v>
      </c>
      <c r="Q733" t="s">
        <v>65</v>
      </c>
      <c r="R733" t="s">
        <v>4221</v>
      </c>
      <c r="S733">
        <v>169.56800000000001</v>
      </c>
      <c r="T733">
        <v>2</v>
      </c>
      <c r="U733">
        <v>0.2</v>
      </c>
      <c r="V733">
        <v>0</v>
      </c>
    </row>
    <row r="734" spans="1:22" x14ac:dyDescent="0.25">
      <c r="A734">
        <v>731</v>
      </c>
      <c r="B734" t="s">
        <v>2340</v>
      </c>
      <c r="C734">
        <v>2013</v>
      </c>
      <c r="D734" s="11">
        <v>41612</v>
      </c>
      <c r="E734" s="11">
        <v>41615</v>
      </c>
      <c r="F734" t="s">
        <v>188</v>
      </c>
      <c r="G734" t="s">
        <v>2341</v>
      </c>
      <c r="H734" t="s">
        <v>2342</v>
      </c>
      <c r="I734" t="s">
        <v>26</v>
      </c>
      <c r="J734" t="s">
        <v>27</v>
      </c>
      <c r="K734" t="s">
        <v>2343</v>
      </c>
      <c r="L734" t="s">
        <v>267</v>
      </c>
      <c r="M734">
        <v>11572</v>
      </c>
      <c r="N734" t="s">
        <v>148</v>
      </c>
      <c r="O734" t="s">
        <v>942</v>
      </c>
      <c r="P734" t="s">
        <v>32</v>
      </c>
      <c r="Q734" t="s">
        <v>36</v>
      </c>
      <c r="R734" t="s">
        <v>943</v>
      </c>
      <c r="S734">
        <v>542.64599999999996</v>
      </c>
      <c r="T734">
        <v>3</v>
      </c>
      <c r="U734">
        <v>0.1</v>
      </c>
      <c r="V734">
        <v>102.49980000000001</v>
      </c>
    </row>
    <row r="735" spans="1:22" x14ac:dyDescent="0.25">
      <c r="A735">
        <v>7348</v>
      </c>
      <c r="B735" t="s">
        <v>9433</v>
      </c>
      <c r="C735">
        <v>2014</v>
      </c>
      <c r="D735" s="11">
        <v>41985</v>
      </c>
      <c r="E735" s="11">
        <v>41991</v>
      </c>
      <c r="F735" t="s">
        <v>50</v>
      </c>
      <c r="G735" t="s">
        <v>39</v>
      </c>
      <c r="H735" t="s">
        <v>40</v>
      </c>
      <c r="I735" t="s">
        <v>41</v>
      </c>
      <c r="J735" t="s">
        <v>27</v>
      </c>
      <c r="K735" t="s">
        <v>1521</v>
      </c>
      <c r="L735" t="s">
        <v>54</v>
      </c>
      <c r="M735">
        <v>32216</v>
      </c>
      <c r="N735" t="s">
        <v>30</v>
      </c>
      <c r="O735" t="s">
        <v>1585</v>
      </c>
      <c r="P735" t="s">
        <v>32</v>
      </c>
      <c r="Q735" t="s">
        <v>36</v>
      </c>
      <c r="R735" t="s">
        <v>1586</v>
      </c>
      <c r="S735">
        <v>64.784000000000006</v>
      </c>
      <c r="T735">
        <v>1</v>
      </c>
      <c r="U735">
        <v>0.2</v>
      </c>
      <c r="V735">
        <v>-12.147000000000009</v>
      </c>
    </row>
    <row r="736" spans="1:22" x14ac:dyDescent="0.25">
      <c r="A736">
        <v>7345</v>
      </c>
      <c r="B736" t="s">
        <v>9433</v>
      </c>
      <c r="C736">
        <v>2014</v>
      </c>
      <c r="D736" s="11">
        <v>41985</v>
      </c>
      <c r="E736" s="11">
        <v>41991</v>
      </c>
      <c r="F736" t="s">
        <v>50</v>
      </c>
      <c r="G736" t="s">
        <v>39</v>
      </c>
      <c r="H736" t="s">
        <v>40</v>
      </c>
      <c r="I736" t="s">
        <v>41</v>
      </c>
      <c r="J736" t="s">
        <v>27</v>
      </c>
      <c r="K736" t="s">
        <v>1521</v>
      </c>
      <c r="L736" t="s">
        <v>54</v>
      </c>
      <c r="M736">
        <v>32216</v>
      </c>
      <c r="N736" t="s">
        <v>30</v>
      </c>
      <c r="O736" t="s">
        <v>808</v>
      </c>
      <c r="P736" t="s">
        <v>32</v>
      </c>
      <c r="Q736" t="s">
        <v>56</v>
      </c>
      <c r="R736" t="s">
        <v>809</v>
      </c>
      <c r="S736">
        <v>721.87500000000011</v>
      </c>
      <c r="T736">
        <v>6</v>
      </c>
      <c r="U736">
        <v>0.45</v>
      </c>
      <c r="V736">
        <v>-420</v>
      </c>
    </row>
    <row r="737" spans="1:22" x14ac:dyDescent="0.25">
      <c r="A737">
        <v>7343</v>
      </c>
      <c r="B737" t="s">
        <v>9431</v>
      </c>
      <c r="C737">
        <v>2011</v>
      </c>
      <c r="D737" s="11">
        <v>40750</v>
      </c>
      <c r="E737" s="11">
        <v>40756</v>
      </c>
      <c r="F737" t="s">
        <v>50</v>
      </c>
      <c r="G737" t="s">
        <v>4143</v>
      </c>
      <c r="H737" t="s">
        <v>4144</v>
      </c>
      <c r="I737" t="s">
        <v>26</v>
      </c>
      <c r="J737" t="s">
        <v>27</v>
      </c>
      <c r="K737" t="s">
        <v>1736</v>
      </c>
      <c r="L737" t="s">
        <v>1272</v>
      </c>
      <c r="M737">
        <v>30318</v>
      </c>
      <c r="N737" t="s">
        <v>30</v>
      </c>
      <c r="O737" t="s">
        <v>7654</v>
      </c>
      <c r="P737" t="s">
        <v>32</v>
      </c>
      <c r="Q737" t="s">
        <v>65</v>
      </c>
      <c r="R737" t="s">
        <v>7655</v>
      </c>
      <c r="S737">
        <v>25.71</v>
      </c>
      <c r="T737">
        <v>3</v>
      </c>
      <c r="U737">
        <v>0</v>
      </c>
      <c r="V737">
        <v>9.2556000000000012</v>
      </c>
    </row>
    <row r="738" spans="1:22" x14ac:dyDescent="0.25">
      <c r="A738">
        <v>7341</v>
      </c>
      <c r="B738" t="s">
        <v>9431</v>
      </c>
      <c r="C738">
        <v>2011</v>
      </c>
      <c r="D738" s="11">
        <v>40750</v>
      </c>
      <c r="E738" s="11">
        <v>40756</v>
      </c>
      <c r="F738" t="s">
        <v>50</v>
      </c>
      <c r="G738" t="s">
        <v>4143</v>
      </c>
      <c r="H738" t="s">
        <v>4144</v>
      </c>
      <c r="I738" t="s">
        <v>26</v>
      </c>
      <c r="J738" t="s">
        <v>27</v>
      </c>
      <c r="K738" t="s">
        <v>1736</v>
      </c>
      <c r="L738" t="s">
        <v>1272</v>
      </c>
      <c r="M738">
        <v>30318</v>
      </c>
      <c r="N738" t="s">
        <v>30</v>
      </c>
      <c r="O738" t="s">
        <v>5165</v>
      </c>
      <c r="P738" t="s">
        <v>32</v>
      </c>
      <c r="Q738" t="s">
        <v>36</v>
      </c>
      <c r="R738" t="s">
        <v>5166</v>
      </c>
      <c r="S738">
        <v>67.88</v>
      </c>
      <c r="T738">
        <v>2</v>
      </c>
      <c r="U738">
        <v>0</v>
      </c>
      <c r="V738">
        <v>18.327599999999997</v>
      </c>
    </row>
    <row r="739" spans="1:22" x14ac:dyDescent="0.25">
      <c r="A739">
        <v>7339</v>
      </c>
      <c r="B739" t="s">
        <v>9429</v>
      </c>
      <c r="C739">
        <v>2011</v>
      </c>
      <c r="D739" s="11">
        <v>40897</v>
      </c>
      <c r="E739" s="11">
        <v>40900</v>
      </c>
      <c r="F739" t="s">
        <v>23</v>
      </c>
      <c r="G739" t="s">
        <v>3518</v>
      </c>
      <c r="H739" t="s">
        <v>3519</v>
      </c>
      <c r="I739" t="s">
        <v>41</v>
      </c>
      <c r="J739" t="s">
        <v>27</v>
      </c>
      <c r="K739" t="s">
        <v>266</v>
      </c>
      <c r="L739" t="s">
        <v>267</v>
      </c>
      <c r="M739">
        <v>10035</v>
      </c>
      <c r="N739" t="s">
        <v>148</v>
      </c>
      <c r="O739" t="s">
        <v>6142</v>
      </c>
      <c r="P739" t="s">
        <v>32</v>
      </c>
      <c r="Q739" t="s">
        <v>36</v>
      </c>
      <c r="R739" t="s">
        <v>6143</v>
      </c>
      <c r="S739">
        <v>192.18600000000004</v>
      </c>
      <c r="T739">
        <v>3</v>
      </c>
      <c r="U739">
        <v>0.1</v>
      </c>
      <c r="V739">
        <v>36.3018</v>
      </c>
    </row>
    <row r="740" spans="1:22" x14ac:dyDescent="0.25">
      <c r="A740">
        <v>737</v>
      </c>
      <c r="B740" t="s">
        <v>2350</v>
      </c>
      <c r="C740">
        <v>2014</v>
      </c>
      <c r="D740" s="11">
        <v>41661</v>
      </c>
      <c r="E740" s="11">
        <v>41665</v>
      </c>
      <c r="F740" t="s">
        <v>50</v>
      </c>
      <c r="G740" t="s">
        <v>2351</v>
      </c>
      <c r="H740" t="s">
        <v>2352</v>
      </c>
      <c r="I740" t="s">
        <v>102</v>
      </c>
      <c r="J740" t="s">
        <v>27</v>
      </c>
      <c r="K740" t="s">
        <v>95</v>
      </c>
      <c r="L740" t="s">
        <v>96</v>
      </c>
      <c r="M740">
        <v>98115</v>
      </c>
      <c r="N740" t="s">
        <v>44</v>
      </c>
      <c r="O740" t="s">
        <v>2355</v>
      </c>
      <c r="P740" t="s">
        <v>32</v>
      </c>
      <c r="Q740" t="s">
        <v>33</v>
      </c>
      <c r="R740" t="s">
        <v>2356</v>
      </c>
      <c r="S740">
        <v>84.98</v>
      </c>
      <c r="T740">
        <v>1</v>
      </c>
      <c r="U740">
        <v>0</v>
      </c>
      <c r="V740">
        <v>18.695599999999999</v>
      </c>
    </row>
    <row r="741" spans="1:22" x14ac:dyDescent="0.25">
      <c r="A741">
        <v>7337</v>
      </c>
      <c r="B741" t="s">
        <v>9427</v>
      </c>
      <c r="C741">
        <v>2012</v>
      </c>
      <c r="D741" s="11">
        <v>41268</v>
      </c>
      <c r="E741" s="11">
        <v>41273</v>
      </c>
      <c r="F741" t="s">
        <v>50</v>
      </c>
      <c r="G741" t="s">
        <v>5281</v>
      </c>
      <c r="H741" t="s">
        <v>5282</v>
      </c>
      <c r="I741" t="s">
        <v>26</v>
      </c>
      <c r="J741" t="s">
        <v>27</v>
      </c>
      <c r="K741" t="s">
        <v>266</v>
      </c>
      <c r="L741" t="s">
        <v>267</v>
      </c>
      <c r="M741">
        <v>10024</v>
      </c>
      <c r="N741" t="s">
        <v>148</v>
      </c>
      <c r="O741" t="s">
        <v>764</v>
      </c>
      <c r="P741" t="s">
        <v>32</v>
      </c>
      <c r="Q741" t="s">
        <v>33</v>
      </c>
      <c r="R741" t="s">
        <v>765</v>
      </c>
      <c r="S741">
        <v>449.56800000000004</v>
      </c>
      <c r="T741">
        <v>2</v>
      </c>
      <c r="U741">
        <v>0.2</v>
      </c>
      <c r="V741">
        <v>56.195999999999955</v>
      </c>
    </row>
    <row r="742" spans="1:22" x14ac:dyDescent="0.25">
      <c r="A742">
        <v>7335</v>
      </c>
      <c r="B742" t="s">
        <v>9426</v>
      </c>
      <c r="C742">
        <v>2012</v>
      </c>
      <c r="D742" s="11">
        <v>41010</v>
      </c>
      <c r="E742" s="11">
        <v>41016</v>
      </c>
      <c r="F742" t="s">
        <v>50</v>
      </c>
      <c r="G742" t="s">
        <v>6544</v>
      </c>
      <c r="H742" t="s">
        <v>6545</v>
      </c>
      <c r="I742" t="s">
        <v>26</v>
      </c>
      <c r="J742" t="s">
        <v>27</v>
      </c>
      <c r="K742" t="s">
        <v>900</v>
      </c>
      <c r="L742" t="s">
        <v>54</v>
      </c>
      <c r="M742">
        <v>33614</v>
      </c>
      <c r="N742" t="s">
        <v>30</v>
      </c>
      <c r="O742" t="s">
        <v>871</v>
      </c>
      <c r="P742" t="s">
        <v>32</v>
      </c>
      <c r="Q742" t="s">
        <v>65</v>
      </c>
      <c r="R742" t="s">
        <v>872</v>
      </c>
      <c r="S742">
        <v>54.527999999999992</v>
      </c>
      <c r="T742">
        <v>3</v>
      </c>
      <c r="U742">
        <v>0.2</v>
      </c>
      <c r="V742">
        <v>14.313600000000005</v>
      </c>
    </row>
    <row r="743" spans="1:22" x14ac:dyDescent="0.25">
      <c r="A743">
        <v>7334</v>
      </c>
      <c r="B743" t="s">
        <v>9426</v>
      </c>
      <c r="C743">
        <v>2012</v>
      </c>
      <c r="D743" s="11">
        <v>41010</v>
      </c>
      <c r="E743" s="11">
        <v>41016</v>
      </c>
      <c r="F743" t="s">
        <v>50</v>
      </c>
      <c r="G743" t="s">
        <v>6544</v>
      </c>
      <c r="H743" t="s">
        <v>6545</v>
      </c>
      <c r="I743" t="s">
        <v>26</v>
      </c>
      <c r="J743" t="s">
        <v>27</v>
      </c>
      <c r="K743" t="s">
        <v>900</v>
      </c>
      <c r="L743" t="s">
        <v>54</v>
      </c>
      <c r="M743">
        <v>33614</v>
      </c>
      <c r="N743" t="s">
        <v>30</v>
      </c>
      <c r="O743" t="s">
        <v>1748</v>
      </c>
      <c r="P743" t="s">
        <v>32</v>
      </c>
      <c r="Q743" t="s">
        <v>65</v>
      </c>
      <c r="R743" t="s">
        <v>1749</v>
      </c>
      <c r="S743">
        <v>67.36</v>
      </c>
      <c r="T743">
        <v>2</v>
      </c>
      <c r="U743">
        <v>0.2</v>
      </c>
      <c r="V743">
        <v>10.103999999999996</v>
      </c>
    </row>
    <row r="744" spans="1:22" x14ac:dyDescent="0.25">
      <c r="A744">
        <v>7331</v>
      </c>
      <c r="B744" t="s">
        <v>9424</v>
      </c>
      <c r="C744">
        <v>2013</v>
      </c>
      <c r="D744" s="11">
        <v>41591</v>
      </c>
      <c r="E744" s="11">
        <v>41592</v>
      </c>
      <c r="F744" t="s">
        <v>188</v>
      </c>
      <c r="G744" t="s">
        <v>628</v>
      </c>
      <c r="H744" t="s">
        <v>629</v>
      </c>
      <c r="I744" t="s">
        <v>41</v>
      </c>
      <c r="J744" t="s">
        <v>27</v>
      </c>
      <c r="K744" t="s">
        <v>303</v>
      </c>
      <c r="L744" t="s">
        <v>211</v>
      </c>
      <c r="M744">
        <v>60623</v>
      </c>
      <c r="N744" t="s">
        <v>105</v>
      </c>
      <c r="O744" t="s">
        <v>4745</v>
      </c>
      <c r="P744" t="s">
        <v>32</v>
      </c>
      <c r="Q744" t="s">
        <v>65</v>
      </c>
      <c r="R744" t="s">
        <v>4746</v>
      </c>
      <c r="S744">
        <v>22.752000000000002</v>
      </c>
      <c r="T744">
        <v>6</v>
      </c>
      <c r="U744">
        <v>0.6</v>
      </c>
      <c r="V744">
        <v>-8.532</v>
      </c>
    </row>
    <row r="745" spans="1:22" x14ac:dyDescent="0.25">
      <c r="A745">
        <v>7328</v>
      </c>
      <c r="B745" t="s">
        <v>9422</v>
      </c>
      <c r="C745">
        <v>2011</v>
      </c>
      <c r="D745" s="11">
        <v>40620</v>
      </c>
      <c r="E745" s="11">
        <v>40626</v>
      </c>
      <c r="F745" t="s">
        <v>50</v>
      </c>
      <c r="G745" t="s">
        <v>2798</v>
      </c>
      <c r="H745" t="s">
        <v>2799</v>
      </c>
      <c r="I745" t="s">
        <v>102</v>
      </c>
      <c r="J745" t="s">
        <v>27</v>
      </c>
      <c r="K745" t="s">
        <v>9423</v>
      </c>
      <c r="L745" t="s">
        <v>43</v>
      </c>
      <c r="M745">
        <v>91505</v>
      </c>
      <c r="N745" t="s">
        <v>44</v>
      </c>
      <c r="O745" t="s">
        <v>5212</v>
      </c>
      <c r="P745" t="s">
        <v>32</v>
      </c>
      <c r="Q745" t="s">
        <v>65</v>
      </c>
      <c r="R745" t="s">
        <v>5213</v>
      </c>
      <c r="S745">
        <v>111</v>
      </c>
      <c r="T745">
        <v>2</v>
      </c>
      <c r="U745">
        <v>0</v>
      </c>
      <c r="V745">
        <v>14.430000000000007</v>
      </c>
    </row>
    <row r="746" spans="1:22" x14ac:dyDescent="0.25">
      <c r="A746">
        <v>7324</v>
      </c>
      <c r="B746" t="s">
        <v>9420</v>
      </c>
      <c r="C746">
        <v>2014</v>
      </c>
      <c r="D746" s="11">
        <v>41979</v>
      </c>
      <c r="E746" s="11">
        <v>41982</v>
      </c>
      <c r="F746" t="s">
        <v>188</v>
      </c>
      <c r="G746" t="s">
        <v>1952</v>
      </c>
      <c r="H746" t="s">
        <v>1953</v>
      </c>
      <c r="I746" t="s">
        <v>26</v>
      </c>
      <c r="J746" t="s">
        <v>27</v>
      </c>
      <c r="K746" t="s">
        <v>266</v>
      </c>
      <c r="L746" t="s">
        <v>267</v>
      </c>
      <c r="M746">
        <v>10024</v>
      </c>
      <c r="N746" t="s">
        <v>148</v>
      </c>
      <c r="O746" t="s">
        <v>483</v>
      </c>
      <c r="P746" t="s">
        <v>32</v>
      </c>
      <c r="Q746" t="s">
        <v>65</v>
      </c>
      <c r="R746" t="s">
        <v>484</v>
      </c>
      <c r="S746">
        <v>41.96</v>
      </c>
      <c r="T746">
        <v>2</v>
      </c>
      <c r="U746">
        <v>0</v>
      </c>
      <c r="V746">
        <v>10.909600000000001</v>
      </c>
    </row>
    <row r="747" spans="1:22" x14ac:dyDescent="0.25">
      <c r="A747">
        <v>7321</v>
      </c>
      <c r="B747" t="s">
        <v>9418</v>
      </c>
      <c r="C747">
        <v>2014</v>
      </c>
      <c r="D747" s="11">
        <v>41970</v>
      </c>
      <c r="E747" s="11">
        <v>41973</v>
      </c>
      <c r="F747" t="s">
        <v>23</v>
      </c>
      <c r="G747" t="s">
        <v>3679</v>
      </c>
      <c r="H747" t="s">
        <v>3680</v>
      </c>
      <c r="I747" t="s">
        <v>26</v>
      </c>
      <c r="J747" t="s">
        <v>27</v>
      </c>
      <c r="K747" t="s">
        <v>266</v>
      </c>
      <c r="L747" t="s">
        <v>267</v>
      </c>
      <c r="M747">
        <v>10009</v>
      </c>
      <c r="N747" t="s">
        <v>148</v>
      </c>
      <c r="O747" t="s">
        <v>5041</v>
      </c>
      <c r="P747" t="s">
        <v>32</v>
      </c>
      <c r="Q747" t="s">
        <v>65</v>
      </c>
      <c r="R747" t="s">
        <v>5042</v>
      </c>
      <c r="S747">
        <v>135.29999999999998</v>
      </c>
      <c r="T747">
        <v>5</v>
      </c>
      <c r="U747">
        <v>0</v>
      </c>
      <c r="V747">
        <v>37.883999999999993</v>
      </c>
    </row>
    <row r="748" spans="1:22" x14ac:dyDescent="0.25">
      <c r="A748">
        <v>7317</v>
      </c>
      <c r="B748" t="s">
        <v>9415</v>
      </c>
      <c r="C748">
        <v>2013</v>
      </c>
      <c r="D748" s="11">
        <v>41564</v>
      </c>
      <c r="E748" s="11">
        <v>41568</v>
      </c>
      <c r="F748" t="s">
        <v>50</v>
      </c>
      <c r="G748" t="s">
        <v>2023</v>
      </c>
      <c r="H748" t="s">
        <v>2024</v>
      </c>
      <c r="I748" t="s">
        <v>41</v>
      </c>
      <c r="J748" t="s">
        <v>27</v>
      </c>
      <c r="K748" t="s">
        <v>266</v>
      </c>
      <c r="L748" t="s">
        <v>267</v>
      </c>
      <c r="M748">
        <v>10011</v>
      </c>
      <c r="N748" t="s">
        <v>148</v>
      </c>
      <c r="O748" t="s">
        <v>80</v>
      </c>
      <c r="P748" t="s">
        <v>32</v>
      </c>
      <c r="Q748" t="s">
        <v>56</v>
      </c>
      <c r="R748" t="s">
        <v>81</v>
      </c>
      <c r="S748">
        <v>142.18199999999999</v>
      </c>
      <c r="T748">
        <v>1</v>
      </c>
      <c r="U748">
        <v>0.4</v>
      </c>
      <c r="V748">
        <v>-37.915200000000027</v>
      </c>
    </row>
    <row r="749" spans="1:22" x14ac:dyDescent="0.25">
      <c r="A749">
        <v>7308</v>
      </c>
      <c r="B749" t="s">
        <v>9409</v>
      </c>
      <c r="C749">
        <v>2013</v>
      </c>
      <c r="D749" s="11">
        <v>41584</v>
      </c>
      <c r="E749" s="11">
        <v>41586</v>
      </c>
      <c r="F749" t="s">
        <v>23</v>
      </c>
      <c r="G749" t="s">
        <v>940</v>
      </c>
      <c r="H749" t="s">
        <v>941</v>
      </c>
      <c r="I749" t="s">
        <v>26</v>
      </c>
      <c r="J749" t="s">
        <v>27</v>
      </c>
      <c r="K749" t="s">
        <v>630</v>
      </c>
      <c r="L749" t="s">
        <v>43</v>
      </c>
      <c r="M749">
        <v>95123</v>
      </c>
      <c r="N749" t="s">
        <v>44</v>
      </c>
      <c r="O749" t="s">
        <v>6142</v>
      </c>
      <c r="P749" t="s">
        <v>32</v>
      </c>
      <c r="Q749" t="s">
        <v>36</v>
      </c>
      <c r="R749" t="s">
        <v>6143</v>
      </c>
      <c r="S749">
        <v>113.88800000000002</v>
      </c>
      <c r="T749">
        <v>2</v>
      </c>
      <c r="U749">
        <v>0.2</v>
      </c>
      <c r="V749">
        <v>9.9651999999999994</v>
      </c>
    </row>
    <row r="750" spans="1:22" x14ac:dyDescent="0.25">
      <c r="A750">
        <v>747</v>
      </c>
      <c r="B750" t="s">
        <v>2376</v>
      </c>
      <c r="C750">
        <v>2011</v>
      </c>
      <c r="D750" s="11">
        <v>40690</v>
      </c>
      <c r="E750" s="11">
        <v>40690</v>
      </c>
      <c r="F750" t="s">
        <v>1290</v>
      </c>
      <c r="G750" t="s">
        <v>1621</v>
      </c>
      <c r="H750" t="s">
        <v>1622</v>
      </c>
      <c r="I750" t="s">
        <v>41</v>
      </c>
      <c r="J750" t="s">
        <v>27</v>
      </c>
      <c r="K750" t="s">
        <v>947</v>
      </c>
      <c r="L750" t="s">
        <v>43</v>
      </c>
      <c r="M750">
        <v>92105</v>
      </c>
      <c r="N750" t="s">
        <v>44</v>
      </c>
      <c r="O750" t="s">
        <v>925</v>
      </c>
      <c r="P750" t="s">
        <v>32</v>
      </c>
      <c r="Q750" t="s">
        <v>56</v>
      </c>
      <c r="R750" t="s">
        <v>926</v>
      </c>
      <c r="S750">
        <v>567.12</v>
      </c>
      <c r="T750">
        <v>10</v>
      </c>
      <c r="U750">
        <v>0.2</v>
      </c>
      <c r="V750">
        <v>-28.355999999999952</v>
      </c>
    </row>
    <row r="751" spans="1:22" x14ac:dyDescent="0.25">
      <c r="A751">
        <v>7306</v>
      </c>
      <c r="B751" t="s">
        <v>9408</v>
      </c>
      <c r="C751">
        <v>2011</v>
      </c>
      <c r="D751" s="11">
        <v>40631</v>
      </c>
      <c r="E751" s="11">
        <v>40635</v>
      </c>
      <c r="F751" t="s">
        <v>50</v>
      </c>
      <c r="G751" t="s">
        <v>1796</v>
      </c>
      <c r="H751" t="s">
        <v>1797</v>
      </c>
      <c r="I751" t="s">
        <v>26</v>
      </c>
      <c r="J751" t="s">
        <v>27</v>
      </c>
      <c r="K751" t="s">
        <v>4346</v>
      </c>
      <c r="L751" t="s">
        <v>104</v>
      </c>
      <c r="M751">
        <v>75023</v>
      </c>
      <c r="N751" t="s">
        <v>105</v>
      </c>
      <c r="O751" t="s">
        <v>1601</v>
      </c>
      <c r="P751" t="s">
        <v>32</v>
      </c>
      <c r="Q751" t="s">
        <v>56</v>
      </c>
      <c r="R751" t="s">
        <v>1602</v>
      </c>
      <c r="S751">
        <v>890.84099999999989</v>
      </c>
      <c r="T751">
        <v>3</v>
      </c>
      <c r="U751">
        <v>0.3</v>
      </c>
      <c r="V751">
        <v>-152.71559999999999</v>
      </c>
    </row>
    <row r="752" spans="1:22" x14ac:dyDescent="0.25">
      <c r="A752">
        <v>7304</v>
      </c>
      <c r="B752" t="s">
        <v>9407</v>
      </c>
      <c r="C752">
        <v>2014</v>
      </c>
      <c r="D752" s="11">
        <v>41887</v>
      </c>
      <c r="E752" s="11">
        <v>41891</v>
      </c>
      <c r="F752" t="s">
        <v>50</v>
      </c>
      <c r="G752" t="s">
        <v>8517</v>
      </c>
      <c r="H752" t="s">
        <v>8518</v>
      </c>
      <c r="I752" t="s">
        <v>26</v>
      </c>
      <c r="J752" t="s">
        <v>27</v>
      </c>
      <c r="K752" t="s">
        <v>3461</v>
      </c>
      <c r="L752" t="s">
        <v>54</v>
      </c>
      <c r="M752">
        <v>33437</v>
      </c>
      <c r="N752" t="s">
        <v>30</v>
      </c>
      <c r="O752" t="s">
        <v>701</v>
      </c>
      <c r="P752" t="s">
        <v>32</v>
      </c>
      <c r="Q752" t="s">
        <v>36</v>
      </c>
      <c r="R752" t="s">
        <v>702</v>
      </c>
      <c r="S752">
        <v>97.184000000000012</v>
      </c>
      <c r="T752">
        <v>2</v>
      </c>
      <c r="U752">
        <v>0.2</v>
      </c>
      <c r="V752">
        <v>6.0740000000000016</v>
      </c>
    </row>
    <row r="753" spans="1:22" x14ac:dyDescent="0.25">
      <c r="A753">
        <v>7301</v>
      </c>
      <c r="B753" t="s">
        <v>9406</v>
      </c>
      <c r="C753">
        <v>2011</v>
      </c>
      <c r="D753" s="11">
        <v>40865</v>
      </c>
      <c r="E753" s="11">
        <v>40868</v>
      </c>
      <c r="F753" t="s">
        <v>188</v>
      </c>
      <c r="G753" t="s">
        <v>2484</v>
      </c>
      <c r="H753" t="s">
        <v>2485</v>
      </c>
      <c r="I753" t="s">
        <v>26</v>
      </c>
      <c r="J753" t="s">
        <v>27</v>
      </c>
      <c r="K753" t="s">
        <v>8738</v>
      </c>
      <c r="L753" t="s">
        <v>211</v>
      </c>
      <c r="M753">
        <v>60016</v>
      </c>
      <c r="N753" t="s">
        <v>105</v>
      </c>
      <c r="O753" t="s">
        <v>7491</v>
      </c>
      <c r="P753" t="s">
        <v>32</v>
      </c>
      <c r="Q753" t="s">
        <v>33</v>
      </c>
      <c r="R753" t="s">
        <v>7492</v>
      </c>
      <c r="S753">
        <v>424.11599999999999</v>
      </c>
      <c r="T753">
        <v>6</v>
      </c>
      <c r="U753">
        <v>0.3</v>
      </c>
      <c r="V753">
        <v>-30.293999999999983</v>
      </c>
    </row>
    <row r="754" spans="1:22" x14ac:dyDescent="0.25">
      <c r="A754">
        <v>751</v>
      </c>
      <c r="B754" t="s">
        <v>2383</v>
      </c>
      <c r="C754">
        <v>2014</v>
      </c>
      <c r="D754" s="11">
        <v>41915</v>
      </c>
      <c r="E754" s="11">
        <v>41919</v>
      </c>
      <c r="F754" t="s">
        <v>50</v>
      </c>
      <c r="G754" t="s">
        <v>2384</v>
      </c>
      <c r="H754" t="s">
        <v>2385</v>
      </c>
      <c r="I754" t="s">
        <v>26</v>
      </c>
      <c r="J754" t="s">
        <v>27</v>
      </c>
      <c r="K754" t="s">
        <v>2386</v>
      </c>
      <c r="L754" t="s">
        <v>238</v>
      </c>
      <c r="M754">
        <v>48183</v>
      </c>
      <c r="N754" t="s">
        <v>105</v>
      </c>
      <c r="O754" t="s">
        <v>2389</v>
      </c>
      <c r="P754" t="s">
        <v>32</v>
      </c>
      <c r="Q754" t="s">
        <v>65</v>
      </c>
      <c r="R754" t="s">
        <v>2390</v>
      </c>
      <c r="S754">
        <v>157.74</v>
      </c>
      <c r="T754">
        <v>11</v>
      </c>
      <c r="U754">
        <v>0</v>
      </c>
      <c r="V754">
        <v>56.7864</v>
      </c>
    </row>
    <row r="755" spans="1:22" x14ac:dyDescent="0.25">
      <c r="A755">
        <v>7300</v>
      </c>
      <c r="B755" t="s">
        <v>9406</v>
      </c>
      <c r="C755">
        <v>2011</v>
      </c>
      <c r="D755" s="11">
        <v>40865</v>
      </c>
      <c r="E755" s="11">
        <v>40868</v>
      </c>
      <c r="F755" t="s">
        <v>188</v>
      </c>
      <c r="G755" t="s">
        <v>2484</v>
      </c>
      <c r="H755" t="s">
        <v>2485</v>
      </c>
      <c r="I755" t="s">
        <v>26</v>
      </c>
      <c r="J755" t="s">
        <v>27</v>
      </c>
      <c r="K755" t="s">
        <v>8738</v>
      </c>
      <c r="L755" t="s">
        <v>211</v>
      </c>
      <c r="M755">
        <v>60016</v>
      </c>
      <c r="N755" t="s">
        <v>105</v>
      </c>
      <c r="O755" t="s">
        <v>6056</v>
      </c>
      <c r="P755" t="s">
        <v>32</v>
      </c>
      <c r="Q755" t="s">
        <v>65</v>
      </c>
      <c r="R755" t="s">
        <v>6057</v>
      </c>
      <c r="S755">
        <v>8.5440000000000005</v>
      </c>
      <c r="T755">
        <v>2</v>
      </c>
      <c r="U755">
        <v>0.6</v>
      </c>
      <c r="V755">
        <v>-7.4759999999999991</v>
      </c>
    </row>
    <row r="756" spans="1:22" x14ac:dyDescent="0.25">
      <c r="A756">
        <v>7299</v>
      </c>
      <c r="B756" t="s">
        <v>9406</v>
      </c>
      <c r="C756">
        <v>2011</v>
      </c>
      <c r="D756" s="11">
        <v>40865</v>
      </c>
      <c r="E756" s="11">
        <v>40868</v>
      </c>
      <c r="F756" t="s">
        <v>188</v>
      </c>
      <c r="G756" t="s">
        <v>2484</v>
      </c>
      <c r="H756" t="s">
        <v>2485</v>
      </c>
      <c r="I756" t="s">
        <v>26</v>
      </c>
      <c r="J756" t="s">
        <v>27</v>
      </c>
      <c r="K756" t="s">
        <v>8738</v>
      </c>
      <c r="L756" t="s">
        <v>211</v>
      </c>
      <c r="M756">
        <v>60016</v>
      </c>
      <c r="N756" t="s">
        <v>105</v>
      </c>
      <c r="O756" t="s">
        <v>1105</v>
      </c>
      <c r="P756" t="s">
        <v>32</v>
      </c>
      <c r="Q756" t="s">
        <v>56</v>
      </c>
      <c r="R756" t="s">
        <v>1106</v>
      </c>
      <c r="S756">
        <v>292.10000000000002</v>
      </c>
      <c r="T756">
        <v>4</v>
      </c>
      <c r="U756">
        <v>0.5</v>
      </c>
      <c r="V756">
        <v>-175.26000000000005</v>
      </c>
    </row>
    <row r="757" spans="1:22" x14ac:dyDescent="0.25">
      <c r="A757">
        <v>7295</v>
      </c>
      <c r="B757" t="s">
        <v>9403</v>
      </c>
      <c r="C757">
        <v>2012</v>
      </c>
      <c r="D757" s="11">
        <v>41055</v>
      </c>
      <c r="E757" s="11">
        <v>41060</v>
      </c>
      <c r="F757" t="s">
        <v>50</v>
      </c>
      <c r="G757" t="s">
        <v>665</v>
      </c>
      <c r="H757" t="s">
        <v>666</v>
      </c>
      <c r="I757" t="s">
        <v>26</v>
      </c>
      <c r="J757" t="s">
        <v>27</v>
      </c>
      <c r="K757" t="s">
        <v>4122</v>
      </c>
      <c r="L757" t="s">
        <v>96</v>
      </c>
      <c r="M757">
        <v>98006</v>
      </c>
      <c r="N757" t="s">
        <v>44</v>
      </c>
      <c r="O757" t="s">
        <v>2043</v>
      </c>
      <c r="P757" t="s">
        <v>32</v>
      </c>
      <c r="Q757" t="s">
        <v>65</v>
      </c>
      <c r="R757" t="s">
        <v>2044</v>
      </c>
      <c r="S757">
        <v>20.239999999999998</v>
      </c>
      <c r="T757">
        <v>1</v>
      </c>
      <c r="U757">
        <v>0</v>
      </c>
      <c r="V757">
        <v>7.8935999999999993</v>
      </c>
    </row>
    <row r="758" spans="1:22" x14ac:dyDescent="0.25">
      <c r="A758">
        <v>755</v>
      </c>
      <c r="B758" t="s">
        <v>2398</v>
      </c>
      <c r="C758">
        <v>2012</v>
      </c>
      <c r="D758" s="11">
        <v>41250</v>
      </c>
      <c r="E758" s="11">
        <v>41255</v>
      </c>
      <c r="F758" t="s">
        <v>50</v>
      </c>
      <c r="G758" t="s">
        <v>1984</v>
      </c>
      <c r="H758" t="s">
        <v>1985</v>
      </c>
      <c r="I758" t="s">
        <v>26</v>
      </c>
      <c r="J758" t="s">
        <v>27</v>
      </c>
      <c r="K758" t="s">
        <v>42</v>
      </c>
      <c r="L758" t="s">
        <v>43</v>
      </c>
      <c r="M758">
        <v>90036</v>
      </c>
      <c r="N758" t="s">
        <v>44</v>
      </c>
      <c r="O758" t="s">
        <v>2184</v>
      </c>
      <c r="P758" t="s">
        <v>32</v>
      </c>
      <c r="Q758" t="s">
        <v>65</v>
      </c>
      <c r="R758" t="s">
        <v>2185</v>
      </c>
      <c r="S758">
        <v>79.92</v>
      </c>
      <c r="T758">
        <v>4</v>
      </c>
      <c r="U758">
        <v>0</v>
      </c>
      <c r="V758">
        <v>28.7712</v>
      </c>
    </row>
    <row r="759" spans="1:22" x14ac:dyDescent="0.25">
      <c r="A759">
        <v>756</v>
      </c>
      <c r="B759" t="s">
        <v>2399</v>
      </c>
      <c r="C759">
        <v>2013</v>
      </c>
      <c r="D759" s="11">
        <v>41536</v>
      </c>
      <c r="E759" s="11">
        <v>41540</v>
      </c>
      <c r="F759" t="s">
        <v>50</v>
      </c>
      <c r="G759" t="s">
        <v>2023</v>
      </c>
      <c r="H759" t="s">
        <v>2024</v>
      </c>
      <c r="I759" t="s">
        <v>41</v>
      </c>
      <c r="J759" t="s">
        <v>27</v>
      </c>
      <c r="K759" t="s">
        <v>1521</v>
      </c>
      <c r="L759" t="s">
        <v>54</v>
      </c>
      <c r="M759">
        <v>32216</v>
      </c>
      <c r="N759" t="s">
        <v>30</v>
      </c>
      <c r="O759" t="s">
        <v>2400</v>
      </c>
      <c r="P759" t="s">
        <v>32</v>
      </c>
      <c r="Q759" t="s">
        <v>56</v>
      </c>
      <c r="R759" t="s">
        <v>2401</v>
      </c>
      <c r="S759">
        <v>383.43799999999999</v>
      </c>
      <c r="T759">
        <v>4</v>
      </c>
      <c r="U759">
        <v>0.45</v>
      </c>
      <c r="V759">
        <v>-167.3184</v>
      </c>
    </row>
    <row r="760" spans="1:22" x14ac:dyDescent="0.25">
      <c r="A760">
        <v>7294</v>
      </c>
      <c r="B760" t="s">
        <v>9402</v>
      </c>
      <c r="C760">
        <v>2013</v>
      </c>
      <c r="D760" s="11">
        <v>41297</v>
      </c>
      <c r="E760" s="11">
        <v>41303</v>
      </c>
      <c r="F760" t="s">
        <v>50</v>
      </c>
      <c r="G760" t="s">
        <v>4852</v>
      </c>
      <c r="H760" t="s">
        <v>4853</v>
      </c>
      <c r="I760" t="s">
        <v>26</v>
      </c>
      <c r="J760" t="s">
        <v>27</v>
      </c>
      <c r="K760" t="s">
        <v>42</v>
      </c>
      <c r="L760" t="s">
        <v>43</v>
      </c>
      <c r="M760">
        <v>90036</v>
      </c>
      <c r="N760" t="s">
        <v>44</v>
      </c>
      <c r="O760" t="s">
        <v>7654</v>
      </c>
      <c r="P760" t="s">
        <v>32</v>
      </c>
      <c r="Q760" t="s">
        <v>65</v>
      </c>
      <c r="R760" t="s">
        <v>7655</v>
      </c>
      <c r="S760">
        <v>59.99</v>
      </c>
      <c r="T760">
        <v>7</v>
      </c>
      <c r="U760">
        <v>0</v>
      </c>
      <c r="V760">
        <v>21.596400000000003</v>
      </c>
    </row>
    <row r="761" spans="1:22" x14ac:dyDescent="0.25">
      <c r="A761">
        <v>7288</v>
      </c>
      <c r="B761" t="s">
        <v>9397</v>
      </c>
      <c r="C761">
        <v>2013</v>
      </c>
      <c r="D761" s="11">
        <v>41446</v>
      </c>
      <c r="E761" s="11">
        <v>41451</v>
      </c>
      <c r="F761" t="s">
        <v>50</v>
      </c>
      <c r="G761" t="s">
        <v>7354</v>
      </c>
      <c r="H761" t="s">
        <v>7355</v>
      </c>
      <c r="I761" t="s">
        <v>41</v>
      </c>
      <c r="J761" t="s">
        <v>27</v>
      </c>
      <c r="K761" t="s">
        <v>4847</v>
      </c>
      <c r="L761" t="s">
        <v>649</v>
      </c>
      <c r="M761">
        <v>73120</v>
      </c>
      <c r="N761" t="s">
        <v>105</v>
      </c>
      <c r="O761" t="s">
        <v>3956</v>
      </c>
      <c r="P761" t="s">
        <v>32</v>
      </c>
      <c r="Q761" t="s">
        <v>65</v>
      </c>
      <c r="R761" t="s">
        <v>5770</v>
      </c>
      <c r="S761">
        <v>57.69</v>
      </c>
      <c r="T761">
        <v>3</v>
      </c>
      <c r="U761">
        <v>0</v>
      </c>
      <c r="V761">
        <v>23.652900000000002</v>
      </c>
    </row>
    <row r="762" spans="1:22" x14ac:dyDescent="0.25">
      <c r="A762">
        <v>7285</v>
      </c>
      <c r="B762" t="s">
        <v>9395</v>
      </c>
      <c r="C762">
        <v>2014</v>
      </c>
      <c r="D762" s="11">
        <v>41892</v>
      </c>
      <c r="E762" s="11">
        <v>41896</v>
      </c>
      <c r="F762" t="s">
        <v>50</v>
      </c>
      <c r="G762" t="s">
        <v>813</v>
      </c>
      <c r="H762" t="s">
        <v>814</v>
      </c>
      <c r="I762" t="s">
        <v>26</v>
      </c>
      <c r="J762" t="s">
        <v>27</v>
      </c>
      <c r="K762" t="s">
        <v>2180</v>
      </c>
      <c r="L762" t="s">
        <v>498</v>
      </c>
      <c r="M762">
        <v>44105</v>
      </c>
      <c r="N762" t="s">
        <v>148</v>
      </c>
      <c r="O762" t="s">
        <v>1858</v>
      </c>
      <c r="P762" t="s">
        <v>32</v>
      </c>
      <c r="Q762" t="s">
        <v>65</v>
      </c>
      <c r="R762" t="s">
        <v>1859</v>
      </c>
      <c r="S762">
        <v>66.112000000000009</v>
      </c>
      <c r="T762">
        <v>2</v>
      </c>
      <c r="U762">
        <v>0.2</v>
      </c>
      <c r="V762">
        <v>-9.0903999999999989</v>
      </c>
    </row>
    <row r="763" spans="1:22" x14ac:dyDescent="0.25">
      <c r="A763">
        <v>7276</v>
      </c>
      <c r="B763" t="s">
        <v>9388</v>
      </c>
      <c r="C763">
        <v>2012</v>
      </c>
      <c r="D763" s="11">
        <v>41226</v>
      </c>
      <c r="E763" s="11">
        <v>41230</v>
      </c>
      <c r="F763" t="s">
        <v>50</v>
      </c>
      <c r="G763" t="s">
        <v>5151</v>
      </c>
      <c r="H763" t="s">
        <v>5152</v>
      </c>
      <c r="I763" t="s">
        <v>102</v>
      </c>
      <c r="J763" t="s">
        <v>27</v>
      </c>
      <c r="K763" t="s">
        <v>8031</v>
      </c>
      <c r="L763" t="s">
        <v>1762</v>
      </c>
      <c r="M763">
        <v>59601</v>
      </c>
      <c r="N763" t="s">
        <v>44</v>
      </c>
      <c r="O763" t="s">
        <v>2522</v>
      </c>
      <c r="P763" t="s">
        <v>32</v>
      </c>
      <c r="Q763" t="s">
        <v>65</v>
      </c>
      <c r="R763" t="s">
        <v>2523</v>
      </c>
      <c r="S763">
        <v>63.980000000000004</v>
      </c>
      <c r="T763">
        <v>7</v>
      </c>
      <c r="U763">
        <v>0</v>
      </c>
      <c r="V763">
        <v>21.7532</v>
      </c>
    </row>
    <row r="764" spans="1:22" x14ac:dyDescent="0.25">
      <c r="A764">
        <v>7271</v>
      </c>
      <c r="B764" t="s">
        <v>9386</v>
      </c>
      <c r="C764">
        <v>2013</v>
      </c>
      <c r="D764" s="11">
        <v>41534</v>
      </c>
      <c r="E764" s="11">
        <v>41540</v>
      </c>
      <c r="F764" t="s">
        <v>50</v>
      </c>
      <c r="G764" t="s">
        <v>3939</v>
      </c>
      <c r="H764" t="s">
        <v>3940</v>
      </c>
      <c r="I764" t="s">
        <v>41</v>
      </c>
      <c r="J764" t="s">
        <v>27</v>
      </c>
      <c r="K764" t="s">
        <v>630</v>
      </c>
      <c r="L764" t="s">
        <v>43</v>
      </c>
      <c r="M764">
        <v>95123</v>
      </c>
      <c r="N764" t="s">
        <v>44</v>
      </c>
      <c r="O764" t="s">
        <v>4648</v>
      </c>
      <c r="P764" t="s">
        <v>32</v>
      </c>
      <c r="Q764" t="s">
        <v>33</v>
      </c>
      <c r="R764" t="s">
        <v>4649</v>
      </c>
      <c r="S764">
        <v>273.666</v>
      </c>
      <c r="T764">
        <v>2</v>
      </c>
      <c r="U764">
        <v>0.15</v>
      </c>
      <c r="V764">
        <v>-12.878400000000013</v>
      </c>
    </row>
    <row r="765" spans="1:22" x14ac:dyDescent="0.25">
      <c r="A765">
        <v>7270</v>
      </c>
      <c r="B765" t="s">
        <v>9383</v>
      </c>
      <c r="C765">
        <v>2013</v>
      </c>
      <c r="D765" s="11">
        <v>41288</v>
      </c>
      <c r="E765" s="11">
        <v>41294</v>
      </c>
      <c r="F765" t="s">
        <v>50</v>
      </c>
      <c r="G765" t="s">
        <v>1408</v>
      </c>
      <c r="H765" t="s">
        <v>1409</v>
      </c>
      <c r="I765" t="s">
        <v>26</v>
      </c>
      <c r="J765" t="s">
        <v>27</v>
      </c>
      <c r="K765" t="s">
        <v>87</v>
      </c>
      <c r="L765" t="s">
        <v>88</v>
      </c>
      <c r="M765">
        <v>28027</v>
      </c>
      <c r="N765" t="s">
        <v>30</v>
      </c>
      <c r="O765" t="s">
        <v>9384</v>
      </c>
      <c r="P765" t="s">
        <v>32</v>
      </c>
      <c r="Q765" t="s">
        <v>65</v>
      </c>
      <c r="R765" t="s">
        <v>9385</v>
      </c>
      <c r="S765">
        <v>315.77600000000007</v>
      </c>
      <c r="T765">
        <v>8</v>
      </c>
      <c r="U765">
        <v>0.2</v>
      </c>
      <c r="V765">
        <v>31.577600000000018</v>
      </c>
    </row>
    <row r="766" spans="1:22" x14ac:dyDescent="0.25">
      <c r="A766">
        <v>7266</v>
      </c>
      <c r="B766" t="s">
        <v>9381</v>
      </c>
      <c r="C766">
        <v>2011</v>
      </c>
      <c r="D766" s="11">
        <v>40870</v>
      </c>
      <c r="E766" s="11">
        <v>40873</v>
      </c>
      <c r="F766" t="s">
        <v>23</v>
      </c>
      <c r="G766" t="s">
        <v>3856</v>
      </c>
      <c r="H766" t="s">
        <v>3857</v>
      </c>
      <c r="I766" t="s">
        <v>41</v>
      </c>
      <c r="J766" t="s">
        <v>27</v>
      </c>
      <c r="K766" t="s">
        <v>184</v>
      </c>
      <c r="L766" t="s">
        <v>104</v>
      </c>
      <c r="M766">
        <v>77095</v>
      </c>
      <c r="N766" t="s">
        <v>105</v>
      </c>
      <c r="O766" t="s">
        <v>3545</v>
      </c>
      <c r="P766" t="s">
        <v>32</v>
      </c>
      <c r="Q766" t="s">
        <v>36</v>
      </c>
      <c r="R766" t="s">
        <v>3546</v>
      </c>
      <c r="S766">
        <v>155.37199999999999</v>
      </c>
      <c r="T766">
        <v>2</v>
      </c>
      <c r="U766">
        <v>0.3</v>
      </c>
      <c r="V766">
        <v>-35.513599999999997</v>
      </c>
    </row>
    <row r="767" spans="1:22" x14ac:dyDescent="0.25">
      <c r="A767">
        <v>7255</v>
      </c>
      <c r="B767" t="s">
        <v>9377</v>
      </c>
      <c r="C767">
        <v>2013</v>
      </c>
      <c r="D767" s="11">
        <v>41425</v>
      </c>
      <c r="E767" s="11">
        <v>41430</v>
      </c>
      <c r="F767" t="s">
        <v>50</v>
      </c>
      <c r="G767" t="s">
        <v>6140</v>
      </c>
      <c r="H767" t="s">
        <v>6141</v>
      </c>
      <c r="I767" t="s">
        <v>102</v>
      </c>
      <c r="J767" t="s">
        <v>27</v>
      </c>
      <c r="K767" t="s">
        <v>7153</v>
      </c>
      <c r="L767" t="s">
        <v>114</v>
      </c>
      <c r="M767">
        <v>54880</v>
      </c>
      <c r="N767" t="s">
        <v>105</v>
      </c>
      <c r="O767" t="s">
        <v>4745</v>
      </c>
      <c r="P767" t="s">
        <v>32</v>
      </c>
      <c r="Q767" t="s">
        <v>65</v>
      </c>
      <c r="R767" t="s">
        <v>4746</v>
      </c>
      <c r="S767">
        <v>47.400000000000006</v>
      </c>
      <c r="T767">
        <v>5</v>
      </c>
      <c r="U767">
        <v>0</v>
      </c>
      <c r="V767">
        <v>21.33</v>
      </c>
    </row>
    <row r="768" spans="1:22" x14ac:dyDescent="0.25">
      <c r="A768">
        <v>7248</v>
      </c>
      <c r="B768" t="s">
        <v>9371</v>
      </c>
      <c r="C768">
        <v>2011</v>
      </c>
      <c r="D768" s="11">
        <v>40605</v>
      </c>
      <c r="E768" s="11">
        <v>40610</v>
      </c>
      <c r="F768" t="s">
        <v>50</v>
      </c>
      <c r="G768" t="s">
        <v>2725</v>
      </c>
      <c r="H768" t="s">
        <v>2726</v>
      </c>
      <c r="I768" t="s">
        <v>41</v>
      </c>
      <c r="J768" t="s">
        <v>27</v>
      </c>
      <c r="K768" t="s">
        <v>497</v>
      </c>
      <c r="L768" t="s">
        <v>498</v>
      </c>
      <c r="M768">
        <v>43229</v>
      </c>
      <c r="N768" t="s">
        <v>148</v>
      </c>
      <c r="O768" t="s">
        <v>1443</v>
      </c>
      <c r="P768" t="s">
        <v>32</v>
      </c>
      <c r="Q768" t="s">
        <v>33</v>
      </c>
      <c r="R768" t="s">
        <v>1444</v>
      </c>
      <c r="S768">
        <v>302.45</v>
      </c>
      <c r="T768">
        <v>5</v>
      </c>
      <c r="U768">
        <v>0.5</v>
      </c>
      <c r="V768">
        <v>-199.61700000000002</v>
      </c>
    </row>
    <row r="769" spans="1:22" x14ac:dyDescent="0.25">
      <c r="A769">
        <v>7244</v>
      </c>
      <c r="B769" t="s">
        <v>9368</v>
      </c>
      <c r="C769">
        <v>2014</v>
      </c>
      <c r="D769" s="11">
        <v>41869</v>
      </c>
      <c r="E769" s="11">
        <v>41874</v>
      </c>
      <c r="F769" t="s">
        <v>23</v>
      </c>
      <c r="G769" t="s">
        <v>5259</v>
      </c>
      <c r="H769" t="s">
        <v>5260</v>
      </c>
      <c r="I769" t="s">
        <v>26</v>
      </c>
      <c r="J769" t="s">
        <v>27</v>
      </c>
      <c r="K769" t="s">
        <v>146</v>
      </c>
      <c r="L769" t="s">
        <v>147</v>
      </c>
      <c r="M769">
        <v>19134</v>
      </c>
      <c r="N769" t="s">
        <v>148</v>
      </c>
      <c r="O769" t="s">
        <v>1872</v>
      </c>
      <c r="P769" t="s">
        <v>32</v>
      </c>
      <c r="Q769" t="s">
        <v>36</v>
      </c>
      <c r="R769" t="s">
        <v>1873</v>
      </c>
      <c r="S769">
        <v>4416.174</v>
      </c>
      <c r="T769">
        <v>9</v>
      </c>
      <c r="U769">
        <v>0.3</v>
      </c>
      <c r="V769">
        <v>-630.88200000000006</v>
      </c>
    </row>
    <row r="770" spans="1:22" x14ac:dyDescent="0.25">
      <c r="A770">
        <v>7243</v>
      </c>
      <c r="B770" t="s">
        <v>9367</v>
      </c>
      <c r="C770">
        <v>2014</v>
      </c>
      <c r="D770" s="11">
        <v>41753</v>
      </c>
      <c r="E770" s="11">
        <v>41755</v>
      </c>
      <c r="F770" t="s">
        <v>23</v>
      </c>
      <c r="G770" t="s">
        <v>2334</v>
      </c>
      <c r="H770" t="s">
        <v>2335</v>
      </c>
      <c r="I770" t="s">
        <v>26</v>
      </c>
      <c r="J770" t="s">
        <v>27</v>
      </c>
      <c r="K770" t="s">
        <v>602</v>
      </c>
      <c r="L770" t="s">
        <v>43</v>
      </c>
      <c r="M770">
        <v>91104</v>
      </c>
      <c r="N770" t="s">
        <v>44</v>
      </c>
      <c r="O770" t="s">
        <v>1714</v>
      </c>
      <c r="P770" t="s">
        <v>32</v>
      </c>
      <c r="Q770" t="s">
        <v>65</v>
      </c>
      <c r="R770" t="s">
        <v>8143</v>
      </c>
      <c r="S770">
        <v>24.14</v>
      </c>
      <c r="T770">
        <v>2</v>
      </c>
      <c r="U770">
        <v>0</v>
      </c>
      <c r="V770">
        <v>7.9662000000000006</v>
      </c>
    </row>
    <row r="771" spans="1:22" x14ac:dyDescent="0.25">
      <c r="A771">
        <v>7241</v>
      </c>
      <c r="B771" t="s">
        <v>9367</v>
      </c>
      <c r="C771">
        <v>2014</v>
      </c>
      <c r="D771" s="11">
        <v>41753</v>
      </c>
      <c r="E771" s="11">
        <v>41755</v>
      </c>
      <c r="F771" t="s">
        <v>23</v>
      </c>
      <c r="G771" t="s">
        <v>2334</v>
      </c>
      <c r="H771" t="s">
        <v>2335</v>
      </c>
      <c r="I771" t="s">
        <v>26</v>
      </c>
      <c r="J771" t="s">
        <v>27</v>
      </c>
      <c r="K771" t="s">
        <v>602</v>
      </c>
      <c r="L771" t="s">
        <v>43</v>
      </c>
      <c r="M771">
        <v>91104</v>
      </c>
      <c r="N771" t="s">
        <v>44</v>
      </c>
      <c r="O771" t="s">
        <v>6158</v>
      </c>
      <c r="P771" t="s">
        <v>32</v>
      </c>
      <c r="Q771" t="s">
        <v>65</v>
      </c>
      <c r="R771" t="s">
        <v>6159</v>
      </c>
      <c r="S771">
        <v>66.36</v>
      </c>
      <c r="T771">
        <v>7</v>
      </c>
      <c r="U771">
        <v>0</v>
      </c>
      <c r="V771">
        <v>26.544000000000004</v>
      </c>
    </row>
    <row r="772" spans="1:22" x14ac:dyDescent="0.25">
      <c r="A772">
        <v>769</v>
      </c>
      <c r="B772" t="s">
        <v>2430</v>
      </c>
      <c r="C772">
        <v>2011</v>
      </c>
      <c r="D772" s="11">
        <v>40677</v>
      </c>
      <c r="E772" s="11">
        <v>40683</v>
      </c>
      <c r="F772" t="s">
        <v>50</v>
      </c>
      <c r="G772" t="s">
        <v>2431</v>
      </c>
      <c r="H772" t="s">
        <v>2432</v>
      </c>
      <c r="I772" t="s">
        <v>41</v>
      </c>
      <c r="J772" t="s">
        <v>27</v>
      </c>
      <c r="K772" t="s">
        <v>1151</v>
      </c>
      <c r="L772" t="s">
        <v>54</v>
      </c>
      <c r="M772">
        <v>33710</v>
      </c>
      <c r="N772" t="s">
        <v>30</v>
      </c>
      <c r="O772" t="s">
        <v>2433</v>
      </c>
      <c r="P772" t="s">
        <v>32</v>
      </c>
      <c r="Q772" t="s">
        <v>65</v>
      </c>
      <c r="R772" t="s">
        <v>2434</v>
      </c>
      <c r="S772">
        <v>310.88000000000005</v>
      </c>
      <c r="T772">
        <v>2</v>
      </c>
      <c r="U772">
        <v>0.2</v>
      </c>
      <c r="V772">
        <v>23.315999999999988</v>
      </c>
    </row>
    <row r="773" spans="1:22" x14ac:dyDescent="0.25">
      <c r="A773">
        <v>770</v>
      </c>
      <c r="B773" t="s">
        <v>2435</v>
      </c>
      <c r="C773">
        <v>2013</v>
      </c>
      <c r="D773" s="11">
        <v>41414</v>
      </c>
      <c r="E773" s="11">
        <v>41419</v>
      </c>
      <c r="F773" t="s">
        <v>50</v>
      </c>
      <c r="G773" t="s">
        <v>824</v>
      </c>
      <c r="H773" t="s">
        <v>825</v>
      </c>
      <c r="I773" t="s">
        <v>26</v>
      </c>
      <c r="J773" t="s">
        <v>27</v>
      </c>
      <c r="K773" t="s">
        <v>1127</v>
      </c>
      <c r="L773" t="s">
        <v>319</v>
      </c>
      <c r="M773">
        <v>22204</v>
      </c>
      <c r="N773" t="s">
        <v>30</v>
      </c>
      <c r="O773" t="s">
        <v>2436</v>
      </c>
      <c r="P773" t="s">
        <v>32</v>
      </c>
      <c r="Q773" t="s">
        <v>36</v>
      </c>
      <c r="R773" t="s">
        <v>2437</v>
      </c>
      <c r="S773">
        <v>641.96</v>
      </c>
      <c r="T773">
        <v>2</v>
      </c>
      <c r="U773">
        <v>0</v>
      </c>
      <c r="V773">
        <v>179.74880000000002</v>
      </c>
    </row>
    <row r="774" spans="1:22" x14ac:dyDescent="0.25">
      <c r="A774">
        <v>7239</v>
      </c>
      <c r="B774" t="s">
        <v>9366</v>
      </c>
      <c r="C774">
        <v>2013</v>
      </c>
      <c r="D774" s="11">
        <v>41633</v>
      </c>
      <c r="E774" s="11">
        <v>41639</v>
      </c>
      <c r="F774" t="s">
        <v>50</v>
      </c>
      <c r="G774" t="s">
        <v>2122</v>
      </c>
      <c r="H774" t="s">
        <v>2123</v>
      </c>
      <c r="I774" t="s">
        <v>26</v>
      </c>
      <c r="J774" t="s">
        <v>27</v>
      </c>
      <c r="K774" t="s">
        <v>630</v>
      </c>
      <c r="L774" t="s">
        <v>43</v>
      </c>
      <c r="M774">
        <v>95123</v>
      </c>
      <c r="N774" t="s">
        <v>44</v>
      </c>
      <c r="O774" t="s">
        <v>6083</v>
      </c>
      <c r="P774" t="s">
        <v>32</v>
      </c>
      <c r="Q774" t="s">
        <v>65</v>
      </c>
      <c r="R774" t="s">
        <v>6084</v>
      </c>
      <c r="S774">
        <v>43.96</v>
      </c>
      <c r="T774">
        <v>7</v>
      </c>
      <c r="U774">
        <v>0</v>
      </c>
      <c r="V774">
        <v>18.463200000000004</v>
      </c>
    </row>
    <row r="775" spans="1:22" x14ac:dyDescent="0.25">
      <c r="A775">
        <v>7234</v>
      </c>
      <c r="B775" t="s">
        <v>9361</v>
      </c>
      <c r="C775">
        <v>2013</v>
      </c>
      <c r="D775" s="11">
        <v>41342</v>
      </c>
      <c r="E775" s="11">
        <v>41346</v>
      </c>
      <c r="F775" t="s">
        <v>50</v>
      </c>
      <c r="G775" t="s">
        <v>6173</v>
      </c>
      <c r="H775" t="s">
        <v>6174</v>
      </c>
      <c r="I775" t="s">
        <v>26</v>
      </c>
      <c r="J775" t="s">
        <v>27</v>
      </c>
      <c r="K775" t="s">
        <v>266</v>
      </c>
      <c r="L775" t="s">
        <v>267</v>
      </c>
      <c r="M775">
        <v>10011</v>
      </c>
      <c r="N775" t="s">
        <v>148</v>
      </c>
      <c r="O775" t="s">
        <v>1492</v>
      </c>
      <c r="P775" t="s">
        <v>32</v>
      </c>
      <c r="Q775" t="s">
        <v>65</v>
      </c>
      <c r="R775" t="s">
        <v>1493</v>
      </c>
      <c r="S775">
        <v>113.6</v>
      </c>
      <c r="T775">
        <v>8</v>
      </c>
      <c r="U775">
        <v>0</v>
      </c>
      <c r="V775">
        <v>44.304000000000002</v>
      </c>
    </row>
    <row r="776" spans="1:22" x14ac:dyDescent="0.25">
      <c r="A776">
        <v>7226</v>
      </c>
      <c r="B776" t="s">
        <v>9357</v>
      </c>
      <c r="C776">
        <v>2013</v>
      </c>
      <c r="D776" s="11">
        <v>41470</v>
      </c>
      <c r="E776" s="11">
        <v>41474</v>
      </c>
      <c r="F776" t="s">
        <v>50</v>
      </c>
      <c r="G776" t="s">
        <v>1558</v>
      </c>
      <c r="H776" t="s">
        <v>1559</v>
      </c>
      <c r="I776" t="s">
        <v>26</v>
      </c>
      <c r="J776" t="s">
        <v>27</v>
      </c>
      <c r="K776" t="s">
        <v>127</v>
      </c>
      <c r="L776" t="s">
        <v>43</v>
      </c>
      <c r="M776">
        <v>94122</v>
      </c>
      <c r="N776" t="s">
        <v>44</v>
      </c>
      <c r="O776" t="s">
        <v>1716</v>
      </c>
      <c r="P776" t="s">
        <v>32</v>
      </c>
      <c r="Q776" t="s">
        <v>65</v>
      </c>
      <c r="R776" t="s">
        <v>1717</v>
      </c>
      <c r="S776">
        <v>30.8</v>
      </c>
      <c r="T776">
        <v>4</v>
      </c>
      <c r="U776">
        <v>0</v>
      </c>
      <c r="V776">
        <v>10.163999999999998</v>
      </c>
    </row>
    <row r="777" spans="1:22" x14ac:dyDescent="0.25">
      <c r="A777">
        <v>7206</v>
      </c>
      <c r="B777" t="s">
        <v>9347</v>
      </c>
      <c r="C777">
        <v>2014</v>
      </c>
      <c r="D777" s="11">
        <v>41915</v>
      </c>
      <c r="E777" s="11">
        <v>41919</v>
      </c>
      <c r="F777" t="s">
        <v>50</v>
      </c>
      <c r="G777" t="s">
        <v>3694</v>
      </c>
      <c r="H777" t="s">
        <v>3695</v>
      </c>
      <c r="I777" t="s">
        <v>26</v>
      </c>
      <c r="J777" t="s">
        <v>27</v>
      </c>
      <c r="K777" t="s">
        <v>127</v>
      </c>
      <c r="L777" t="s">
        <v>43</v>
      </c>
      <c r="M777">
        <v>94109</v>
      </c>
      <c r="N777" t="s">
        <v>44</v>
      </c>
      <c r="O777" t="s">
        <v>2722</v>
      </c>
      <c r="P777" t="s">
        <v>32</v>
      </c>
      <c r="Q777" t="s">
        <v>65</v>
      </c>
      <c r="R777" t="s">
        <v>2723</v>
      </c>
      <c r="S777">
        <v>17.46</v>
      </c>
      <c r="T777">
        <v>2</v>
      </c>
      <c r="U777">
        <v>0</v>
      </c>
      <c r="V777">
        <v>5.936399999999999</v>
      </c>
    </row>
    <row r="778" spans="1:22" x14ac:dyDescent="0.25">
      <c r="A778">
        <v>7204</v>
      </c>
      <c r="B778" t="s">
        <v>9345</v>
      </c>
      <c r="C778">
        <v>2011</v>
      </c>
      <c r="D778" s="11">
        <v>40906</v>
      </c>
      <c r="E778" s="11">
        <v>40910</v>
      </c>
      <c r="F778" t="s">
        <v>50</v>
      </c>
      <c r="G778" t="s">
        <v>3763</v>
      </c>
      <c r="H778" t="s">
        <v>3764</v>
      </c>
      <c r="I778" t="s">
        <v>102</v>
      </c>
      <c r="J778" t="s">
        <v>27</v>
      </c>
      <c r="K778" t="s">
        <v>9306</v>
      </c>
      <c r="L778" t="s">
        <v>211</v>
      </c>
      <c r="M778">
        <v>60174</v>
      </c>
      <c r="N778" t="s">
        <v>105</v>
      </c>
      <c r="O778" t="s">
        <v>7600</v>
      </c>
      <c r="P778" t="s">
        <v>32</v>
      </c>
      <c r="Q778" t="s">
        <v>65</v>
      </c>
      <c r="R778" t="s">
        <v>7601</v>
      </c>
      <c r="S778">
        <v>8.7360000000000007</v>
      </c>
      <c r="T778">
        <v>3</v>
      </c>
      <c r="U778">
        <v>0.6</v>
      </c>
      <c r="V778">
        <v>-4.804800000000002</v>
      </c>
    </row>
    <row r="779" spans="1:22" x14ac:dyDescent="0.25">
      <c r="A779">
        <v>776</v>
      </c>
      <c r="B779" t="s">
        <v>2438</v>
      </c>
      <c r="C779">
        <v>2014</v>
      </c>
      <c r="D779" s="11">
        <v>41670</v>
      </c>
      <c r="E779" s="11">
        <v>41676</v>
      </c>
      <c r="F779" t="s">
        <v>50</v>
      </c>
      <c r="G779" t="s">
        <v>2439</v>
      </c>
      <c r="H779" t="s">
        <v>2440</v>
      </c>
      <c r="I779" t="s">
        <v>41</v>
      </c>
      <c r="J779" t="s">
        <v>27</v>
      </c>
      <c r="K779" t="s">
        <v>1377</v>
      </c>
      <c r="L779" t="s">
        <v>489</v>
      </c>
      <c r="M779">
        <v>50315</v>
      </c>
      <c r="N779" t="s">
        <v>105</v>
      </c>
      <c r="O779" t="s">
        <v>2447</v>
      </c>
      <c r="P779" t="s">
        <v>32</v>
      </c>
      <c r="Q779" t="s">
        <v>65</v>
      </c>
      <c r="R779" t="s">
        <v>2448</v>
      </c>
      <c r="S779">
        <v>34.580000000000005</v>
      </c>
      <c r="T779">
        <v>7</v>
      </c>
      <c r="U779">
        <v>0</v>
      </c>
      <c r="V779">
        <v>14.523600000000002</v>
      </c>
    </row>
    <row r="780" spans="1:22" x14ac:dyDescent="0.25">
      <c r="A780">
        <v>7203</v>
      </c>
      <c r="B780" t="s">
        <v>9342</v>
      </c>
      <c r="C780">
        <v>2013</v>
      </c>
      <c r="D780" s="11">
        <v>41576</v>
      </c>
      <c r="E780" s="11">
        <v>41576</v>
      </c>
      <c r="F780" t="s">
        <v>1290</v>
      </c>
      <c r="G780" t="s">
        <v>1270</v>
      </c>
      <c r="H780" t="s">
        <v>1271</v>
      </c>
      <c r="I780" t="s">
        <v>41</v>
      </c>
      <c r="J780" t="s">
        <v>27</v>
      </c>
      <c r="K780" t="s">
        <v>389</v>
      </c>
      <c r="L780" t="s">
        <v>267</v>
      </c>
      <c r="M780">
        <v>14609</v>
      </c>
      <c r="N780" t="s">
        <v>148</v>
      </c>
      <c r="O780" t="s">
        <v>9343</v>
      </c>
      <c r="P780" t="s">
        <v>32</v>
      </c>
      <c r="Q780" t="s">
        <v>65</v>
      </c>
      <c r="R780" t="s">
        <v>9344</v>
      </c>
      <c r="S780">
        <v>756.80000000000007</v>
      </c>
      <c r="T780">
        <v>5</v>
      </c>
      <c r="U780">
        <v>0</v>
      </c>
      <c r="V780">
        <v>75.679999999999978</v>
      </c>
    </row>
    <row r="781" spans="1:22" x14ac:dyDescent="0.25">
      <c r="A781">
        <v>778</v>
      </c>
      <c r="B781" t="s">
        <v>2454</v>
      </c>
      <c r="C781">
        <v>2012</v>
      </c>
      <c r="D781" s="11">
        <v>41142</v>
      </c>
      <c r="E781" s="11">
        <v>41144</v>
      </c>
      <c r="F781" t="s">
        <v>188</v>
      </c>
      <c r="G781" t="s">
        <v>1068</v>
      </c>
      <c r="H781" t="s">
        <v>1069</v>
      </c>
      <c r="I781" t="s">
        <v>102</v>
      </c>
      <c r="J781" t="s">
        <v>27</v>
      </c>
      <c r="K781" t="s">
        <v>127</v>
      </c>
      <c r="L781" t="s">
        <v>43</v>
      </c>
      <c r="M781">
        <v>94110</v>
      </c>
      <c r="N781" t="s">
        <v>44</v>
      </c>
      <c r="O781" t="s">
        <v>2455</v>
      </c>
      <c r="P781" t="s">
        <v>32</v>
      </c>
      <c r="Q781" t="s">
        <v>36</v>
      </c>
      <c r="R781" t="s">
        <v>2456</v>
      </c>
      <c r="S781">
        <v>544.00800000000004</v>
      </c>
      <c r="T781">
        <v>3</v>
      </c>
      <c r="U781">
        <v>0.2</v>
      </c>
      <c r="V781">
        <v>40.800600000000003</v>
      </c>
    </row>
    <row r="782" spans="1:22" x14ac:dyDescent="0.25">
      <c r="A782">
        <v>7202</v>
      </c>
      <c r="B782" t="s">
        <v>9341</v>
      </c>
      <c r="C782">
        <v>2013</v>
      </c>
      <c r="D782" s="11">
        <v>41606</v>
      </c>
      <c r="E782" s="11">
        <v>41612</v>
      </c>
      <c r="F782" t="s">
        <v>50</v>
      </c>
      <c r="G782" t="s">
        <v>4372</v>
      </c>
      <c r="H782" t="s">
        <v>4373</v>
      </c>
      <c r="I782" t="s">
        <v>26</v>
      </c>
      <c r="J782" t="s">
        <v>27</v>
      </c>
      <c r="K782" t="s">
        <v>53</v>
      </c>
      <c r="L782" t="s">
        <v>54</v>
      </c>
      <c r="M782">
        <v>33311</v>
      </c>
      <c r="N782" t="s">
        <v>30</v>
      </c>
      <c r="O782" t="s">
        <v>3822</v>
      </c>
      <c r="P782" t="s">
        <v>32</v>
      </c>
      <c r="Q782" t="s">
        <v>56</v>
      </c>
      <c r="R782" t="s">
        <v>3274</v>
      </c>
      <c r="S782">
        <v>331.02300000000008</v>
      </c>
      <c r="T782">
        <v>7</v>
      </c>
      <c r="U782">
        <v>0.45</v>
      </c>
      <c r="V782">
        <v>-114.35339999999997</v>
      </c>
    </row>
    <row r="783" spans="1:22" x14ac:dyDescent="0.25">
      <c r="A783">
        <v>7196</v>
      </c>
      <c r="B783" t="s">
        <v>9338</v>
      </c>
      <c r="C783">
        <v>2013</v>
      </c>
      <c r="D783" s="11">
        <v>41592</v>
      </c>
      <c r="E783" s="11">
        <v>41596</v>
      </c>
      <c r="F783" t="s">
        <v>50</v>
      </c>
      <c r="G783" t="s">
        <v>1527</v>
      </c>
      <c r="H783" t="s">
        <v>1528</v>
      </c>
      <c r="I783" t="s">
        <v>102</v>
      </c>
      <c r="J783" t="s">
        <v>27</v>
      </c>
      <c r="K783" t="s">
        <v>95</v>
      </c>
      <c r="L783" t="s">
        <v>96</v>
      </c>
      <c r="M783">
        <v>98103</v>
      </c>
      <c r="N783" t="s">
        <v>44</v>
      </c>
      <c r="O783" t="s">
        <v>170</v>
      </c>
      <c r="P783" t="s">
        <v>32</v>
      </c>
      <c r="Q783" t="s">
        <v>65</v>
      </c>
      <c r="R783" t="s">
        <v>5417</v>
      </c>
      <c r="S783">
        <v>19.54</v>
      </c>
      <c r="T783">
        <v>2</v>
      </c>
      <c r="U783">
        <v>0</v>
      </c>
      <c r="V783">
        <v>7.2297999999999991</v>
      </c>
    </row>
    <row r="784" spans="1:22" x14ac:dyDescent="0.25">
      <c r="A784">
        <v>7191</v>
      </c>
      <c r="B784" t="s">
        <v>9335</v>
      </c>
      <c r="C784">
        <v>2013</v>
      </c>
      <c r="D784" s="11">
        <v>41591</v>
      </c>
      <c r="E784" s="11">
        <v>41594</v>
      </c>
      <c r="F784" t="s">
        <v>188</v>
      </c>
      <c r="G784" t="s">
        <v>930</v>
      </c>
      <c r="H784" t="s">
        <v>931</v>
      </c>
      <c r="I784" t="s">
        <v>102</v>
      </c>
      <c r="J784" t="s">
        <v>27</v>
      </c>
      <c r="K784" t="s">
        <v>947</v>
      </c>
      <c r="L784" t="s">
        <v>43</v>
      </c>
      <c r="M784">
        <v>92024</v>
      </c>
      <c r="N784" t="s">
        <v>44</v>
      </c>
      <c r="O784" t="s">
        <v>7497</v>
      </c>
      <c r="P784" t="s">
        <v>32</v>
      </c>
      <c r="Q784" t="s">
        <v>56</v>
      </c>
      <c r="R784" t="s">
        <v>7498</v>
      </c>
      <c r="S784">
        <v>674.35200000000009</v>
      </c>
      <c r="T784">
        <v>3</v>
      </c>
      <c r="U784">
        <v>0.2</v>
      </c>
      <c r="V784">
        <v>-8.4294000000000153</v>
      </c>
    </row>
    <row r="785" spans="1:22" x14ac:dyDescent="0.25">
      <c r="A785">
        <v>7188</v>
      </c>
      <c r="B785" t="s">
        <v>9334</v>
      </c>
      <c r="C785">
        <v>2014</v>
      </c>
      <c r="D785" s="11">
        <v>41869</v>
      </c>
      <c r="E785" s="11">
        <v>41876</v>
      </c>
      <c r="F785" t="s">
        <v>50</v>
      </c>
      <c r="G785" t="s">
        <v>4443</v>
      </c>
      <c r="H785" t="s">
        <v>4444</v>
      </c>
      <c r="I785" t="s">
        <v>102</v>
      </c>
      <c r="J785" t="s">
        <v>27</v>
      </c>
      <c r="K785" t="s">
        <v>184</v>
      </c>
      <c r="L785" t="s">
        <v>104</v>
      </c>
      <c r="M785">
        <v>77095</v>
      </c>
      <c r="N785" t="s">
        <v>105</v>
      </c>
      <c r="O785" t="s">
        <v>6261</v>
      </c>
      <c r="P785" t="s">
        <v>32</v>
      </c>
      <c r="Q785" t="s">
        <v>65</v>
      </c>
      <c r="R785" t="s">
        <v>6262</v>
      </c>
      <c r="S785">
        <v>16.784000000000002</v>
      </c>
      <c r="T785">
        <v>2</v>
      </c>
      <c r="U785">
        <v>0.6</v>
      </c>
      <c r="V785">
        <v>-22.238800000000001</v>
      </c>
    </row>
    <row r="786" spans="1:22" x14ac:dyDescent="0.25">
      <c r="A786">
        <v>7187</v>
      </c>
      <c r="B786" t="s">
        <v>9334</v>
      </c>
      <c r="C786">
        <v>2014</v>
      </c>
      <c r="D786" s="11">
        <v>41869</v>
      </c>
      <c r="E786" s="11">
        <v>41876</v>
      </c>
      <c r="F786" t="s">
        <v>50</v>
      </c>
      <c r="G786" t="s">
        <v>4443</v>
      </c>
      <c r="H786" t="s">
        <v>4444</v>
      </c>
      <c r="I786" t="s">
        <v>102</v>
      </c>
      <c r="J786" t="s">
        <v>27</v>
      </c>
      <c r="K786" t="s">
        <v>184</v>
      </c>
      <c r="L786" t="s">
        <v>104</v>
      </c>
      <c r="M786">
        <v>77095</v>
      </c>
      <c r="N786" t="s">
        <v>105</v>
      </c>
      <c r="O786" t="s">
        <v>5750</v>
      </c>
      <c r="P786" t="s">
        <v>32</v>
      </c>
      <c r="Q786" t="s">
        <v>36</v>
      </c>
      <c r="R786" t="s">
        <v>5751</v>
      </c>
      <c r="S786">
        <v>74.591999999999999</v>
      </c>
      <c r="T786">
        <v>4</v>
      </c>
      <c r="U786">
        <v>0.3</v>
      </c>
      <c r="V786">
        <v>-2.1312000000000033</v>
      </c>
    </row>
    <row r="787" spans="1:22" x14ac:dyDescent="0.25">
      <c r="A787">
        <v>784</v>
      </c>
      <c r="B787" t="s">
        <v>2459</v>
      </c>
      <c r="C787">
        <v>2012</v>
      </c>
      <c r="D787" s="11">
        <v>41185</v>
      </c>
      <c r="E787" s="11">
        <v>41188</v>
      </c>
      <c r="F787" t="s">
        <v>23</v>
      </c>
      <c r="G787" t="s">
        <v>2460</v>
      </c>
      <c r="H787" t="s">
        <v>2461</v>
      </c>
      <c r="I787" t="s">
        <v>26</v>
      </c>
      <c r="J787" t="s">
        <v>27</v>
      </c>
      <c r="K787" t="s">
        <v>497</v>
      </c>
      <c r="L787" t="s">
        <v>498</v>
      </c>
      <c r="M787">
        <v>43229</v>
      </c>
      <c r="N787" t="s">
        <v>148</v>
      </c>
      <c r="O787" t="s">
        <v>2462</v>
      </c>
      <c r="P787" t="s">
        <v>32</v>
      </c>
      <c r="Q787" t="s">
        <v>33</v>
      </c>
      <c r="R787" t="s">
        <v>2463</v>
      </c>
      <c r="S787">
        <v>35.49</v>
      </c>
      <c r="T787">
        <v>1</v>
      </c>
      <c r="U787">
        <v>0.5</v>
      </c>
      <c r="V787">
        <v>-15.615600000000001</v>
      </c>
    </row>
    <row r="788" spans="1:22" x14ac:dyDescent="0.25">
      <c r="A788">
        <v>7184</v>
      </c>
      <c r="B788" t="s">
        <v>9333</v>
      </c>
      <c r="C788">
        <v>2014</v>
      </c>
      <c r="D788" s="11">
        <v>41751</v>
      </c>
      <c r="E788" s="11">
        <v>41753</v>
      </c>
      <c r="F788" t="s">
        <v>188</v>
      </c>
      <c r="G788" t="s">
        <v>465</v>
      </c>
      <c r="H788" t="s">
        <v>466</v>
      </c>
      <c r="I788" t="s">
        <v>26</v>
      </c>
      <c r="J788" t="s">
        <v>27</v>
      </c>
      <c r="K788" t="s">
        <v>4492</v>
      </c>
      <c r="L788" t="s">
        <v>2735</v>
      </c>
      <c r="M788">
        <v>21215</v>
      </c>
      <c r="N788" t="s">
        <v>148</v>
      </c>
      <c r="O788" t="s">
        <v>203</v>
      </c>
      <c r="P788" t="s">
        <v>32</v>
      </c>
      <c r="Q788" t="s">
        <v>36</v>
      </c>
      <c r="R788" t="s">
        <v>204</v>
      </c>
      <c r="S788">
        <v>908.82</v>
      </c>
      <c r="T788">
        <v>9</v>
      </c>
      <c r="U788">
        <v>0</v>
      </c>
      <c r="V788">
        <v>227.20500000000004</v>
      </c>
    </row>
    <row r="789" spans="1:22" x14ac:dyDescent="0.25">
      <c r="A789">
        <v>7171</v>
      </c>
      <c r="B789" t="s">
        <v>9325</v>
      </c>
      <c r="C789">
        <v>2014</v>
      </c>
      <c r="D789" s="11">
        <v>41921</v>
      </c>
      <c r="E789" s="11">
        <v>41927</v>
      </c>
      <c r="F789" t="s">
        <v>50</v>
      </c>
      <c r="G789" t="s">
        <v>2520</v>
      </c>
      <c r="H789" t="s">
        <v>2521</v>
      </c>
      <c r="I789" t="s">
        <v>26</v>
      </c>
      <c r="J789" t="s">
        <v>27</v>
      </c>
      <c r="K789" t="s">
        <v>266</v>
      </c>
      <c r="L789" t="s">
        <v>267</v>
      </c>
      <c r="M789">
        <v>10009</v>
      </c>
      <c r="N789" t="s">
        <v>148</v>
      </c>
      <c r="O789" t="s">
        <v>1548</v>
      </c>
      <c r="P789" t="s">
        <v>32</v>
      </c>
      <c r="Q789" t="s">
        <v>36</v>
      </c>
      <c r="R789" t="s">
        <v>1549</v>
      </c>
      <c r="S789">
        <v>145.76400000000001</v>
      </c>
      <c r="T789">
        <v>2</v>
      </c>
      <c r="U789">
        <v>0.1</v>
      </c>
      <c r="V789">
        <v>3.2392000000000074</v>
      </c>
    </row>
    <row r="790" spans="1:22" x14ac:dyDescent="0.25">
      <c r="A790">
        <v>7170</v>
      </c>
      <c r="B790" t="s">
        <v>9324</v>
      </c>
      <c r="C790">
        <v>2011</v>
      </c>
      <c r="D790" s="11">
        <v>40746</v>
      </c>
      <c r="E790" s="11">
        <v>40748</v>
      </c>
      <c r="F790" t="s">
        <v>23</v>
      </c>
      <c r="G790" t="s">
        <v>2235</v>
      </c>
      <c r="H790" t="s">
        <v>2236</v>
      </c>
      <c r="I790" t="s">
        <v>26</v>
      </c>
      <c r="J790" t="s">
        <v>27</v>
      </c>
      <c r="K790" t="s">
        <v>127</v>
      </c>
      <c r="L790" t="s">
        <v>43</v>
      </c>
      <c r="M790">
        <v>94122</v>
      </c>
      <c r="N790" t="s">
        <v>44</v>
      </c>
      <c r="O790" t="s">
        <v>4677</v>
      </c>
      <c r="P790" t="s">
        <v>32</v>
      </c>
      <c r="Q790" t="s">
        <v>56</v>
      </c>
      <c r="R790" t="s">
        <v>4678</v>
      </c>
      <c r="S790">
        <v>170.35200000000003</v>
      </c>
      <c r="T790">
        <v>3</v>
      </c>
      <c r="U790">
        <v>0.2</v>
      </c>
      <c r="V790">
        <v>19.164599999999979</v>
      </c>
    </row>
    <row r="791" spans="1:22" x14ac:dyDescent="0.25">
      <c r="A791">
        <v>788</v>
      </c>
      <c r="B791" t="s">
        <v>2473</v>
      </c>
      <c r="C791">
        <v>2012</v>
      </c>
      <c r="D791" s="11">
        <v>41255</v>
      </c>
      <c r="E791" s="11">
        <v>41259</v>
      </c>
      <c r="F791" t="s">
        <v>50</v>
      </c>
      <c r="G791" t="s">
        <v>2474</v>
      </c>
      <c r="H791" t="s">
        <v>2475</v>
      </c>
      <c r="I791" t="s">
        <v>26</v>
      </c>
      <c r="J791" t="s">
        <v>27</v>
      </c>
      <c r="K791" t="s">
        <v>2470</v>
      </c>
      <c r="L791" t="s">
        <v>43</v>
      </c>
      <c r="M791">
        <v>93534</v>
      </c>
      <c r="N791" t="s">
        <v>44</v>
      </c>
      <c r="O791" t="s">
        <v>2476</v>
      </c>
      <c r="P791" t="s">
        <v>32</v>
      </c>
      <c r="Q791" t="s">
        <v>36</v>
      </c>
      <c r="R791" t="s">
        <v>2477</v>
      </c>
      <c r="S791">
        <v>348.92800000000005</v>
      </c>
      <c r="T791">
        <v>2</v>
      </c>
      <c r="U791">
        <v>0.2</v>
      </c>
      <c r="V791">
        <v>34.89279999999998</v>
      </c>
    </row>
    <row r="792" spans="1:22" x14ac:dyDescent="0.25">
      <c r="A792">
        <v>7168</v>
      </c>
      <c r="B792" t="s">
        <v>9324</v>
      </c>
      <c r="C792">
        <v>2011</v>
      </c>
      <c r="D792" s="11">
        <v>40746</v>
      </c>
      <c r="E792" s="11">
        <v>40748</v>
      </c>
      <c r="F792" t="s">
        <v>23</v>
      </c>
      <c r="G792" t="s">
        <v>2235</v>
      </c>
      <c r="H792" t="s">
        <v>2236</v>
      </c>
      <c r="I792" t="s">
        <v>26</v>
      </c>
      <c r="J792" t="s">
        <v>27</v>
      </c>
      <c r="K792" t="s">
        <v>127</v>
      </c>
      <c r="L792" t="s">
        <v>43</v>
      </c>
      <c r="M792">
        <v>94122</v>
      </c>
      <c r="N792" t="s">
        <v>44</v>
      </c>
      <c r="O792" t="s">
        <v>4730</v>
      </c>
      <c r="P792" t="s">
        <v>32</v>
      </c>
      <c r="Q792" t="s">
        <v>36</v>
      </c>
      <c r="R792" t="s">
        <v>4731</v>
      </c>
      <c r="S792">
        <v>717.72</v>
      </c>
      <c r="T792">
        <v>3</v>
      </c>
      <c r="U792">
        <v>0.2</v>
      </c>
      <c r="V792">
        <v>71.77200000000002</v>
      </c>
    </row>
    <row r="793" spans="1:22" x14ac:dyDescent="0.25">
      <c r="A793">
        <v>7155</v>
      </c>
      <c r="B793" t="s">
        <v>9315</v>
      </c>
      <c r="C793">
        <v>2012</v>
      </c>
      <c r="D793" s="11">
        <v>41268</v>
      </c>
      <c r="E793" s="11">
        <v>41270</v>
      </c>
      <c r="F793" t="s">
        <v>23</v>
      </c>
      <c r="G793" t="s">
        <v>242</v>
      </c>
      <c r="H793" t="s">
        <v>243</v>
      </c>
      <c r="I793" t="s">
        <v>26</v>
      </c>
      <c r="J793" t="s">
        <v>27</v>
      </c>
      <c r="K793" t="s">
        <v>497</v>
      </c>
      <c r="L793" t="s">
        <v>1272</v>
      </c>
      <c r="M793">
        <v>31907</v>
      </c>
      <c r="N793" t="s">
        <v>30</v>
      </c>
      <c r="O793" t="s">
        <v>8503</v>
      </c>
      <c r="P793" t="s">
        <v>32</v>
      </c>
      <c r="Q793" t="s">
        <v>65</v>
      </c>
      <c r="R793" t="s">
        <v>8504</v>
      </c>
      <c r="S793">
        <v>275.88</v>
      </c>
      <c r="T793">
        <v>6</v>
      </c>
      <c r="U793">
        <v>0</v>
      </c>
      <c r="V793">
        <v>46.899599999999964</v>
      </c>
    </row>
    <row r="794" spans="1:22" x14ac:dyDescent="0.25">
      <c r="A794">
        <v>7152</v>
      </c>
      <c r="B794" t="s">
        <v>9312</v>
      </c>
      <c r="C794">
        <v>2014</v>
      </c>
      <c r="D794" s="11">
        <v>41996</v>
      </c>
      <c r="E794" s="11">
        <v>41999</v>
      </c>
      <c r="F794" t="s">
        <v>23</v>
      </c>
      <c r="G794" t="s">
        <v>7439</v>
      </c>
      <c r="H794" t="s">
        <v>7440</v>
      </c>
      <c r="I794" t="s">
        <v>26</v>
      </c>
      <c r="J794" t="s">
        <v>27</v>
      </c>
      <c r="K794" t="s">
        <v>1823</v>
      </c>
      <c r="L794" t="s">
        <v>310</v>
      </c>
      <c r="M794">
        <v>85204</v>
      </c>
      <c r="N794" t="s">
        <v>44</v>
      </c>
      <c r="O794" t="s">
        <v>3772</v>
      </c>
      <c r="P794" t="s">
        <v>32</v>
      </c>
      <c r="Q794" t="s">
        <v>56</v>
      </c>
      <c r="R794" t="s">
        <v>3773</v>
      </c>
      <c r="S794">
        <v>182.55</v>
      </c>
      <c r="T794">
        <v>2</v>
      </c>
      <c r="U794">
        <v>0.5</v>
      </c>
      <c r="V794">
        <v>-135.08699999999999</v>
      </c>
    </row>
    <row r="795" spans="1:22" x14ac:dyDescent="0.25">
      <c r="A795">
        <v>792</v>
      </c>
      <c r="B795" t="s">
        <v>2478</v>
      </c>
      <c r="C795">
        <v>2012</v>
      </c>
      <c r="D795" s="11">
        <v>41086</v>
      </c>
      <c r="E795" s="11">
        <v>41090</v>
      </c>
      <c r="F795" t="s">
        <v>50</v>
      </c>
      <c r="G795" t="s">
        <v>1674</v>
      </c>
      <c r="H795" t="s">
        <v>1675</v>
      </c>
      <c r="I795" t="s">
        <v>26</v>
      </c>
      <c r="J795" t="s">
        <v>27</v>
      </c>
      <c r="K795" t="s">
        <v>1464</v>
      </c>
      <c r="L795" t="s">
        <v>319</v>
      </c>
      <c r="M795">
        <v>23223</v>
      </c>
      <c r="N795" t="s">
        <v>30</v>
      </c>
      <c r="O795" t="s">
        <v>2481</v>
      </c>
      <c r="P795" t="s">
        <v>32</v>
      </c>
      <c r="Q795" t="s">
        <v>36</v>
      </c>
      <c r="R795" t="s">
        <v>2482</v>
      </c>
      <c r="S795">
        <v>332.94</v>
      </c>
      <c r="T795">
        <v>3</v>
      </c>
      <c r="U795">
        <v>0</v>
      </c>
      <c r="V795">
        <v>79.905599999999993</v>
      </c>
    </row>
    <row r="796" spans="1:22" x14ac:dyDescent="0.25">
      <c r="A796">
        <v>7151</v>
      </c>
      <c r="B796" t="s">
        <v>9311</v>
      </c>
      <c r="C796">
        <v>2014</v>
      </c>
      <c r="D796" s="11">
        <v>41996</v>
      </c>
      <c r="E796" s="11">
        <v>42000</v>
      </c>
      <c r="F796" t="s">
        <v>50</v>
      </c>
      <c r="G796" t="s">
        <v>6212</v>
      </c>
      <c r="H796" t="s">
        <v>6213</v>
      </c>
      <c r="I796" t="s">
        <v>102</v>
      </c>
      <c r="J796" t="s">
        <v>27</v>
      </c>
      <c r="K796" t="s">
        <v>7881</v>
      </c>
      <c r="L796" t="s">
        <v>358</v>
      </c>
      <c r="M796">
        <v>35401</v>
      </c>
      <c r="N796" t="s">
        <v>30</v>
      </c>
      <c r="O796" t="s">
        <v>1839</v>
      </c>
      <c r="P796" t="s">
        <v>32</v>
      </c>
      <c r="Q796" t="s">
        <v>36</v>
      </c>
      <c r="R796" t="s">
        <v>1840</v>
      </c>
      <c r="S796">
        <v>141.96</v>
      </c>
      <c r="T796">
        <v>2</v>
      </c>
      <c r="U796">
        <v>0</v>
      </c>
      <c r="V796">
        <v>35.490000000000009</v>
      </c>
    </row>
    <row r="797" spans="1:22" x14ac:dyDescent="0.25">
      <c r="A797">
        <v>7146</v>
      </c>
      <c r="B797" t="s">
        <v>9308</v>
      </c>
      <c r="C797">
        <v>2014</v>
      </c>
      <c r="D797" s="11">
        <v>41710</v>
      </c>
      <c r="E797" s="11">
        <v>41715</v>
      </c>
      <c r="F797" t="s">
        <v>50</v>
      </c>
      <c r="G797" t="s">
        <v>8228</v>
      </c>
      <c r="H797" t="s">
        <v>8229</v>
      </c>
      <c r="I797" t="s">
        <v>102</v>
      </c>
      <c r="J797" t="s">
        <v>27</v>
      </c>
      <c r="K797" t="s">
        <v>146</v>
      </c>
      <c r="L797" t="s">
        <v>147</v>
      </c>
      <c r="M797">
        <v>19140</v>
      </c>
      <c r="N797" t="s">
        <v>148</v>
      </c>
      <c r="O797" t="s">
        <v>3273</v>
      </c>
      <c r="P797" t="s">
        <v>32</v>
      </c>
      <c r="Q797" t="s">
        <v>56</v>
      </c>
      <c r="R797" t="s">
        <v>3274</v>
      </c>
      <c r="S797">
        <v>154.76400000000001</v>
      </c>
      <c r="T797">
        <v>3</v>
      </c>
      <c r="U797">
        <v>0.4</v>
      </c>
      <c r="V797">
        <v>-46.429200000000023</v>
      </c>
    </row>
    <row r="798" spans="1:22" x14ac:dyDescent="0.25">
      <c r="A798">
        <v>7143</v>
      </c>
      <c r="B798" t="s">
        <v>9307</v>
      </c>
      <c r="C798">
        <v>2011</v>
      </c>
      <c r="D798" s="11">
        <v>40871</v>
      </c>
      <c r="E798" s="11">
        <v>40876</v>
      </c>
      <c r="F798" t="s">
        <v>50</v>
      </c>
      <c r="G798" t="s">
        <v>100</v>
      </c>
      <c r="H798" t="s">
        <v>101</v>
      </c>
      <c r="I798" t="s">
        <v>102</v>
      </c>
      <c r="J798" t="s">
        <v>27</v>
      </c>
      <c r="K798" t="s">
        <v>2978</v>
      </c>
      <c r="L798" t="s">
        <v>319</v>
      </c>
      <c r="M798">
        <v>23464</v>
      </c>
      <c r="N798" t="s">
        <v>30</v>
      </c>
      <c r="O798" t="s">
        <v>5693</v>
      </c>
      <c r="P798" t="s">
        <v>32</v>
      </c>
      <c r="Q798" t="s">
        <v>65</v>
      </c>
      <c r="R798" t="s">
        <v>5694</v>
      </c>
      <c r="S798">
        <v>111.15</v>
      </c>
      <c r="T798">
        <v>5</v>
      </c>
      <c r="U798">
        <v>0</v>
      </c>
      <c r="V798">
        <v>48.906000000000006</v>
      </c>
    </row>
    <row r="799" spans="1:22" x14ac:dyDescent="0.25">
      <c r="A799">
        <v>7142</v>
      </c>
      <c r="B799" t="s">
        <v>9305</v>
      </c>
      <c r="C799">
        <v>2014</v>
      </c>
      <c r="D799" s="11">
        <v>41890</v>
      </c>
      <c r="E799" s="11">
        <v>41890</v>
      </c>
      <c r="F799" t="s">
        <v>1290</v>
      </c>
      <c r="G799" t="s">
        <v>1945</v>
      </c>
      <c r="H799" t="s">
        <v>1946</v>
      </c>
      <c r="I799" t="s">
        <v>26</v>
      </c>
      <c r="J799" t="s">
        <v>27</v>
      </c>
      <c r="K799" t="s">
        <v>9306</v>
      </c>
      <c r="L799" t="s">
        <v>596</v>
      </c>
      <c r="M799">
        <v>63301</v>
      </c>
      <c r="N799" t="s">
        <v>105</v>
      </c>
      <c r="O799" t="s">
        <v>5041</v>
      </c>
      <c r="P799" t="s">
        <v>32</v>
      </c>
      <c r="Q799" t="s">
        <v>65</v>
      </c>
      <c r="R799" t="s">
        <v>5042</v>
      </c>
      <c r="S799">
        <v>135.29999999999998</v>
      </c>
      <c r="T799">
        <v>5</v>
      </c>
      <c r="U799">
        <v>0</v>
      </c>
      <c r="V799">
        <v>37.883999999999993</v>
      </c>
    </row>
    <row r="800" spans="1:22" x14ac:dyDescent="0.25">
      <c r="A800">
        <v>7140</v>
      </c>
      <c r="B800" t="s">
        <v>9304</v>
      </c>
      <c r="C800">
        <v>2012</v>
      </c>
      <c r="D800" s="11">
        <v>41233</v>
      </c>
      <c r="E800" s="11">
        <v>41240</v>
      </c>
      <c r="F800" t="s">
        <v>50</v>
      </c>
      <c r="G800" t="s">
        <v>2370</v>
      </c>
      <c r="H800" t="s">
        <v>2371</v>
      </c>
      <c r="I800" t="s">
        <v>26</v>
      </c>
      <c r="J800" t="s">
        <v>27</v>
      </c>
      <c r="K800" t="s">
        <v>1419</v>
      </c>
      <c r="L800" t="s">
        <v>54</v>
      </c>
      <c r="M800">
        <v>33180</v>
      </c>
      <c r="N800" t="s">
        <v>30</v>
      </c>
      <c r="O800" t="s">
        <v>1669</v>
      </c>
      <c r="P800" t="s">
        <v>32</v>
      </c>
      <c r="Q800" t="s">
        <v>33</v>
      </c>
      <c r="R800" t="s">
        <v>1670</v>
      </c>
      <c r="S800">
        <v>290.35200000000003</v>
      </c>
      <c r="T800">
        <v>3</v>
      </c>
      <c r="U800">
        <v>0.2</v>
      </c>
      <c r="V800">
        <v>-36.294000000000011</v>
      </c>
    </row>
    <row r="801" spans="1:22" x14ac:dyDescent="0.25">
      <c r="A801">
        <v>7136</v>
      </c>
      <c r="B801" t="s">
        <v>9303</v>
      </c>
      <c r="C801">
        <v>2014</v>
      </c>
      <c r="D801" s="11">
        <v>41970</v>
      </c>
      <c r="E801" s="11">
        <v>41975</v>
      </c>
      <c r="F801" t="s">
        <v>50</v>
      </c>
      <c r="G801" t="s">
        <v>4176</v>
      </c>
      <c r="H801" t="s">
        <v>4177</v>
      </c>
      <c r="I801" t="s">
        <v>102</v>
      </c>
      <c r="J801" t="s">
        <v>27</v>
      </c>
      <c r="K801" t="s">
        <v>1464</v>
      </c>
      <c r="L801" t="s">
        <v>254</v>
      </c>
      <c r="M801">
        <v>47374</v>
      </c>
      <c r="N801" t="s">
        <v>105</v>
      </c>
      <c r="O801" t="s">
        <v>686</v>
      </c>
      <c r="P801" t="s">
        <v>32</v>
      </c>
      <c r="Q801" t="s">
        <v>36</v>
      </c>
      <c r="R801" t="s">
        <v>687</v>
      </c>
      <c r="S801">
        <v>828.59999999999991</v>
      </c>
      <c r="T801">
        <v>3</v>
      </c>
      <c r="U801">
        <v>0</v>
      </c>
      <c r="V801">
        <v>240.29399999999995</v>
      </c>
    </row>
    <row r="802" spans="1:22" x14ac:dyDescent="0.25">
      <c r="A802">
        <v>7134</v>
      </c>
      <c r="B802" t="s">
        <v>9303</v>
      </c>
      <c r="C802">
        <v>2014</v>
      </c>
      <c r="D802" s="11">
        <v>41970</v>
      </c>
      <c r="E802" s="11">
        <v>41975</v>
      </c>
      <c r="F802" t="s">
        <v>50</v>
      </c>
      <c r="G802" t="s">
        <v>4176</v>
      </c>
      <c r="H802" t="s">
        <v>4177</v>
      </c>
      <c r="I802" t="s">
        <v>102</v>
      </c>
      <c r="J802" t="s">
        <v>27</v>
      </c>
      <c r="K802" t="s">
        <v>1464</v>
      </c>
      <c r="L802" t="s">
        <v>254</v>
      </c>
      <c r="M802">
        <v>47374</v>
      </c>
      <c r="N802" t="s">
        <v>105</v>
      </c>
      <c r="O802" t="s">
        <v>3928</v>
      </c>
      <c r="P802" t="s">
        <v>32</v>
      </c>
      <c r="Q802" t="s">
        <v>65</v>
      </c>
      <c r="R802" t="s">
        <v>3929</v>
      </c>
      <c r="S802">
        <v>27.46</v>
      </c>
      <c r="T802">
        <v>2</v>
      </c>
      <c r="U802">
        <v>0</v>
      </c>
      <c r="V802">
        <v>9.8856000000000002</v>
      </c>
    </row>
    <row r="803" spans="1:22" x14ac:dyDescent="0.25">
      <c r="A803">
        <v>800</v>
      </c>
      <c r="B803" t="s">
        <v>2502</v>
      </c>
      <c r="C803">
        <v>2012</v>
      </c>
      <c r="D803" s="11">
        <v>41240</v>
      </c>
      <c r="E803" s="11">
        <v>41246</v>
      </c>
      <c r="F803" t="s">
        <v>50</v>
      </c>
      <c r="G803" t="s">
        <v>2503</v>
      </c>
      <c r="H803" t="s">
        <v>2504</v>
      </c>
      <c r="I803" t="s">
        <v>26</v>
      </c>
      <c r="J803" t="s">
        <v>27</v>
      </c>
      <c r="K803" t="s">
        <v>2505</v>
      </c>
      <c r="L803" t="s">
        <v>43</v>
      </c>
      <c r="M803">
        <v>92530</v>
      </c>
      <c r="N803" t="s">
        <v>44</v>
      </c>
      <c r="O803" t="s">
        <v>1839</v>
      </c>
      <c r="P803" t="s">
        <v>32</v>
      </c>
      <c r="Q803" t="s">
        <v>36</v>
      </c>
      <c r="R803" t="s">
        <v>1840</v>
      </c>
      <c r="S803">
        <v>283.92</v>
      </c>
      <c r="T803">
        <v>5</v>
      </c>
      <c r="U803">
        <v>0.2</v>
      </c>
      <c r="V803">
        <v>17.745000000000019</v>
      </c>
    </row>
    <row r="804" spans="1:22" x14ac:dyDescent="0.25">
      <c r="A804">
        <v>801</v>
      </c>
      <c r="B804" t="s">
        <v>2506</v>
      </c>
      <c r="C804">
        <v>2014</v>
      </c>
      <c r="D804" s="11">
        <v>41691</v>
      </c>
      <c r="E804" s="11">
        <v>41694</v>
      </c>
      <c r="F804" t="s">
        <v>188</v>
      </c>
      <c r="G804" t="s">
        <v>2507</v>
      </c>
      <c r="H804" t="s">
        <v>2508</v>
      </c>
      <c r="I804" t="s">
        <v>41</v>
      </c>
      <c r="J804" t="s">
        <v>27</v>
      </c>
      <c r="K804" t="s">
        <v>947</v>
      </c>
      <c r="L804" t="s">
        <v>43</v>
      </c>
      <c r="M804">
        <v>92105</v>
      </c>
      <c r="N804" t="s">
        <v>44</v>
      </c>
      <c r="O804" t="s">
        <v>2509</v>
      </c>
      <c r="P804" t="s">
        <v>32</v>
      </c>
      <c r="Q804" t="s">
        <v>65</v>
      </c>
      <c r="R804" t="s">
        <v>2510</v>
      </c>
      <c r="S804">
        <v>22.23</v>
      </c>
      <c r="T804">
        <v>1</v>
      </c>
      <c r="U804">
        <v>0</v>
      </c>
      <c r="V804">
        <v>7.3358999999999988</v>
      </c>
    </row>
    <row r="805" spans="1:22" x14ac:dyDescent="0.25">
      <c r="A805">
        <v>7132</v>
      </c>
      <c r="B805" t="s">
        <v>9303</v>
      </c>
      <c r="C805">
        <v>2014</v>
      </c>
      <c r="D805" s="11">
        <v>41970</v>
      </c>
      <c r="E805" s="11">
        <v>41975</v>
      </c>
      <c r="F805" t="s">
        <v>50</v>
      </c>
      <c r="G805" t="s">
        <v>4176</v>
      </c>
      <c r="H805" t="s">
        <v>4177</v>
      </c>
      <c r="I805" t="s">
        <v>102</v>
      </c>
      <c r="J805" t="s">
        <v>27</v>
      </c>
      <c r="K805" t="s">
        <v>1464</v>
      </c>
      <c r="L805" t="s">
        <v>254</v>
      </c>
      <c r="M805">
        <v>47374</v>
      </c>
      <c r="N805" t="s">
        <v>105</v>
      </c>
      <c r="O805" t="s">
        <v>3822</v>
      </c>
      <c r="P805" t="s">
        <v>32</v>
      </c>
      <c r="Q805" t="s">
        <v>56</v>
      </c>
      <c r="R805" t="s">
        <v>3274</v>
      </c>
      <c r="S805">
        <v>257.94</v>
      </c>
      <c r="T805">
        <v>3</v>
      </c>
      <c r="U805">
        <v>0</v>
      </c>
      <c r="V805">
        <v>67.064400000000006</v>
      </c>
    </row>
    <row r="806" spans="1:22" x14ac:dyDescent="0.25">
      <c r="A806">
        <v>7129</v>
      </c>
      <c r="B806" t="s">
        <v>9301</v>
      </c>
      <c r="C806">
        <v>2013</v>
      </c>
      <c r="D806" s="11">
        <v>41593</v>
      </c>
      <c r="E806" s="11">
        <v>41599</v>
      </c>
      <c r="F806" t="s">
        <v>50</v>
      </c>
      <c r="G806" t="s">
        <v>5224</v>
      </c>
      <c r="H806" t="s">
        <v>5225</v>
      </c>
      <c r="I806" t="s">
        <v>26</v>
      </c>
      <c r="J806" t="s">
        <v>27</v>
      </c>
      <c r="K806" t="s">
        <v>606</v>
      </c>
      <c r="L806" t="s">
        <v>245</v>
      </c>
      <c r="M806">
        <v>19711</v>
      </c>
      <c r="N806" t="s">
        <v>148</v>
      </c>
      <c r="O806" t="s">
        <v>6191</v>
      </c>
      <c r="P806" t="s">
        <v>32</v>
      </c>
      <c r="Q806" t="s">
        <v>65</v>
      </c>
      <c r="R806" t="s">
        <v>6192</v>
      </c>
      <c r="S806">
        <v>19.920000000000002</v>
      </c>
      <c r="T806">
        <v>4</v>
      </c>
      <c r="U806">
        <v>0</v>
      </c>
      <c r="V806">
        <v>6.573599999999999</v>
      </c>
    </row>
    <row r="807" spans="1:22" x14ac:dyDescent="0.25">
      <c r="A807">
        <v>7124</v>
      </c>
      <c r="B807" t="s">
        <v>9299</v>
      </c>
      <c r="C807">
        <v>2012</v>
      </c>
      <c r="D807" s="11">
        <v>41130</v>
      </c>
      <c r="E807" s="11">
        <v>41137</v>
      </c>
      <c r="F807" t="s">
        <v>50</v>
      </c>
      <c r="G807" t="s">
        <v>7780</v>
      </c>
      <c r="H807" t="s">
        <v>7781</v>
      </c>
      <c r="I807" t="s">
        <v>41</v>
      </c>
      <c r="J807" t="s">
        <v>27</v>
      </c>
      <c r="K807" t="s">
        <v>266</v>
      </c>
      <c r="L807" t="s">
        <v>267</v>
      </c>
      <c r="M807">
        <v>10035</v>
      </c>
      <c r="N807" t="s">
        <v>148</v>
      </c>
      <c r="O807" t="s">
        <v>6591</v>
      </c>
      <c r="P807" t="s">
        <v>32</v>
      </c>
      <c r="Q807" t="s">
        <v>65</v>
      </c>
      <c r="R807" t="s">
        <v>6592</v>
      </c>
      <c r="S807">
        <v>10.02</v>
      </c>
      <c r="T807">
        <v>3</v>
      </c>
      <c r="U807">
        <v>0</v>
      </c>
      <c r="V807">
        <v>4.4088000000000012</v>
      </c>
    </row>
    <row r="808" spans="1:22" x14ac:dyDescent="0.25">
      <c r="A808">
        <v>805</v>
      </c>
      <c r="B808" t="s">
        <v>2519</v>
      </c>
      <c r="C808">
        <v>2014</v>
      </c>
      <c r="D808" s="11">
        <v>41752</v>
      </c>
      <c r="E808" s="11">
        <v>41754</v>
      </c>
      <c r="F808" t="s">
        <v>188</v>
      </c>
      <c r="G808" t="s">
        <v>2520</v>
      </c>
      <c r="H808" t="s">
        <v>2521</v>
      </c>
      <c r="I808" t="s">
        <v>26</v>
      </c>
      <c r="J808" t="s">
        <v>27</v>
      </c>
      <c r="K808" t="s">
        <v>127</v>
      </c>
      <c r="L808" t="s">
        <v>43</v>
      </c>
      <c r="M808">
        <v>94122</v>
      </c>
      <c r="N808" t="s">
        <v>44</v>
      </c>
      <c r="O808" t="s">
        <v>2522</v>
      </c>
      <c r="P808" t="s">
        <v>32</v>
      </c>
      <c r="Q808" t="s">
        <v>65</v>
      </c>
      <c r="R808" t="s">
        <v>2523</v>
      </c>
      <c r="S808">
        <v>18.28</v>
      </c>
      <c r="T808">
        <v>2</v>
      </c>
      <c r="U808">
        <v>0</v>
      </c>
      <c r="V808">
        <v>6.2151999999999994</v>
      </c>
    </row>
    <row r="809" spans="1:22" x14ac:dyDescent="0.25">
      <c r="A809">
        <v>7123</v>
      </c>
      <c r="B809" t="s">
        <v>9298</v>
      </c>
      <c r="C809">
        <v>2014</v>
      </c>
      <c r="D809" s="11">
        <v>41975</v>
      </c>
      <c r="E809" s="11">
        <v>41982</v>
      </c>
      <c r="F809" t="s">
        <v>50</v>
      </c>
      <c r="G809" t="s">
        <v>51</v>
      </c>
      <c r="H809" t="s">
        <v>52</v>
      </c>
      <c r="I809" t="s">
        <v>26</v>
      </c>
      <c r="J809" t="s">
        <v>27</v>
      </c>
      <c r="K809" t="s">
        <v>95</v>
      </c>
      <c r="L809" t="s">
        <v>96</v>
      </c>
      <c r="M809">
        <v>98105</v>
      </c>
      <c r="N809" t="s">
        <v>44</v>
      </c>
      <c r="O809" t="s">
        <v>6577</v>
      </c>
      <c r="P809" t="s">
        <v>32</v>
      </c>
      <c r="Q809" t="s">
        <v>33</v>
      </c>
      <c r="R809" t="s">
        <v>6578</v>
      </c>
      <c r="S809">
        <v>141.96</v>
      </c>
      <c r="T809">
        <v>2</v>
      </c>
      <c r="U809">
        <v>0</v>
      </c>
      <c r="V809">
        <v>41.168399999999991</v>
      </c>
    </row>
    <row r="810" spans="1:22" x14ac:dyDescent="0.25">
      <c r="A810">
        <v>7115</v>
      </c>
      <c r="B810" t="s">
        <v>9293</v>
      </c>
      <c r="C810">
        <v>2013</v>
      </c>
      <c r="D810" s="11">
        <v>41400</v>
      </c>
      <c r="E810" s="11">
        <v>41401</v>
      </c>
      <c r="F810" t="s">
        <v>188</v>
      </c>
      <c r="G810" t="s">
        <v>2908</v>
      </c>
      <c r="H810" t="s">
        <v>2909</v>
      </c>
      <c r="I810" t="s">
        <v>41</v>
      </c>
      <c r="J810" t="s">
        <v>27</v>
      </c>
      <c r="K810" t="s">
        <v>28</v>
      </c>
      <c r="L810" t="s">
        <v>1392</v>
      </c>
      <c r="M810">
        <v>89015</v>
      </c>
      <c r="N810" t="s">
        <v>44</v>
      </c>
      <c r="O810" t="s">
        <v>7497</v>
      </c>
      <c r="P810" t="s">
        <v>32</v>
      </c>
      <c r="Q810" t="s">
        <v>56</v>
      </c>
      <c r="R810" t="s">
        <v>7498</v>
      </c>
      <c r="S810">
        <v>1685.88</v>
      </c>
      <c r="T810">
        <v>6</v>
      </c>
      <c r="U810">
        <v>0</v>
      </c>
      <c r="V810">
        <v>320.31720000000001</v>
      </c>
    </row>
    <row r="811" spans="1:22" x14ac:dyDescent="0.25">
      <c r="A811">
        <v>808</v>
      </c>
      <c r="B811" t="s">
        <v>2529</v>
      </c>
      <c r="C811">
        <v>2012</v>
      </c>
      <c r="D811" s="11">
        <v>40942</v>
      </c>
      <c r="E811" s="11">
        <v>40944</v>
      </c>
      <c r="F811" t="s">
        <v>188</v>
      </c>
      <c r="G811" t="s">
        <v>1821</v>
      </c>
      <c r="H811" t="s">
        <v>1822</v>
      </c>
      <c r="I811" t="s">
        <v>26</v>
      </c>
      <c r="J811" t="s">
        <v>27</v>
      </c>
      <c r="K811" t="s">
        <v>2530</v>
      </c>
      <c r="L811" t="s">
        <v>138</v>
      </c>
      <c r="M811">
        <v>68104</v>
      </c>
      <c r="N811" t="s">
        <v>105</v>
      </c>
      <c r="O811" t="s">
        <v>1492</v>
      </c>
      <c r="P811" t="s">
        <v>32</v>
      </c>
      <c r="Q811" t="s">
        <v>65</v>
      </c>
      <c r="R811" t="s">
        <v>1493</v>
      </c>
      <c r="S811">
        <v>28.4</v>
      </c>
      <c r="T811">
        <v>2</v>
      </c>
      <c r="U811">
        <v>0</v>
      </c>
      <c r="V811">
        <v>11.076000000000001</v>
      </c>
    </row>
    <row r="812" spans="1:22" x14ac:dyDescent="0.25">
      <c r="A812">
        <v>7106</v>
      </c>
      <c r="B812" t="s">
        <v>9291</v>
      </c>
      <c r="C812">
        <v>2014</v>
      </c>
      <c r="D812" s="11">
        <v>41810</v>
      </c>
      <c r="E812" s="11">
        <v>41812</v>
      </c>
      <c r="F812" t="s">
        <v>23</v>
      </c>
      <c r="G812" t="s">
        <v>4616</v>
      </c>
      <c r="H812" t="s">
        <v>4617</v>
      </c>
      <c r="I812" t="s">
        <v>41</v>
      </c>
      <c r="J812" t="s">
        <v>27</v>
      </c>
      <c r="K812" t="s">
        <v>606</v>
      </c>
      <c r="L812" t="s">
        <v>498</v>
      </c>
      <c r="M812">
        <v>43055</v>
      </c>
      <c r="N812" t="s">
        <v>148</v>
      </c>
      <c r="O812" t="s">
        <v>5654</v>
      </c>
      <c r="P812" t="s">
        <v>32</v>
      </c>
      <c r="Q812" t="s">
        <v>65</v>
      </c>
      <c r="R812" t="s">
        <v>5655</v>
      </c>
      <c r="S812">
        <v>38.784000000000006</v>
      </c>
      <c r="T812">
        <v>3</v>
      </c>
      <c r="U812">
        <v>0.2</v>
      </c>
      <c r="V812">
        <v>7.2719999999999949</v>
      </c>
    </row>
    <row r="813" spans="1:22" x14ac:dyDescent="0.25">
      <c r="A813">
        <v>7105</v>
      </c>
      <c r="B813" t="s">
        <v>9291</v>
      </c>
      <c r="C813">
        <v>2014</v>
      </c>
      <c r="D813" s="11">
        <v>41810</v>
      </c>
      <c r="E813" s="11">
        <v>41812</v>
      </c>
      <c r="F813" t="s">
        <v>23</v>
      </c>
      <c r="G813" t="s">
        <v>4616</v>
      </c>
      <c r="H813" t="s">
        <v>4617</v>
      </c>
      <c r="I813" t="s">
        <v>41</v>
      </c>
      <c r="J813" t="s">
        <v>27</v>
      </c>
      <c r="K813" t="s">
        <v>606</v>
      </c>
      <c r="L813" t="s">
        <v>498</v>
      </c>
      <c r="M813">
        <v>43055</v>
      </c>
      <c r="N813" t="s">
        <v>148</v>
      </c>
      <c r="O813" t="s">
        <v>1280</v>
      </c>
      <c r="P813" t="s">
        <v>32</v>
      </c>
      <c r="Q813" t="s">
        <v>36</v>
      </c>
      <c r="R813" t="s">
        <v>1281</v>
      </c>
      <c r="S813">
        <v>760.11599999999987</v>
      </c>
      <c r="T813">
        <v>6</v>
      </c>
      <c r="U813">
        <v>0.3</v>
      </c>
      <c r="V813">
        <v>-43.435200000000009</v>
      </c>
    </row>
    <row r="814" spans="1:22" x14ac:dyDescent="0.25">
      <c r="A814">
        <v>811</v>
      </c>
      <c r="B814" t="s">
        <v>2533</v>
      </c>
      <c r="C814">
        <v>2011</v>
      </c>
      <c r="D814" s="11">
        <v>40829</v>
      </c>
      <c r="E814" s="11">
        <v>40831</v>
      </c>
      <c r="F814" t="s">
        <v>188</v>
      </c>
      <c r="G814" t="s">
        <v>1974</v>
      </c>
      <c r="H814" t="s">
        <v>1975</v>
      </c>
      <c r="I814" t="s">
        <v>26</v>
      </c>
      <c r="J814" t="s">
        <v>27</v>
      </c>
      <c r="K814" t="s">
        <v>2534</v>
      </c>
      <c r="L814" t="s">
        <v>96</v>
      </c>
      <c r="M814">
        <v>98026</v>
      </c>
      <c r="N814" t="s">
        <v>44</v>
      </c>
      <c r="O814" t="s">
        <v>1051</v>
      </c>
      <c r="P814" t="s">
        <v>32</v>
      </c>
      <c r="Q814" t="s">
        <v>56</v>
      </c>
      <c r="R814" t="s">
        <v>1052</v>
      </c>
      <c r="S814">
        <v>1298.55</v>
      </c>
      <c r="T814">
        <v>5</v>
      </c>
      <c r="U814">
        <v>0</v>
      </c>
      <c r="V814">
        <v>311.65199999999999</v>
      </c>
    </row>
    <row r="815" spans="1:22" x14ac:dyDescent="0.25">
      <c r="A815">
        <v>7081</v>
      </c>
      <c r="B815" t="s">
        <v>9276</v>
      </c>
      <c r="C815">
        <v>2013</v>
      </c>
      <c r="D815" s="11">
        <v>41520</v>
      </c>
      <c r="E815" s="11">
        <v>41524</v>
      </c>
      <c r="F815" t="s">
        <v>50</v>
      </c>
      <c r="G815" t="s">
        <v>4798</v>
      </c>
      <c r="H815" t="s">
        <v>4799</v>
      </c>
      <c r="I815" t="s">
        <v>26</v>
      </c>
      <c r="J815" t="s">
        <v>27</v>
      </c>
      <c r="K815" t="s">
        <v>467</v>
      </c>
      <c r="L815" t="s">
        <v>88</v>
      </c>
      <c r="M815">
        <v>28205</v>
      </c>
      <c r="N815" t="s">
        <v>30</v>
      </c>
      <c r="O815" t="s">
        <v>510</v>
      </c>
      <c r="P815" t="s">
        <v>32</v>
      </c>
      <c r="Q815" t="s">
        <v>56</v>
      </c>
      <c r="R815" t="s">
        <v>511</v>
      </c>
      <c r="S815">
        <v>472.51800000000003</v>
      </c>
      <c r="T815">
        <v>3</v>
      </c>
      <c r="U815">
        <v>0.4</v>
      </c>
      <c r="V815">
        <v>-149.63070000000005</v>
      </c>
    </row>
    <row r="816" spans="1:22" x14ac:dyDescent="0.25">
      <c r="A816">
        <v>7058</v>
      </c>
      <c r="B816" t="s">
        <v>9262</v>
      </c>
      <c r="C816">
        <v>2013</v>
      </c>
      <c r="D816" s="11">
        <v>41620</v>
      </c>
      <c r="E816" s="11">
        <v>41620</v>
      </c>
      <c r="F816" t="s">
        <v>1290</v>
      </c>
      <c r="G816" t="s">
        <v>5054</v>
      </c>
      <c r="H816" t="s">
        <v>5055</v>
      </c>
      <c r="I816" t="s">
        <v>26</v>
      </c>
      <c r="J816" t="s">
        <v>27</v>
      </c>
      <c r="K816" t="s">
        <v>1883</v>
      </c>
      <c r="L816" t="s">
        <v>43</v>
      </c>
      <c r="M816">
        <v>92804</v>
      </c>
      <c r="N816" t="s">
        <v>44</v>
      </c>
      <c r="O816" t="s">
        <v>3489</v>
      </c>
      <c r="P816" t="s">
        <v>32</v>
      </c>
      <c r="Q816" t="s">
        <v>56</v>
      </c>
      <c r="R816" t="s">
        <v>3490</v>
      </c>
      <c r="S816">
        <v>892.13600000000008</v>
      </c>
      <c r="T816">
        <v>7</v>
      </c>
      <c r="U816">
        <v>0.2</v>
      </c>
      <c r="V816">
        <v>111.51699999999991</v>
      </c>
    </row>
    <row r="817" spans="1:22" x14ac:dyDescent="0.25">
      <c r="A817">
        <v>814</v>
      </c>
      <c r="B817" t="s">
        <v>2539</v>
      </c>
      <c r="C817">
        <v>2014</v>
      </c>
      <c r="D817" s="11">
        <v>41774</v>
      </c>
      <c r="E817" s="11">
        <v>41774</v>
      </c>
      <c r="F817" t="s">
        <v>1290</v>
      </c>
      <c r="G817" t="s">
        <v>2540</v>
      </c>
      <c r="H817" t="s">
        <v>2541</v>
      </c>
      <c r="I817" t="s">
        <v>26</v>
      </c>
      <c r="J817" t="s">
        <v>27</v>
      </c>
      <c r="K817" t="s">
        <v>2542</v>
      </c>
      <c r="L817" t="s">
        <v>43</v>
      </c>
      <c r="M817">
        <v>92704</v>
      </c>
      <c r="N817" t="s">
        <v>44</v>
      </c>
      <c r="O817" t="s">
        <v>2522</v>
      </c>
      <c r="P817" t="s">
        <v>32</v>
      </c>
      <c r="Q817" t="s">
        <v>65</v>
      </c>
      <c r="R817" t="s">
        <v>2523</v>
      </c>
      <c r="S817">
        <v>18.28</v>
      </c>
      <c r="T817">
        <v>2</v>
      </c>
      <c r="U817">
        <v>0</v>
      </c>
      <c r="V817">
        <v>6.2151999999999994</v>
      </c>
    </row>
    <row r="818" spans="1:22" x14ac:dyDescent="0.25">
      <c r="A818">
        <v>7055</v>
      </c>
      <c r="B818" t="s">
        <v>9262</v>
      </c>
      <c r="C818">
        <v>2013</v>
      </c>
      <c r="D818" s="11">
        <v>41620</v>
      </c>
      <c r="E818" s="11">
        <v>41620</v>
      </c>
      <c r="F818" t="s">
        <v>1290</v>
      </c>
      <c r="G818" t="s">
        <v>5054</v>
      </c>
      <c r="H818" t="s">
        <v>5055</v>
      </c>
      <c r="I818" t="s">
        <v>26</v>
      </c>
      <c r="J818" t="s">
        <v>27</v>
      </c>
      <c r="K818" t="s">
        <v>1883</v>
      </c>
      <c r="L818" t="s">
        <v>43</v>
      </c>
      <c r="M818">
        <v>92804</v>
      </c>
      <c r="N818" t="s">
        <v>44</v>
      </c>
      <c r="O818" t="s">
        <v>4839</v>
      </c>
      <c r="P818" t="s">
        <v>32</v>
      </c>
      <c r="Q818" t="s">
        <v>36</v>
      </c>
      <c r="R818" t="s">
        <v>4840</v>
      </c>
      <c r="S818">
        <v>363.92</v>
      </c>
      <c r="T818">
        <v>5</v>
      </c>
      <c r="U818">
        <v>0.2</v>
      </c>
      <c r="V818">
        <v>-31.843000000000018</v>
      </c>
    </row>
    <row r="819" spans="1:22" x14ac:dyDescent="0.25">
      <c r="A819">
        <v>7047</v>
      </c>
      <c r="B819" t="s">
        <v>9259</v>
      </c>
      <c r="C819">
        <v>2011</v>
      </c>
      <c r="D819" s="11">
        <v>40641</v>
      </c>
      <c r="E819" s="11">
        <v>40645</v>
      </c>
      <c r="F819" t="s">
        <v>50</v>
      </c>
      <c r="G819" t="s">
        <v>1162</v>
      </c>
      <c r="H819" t="s">
        <v>1163</v>
      </c>
      <c r="I819" t="s">
        <v>102</v>
      </c>
      <c r="J819" t="s">
        <v>27</v>
      </c>
      <c r="K819" t="s">
        <v>87</v>
      </c>
      <c r="L819" t="s">
        <v>43</v>
      </c>
      <c r="M819">
        <v>94521</v>
      </c>
      <c r="N819" t="s">
        <v>44</v>
      </c>
      <c r="O819" t="s">
        <v>883</v>
      </c>
      <c r="P819" t="s">
        <v>32</v>
      </c>
      <c r="Q819" t="s">
        <v>56</v>
      </c>
      <c r="R819" t="s">
        <v>884</v>
      </c>
      <c r="S819">
        <v>99.591999999999999</v>
      </c>
      <c r="T819">
        <v>1</v>
      </c>
      <c r="U819">
        <v>0.2</v>
      </c>
      <c r="V819">
        <v>2.4897999999999989</v>
      </c>
    </row>
    <row r="820" spans="1:22" x14ac:dyDescent="0.25">
      <c r="A820">
        <v>7044</v>
      </c>
      <c r="B820" t="s">
        <v>9257</v>
      </c>
      <c r="C820">
        <v>2014</v>
      </c>
      <c r="D820" s="11">
        <v>41839</v>
      </c>
      <c r="E820" s="11">
        <v>41844</v>
      </c>
      <c r="F820" t="s">
        <v>50</v>
      </c>
      <c r="G820" t="s">
        <v>2304</v>
      </c>
      <c r="H820" t="s">
        <v>2305</v>
      </c>
      <c r="I820" t="s">
        <v>26</v>
      </c>
      <c r="J820" t="s">
        <v>27</v>
      </c>
      <c r="K820" t="s">
        <v>146</v>
      </c>
      <c r="L820" t="s">
        <v>147</v>
      </c>
      <c r="M820">
        <v>19134</v>
      </c>
      <c r="N820" t="s">
        <v>148</v>
      </c>
      <c r="O820" t="s">
        <v>1839</v>
      </c>
      <c r="P820" t="s">
        <v>32</v>
      </c>
      <c r="Q820" t="s">
        <v>36</v>
      </c>
      <c r="R820" t="s">
        <v>1840</v>
      </c>
      <c r="S820">
        <v>198.744</v>
      </c>
      <c r="T820">
        <v>4</v>
      </c>
      <c r="U820">
        <v>0.3</v>
      </c>
      <c r="V820">
        <v>-14.195999999999984</v>
      </c>
    </row>
    <row r="821" spans="1:22" x14ac:dyDescent="0.25">
      <c r="A821">
        <v>7042</v>
      </c>
      <c r="B821" t="s">
        <v>9256</v>
      </c>
      <c r="C821">
        <v>2014</v>
      </c>
      <c r="D821" s="11">
        <v>41991</v>
      </c>
      <c r="E821" s="11">
        <v>41997</v>
      </c>
      <c r="F821" t="s">
        <v>50</v>
      </c>
      <c r="G821" t="s">
        <v>2072</v>
      </c>
      <c r="H821" t="s">
        <v>2073</v>
      </c>
      <c r="I821" t="s">
        <v>26</v>
      </c>
      <c r="J821" t="s">
        <v>27</v>
      </c>
      <c r="K821" t="s">
        <v>266</v>
      </c>
      <c r="L821" t="s">
        <v>267</v>
      </c>
      <c r="M821">
        <v>10009</v>
      </c>
      <c r="N821" t="s">
        <v>148</v>
      </c>
      <c r="O821" t="s">
        <v>5271</v>
      </c>
      <c r="P821" t="s">
        <v>32</v>
      </c>
      <c r="Q821" t="s">
        <v>65</v>
      </c>
      <c r="R821" t="s">
        <v>5272</v>
      </c>
      <c r="S821">
        <v>124.36</v>
      </c>
      <c r="T821">
        <v>2</v>
      </c>
      <c r="U821">
        <v>0</v>
      </c>
      <c r="V821">
        <v>27.359200000000001</v>
      </c>
    </row>
    <row r="822" spans="1:22" x14ac:dyDescent="0.25">
      <c r="A822">
        <v>7036</v>
      </c>
      <c r="B822" t="s">
        <v>9251</v>
      </c>
      <c r="C822">
        <v>2014</v>
      </c>
      <c r="D822" s="11">
        <v>41953</v>
      </c>
      <c r="E822" s="11">
        <v>41957</v>
      </c>
      <c r="F822" t="s">
        <v>50</v>
      </c>
      <c r="G822" t="s">
        <v>4507</v>
      </c>
      <c r="H822" t="s">
        <v>4508</v>
      </c>
      <c r="I822" t="s">
        <v>41</v>
      </c>
      <c r="J822" t="s">
        <v>27</v>
      </c>
      <c r="K822" t="s">
        <v>947</v>
      </c>
      <c r="L822" t="s">
        <v>43</v>
      </c>
      <c r="M822">
        <v>92105</v>
      </c>
      <c r="N822" t="s">
        <v>44</v>
      </c>
      <c r="O822" t="s">
        <v>2476</v>
      </c>
      <c r="P822" t="s">
        <v>32</v>
      </c>
      <c r="Q822" t="s">
        <v>36</v>
      </c>
      <c r="R822" t="s">
        <v>2477</v>
      </c>
      <c r="S822">
        <v>523.39200000000005</v>
      </c>
      <c r="T822">
        <v>3</v>
      </c>
      <c r="U822">
        <v>0.2</v>
      </c>
      <c r="V822">
        <v>52.339199999999977</v>
      </c>
    </row>
    <row r="823" spans="1:22" x14ac:dyDescent="0.25">
      <c r="A823">
        <v>820</v>
      </c>
      <c r="B823" t="s">
        <v>2552</v>
      </c>
      <c r="C823">
        <v>2011</v>
      </c>
      <c r="D823" s="11">
        <v>40722</v>
      </c>
      <c r="E823" s="11">
        <v>40726</v>
      </c>
      <c r="F823" t="s">
        <v>50</v>
      </c>
      <c r="G823" t="s">
        <v>1906</v>
      </c>
      <c r="H823" t="s">
        <v>1907</v>
      </c>
      <c r="I823" t="s">
        <v>26</v>
      </c>
      <c r="J823" t="s">
        <v>27</v>
      </c>
      <c r="K823" t="s">
        <v>146</v>
      </c>
      <c r="L823" t="s">
        <v>147</v>
      </c>
      <c r="M823">
        <v>19140</v>
      </c>
      <c r="N823" t="s">
        <v>148</v>
      </c>
      <c r="O823" t="s">
        <v>2555</v>
      </c>
      <c r="P823" t="s">
        <v>32</v>
      </c>
      <c r="Q823" t="s">
        <v>36</v>
      </c>
      <c r="R823" t="s">
        <v>2556</v>
      </c>
      <c r="S823">
        <v>1228.4649999999999</v>
      </c>
      <c r="T823">
        <v>5</v>
      </c>
      <c r="U823">
        <v>0.3</v>
      </c>
      <c r="V823">
        <v>0</v>
      </c>
    </row>
    <row r="824" spans="1:22" x14ac:dyDescent="0.25">
      <c r="A824">
        <v>7033</v>
      </c>
      <c r="B824" t="s">
        <v>9250</v>
      </c>
      <c r="C824">
        <v>2013</v>
      </c>
      <c r="D824" s="11">
        <v>41590</v>
      </c>
      <c r="E824" s="11">
        <v>41595</v>
      </c>
      <c r="F824" t="s">
        <v>50</v>
      </c>
      <c r="G824" t="s">
        <v>4136</v>
      </c>
      <c r="H824" t="s">
        <v>4137</v>
      </c>
      <c r="I824" t="s">
        <v>41</v>
      </c>
      <c r="J824" t="s">
        <v>27</v>
      </c>
      <c r="K824" t="s">
        <v>266</v>
      </c>
      <c r="L824" t="s">
        <v>267</v>
      </c>
      <c r="M824">
        <v>10011</v>
      </c>
      <c r="N824" t="s">
        <v>148</v>
      </c>
      <c r="O824" t="s">
        <v>4839</v>
      </c>
      <c r="P824" t="s">
        <v>32</v>
      </c>
      <c r="Q824" t="s">
        <v>36</v>
      </c>
      <c r="R824" t="s">
        <v>4840</v>
      </c>
      <c r="S824">
        <v>245.64600000000002</v>
      </c>
      <c r="T824">
        <v>3</v>
      </c>
      <c r="U824">
        <v>0.1</v>
      </c>
      <c r="V824">
        <v>8.1881999999999877</v>
      </c>
    </row>
    <row r="825" spans="1:22" x14ac:dyDescent="0.25">
      <c r="A825">
        <v>7022</v>
      </c>
      <c r="B825" t="s">
        <v>9244</v>
      </c>
      <c r="C825">
        <v>2011</v>
      </c>
      <c r="D825" s="11">
        <v>40778</v>
      </c>
      <c r="E825" s="11">
        <v>40782</v>
      </c>
      <c r="F825" t="s">
        <v>50</v>
      </c>
      <c r="G825" t="s">
        <v>2287</v>
      </c>
      <c r="H825" t="s">
        <v>2288</v>
      </c>
      <c r="I825" t="s">
        <v>26</v>
      </c>
      <c r="J825" t="s">
        <v>27</v>
      </c>
      <c r="K825" t="s">
        <v>807</v>
      </c>
      <c r="L825" t="s">
        <v>457</v>
      </c>
      <c r="M825">
        <v>80219</v>
      </c>
      <c r="N825" t="s">
        <v>44</v>
      </c>
      <c r="O825" t="s">
        <v>1020</v>
      </c>
      <c r="P825" t="s">
        <v>32</v>
      </c>
      <c r="Q825" t="s">
        <v>65</v>
      </c>
      <c r="R825" t="s">
        <v>1021</v>
      </c>
      <c r="S825">
        <v>4.2240000000000002</v>
      </c>
      <c r="T825">
        <v>3</v>
      </c>
      <c r="U825">
        <v>0.2</v>
      </c>
      <c r="V825">
        <v>1.2672000000000003</v>
      </c>
    </row>
    <row r="826" spans="1:22" x14ac:dyDescent="0.25">
      <c r="A826">
        <v>7014</v>
      </c>
      <c r="B826" t="s">
        <v>9241</v>
      </c>
      <c r="C826">
        <v>2014</v>
      </c>
      <c r="D826" s="11">
        <v>41983</v>
      </c>
      <c r="E826" s="11">
        <v>41985</v>
      </c>
      <c r="F826" t="s">
        <v>23</v>
      </c>
      <c r="G826" t="s">
        <v>5603</v>
      </c>
      <c r="H826" t="s">
        <v>5604</v>
      </c>
      <c r="I826" t="s">
        <v>102</v>
      </c>
      <c r="J826" t="s">
        <v>27</v>
      </c>
      <c r="K826" t="s">
        <v>2640</v>
      </c>
      <c r="L826" t="s">
        <v>43</v>
      </c>
      <c r="M826">
        <v>93905</v>
      </c>
      <c r="N826" t="s">
        <v>44</v>
      </c>
      <c r="O826" t="s">
        <v>2609</v>
      </c>
      <c r="P826" t="s">
        <v>32</v>
      </c>
      <c r="Q826" t="s">
        <v>33</v>
      </c>
      <c r="R826" t="s">
        <v>2610</v>
      </c>
      <c r="S826">
        <v>148.25700000000001</v>
      </c>
      <c r="T826">
        <v>3</v>
      </c>
      <c r="U826">
        <v>0.15</v>
      </c>
      <c r="V826">
        <v>15.697800000000004</v>
      </c>
    </row>
    <row r="827" spans="1:22" x14ac:dyDescent="0.25">
      <c r="A827">
        <v>7010</v>
      </c>
      <c r="B827" t="s">
        <v>9239</v>
      </c>
      <c r="C827">
        <v>2012</v>
      </c>
      <c r="D827" s="11">
        <v>41142</v>
      </c>
      <c r="E827" s="11">
        <v>41146</v>
      </c>
      <c r="F827" t="s">
        <v>50</v>
      </c>
      <c r="G827" t="s">
        <v>3953</v>
      </c>
      <c r="H827" t="s">
        <v>3954</v>
      </c>
      <c r="I827" t="s">
        <v>41</v>
      </c>
      <c r="J827" t="s">
        <v>27</v>
      </c>
      <c r="K827" t="s">
        <v>318</v>
      </c>
      <c r="L827" t="s">
        <v>498</v>
      </c>
      <c r="M827">
        <v>45503</v>
      </c>
      <c r="N827" t="s">
        <v>148</v>
      </c>
      <c r="O827" t="s">
        <v>6546</v>
      </c>
      <c r="P827" t="s">
        <v>32</v>
      </c>
      <c r="Q827" t="s">
        <v>65</v>
      </c>
      <c r="R827" t="s">
        <v>6547</v>
      </c>
      <c r="S827">
        <v>25.983999999999998</v>
      </c>
      <c r="T827">
        <v>1</v>
      </c>
      <c r="U827">
        <v>0.2</v>
      </c>
      <c r="V827">
        <v>-3.8976000000000015</v>
      </c>
    </row>
    <row r="828" spans="1:22" x14ac:dyDescent="0.25">
      <c r="A828">
        <v>7009</v>
      </c>
      <c r="B828" t="s">
        <v>9239</v>
      </c>
      <c r="C828">
        <v>2012</v>
      </c>
      <c r="D828" s="11">
        <v>41142</v>
      </c>
      <c r="E828" s="11">
        <v>41146</v>
      </c>
      <c r="F828" t="s">
        <v>50</v>
      </c>
      <c r="G828" t="s">
        <v>3953</v>
      </c>
      <c r="H828" t="s">
        <v>3954</v>
      </c>
      <c r="I828" t="s">
        <v>41</v>
      </c>
      <c r="J828" t="s">
        <v>27</v>
      </c>
      <c r="K828" t="s">
        <v>318</v>
      </c>
      <c r="L828" t="s">
        <v>498</v>
      </c>
      <c r="M828">
        <v>45503</v>
      </c>
      <c r="N828" t="s">
        <v>148</v>
      </c>
      <c r="O828" t="s">
        <v>1793</v>
      </c>
      <c r="P828" t="s">
        <v>32</v>
      </c>
      <c r="Q828" t="s">
        <v>36</v>
      </c>
      <c r="R828" t="s">
        <v>1794</v>
      </c>
      <c r="S828">
        <v>598.45799999999997</v>
      </c>
      <c r="T828">
        <v>3</v>
      </c>
      <c r="U828">
        <v>0.3</v>
      </c>
      <c r="V828">
        <v>-42.746999999999957</v>
      </c>
    </row>
    <row r="829" spans="1:22" x14ac:dyDescent="0.25">
      <c r="A829">
        <v>7007</v>
      </c>
      <c r="B829" t="s">
        <v>9238</v>
      </c>
      <c r="C829">
        <v>2011</v>
      </c>
      <c r="D829" s="11">
        <v>40892</v>
      </c>
      <c r="E829" s="11">
        <v>40898</v>
      </c>
      <c r="F829" t="s">
        <v>50</v>
      </c>
      <c r="G829" t="s">
        <v>1157</v>
      </c>
      <c r="H829" t="s">
        <v>1158</v>
      </c>
      <c r="I829" t="s">
        <v>41</v>
      </c>
      <c r="J829" t="s">
        <v>27</v>
      </c>
      <c r="K829" t="s">
        <v>303</v>
      </c>
      <c r="L829" t="s">
        <v>211</v>
      </c>
      <c r="M829">
        <v>60623</v>
      </c>
      <c r="N829" t="s">
        <v>105</v>
      </c>
      <c r="O829" t="s">
        <v>6056</v>
      </c>
      <c r="P829" t="s">
        <v>32</v>
      </c>
      <c r="Q829" t="s">
        <v>65</v>
      </c>
      <c r="R829" t="s">
        <v>6057</v>
      </c>
      <c r="S829">
        <v>8.5440000000000005</v>
      </c>
      <c r="T829">
        <v>2</v>
      </c>
      <c r="U829">
        <v>0.6</v>
      </c>
      <c r="V829">
        <v>-7.4759999999999991</v>
      </c>
    </row>
    <row r="830" spans="1:22" x14ac:dyDescent="0.25">
      <c r="A830">
        <v>7006</v>
      </c>
      <c r="B830" t="s">
        <v>9237</v>
      </c>
      <c r="C830">
        <v>2012</v>
      </c>
      <c r="D830" s="11">
        <v>41214</v>
      </c>
      <c r="E830" s="11">
        <v>41218</v>
      </c>
      <c r="F830" t="s">
        <v>50</v>
      </c>
      <c r="G830" t="s">
        <v>1913</v>
      </c>
      <c r="H830" t="s">
        <v>1914</v>
      </c>
      <c r="I830" t="s">
        <v>26</v>
      </c>
      <c r="J830" t="s">
        <v>27</v>
      </c>
      <c r="K830" t="s">
        <v>266</v>
      </c>
      <c r="L830" t="s">
        <v>267</v>
      </c>
      <c r="M830">
        <v>10009</v>
      </c>
      <c r="N830" t="s">
        <v>148</v>
      </c>
      <c r="O830" t="s">
        <v>8382</v>
      </c>
      <c r="P830" t="s">
        <v>32</v>
      </c>
      <c r="Q830" t="s">
        <v>36</v>
      </c>
      <c r="R830" t="s">
        <v>8383</v>
      </c>
      <c r="S830">
        <v>205.16400000000002</v>
      </c>
      <c r="T830">
        <v>2</v>
      </c>
      <c r="U830">
        <v>0.1</v>
      </c>
      <c r="V830">
        <v>13.677600000000002</v>
      </c>
    </row>
    <row r="831" spans="1:22" x14ac:dyDescent="0.25">
      <c r="A831">
        <v>7003</v>
      </c>
      <c r="B831" t="s">
        <v>9235</v>
      </c>
      <c r="C831">
        <v>2011</v>
      </c>
      <c r="D831" s="11">
        <v>40774</v>
      </c>
      <c r="E831" s="11">
        <v>40776</v>
      </c>
      <c r="F831" t="s">
        <v>23</v>
      </c>
      <c r="G831" t="s">
        <v>6454</v>
      </c>
      <c r="H831" t="s">
        <v>6455</v>
      </c>
      <c r="I831" t="s">
        <v>41</v>
      </c>
      <c r="J831" t="s">
        <v>27</v>
      </c>
      <c r="K831" t="s">
        <v>42</v>
      </c>
      <c r="L831" t="s">
        <v>43</v>
      </c>
      <c r="M831">
        <v>90045</v>
      </c>
      <c r="N831" t="s">
        <v>44</v>
      </c>
      <c r="O831" t="s">
        <v>1858</v>
      </c>
      <c r="P831" t="s">
        <v>32</v>
      </c>
      <c r="Q831" t="s">
        <v>65</v>
      </c>
      <c r="R831" t="s">
        <v>1859</v>
      </c>
      <c r="S831">
        <v>289.24</v>
      </c>
      <c r="T831">
        <v>7</v>
      </c>
      <c r="U831">
        <v>0</v>
      </c>
      <c r="V831">
        <v>26.031600000000012</v>
      </c>
    </row>
    <row r="832" spans="1:22" x14ac:dyDescent="0.25">
      <c r="A832">
        <v>7002</v>
      </c>
      <c r="B832" t="s">
        <v>9233</v>
      </c>
      <c r="C832">
        <v>2012</v>
      </c>
      <c r="D832" s="11">
        <v>40998</v>
      </c>
      <c r="E832" s="11">
        <v>41002</v>
      </c>
      <c r="F832" t="s">
        <v>50</v>
      </c>
      <c r="G832" t="s">
        <v>5993</v>
      </c>
      <c r="H832" t="s">
        <v>5994</v>
      </c>
      <c r="I832" t="s">
        <v>102</v>
      </c>
      <c r="J832" t="s">
        <v>27</v>
      </c>
      <c r="K832" t="s">
        <v>9234</v>
      </c>
      <c r="L832" t="s">
        <v>211</v>
      </c>
      <c r="M832">
        <v>61761</v>
      </c>
      <c r="N832" t="s">
        <v>105</v>
      </c>
      <c r="O832" t="s">
        <v>6956</v>
      </c>
      <c r="P832" t="s">
        <v>32</v>
      </c>
      <c r="Q832" t="s">
        <v>36</v>
      </c>
      <c r="R832" t="s">
        <v>6957</v>
      </c>
      <c r="S832">
        <v>366.74399999999997</v>
      </c>
      <c r="T832">
        <v>4</v>
      </c>
      <c r="U832">
        <v>0.3</v>
      </c>
      <c r="V832">
        <v>-110.02320000000003</v>
      </c>
    </row>
    <row r="833" spans="1:22" x14ac:dyDescent="0.25">
      <c r="A833">
        <v>830</v>
      </c>
      <c r="B833" t="s">
        <v>2578</v>
      </c>
      <c r="C833">
        <v>2014</v>
      </c>
      <c r="D833" s="11">
        <v>41807</v>
      </c>
      <c r="E833" s="11">
        <v>41812</v>
      </c>
      <c r="F833" t="s">
        <v>23</v>
      </c>
      <c r="G833" t="s">
        <v>332</v>
      </c>
      <c r="H833" t="s">
        <v>333</v>
      </c>
      <c r="I833" t="s">
        <v>26</v>
      </c>
      <c r="J833" t="s">
        <v>27</v>
      </c>
      <c r="K833" t="s">
        <v>2579</v>
      </c>
      <c r="L833" t="s">
        <v>29</v>
      </c>
      <c r="M833">
        <v>41042</v>
      </c>
      <c r="N833" t="s">
        <v>30</v>
      </c>
      <c r="O833" t="s">
        <v>2580</v>
      </c>
      <c r="P833" t="s">
        <v>32</v>
      </c>
      <c r="Q833" t="s">
        <v>36</v>
      </c>
      <c r="R833" t="s">
        <v>2581</v>
      </c>
      <c r="S833">
        <v>301.95999999999998</v>
      </c>
      <c r="T833">
        <v>2</v>
      </c>
      <c r="U833">
        <v>0</v>
      </c>
      <c r="V833">
        <v>90.587999999999965</v>
      </c>
    </row>
    <row r="834" spans="1:22" x14ac:dyDescent="0.25">
      <c r="A834">
        <v>6993</v>
      </c>
      <c r="B834" t="s">
        <v>9228</v>
      </c>
      <c r="C834">
        <v>2012</v>
      </c>
      <c r="D834" s="11">
        <v>41221</v>
      </c>
      <c r="E834" s="11">
        <v>41226</v>
      </c>
      <c r="F834" t="s">
        <v>23</v>
      </c>
      <c r="G834" t="s">
        <v>5127</v>
      </c>
      <c r="H834" t="s">
        <v>5128</v>
      </c>
      <c r="I834" t="s">
        <v>26</v>
      </c>
      <c r="J834" t="s">
        <v>27</v>
      </c>
      <c r="K834" t="s">
        <v>7556</v>
      </c>
      <c r="L834" t="s">
        <v>319</v>
      </c>
      <c r="M834">
        <v>23666</v>
      </c>
      <c r="N834" t="s">
        <v>30</v>
      </c>
      <c r="O834" t="s">
        <v>5271</v>
      </c>
      <c r="P834" t="s">
        <v>32</v>
      </c>
      <c r="Q834" t="s">
        <v>65</v>
      </c>
      <c r="R834" t="s">
        <v>5272</v>
      </c>
      <c r="S834">
        <v>186.54</v>
      </c>
      <c r="T834">
        <v>3</v>
      </c>
      <c r="U834">
        <v>0</v>
      </c>
      <c r="V834">
        <v>41.038800000000002</v>
      </c>
    </row>
    <row r="835" spans="1:22" x14ac:dyDescent="0.25">
      <c r="A835">
        <v>6977</v>
      </c>
      <c r="B835" t="s">
        <v>9217</v>
      </c>
      <c r="C835">
        <v>2012</v>
      </c>
      <c r="D835" s="11">
        <v>41088</v>
      </c>
      <c r="E835" s="11">
        <v>41092</v>
      </c>
      <c r="F835" t="s">
        <v>50</v>
      </c>
      <c r="G835" t="s">
        <v>3197</v>
      </c>
      <c r="H835" t="s">
        <v>3198</v>
      </c>
      <c r="I835" t="s">
        <v>41</v>
      </c>
      <c r="J835" t="s">
        <v>27</v>
      </c>
      <c r="K835" t="s">
        <v>309</v>
      </c>
      <c r="L835" t="s">
        <v>310</v>
      </c>
      <c r="M835">
        <v>85234</v>
      </c>
      <c r="N835" t="s">
        <v>44</v>
      </c>
      <c r="O835" t="s">
        <v>2433</v>
      </c>
      <c r="P835" t="s">
        <v>32</v>
      </c>
      <c r="Q835" t="s">
        <v>65</v>
      </c>
      <c r="R835" t="s">
        <v>2434</v>
      </c>
      <c r="S835">
        <v>621.7600000000001</v>
      </c>
      <c r="T835">
        <v>4</v>
      </c>
      <c r="U835">
        <v>0.2</v>
      </c>
      <c r="V835">
        <v>46.631999999999977</v>
      </c>
    </row>
    <row r="836" spans="1:22" x14ac:dyDescent="0.25">
      <c r="A836">
        <v>6970</v>
      </c>
      <c r="B836" t="s">
        <v>9214</v>
      </c>
      <c r="C836">
        <v>2013</v>
      </c>
      <c r="D836" s="11">
        <v>41284</v>
      </c>
      <c r="E836" s="11">
        <v>41287</v>
      </c>
      <c r="F836" t="s">
        <v>23</v>
      </c>
      <c r="G836" t="s">
        <v>6221</v>
      </c>
      <c r="H836" t="s">
        <v>6222</v>
      </c>
      <c r="I836" t="s">
        <v>26</v>
      </c>
      <c r="J836" t="s">
        <v>27</v>
      </c>
      <c r="K836" t="s">
        <v>8752</v>
      </c>
      <c r="L836" t="s">
        <v>96</v>
      </c>
      <c r="M836">
        <v>98632</v>
      </c>
      <c r="N836" t="s">
        <v>44</v>
      </c>
      <c r="O836" t="s">
        <v>2045</v>
      </c>
      <c r="P836" t="s">
        <v>32</v>
      </c>
      <c r="Q836" t="s">
        <v>65</v>
      </c>
      <c r="R836" t="s">
        <v>2046</v>
      </c>
      <c r="S836">
        <v>24.849999999999998</v>
      </c>
      <c r="T836">
        <v>5</v>
      </c>
      <c r="U836">
        <v>0</v>
      </c>
      <c r="V836">
        <v>7.7034999999999982</v>
      </c>
    </row>
    <row r="837" spans="1:22" x14ac:dyDescent="0.25">
      <c r="A837">
        <v>6958</v>
      </c>
      <c r="B837" t="s">
        <v>9207</v>
      </c>
      <c r="C837">
        <v>2013</v>
      </c>
      <c r="D837" s="11">
        <v>41470</v>
      </c>
      <c r="E837" s="11">
        <v>41475</v>
      </c>
      <c r="F837" t="s">
        <v>50</v>
      </c>
      <c r="G837" t="s">
        <v>9208</v>
      </c>
      <c r="H837" t="s">
        <v>9209</v>
      </c>
      <c r="I837" t="s">
        <v>26</v>
      </c>
      <c r="J837" t="s">
        <v>27</v>
      </c>
      <c r="K837" t="s">
        <v>497</v>
      </c>
      <c r="L837" t="s">
        <v>1272</v>
      </c>
      <c r="M837">
        <v>31907</v>
      </c>
      <c r="N837" t="s">
        <v>30</v>
      </c>
      <c r="O837" t="s">
        <v>170</v>
      </c>
      <c r="P837" t="s">
        <v>32</v>
      </c>
      <c r="Q837" t="s">
        <v>65</v>
      </c>
      <c r="R837" t="s">
        <v>171</v>
      </c>
      <c r="S837">
        <v>51.75</v>
      </c>
      <c r="T837">
        <v>1</v>
      </c>
      <c r="U837">
        <v>0</v>
      </c>
      <c r="V837">
        <v>15.524999999999999</v>
      </c>
    </row>
    <row r="838" spans="1:22" x14ac:dyDescent="0.25">
      <c r="A838">
        <v>6951</v>
      </c>
      <c r="B838" t="s">
        <v>9201</v>
      </c>
      <c r="C838">
        <v>2014</v>
      </c>
      <c r="D838" s="11">
        <v>41963</v>
      </c>
      <c r="E838" s="11">
        <v>41963</v>
      </c>
      <c r="F838" t="s">
        <v>1290</v>
      </c>
      <c r="G838" t="s">
        <v>3340</v>
      </c>
      <c r="H838" t="s">
        <v>3341</v>
      </c>
      <c r="I838" t="s">
        <v>102</v>
      </c>
      <c r="J838" t="s">
        <v>27</v>
      </c>
      <c r="K838" t="s">
        <v>266</v>
      </c>
      <c r="L838" t="s">
        <v>267</v>
      </c>
      <c r="M838">
        <v>10011</v>
      </c>
      <c r="N838" t="s">
        <v>148</v>
      </c>
      <c r="O838" t="s">
        <v>3806</v>
      </c>
      <c r="P838" t="s">
        <v>32</v>
      </c>
      <c r="Q838" t="s">
        <v>56</v>
      </c>
      <c r="R838" t="s">
        <v>3807</v>
      </c>
      <c r="S838">
        <v>79.97399999999999</v>
      </c>
      <c r="T838">
        <v>3</v>
      </c>
      <c r="U838">
        <v>0.4</v>
      </c>
      <c r="V838">
        <v>-29.323800000000006</v>
      </c>
    </row>
    <row r="839" spans="1:22" x14ac:dyDescent="0.25">
      <c r="A839">
        <v>6949</v>
      </c>
      <c r="B839" t="s">
        <v>9200</v>
      </c>
      <c r="C839">
        <v>2012</v>
      </c>
      <c r="D839" s="11">
        <v>41024</v>
      </c>
      <c r="E839" s="11">
        <v>41028</v>
      </c>
      <c r="F839" t="s">
        <v>50</v>
      </c>
      <c r="G839" t="s">
        <v>1974</v>
      </c>
      <c r="H839" t="s">
        <v>1975</v>
      </c>
      <c r="I839" t="s">
        <v>26</v>
      </c>
      <c r="J839" t="s">
        <v>27</v>
      </c>
      <c r="K839" t="s">
        <v>456</v>
      </c>
      <c r="L839" t="s">
        <v>211</v>
      </c>
      <c r="M839">
        <v>60505</v>
      </c>
      <c r="N839" t="s">
        <v>105</v>
      </c>
      <c r="O839" t="s">
        <v>6595</v>
      </c>
      <c r="P839" t="s">
        <v>32</v>
      </c>
      <c r="Q839" t="s">
        <v>36</v>
      </c>
      <c r="R839" t="s">
        <v>6596</v>
      </c>
      <c r="S839">
        <v>128.05799999999999</v>
      </c>
      <c r="T839">
        <v>3</v>
      </c>
      <c r="U839">
        <v>0.3</v>
      </c>
      <c r="V839">
        <v>-23.782199999999996</v>
      </c>
    </row>
    <row r="840" spans="1:22" x14ac:dyDescent="0.25">
      <c r="A840">
        <v>6946</v>
      </c>
      <c r="B840" t="s">
        <v>9198</v>
      </c>
      <c r="C840">
        <v>2013</v>
      </c>
      <c r="D840" s="11">
        <v>41548</v>
      </c>
      <c r="E840" s="11">
        <v>41552</v>
      </c>
      <c r="F840" t="s">
        <v>50</v>
      </c>
      <c r="G840" t="s">
        <v>3467</v>
      </c>
      <c r="H840" t="s">
        <v>3468</v>
      </c>
      <c r="I840" t="s">
        <v>26</v>
      </c>
      <c r="J840" t="s">
        <v>27</v>
      </c>
      <c r="K840" t="s">
        <v>266</v>
      </c>
      <c r="L840" t="s">
        <v>267</v>
      </c>
      <c r="M840">
        <v>10011</v>
      </c>
      <c r="N840" t="s">
        <v>148</v>
      </c>
      <c r="O840" t="s">
        <v>4883</v>
      </c>
      <c r="P840" t="s">
        <v>32</v>
      </c>
      <c r="Q840" t="s">
        <v>33</v>
      </c>
      <c r="R840" t="s">
        <v>4884</v>
      </c>
      <c r="S840">
        <v>523.91999999999996</v>
      </c>
      <c r="T840">
        <v>5</v>
      </c>
      <c r="U840">
        <v>0.2</v>
      </c>
      <c r="V840">
        <v>-26.195999999999984</v>
      </c>
    </row>
    <row r="841" spans="1:22" x14ac:dyDescent="0.25">
      <c r="A841">
        <v>6937</v>
      </c>
      <c r="B841" t="s">
        <v>9186</v>
      </c>
      <c r="C841">
        <v>2013</v>
      </c>
      <c r="D841" s="11">
        <v>41520</v>
      </c>
      <c r="E841" s="11">
        <v>41522</v>
      </c>
      <c r="F841" t="s">
        <v>188</v>
      </c>
      <c r="G841" t="s">
        <v>5737</v>
      </c>
      <c r="H841" t="s">
        <v>5738</v>
      </c>
      <c r="I841" t="s">
        <v>102</v>
      </c>
      <c r="J841" t="s">
        <v>27</v>
      </c>
      <c r="K841" t="s">
        <v>303</v>
      </c>
      <c r="L841" t="s">
        <v>211</v>
      </c>
      <c r="M841">
        <v>60653</v>
      </c>
      <c r="N841" t="s">
        <v>105</v>
      </c>
      <c r="O841" t="s">
        <v>9187</v>
      </c>
      <c r="P841" t="s">
        <v>32</v>
      </c>
      <c r="Q841" t="s">
        <v>65</v>
      </c>
      <c r="R841" t="s">
        <v>9188</v>
      </c>
      <c r="S841">
        <v>84.272000000000006</v>
      </c>
      <c r="T841">
        <v>2</v>
      </c>
      <c r="U841">
        <v>0.6</v>
      </c>
      <c r="V841">
        <v>-75.844800000000006</v>
      </c>
    </row>
    <row r="842" spans="1:22" x14ac:dyDescent="0.25">
      <c r="A842">
        <v>6934</v>
      </c>
      <c r="B842" t="s">
        <v>9182</v>
      </c>
      <c r="C842">
        <v>2011</v>
      </c>
      <c r="D842" s="11">
        <v>40738</v>
      </c>
      <c r="E842" s="11">
        <v>40742</v>
      </c>
      <c r="F842" t="s">
        <v>50</v>
      </c>
      <c r="G842" t="s">
        <v>3868</v>
      </c>
      <c r="H842" t="s">
        <v>3869</v>
      </c>
      <c r="I842" t="s">
        <v>26</v>
      </c>
      <c r="J842" t="s">
        <v>27</v>
      </c>
      <c r="K842" t="s">
        <v>146</v>
      </c>
      <c r="L842" t="s">
        <v>147</v>
      </c>
      <c r="M842">
        <v>19140</v>
      </c>
      <c r="N842" t="s">
        <v>148</v>
      </c>
      <c r="O842" t="s">
        <v>9113</v>
      </c>
      <c r="P842" t="s">
        <v>32</v>
      </c>
      <c r="Q842" t="s">
        <v>65</v>
      </c>
      <c r="R842" t="s">
        <v>9114</v>
      </c>
      <c r="S842">
        <v>31.983999999999998</v>
      </c>
      <c r="T842">
        <v>2</v>
      </c>
      <c r="U842">
        <v>0.2</v>
      </c>
      <c r="V842">
        <v>1.1993999999999998</v>
      </c>
    </row>
    <row r="843" spans="1:22" x14ac:dyDescent="0.25">
      <c r="A843">
        <v>6926</v>
      </c>
      <c r="B843" t="s">
        <v>9179</v>
      </c>
      <c r="C843">
        <v>2012</v>
      </c>
      <c r="D843" s="11">
        <v>41243</v>
      </c>
      <c r="E843" s="11">
        <v>41247</v>
      </c>
      <c r="F843" t="s">
        <v>50</v>
      </c>
      <c r="G843" t="s">
        <v>4568</v>
      </c>
      <c r="H843" t="s">
        <v>4569</v>
      </c>
      <c r="I843" t="s">
        <v>26</v>
      </c>
      <c r="J843" t="s">
        <v>27</v>
      </c>
      <c r="K843" t="s">
        <v>266</v>
      </c>
      <c r="L843" t="s">
        <v>267</v>
      </c>
      <c r="M843">
        <v>10035</v>
      </c>
      <c r="N843" t="s">
        <v>148</v>
      </c>
      <c r="O843" t="s">
        <v>6698</v>
      </c>
      <c r="P843" t="s">
        <v>32</v>
      </c>
      <c r="Q843" t="s">
        <v>33</v>
      </c>
      <c r="R843" t="s">
        <v>6699</v>
      </c>
      <c r="S843">
        <v>681.40800000000013</v>
      </c>
      <c r="T843">
        <v>12</v>
      </c>
      <c r="U843">
        <v>0.2</v>
      </c>
      <c r="V843">
        <v>42.588000000000022</v>
      </c>
    </row>
    <row r="844" spans="1:22" x14ac:dyDescent="0.25">
      <c r="A844">
        <v>6918</v>
      </c>
      <c r="B844" t="s">
        <v>9173</v>
      </c>
      <c r="C844">
        <v>2011</v>
      </c>
      <c r="D844" s="11">
        <v>40893</v>
      </c>
      <c r="E844" s="11">
        <v>40898</v>
      </c>
      <c r="F844" t="s">
        <v>50</v>
      </c>
      <c r="G844" t="s">
        <v>7370</v>
      </c>
      <c r="H844" t="s">
        <v>7371</v>
      </c>
      <c r="I844" t="s">
        <v>41</v>
      </c>
      <c r="J844" t="s">
        <v>27</v>
      </c>
      <c r="K844" t="s">
        <v>5395</v>
      </c>
      <c r="L844" t="s">
        <v>43</v>
      </c>
      <c r="M844">
        <v>95823</v>
      </c>
      <c r="N844" t="s">
        <v>44</v>
      </c>
      <c r="O844" t="s">
        <v>4519</v>
      </c>
      <c r="P844" t="s">
        <v>32</v>
      </c>
      <c r="Q844" t="s">
        <v>36</v>
      </c>
      <c r="R844" t="s">
        <v>4520</v>
      </c>
      <c r="S844">
        <v>1403.9200000000003</v>
      </c>
      <c r="T844">
        <v>5</v>
      </c>
      <c r="U844">
        <v>0.2</v>
      </c>
      <c r="V844">
        <v>70.196000000000026</v>
      </c>
    </row>
    <row r="845" spans="1:22" x14ac:dyDescent="0.25">
      <c r="A845">
        <v>842</v>
      </c>
      <c r="B845" t="s">
        <v>2604</v>
      </c>
      <c r="C845">
        <v>2012</v>
      </c>
      <c r="D845" s="11">
        <v>41233</v>
      </c>
      <c r="E845" s="11">
        <v>41238</v>
      </c>
      <c r="F845" t="s">
        <v>50</v>
      </c>
      <c r="G845" t="s">
        <v>2605</v>
      </c>
      <c r="H845" t="s">
        <v>2606</v>
      </c>
      <c r="I845" t="s">
        <v>41</v>
      </c>
      <c r="J845" t="s">
        <v>27</v>
      </c>
      <c r="K845" t="s">
        <v>266</v>
      </c>
      <c r="L845" t="s">
        <v>267</v>
      </c>
      <c r="M845">
        <v>10035</v>
      </c>
      <c r="N845" t="s">
        <v>148</v>
      </c>
      <c r="O845" t="s">
        <v>2609</v>
      </c>
      <c r="P845" t="s">
        <v>32</v>
      </c>
      <c r="Q845" t="s">
        <v>33</v>
      </c>
      <c r="R845" t="s">
        <v>2610</v>
      </c>
      <c r="S845">
        <v>186.048</v>
      </c>
      <c r="T845">
        <v>4</v>
      </c>
      <c r="U845">
        <v>0.2</v>
      </c>
      <c r="V845">
        <v>9.3024000000000058</v>
      </c>
    </row>
    <row r="846" spans="1:22" x14ac:dyDescent="0.25">
      <c r="A846">
        <v>6911</v>
      </c>
      <c r="B846" t="s">
        <v>9167</v>
      </c>
      <c r="C846">
        <v>2014</v>
      </c>
      <c r="D846" s="11">
        <v>41850</v>
      </c>
      <c r="E846" s="11">
        <v>41854</v>
      </c>
      <c r="F846" t="s">
        <v>50</v>
      </c>
      <c r="G846" t="s">
        <v>3010</v>
      </c>
      <c r="H846" t="s">
        <v>3011</v>
      </c>
      <c r="I846" t="s">
        <v>26</v>
      </c>
      <c r="J846" t="s">
        <v>27</v>
      </c>
      <c r="K846" t="s">
        <v>95</v>
      </c>
      <c r="L846" t="s">
        <v>96</v>
      </c>
      <c r="M846">
        <v>98103</v>
      </c>
      <c r="N846" t="s">
        <v>44</v>
      </c>
      <c r="O846" t="s">
        <v>1076</v>
      </c>
      <c r="P846" t="s">
        <v>32</v>
      </c>
      <c r="Q846" t="s">
        <v>33</v>
      </c>
      <c r="R846" t="s">
        <v>1077</v>
      </c>
      <c r="S846">
        <v>115.96</v>
      </c>
      <c r="T846">
        <v>2</v>
      </c>
      <c r="U846">
        <v>0</v>
      </c>
      <c r="V846">
        <v>25.511200000000002</v>
      </c>
    </row>
    <row r="847" spans="1:22" x14ac:dyDescent="0.25">
      <c r="A847">
        <v>6909</v>
      </c>
      <c r="B847" t="s">
        <v>9165</v>
      </c>
      <c r="C847">
        <v>2014</v>
      </c>
      <c r="D847" s="11">
        <v>41984</v>
      </c>
      <c r="E847" s="11">
        <v>41989</v>
      </c>
      <c r="F847" t="s">
        <v>50</v>
      </c>
      <c r="G847" t="s">
        <v>610</v>
      </c>
      <c r="H847" t="s">
        <v>611</v>
      </c>
      <c r="I847" t="s">
        <v>41</v>
      </c>
      <c r="J847" t="s">
        <v>27</v>
      </c>
      <c r="K847" t="s">
        <v>5514</v>
      </c>
      <c r="L847" t="s">
        <v>383</v>
      </c>
      <c r="M847">
        <v>29406</v>
      </c>
      <c r="N847" t="s">
        <v>30</v>
      </c>
      <c r="O847" t="s">
        <v>5061</v>
      </c>
      <c r="P847" t="s">
        <v>32</v>
      </c>
      <c r="Q847" t="s">
        <v>65</v>
      </c>
      <c r="R847" t="s">
        <v>5062</v>
      </c>
      <c r="S847">
        <v>14.76</v>
      </c>
      <c r="T847">
        <v>2</v>
      </c>
      <c r="U847">
        <v>0</v>
      </c>
      <c r="V847">
        <v>4.2803999999999984</v>
      </c>
    </row>
    <row r="848" spans="1:22" x14ac:dyDescent="0.25">
      <c r="A848">
        <v>6899</v>
      </c>
      <c r="B848" t="s">
        <v>9156</v>
      </c>
      <c r="C848">
        <v>2012</v>
      </c>
      <c r="D848" s="11">
        <v>41053</v>
      </c>
      <c r="E848" s="11">
        <v>41055</v>
      </c>
      <c r="F848" t="s">
        <v>23</v>
      </c>
      <c r="G848" t="s">
        <v>7550</v>
      </c>
      <c r="H848" t="s">
        <v>7551</v>
      </c>
      <c r="I848" t="s">
        <v>26</v>
      </c>
      <c r="J848" t="s">
        <v>27</v>
      </c>
      <c r="K848" t="s">
        <v>210</v>
      </c>
      <c r="L848" t="s">
        <v>211</v>
      </c>
      <c r="M848">
        <v>60540</v>
      </c>
      <c r="N848" t="s">
        <v>105</v>
      </c>
      <c r="O848" t="s">
        <v>3186</v>
      </c>
      <c r="P848" t="s">
        <v>32</v>
      </c>
      <c r="Q848" t="s">
        <v>36</v>
      </c>
      <c r="R848" t="s">
        <v>3187</v>
      </c>
      <c r="S848">
        <v>602.65099999999995</v>
      </c>
      <c r="T848">
        <v>7</v>
      </c>
      <c r="U848">
        <v>0.3</v>
      </c>
      <c r="V848">
        <v>-163.57670000000005</v>
      </c>
    </row>
    <row r="849" spans="1:22" x14ac:dyDescent="0.25">
      <c r="A849">
        <v>6894</v>
      </c>
      <c r="B849" t="s">
        <v>9154</v>
      </c>
      <c r="C849">
        <v>2014</v>
      </c>
      <c r="D849" s="11">
        <v>41901</v>
      </c>
      <c r="E849" s="11">
        <v>41905</v>
      </c>
      <c r="F849" t="s">
        <v>50</v>
      </c>
      <c r="G849" t="s">
        <v>1396</v>
      </c>
      <c r="H849" t="s">
        <v>1397</v>
      </c>
      <c r="I849" t="s">
        <v>41</v>
      </c>
      <c r="J849" t="s">
        <v>27</v>
      </c>
      <c r="K849" t="s">
        <v>497</v>
      </c>
      <c r="L849" t="s">
        <v>1272</v>
      </c>
      <c r="M849">
        <v>31907</v>
      </c>
      <c r="N849" t="s">
        <v>30</v>
      </c>
      <c r="O849" t="s">
        <v>6541</v>
      </c>
      <c r="P849" t="s">
        <v>32</v>
      </c>
      <c r="Q849" t="s">
        <v>65</v>
      </c>
      <c r="R849" t="s">
        <v>6542</v>
      </c>
      <c r="S849">
        <v>20.32</v>
      </c>
      <c r="T849">
        <v>4</v>
      </c>
      <c r="U849">
        <v>0</v>
      </c>
      <c r="V849">
        <v>6.9087999999999994</v>
      </c>
    </row>
    <row r="850" spans="1:22" x14ac:dyDescent="0.25">
      <c r="A850">
        <v>6885</v>
      </c>
      <c r="B850" t="s">
        <v>9151</v>
      </c>
      <c r="C850">
        <v>2012</v>
      </c>
      <c r="D850" s="11">
        <v>41060</v>
      </c>
      <c r="E850" s="11">
        <v>41064</v>
      </c>
      <c r="F850" t="s">
        <v>50</v>
      </c>
      <c r="G850" t="s">
        <v>1870</v>
      </c>
      <c r="H850" t="s">
        <v>1871</v>
      </c>
      <c r="I850" t="s">
        <v>26</v>
      </c>
      <c r="J850" t="s">
        <v>27</v>
      </c>
      <c r="K850" t="s">
        <v>409</v>
      </c>
      <c r="L850" t="s">
        <v>229</v>
      </c>
      <c r="M850">
        <v>55407</v>
      </c>
      <c r="N850" t="s">
        <v>105</v>
      </c>
      <c r="O850" t="s">
        <v>6248</v>
      </c>
      <c r="P850" t="s">
        <v>32</v>
      </c>
      <c r="Q850" t="s">
        <v>36</v>
      </c>
      <c r="R850" t="s">
        <v>6249</v>
      </c>
      <c r="S850">
        <v>2567.84</v>
      </c>
      <c r="T850">
        <v>8</v>
      </c>
      <c r="U850">
        <v>0</v>
      </c>
      <c r="V850">
        <v>770.35199999999986</v>
      </c>
    </row>
    <row r="851" spans="1:22" x14ac:dyDescent="0.25">
      <c r="A851">
        <v>848</v>
      </c>
      <c r="B851" t="s">
        <v>2622</v>
      </c>
      <c r="C851">
        <v>2012</v>
      </c>
      <c r="D851" s="11">
        <v>41195</v>
      </c>
      <c r="E851" s="11">
        <v>41199</v>
      </c>
      <c r="F851" t="s">
        <v>50</v>
      </c>
      <c r="G851" t="s">
        <v>2623</v>
      </c>
      <c r="H851" t="s">
        <v>2624</v>
      </c>
      <c r="I851" t="s">
        <v>26</v>
      </c>
      <c r="J851" t="s">
        <v>27</v>
      </c>
      <c r="K851" t="s">
        <v>1473</v>
      </c>
      <c r="L851" t="s">
        <v>29</v>
      </c>
      <c r="M851">
        <v>40214</v>
      </c>
      <c r="N851" t="s">
        <v>30</v>
      </c>
      <c r="O851" t="s">
        <v>1084</v>
      </c>
      <c r="P851" t="s">
        <v>32</v>
      </c>
      <c r="Q851" t="s">
        <v>36</v>
      </c>
      <c r="R851" t="s">
        <v>1085</v>
      </c>
      <c r="S851">
        <v>287.94</v>
      </c>
      <c r="T851">
        <v>3</v>
      </c>
      <c r="U851">
        <v>0</v>
      </c>
      <c r="V851">
        <v>77.743800000000022</v>
      </c>
    </row>
    <row r="852" spans="1:22" x14ac:dyDescent="0.25">
      <c r="A852">
        <v>849</v>
      </c>
      <c r="B852" t="s">
        <v>2625</v>
      </c>
      <c r="C852">
        <v>2014</v>
      </c>
      <c r="D852" s="11">
        <v>41641</v>
      </c>
      <c r="E852" s="11">
        <v>41646</v>
      </c>
      <c r="F852" t="s">
        <v>50</v>
      </c>
      <c r="G852" t="s">
        <v>2626</v>
      </c>
      <c r="H852" t="s">
        <v>2627</v>
      </c>
      <c r="I852" t="s">
        <v>26</v>
      </c>
      <c r="J852" t="s">
        <v>27</v>
      </c>
      <c r="K852" t="s">
        <v>2628</v>
      </c>
      <c r="L852" t="s">
        <v>498</v>
      </c>
      <c r="M852">
        <v>44052</v>
      </c>
      <c r="N852" t="s">
        <v>148</v>
      </c>
      <c r="O852" t="s">
        <v>2629</v>
      </c>
      <c r="P852" t="s">
        <v>32</v>
      </c>
      <c r="Q852" t="s">
        <v>65</v>
      </c>
      <c r="R852" t="s">
        <v>2630</v>
      </c>
      <c r="S852">
        <v>48.896000000000001</v>
      </c>
      <c r="T852">
        <v>4</v>
      </c>
      <c r="U852">
        <v>0.2</v>
      </c>
      <c r="V852">
        <v>8.5567999999999991</v>
      </c>
    </row>
    <row r="853" spans="1:22" x14ac:dyDescent="0.25">
      <c r="A853">
        <v>6882</v>
      </c>
      <c r="B853" t="s">
        <v>9150</v>
      </c>
      <c r="C853">
        <v>2012</v>
      </c>
      <c r="D853" s="11">
        <v>41244</v>
      </c>
      <c r="E853" s="11">
        <v>41248</v>
      </c>
      <c r="F853" t="s">
        <v>23</v>
      </c>
      <c r="G853" t="s">
        <v>620</v>
      </c>
      <c r="H853" t="s">
        <v>621</v>
      </c>
      <c r="I853" t="s">
        <v>102</v>
      </c>
      <c r="J853" t="s">
        <v>27</v>
      </c>
      <c r="K853" t="s">
        <v>95</v>
      </c>
      <c r="L853" t="s">
        <v>96</v>
      </c>
      <c r="M853">
        <v>98105</v>
      </c>
      <c r="N853" t="s">
        <v>44</v>
      </c>
      <c r="O853" t="s">
        <v>901</v>
      </c>
      <c r="P853" t="s">
        <v>32</v>
      </c>
      <c r="Q853" t="s">
        <v>56</v>
      </c>
      <c r="R853" t="s">
        <v>902</v>
      </c>
      <c r="S853">
        <v>1913.3999999999999</v>
      </c>
      <c r="T853">
        <v>9</v>
      </c>
      <c r="U853">
        <v>0</v>
      </c>
      <c r="V853">
        <v>401.81399999999985</v>
      </c>
    </row>
    <row r="854" spans="1:22" x14ac:dyDescent="0.25">
      <c r="A854">
        <v>6880</v>
      </c>
      <c r="B854" t="s">
        <v>9150</v>
      </c>
      <c r="C854">
        <v>2012</v>
      </c>
      <c r="D854" s="11">
        <v>41244</v>
      </c>
      <c r="E854" s="11">
        <v>41248</v>
      </c>
      <c r="F854" t="s">
        <v>23</v>
      </c>
      <c r="G854" t="s">
        <v>620</v>
      </c>
      <c r="H854" t="s">
        <v>621</v>
      </c>
      <c r="I854" t="s">
        <v>102</v>
      </c>
      <c r="J854" t="s">
        <v>27</v>
      </c>
      <c r="K854" t="s">
        <v>95</v>
      </c>
      <c r="L854" t="s">
        <v>96</v>
      </c>
      <c r="M854">
        <v>98105</v>
      </c>
      <c r="N854" t="s">
        <v>44</v>
      </c>
      <c r="O854" t="s">
        <v>1726</v>
      </c>
      <c r="P854" t="s">
        <v>32</v>
      </c>
      <c r="Q854" t="s">
        <v>36</v>
      </c>
      <c r="R854" t="s">
        <v>1727</v>
      </c>
      <c r="S854">
        <v>2003.9200000000003</v>
      </c>
      <c r="T854">
        <v>5</v>
      </c>
      <c r="U854">
        <v>0.2</v>
      </c>
      <c r="V854">
        <v>125.24499999999995</v>
      </c>
    </row>
    <row r="855" spans="1:22" x14ac:dyDescent="0.25">
      <c r="A855">
        <v>6878</v>
      </c>
      <c r="B855" t="s">
        <v>9149</v>
      </c>
      <c r="C855">
        <v>2012</v>
      </c>
      <c r="D855" s="11">
        <v>41197</v>
      </c>
      <c r="E855" s="11">
        <v>41197</v>
      </c>
      <c r="F855" t="s">
        <v>1290</v>
      </c>
      <c r="G855" t="s">
        <v>24</v>
      </c>
      <c r="H855" t="s">
        <v>25</v>
      </c>
      <c r="I855" t="s">
        <v>26</v>
      </c>
      <c r="J855" t="s">
        <v>27</v>
      </c>
      <c r="K855" t="s">
        <v>815</v>
      </c>
      <c r="L855" t="s">
        <v>104</v>
      </c>
      <c r="M855">
        <v>75217</v>
      </c>
      <c r="N855" t="s">
        <v>105</v>
      </c>
      <c r="O855" t="s">
        <v>3351</v>
      </c>
      <c r="P855" t="s">
        <v>32</v>
      </c>
      <c r="Q855" t="s">
        <v>65</v>
      </c>
      <c r="R855" t="s">
        <v>3352</v>
      </c>
      <c r="S855">
        <v>131.376</v>
      </c>
      <c r="T855">
        <v>6</v>
      </c>
      <c r="U855">
        <v>0.6</v>
      </c>
      <c r="V855">
        <v>-95.24760000000002</v>
      </c>
    </row>
    <row r="856" spans="1:22" x14ac:dyDescent="0.25">
      <c r="A856">
        <v>6877</v>
      </c>
      <c r="B856" t="s">
        <v>9148</v>
      </c>
      <c r="C856">
        <v>2013</v>
      </c>
      <c r="D856" s="11">
        <v>41523</v>
      </c>
      <c r="E856" s="11">
        <v>41528</v>
      </c>
      <c r="F856" t="s">
        <v>50</v>
      </c>
      <c r="G856" t="s">
        <v>3881</v>
      </c>
      <c r="H856" t="s">
        <v>3882</v>
      </c>
      <c r="I856" t="s">
        <v>26</v>
      </c>
      <c r="J856" t="s">
        <v>27</v>
      </c>
      <c r="K856" t="s">
        <v>4874</v>
      </c>
      <c r="L856" t="s">
        <v>319</v>
      </c>
      <c r="M856">
        <v>23320</v>
      </c>
      <c r="N856" t="s">
        <v>30</v>
      </c>
      <c r="O856" t="s">
        <v>5067</v>
      </c>
      <c r="P856" t="s">
        <v>32</v>
      </c>
      <c r="Q856" t="s">
        <v>56</v>
      </c>
      <c r="R856" t="s">
        <v>5068</v>
      </c>
      <c r="S856">
        <v>1652.94</v>
      </c>
      <c r="T856">
        <v>3</v>
      </c>
      <c r="U856">
        <v>0</v>
      </c>
      <c r="V856">
        <v>314.05859999999996</v>
      </c>
    </row>
    <row r="857" spans="1:22" x14ac:dyDescent="0.25">
      <c r="A857">
        <v>854</v>
      </c>
      <c r="B857" t="s">
        <v>2646</v>
      </c>
      <c r="C857">
        <v>2013</v>
      </c>
      <c r="D857" s="11">
        <v>41324</v>
      </c>
      <c r="E857" s="11">
        <v>41329</v>
      </c>
      <c r="F857" t="s">
        <v>50</v>
      </c>
      <c r="G857" t="s">
        <v>1878</v>
      </c>
      <c r="H857" t="s">
        <v>1879</v>
      </c>
      <c r="I857" t="s">
        <v>26</v>
      </c>
      <c r="J857" t="s">
        <v>27</v>
      </c>
      <c r="K857" t="s">
        <v>266</v>
      </c>
      <c r="L857" t="s">
        <v>267</v>
      </c>
      <c r="M857">
        <v>10035</v>
      </c>
      <c r="N857" t="s">
        <v>148</v>
      </c>
      <c r="O857" t="s">
        <v>2509</v>
      </c>
      <c r="P857" t="s">
        <v>32</v>
      </c>
      <c r="Q857" t="s">
        <v>65</v>
      </c>
      <c r="R857" t="s">
        <v>2510</v>
      </c>
      <c r="S857">
        <v>44.46</v>
      </c>
      <c r="T857">
        <v>2</v>
      </c>
      <c r="U857">
        <v>0</v>
      </c>
      <c r="V857">
        <v>14.671799999999998</v>
      </c>
    </row>
    <row r="858" spans="1:22" x14ac:dyDescent="0.25">
      <c r="A858">
        <v>6869</v>
      </c>
      <c r="B858" t="s">
        <v>9143</v>
      </c>
      <c r="C858">
        <v>2013</v>
      </c>
      <c r="D858" s="11">
        <v>41508</v>
      </c>
      <c r="E858" s="11">
        <v>41515</v>
      </c>
      <c r="F858" t="s">
        <v>50</v>
      </c>
      <c r="G858" t="s">
        <v>4774</v>
      </c>
      <c r="H858" t="s">
        <v>4775</v>
      </c>
      <c r="I858" t="s">
        <v>41</v>
      </c>
      <c r="J858" t="s">
        <v>27</v>
      </c>
      <c r="K858" t="s">
        <v>42</v>
      </c>
      <c r="L858" t="s">
        <v>43</v>
      </c>
      <c r="M858">
        <v>90004</v>
      </c>
      <c r="N858" t="s">
        <v>44</v>
      </c>
      <c r="O858" t="s">
        <v>5700</v>
      </c>
      <c r="P858" t="s">
        <v>32</v>
      </c>
      <c r="Q858" t="s">
        <v>56</v>
      </c>
      <c r="R858" t="s">
        <v>5701</v>
      </c>
      <c r="S858">
        <v>2887.0560000000005</v>
      </c>
      <c r="T858">
        <v>9</v>
      </c>
      <c r="U858">
        <v>0.2</v>
      </c>
      <c r="V858">
        <v>180.44099999999992</v>
      </c>
    </row>
    <row r="859" spans="1:22" x14ac:dyDescent="0.25">
      <c r="A859">
        <v>6863</v>
      </c>
      <c r="B859" t="s">
        <v>9141</v>
      </c>
      <c r="C859">
        <v>2014</v>
      </c>
      <c r="D859" s="11">
        <v>41747</v>
      </c>
      <c r="E859" s="11">
        <v>41752</v>
      </c>
      <c r="F859" t="s">
        <v>50</v>
      </c>
      <c r="G859" t="s">
        <v>4361</v>
      </c>
      <c r="H859" t="s">
        <v>4362</v>
      </c>
      <c r="I859" t="s">
        <v>26</v>
      </c>
      <c r="J859" t="s">
        <v>27</v>
      </c>
      <c r="K859" t="s">
        <v>42</v>
      </c>
      <c r="L859" t="s">
        <v>43</v>
      </c>
      <c r="M859">
        <v>90008</v>
      </c>
      <c r="N859" t="s">
        <v>44</v>
      </c>
      <c r="O859" t="s">
        <v>4839</v>
      </c>
      <c r="P859" t="s">
        <v>32</v>
      </c>
      <c r="Q859" t="s">
        <v>36</v>
      </c>
      <c r="R859" t="s">
        <v>4840</v>
      </c>
      <c r="S859">
        <v>218.35200000000003</v>
      </c>
      <c r="T859">
        <v>3</v>
      </c>
      <c r="U859">
        <v>0.2</v>
      </c>
      <c r="V859">
        <v>-19.105800000000016</v>
      </c>
    </row>
    <row r="860" spans="1:22" x14ac:dyDescent="0.25">
      <c r="A860">
        <v>6851</v>
      </c>
      <c r="B860" t="s">
        <v>9139</v>
      </c>
      <c r="C860">
        <v>2013</v>
      </c>
      <c r="D860" s="11">
        <v>41282</v>
      </c>
      <c r="E860" s="11">
        <v>41286</v>
      </c>
      <c r="F860" t="s">
        <v>50</v>
      </c>
      <c r="G860" t="s">
        <v>6634</v>
      </c>
      <c r="H860" t="s">
        <v>6635</v>
      </c>
      <c r="I860" t="s">
        <v>41</v>
      </c>
      <c r="J860" t="s">
        <v>27</v>
      </c>
      <c r="K860" t="s">
        <v>612</v>
      </c>
      <c r="L860" t="s">
        <v>114</v>
      </c>
      <c r="M860">
        <v>53132</v>
      </c>
      <c r="N860" t="s">
        <v>105</v>
      </c>
      <c r="O860" t="s">
        <v>201</v>
      </c>
      <c r="P860" t="s">
        <v>32</v>
      </c>
      <c r="Q860" t="s">
        <v>33</v>
      </c>
      <c r="R860" t="s">
        <v>202</v>
      </c>
      <c r="S860">
        <v>1565.88</v>
      </c>
      <c r="T860">
        <v>6</v>
      </c>
      <c r="U860">
        <v>0</v>
      </c>
      <c r="V860">
        <v>407.12880000000007</v>
      </c>
    </row>
    <row r="861" spans="1:22" x14ac:dyDescent="0.25">
      <c r="A861">
        <v>6850</v>
      </c>
      <c r="B861" t="s">
        <v>9138</v>
      </c>
      <c r="C861">
        <v>2011</v>
      </c>
      <c r="D861" s="11">
        <v>40653</v>
      </c>
      <c r="E861" s="11">
        <v>40658</v>
      </c>
      <c r="F861" t="s">
        <v>50</v>
      </c>
      <c r="G861" t="s">
        <v>4674</v>
      </c>
      <c r="H861" t="s">
        <v>4675</v>
      </c>
      <c r="I861" t="s">
        <v>26</v>
      </c>
      <c r="J861" t="s">
        <v>27</v>
      </c>
      <c r="K861" t="s">
        <v>42</v>
      </c>
      <c r="L861" t="s">
        <v>43</v>
      </c>
      <c r="M861">
        <v>90045</v>
      </c>
      <c r="N861" t="s">
        <v>44</v>
      </c>
      <c r="O861" t="s">
        <v>6039</v>
      </c>
      <c r="P861" t="s">
        <v>32</v>
      </c>
      <c r="Q861" t="s">
        <v>65</v>
      </c>
      <c r="R861" t="s">
        <v>6040</v>
      </c>
      <c r="S861">
        <v>59.92</v>
      </c>
      <c r="T861">
        <v>4</v>
      </c>
      <c r="U861">
        <v>0</v>
      </c>
      <c r="V861">
        <v>27.563200000000002</v>
      </c>
    </row>
    <row r="862" spans="1:22" x14ac:dyDescent="0.25">
      <c r="A862">
        <v>6846</v>
      </c>
      <c r="B862" t="s">
        <v>9133</v>
      </c>
      <c r="C862">
        <v>2011</v>
      </c>
      <c r="D862" s="11">
        <v>40730</v>
      </c>
      <c r="E862" s="11">
        <v>40736</v>
      </c>
      <c r="F862" t="s">
        <v>50</v>
      </c>
      <c r="G862" t="s">
        <v>5320</v>
      </c>
      <c r="H862" t="s">
        <v>5321</v>
      </c>
      <c r="I862" t="s">
        <v>102</v>
      </c>
      <c r="J862" t="s">
        <v>27</v>
      </c>
      <c r="K862" t="s">
        <v>9134</v>
      </c>
      <c r="L862" t="s">
        <v>43</v>
      </c>
      <c r="M862">
        <v>92020</v>
      </c>
      <c r="N862" t="s">
        <v>44</v>
      </c>
      <c r="O862" t="s">
        <v>4730</v>
      </c>
      <c r="P862" t="s">
        <v>32</v>
      </c>
      <c r="Q862" t="s">
        <v>36</v>
      </c>
      <c r="R862" t="s">
        <v>4731</v>
      </c>
      <c r="S862">
        <v>478.48</v>
      </c>
      <c r="T862">
        <v>2</v>
      </c>
      <c r="U862">
        <v>0.2</v>
      </c>
      <c r="V862">
        <v>47.848000000000013</v>
      </c>
    </row>
    <row r="863" spans="1:22" x14ac:dyDescent="0.25">
      <c r="A863">
        <v>6845</v>
      </c>
      <c r="B863" t="s">
        <v>9130</v>
      </c>
      <c r="C863">
        <v>2013</v>
      </c>
      <c r="D863" s="11">
        <v>41530</v>
      </c>
      <c r="E863" s="11">
        <v>41535</v>
      </c>
      <c r="F863" t="s">
        <v>50</v>
      </c>
      <c r="G863" t="s">
        <v>2431</v>
      </c>
      <c r="H863" t="s">
        <v>2432</v>
      </c>
      <c r="I863" t="s">
        <v>41</v>
      </c>
      <c r="J863" t="s">
        <v>27</v>
      </c>
      <c r="K863" t="s">
        <v>318</v>
      </c>
      <c r="L863" t="s">
        <v>319</v>
      </c>
      <c r="M863">
        <v>22153</v>
      </c>
      <c r="N863" t="s">
        <v>30</v>
      </c>
      <c r="O863" t="s">
        <v>9131</v>
      </c>
      <c r="P863" t="s">
        <v>32</v>
      </c>
      <c r="Q863" t="s">
        <v>36</v>
      </c>
      <c r="R863" t="s">
        <v>9132</v>
      </c>
      <c r="S863">
        <v>1059.1199999999999</v>
      </c>
      <c r="T863">
        <v>4</v>
      </c>
      <c r="U863">
        <v>0</v>
      </c>
      <c r="V863">
        <v>307.14479999999992</v>
      </c>
    </row>
    <row r="864" spans="1:22" x14ac:dyDescent="0.25">
      <c r="A864">
        <v>6837</v>
      </c>
      <c r="B864" t="s">
        <v>9126</v>
      </c>
      <c r="C864">
        <v>2014</v>
      </c>
      <c r="D864" s="11">
        <v>41928</v>
      </c>
      <c r="E864" s="11">
        <v>41933</v>
      </c>
      <c r="F864" t="s">
        <v>50</v>
      </c>
      <c r="G864" t="s">
        <v>3256</v>
      </c>
      <c r="H864" t="s">
        <v>3257</v>
      </c>
      <c r="I864" t="s">
        <v>41</v>
      </c>
      <c r="J864" t="s">
        <v>27</v>
      </c>
      <c r="K864" t="s">
        <v>5413</v>
      </c>
      <c r="L864" t="s">
        <v>43</v>
      </c>
      <c r="M864">
        <v>91360</v>
      </c>
      <c r="N864" t="s">
        <v>44</v>
      </c>
      <c r="O864" t="s">
        <v>871</v>
      </c>
      <c r="P864" t="s">
        <v>32</v>
      </c>
      <c r="Q864" t="s">
        <v>65</v>
      </c>
      <c r="R864" t="s">
        <v>872</v>
      </c>
      <c r="S864">
        <v>22.72</v>
      </c>
      <c r="T864">
        <v>1</v>
      </c>
      <c r="U864">
        <v>0</v>
      </c>
      <c r="V864">
        <v>9.3152000000000008</v>
      </c>
    </row>
    <row r="865" spans="1:22" x14ac:dyDescent="0.25">
      <c r="A865">
        <v>6834</v>
      </c>
      <c r="B865" t="s">
        <v>9123</v>
      </c>
      <c r="C865">
        <v>2013</v>
      </c>
      <c r="D865" s="11">
        <v>41526</v>
      </c>
      <c r="E865" s="11">
        <v>41526</v>
      </c>
      <c r="F865" t="s">
        <v>1290</v>
      </c>
      <c r="G865" t="s">
        <v>2540</v>
      </c>
      <c r="H865" t="s">
        <v>2541</v>
      </c>
      <c r="I865" t="s">
        <v>26</v>
      </c>
      <c r="J865" t="s">
        <v>27</v>
      </c>
      <c r="K865" t="s">
        <v>2542</v>
      </c>
      <c r="L865" t="s">
        <v>43</v>
      </c>
      <c r="M865">
        <v>92704</v>
      </c>
      <c r="N865" t="s">
        <v>44</v>
      </c>
      <c r="O865" t="s">
        <v>3772</v>
      </c>
      <c r="P865" t="s">
        <v>32</v>
      </c>
      <c r="Q865" t="s">
        <v>56</v>
      </c>
      <c r="R865" t="s">
        <v>3773</v>
      </c>
      <c r="S865">
        <v>146.04000000000002</v>
      </c>
      <c r="T865">
        <v>1</v>
      </c>
      <c r="U865">
        <v>0.2</v>
      </c>
      <c r="V865">
        <v>-12.778499999999994</v>
      </c>
    </row>
    <row r="866" spans="1:22" x14ac:dyDescent="0.25">
      <c r="A866">
        <v>6825</v>
      </c>
      <c r="B866" t="s">
        <v>9118</v>
      </c>
      <c r="C866">
        <v>2012</v>
      </c>
      <c r="D866" s="11">
        <v>41115</v>
      </c>
      <c r="E866" s="11">
        <v>41119</v>
      </c>
      <c r="F866" t="s">
        <v>50</v>
      </c>
      <c r="G866" t="s">
        <v>3801</v>
      </c>
      <c r="H866" t="s">
        <v>3802</v>
      </c>
      <c r="I866" t="s">
        <v>41</v>
      </c>
      <c r="J866" t="s">
        <v>27</v>
      </c>
      <c r="K866" t="s">
        <v>1817</v>
      </c>
      <c r="L866" t="s">
        <v>358</v>
      </c>
      <c r="M866">
        <v>36116</v>
      </c>
      <c r="N866" t="s">
        <v>30</v>
      </c>
      <c r="O866" t="s">
        <v>1436</v>
      </c>
      <c r="P866" t="s">
        <v>32</v>
      </c>
      <c r="Q866" t="s">
        <v>56</v>
      </c>
      <c r="R866" t="s">
        <v>1437</v>
      </c>
      <c r="S866">
        <v>358.58</v>
      </c>
      <c r="T866">
        <v>2</v>
      </c>
      <c r="U866">
        <v>0</v>
      </c>
      <c r="V866">
        <v>39.44380000000001</v>
      </c>
    </row>
    <row r="867" spans="1:22" x14ac:dyDescent="0.25">
      <c r="A867">
        <v>6822</v>
      </c>
      <c r="B867" t="s">
        <v>9116</v>
      </c>
      <c r="C867">
        <v>2014</v>
      </c>
      <c r="D867" s="11">
        <v>42002</v>
      </c>
      <c r="E867" s="11">
        <v>42006</v>
      </c>
      <c r="F867" t="s">
        <v>50</v>
      </c>
      <c r="G867" t="s">
        <v>5624</v>
      </c>
      <c r="H867" t="s">
        <v>5625</v>
      </c>
      <c r="I867" t="s">
        <v>41</v>
      </c>
      <c r="J867" t="s">
        <v>27</v>
      </c>
      <c r="K867" t="s">
        <v>1385</v>
      </c>
      <c r="L867" t="s">
        <v>211</v>
      </c>
      <c r="M867">
        <v>61604</v>
      </c>
      <c r="N867" t="s">
        <v>105</v>
      </c>
      <c r="O867" t="s">
        <v>1362</v>
      </c>
      <c r="P867" t="s">
        <v>32</v>
      </c>
      <c r="Q867" t="s">
        <v>65</v>
      </c>
      <c r="R867" t="s">
        <v>1363</v>
      </c>
      <c r="S867">
        <v>2.9600000000000004</v>
      </c>
      <c r="T867">
        <v>2</v>
      </c>
      <c r="U867">
        <v>0.6</v>
      </c>
      <c r="V867">
        <v>-1.4059999999999997</v>
      </c>
    </row>
    <row r="868" spans="1:22" x14ac:dyDescent="0.25">
      <c r="A868">
        <v>6821</v>
      </c>
      <c r="B868" t="s">
        <v>9116</v>
      </c>
      <c r="C868">
        <v>2014</v>
      </c>
      <c r="D868" s="11">
        <v>42002</v>
      </c>
      <c r="E868" s="11">
        <v>42006</v>
      </c>
      <c r="F868" t="s">
        <v>50</v>
      </c>
      <c r="G868" t="s">
        <v>5624</v>
      </c>
      <c r="H868" t="s">
        <v>5625</v>
      </c>
      <c r="I868" t="s">
        <v>41</v>
      </c>
      <c r="J868" t="s">
        <v>27</v>
      </c>
      <c r="K868" t="s">
        <v>1385</v>
      </c>
      <c r="L868" t="s">
        <v>211</v>
      </c>
      <c r="M868">
        <v>61604</v>
      </c>
      <c r="N868" t="s">
        <v>105</v>
      </c>
      <c r="O868" t="s">
        <v>716</v>
      </c>
      <c r="P868" t="s">
        <v>32</v>
      </c>
      <c r="Q868" t="s">
        <v>36</v>
      </c>
      <c r="R868" t="s">
        <v>717</v>
      </c>
      <c r="S868">
        <v>113.372</v>
      </c>
      <c r="T868">
        <v>2</v>
      </c>
      <c r="U868">
        <v>0.3</v>
      </c>
      <c r="V868">
        <v>-3.2391999999999896</v>
      </c>
    </row>
    <row r="869" spans="1:22" x14ac:dyDescent="0.25">
      <c r="A869">
        <v>6820</v>
      </c>
      <c r="B869" t="s">
        <v>9116</v>
      </c>
      <c r="C869">
        <v>2014</v>
      </c>
      <c r="D869" s="11">
        <v>42002</v>
      </c>
      <c r="E869" s="11">
        <v>42006</v>
      </c>
      <c r="F869" t="s">
        <v>50</v>
      </c>
      <c r="G869" t="s">
        <v>5624</v>
      </c>
      <c r="H869" t="s">
        <v>5625</v>
      </c>
      <c r="I869" t="s">
        <v>41</v>
      </c>
      <c r="J869" t="s">
        <v>27</v>
      </c>
      <c r="K869" t="s">
        <v>1385</v>
      </c>
      <c r="L869" t="s">
        <v>211</v>
      </c>
      <c r="M869">
        <v>61604</v>
      </c>
      <c r="N869" t="s">
        <v>105</v>
      </c>
      <c r="O869" t="s">
        <v>6345</v>
      </c>
      <c r="P869" t="s">
        <v>32</v>
      </c>
      <c r="Q869" t="s">
        <v>65</v>
      </c>
      <c r="R869" t="s">
        <v>6346</v>
      </c>
      <c r="S869">
        <v>7.968</v>
      </c>
      <c r="T869">
        <v>3</v>
      </c>
      <c r="U869">
        <v>0.6</v>
      </c>
      <c r="V869">
        <v>-2.3903999999999996</v>
      </c>
    </row>
    <row r="870" spans="1:22" x14ac:dyDescent="0.25">
      <c r="A870">
        <v>867</v>
      </c>
      <c r="B870" t="s">
        <v>2671</v>
      </c>
      <c r="C870">
        <v>2011</v>
      </c>
      <c r="D870" s="11">
        <v>40554</v>
      </c>
      <c r="E870" s="11">
        <v>40559</v>
      </c>
      <c r="F870" t="s">
        <v>50</v>
      </c>
      <c r="G870" t="s">
        <v>2672</v>
      </c>
      <c r="H870" t="s">
        <v>2673</v>
      </c>
      <c r="I870" t="s">
        <v>41</v>
      </c>
      <c r="J870" t="s">
        <v>27</v>
      </c>
      <c r="K870" t="s">
        <v>318</v>
      </c>
      <c r="L870" t="s">
        <v>319</v>
      </c>
      <c r="M870">
        <v>22153</v>
      </c>
      <c r="N870" t="s">
        <v>30</v>
      </c>
      <c r="O870" t="s">
        <v>2676</v>
      </c>
      <c r="P870" t="s">
        <v>32</v>
      </c>
      <c r="Q870" t="s">
        <v>65</v>
      </c>
      <c r="R870" t="s">
        <v>2677</v>
      </c>
      <c r="S870">
        <v>51.94</v>
      </c>
      <c r="T870">
        <v>1</v>
      </c>
      <c r="U870">
        <v>0</v>
      </c>
      <c r="V870">
        <v>21.295400000000001</v>
      </c>
    </row>
    <row r="871" spans="1:22" x14ac:dyDescent="0.25">
      <c r="A871">
        <v>6816</v>
      </c>
      <c r="B871" t="s">
        <v>9115</v>
      </c>
      <c r="C871">
        <v>2011</v>
      </c>
      <c r="D871" s="11">
        <v>40711</v>
      </c>
      <c r="E871" s="11">
        <v>40715</v>
      </c>
      <c r="F871" t="s">
        <v>50</v>
      </c>
      <c r="G871" t="s">
        <v>4056</v>
      </c>
      <c r="H871" t="s">
        <v>4057</v>
      </c>
      <c r="I871" t="s">
        <v>26</v>
      </c>
      <c r="J871" t="s">
        <v>27</v>
      </c>
      <c r="K871" t="s">
        <v>95</v>
      </c>
      <c r="L871" t="s">
        <v>96</v>
      </c>
      <c r="M871">
        <v>98105</v>
      </c>
      <c r="N871" t="s">
        <v>44</v>
      </c>
      <c r="O871" t="s">
        <v>4098</v>
      </c>
      <c r="P871" t="s">
        <v>32</v>
      </c>
      <c r="Q871" t="s">
        <v>65</v>
      </c>
      <c r="R871" t="s">
        <v>1285</v>
      </c>
      <c r="S871">
        <v>6.24</v>
      </c>
      <c r="T871">
        <v>3</v>
      </c>
      <c r="U871">
        <v>0</v>
      </c>
      <c r="V871">
        <v>2.6208000000000005</v>
      </c>
    </row>
    <row r="872" spans="1:22" x14ac:dyDescent="0.25">
      <c r="A872">
        <v>6814</v>
      </c>
      <c r="B872" t="s">
        <v>9112</v>
      </c>
      <c r="C872">
        <v>2014</v>
      </c>
      <c r="D872" s="11">
        <v>41897</v>
      </c>
      <c r="E872" s="11">
        <v>41898</v>
      </c>
      <c r="F872" t="s">
        <v>188</v>
      </c>
      <c r="G872" t="s">
        <v>4361</v>
      </c>
      <c r="H872" t="s">
        <v>4362</v>
      </c>
      <c r="I872" t="s">
        <v>26</v>
      </c>
      <c r="J872" t="s">
        <v>27</v>
      </c>
      <c r="K872" t="s">
        <v>146</v>
      </c>
      <c r="L872" t="s">
        <v>147</v>
      </c>
      <c r="M872">
        <v>19140</v>
      </c>
      <c r="N872" t="s">
        <v>148</v>
      </c>
      <c r="O872" t="s">
        <v>9113</v>
      </c>
      <c r="P872" t="s">
        <v>32</v>
      </c>
      <c r="Q872" t="s">
        <v>65</v>
      </c>
      <c r="R872" t="s">
        <v>9114</v>
      </c>
      <c r="S872">
        <v>127.93599999999999</v>
      </c>
      <c r="T872">
        <v>8</v>
      </c>
      <c r="U872">
        <v>0.2</v>
      </c>
      <c r="V872">
        <v>4.7975999999999992</v>
      </c>
    </row>
    <row r="873" spans="1:22" x14ac:dyDescent="0.25">
      <c r="A873">
        <v>6812</v>
      </c>
      <c r="B873" t="s">
        <v>9112</v>
      </c>
      <c r="C873">
        <v>2014</v>
      </c>
      <c r="D873" s="11">
        <v>41897</v>
      </c>
      <c r="E873" s="11">
        <v>41898</v>
      </c>
      <c r="F873" t="s">
        <v>188</v>
      </c>
      <c r="G873" t="s">
        <v>4361</v>
      </c>
      <c r="H873" t="s">
        <v>4362</v>
      </c>
      <c r="I873" t="s">
        <v>26</v>
      </c>
      <c r="J873" t="s">
        <v>27</v>
      </c>
      <c r="K873" t="s">
        <v>146</v>
      </c>
      <c r="L873" t="s">
        <v>147</v>
      </c>
      <c r="M873">
        <v>19140</v>
      </c>
      <c r="N873" t="s">
        <v>148</v>
      </c>
      <c r="O873" t="s">
        <v>1548</v>
      </c>
      <c r="P873" t="s">
        <v>32</v>
      </c>
      <c r="Q873" t="s">
        <v>36</v>
      </c>
      <c r="R873" t="s">
        <v>1549</v>
      </c>
      <c r="S873">
        <v>113.372</v>
      </c>
      <c r="T873">
        <v>2</v>
      </c>
      <c r="U873">
        <v>0.3</v>
      </c>
      <c r="V873">
        <v>-29.152799999999992</v>
      </c>
    </row>
    <row r="874" spans="1:22" x14ac:dyDescent="0.25">
      <c r="A874">
        <v>6809</v>
      </c>
      <c r="B874" t="s">
        <v>9111</v>
      </c>
      <c r="C874">
        <v>2012</v>
      </c>
      <c r="D874" s="11">
        <v>40999</v>
      </c>
      <c r="E874" s="11">
        <v>41004</v>
      </c>
      <c r="F874" t="s">
        <v>50</v>
      </c>
      <c r="G874" t="s">
        <v>1574</v>
      </c>
      <c r="H874" t="s">
        <v>1575</v>
      </c>
      <c r="I874" t="s">
        <v>41</v>
      </c>
      <c r="J874" t="s">
        <v>27</v>
      </c>
      <c r="K874" t="s">
        <v>184</v>
      </c>
      <c r="L874" t="s">
        <v>104</v>
      </c>
      <c r="M874">
        <v>77095</v>
      </c>
      <c r="N874" t="s">
        <v>105</v>
      </c>
      <c r="O874" t="s">
        <v>7092</v>
      </c>
      <c r="P874" t="s">
        <v>32</v>
      </c>
      <c r="Q874" t="s">
        <v>65</v>
      </c>
      <c r="R874" t="s">
        <v>7093</v>
      </c>
      <c r="S874">
        <v>22.38</v>
      </c>
      <c r="T874">
        <v>3</v>
      </c>
      <c r="U874">
        <v>0.6</v>
      </c>
      <c r="V874">
        <v>-7.8330000000000055</v>
      </c>
    </row>
    <row r="875" spans="1:22" x14ac:dyDescent="0.25">
      <c r="A875">
        <v>6804</v>
      </c>
      <c r="B875" t="s">
        <v>9107</v>
      </c>
      <c r="C875">
        <v>2013</v>
      </c>
      <c r="D875" s="11">
        <v>41634</v>
      </c>
      <c r="E875" s="11">
        <v>41641</v>
      </c>
      <c r="F875" t="s">
        <v>50</v>
      </c>
      <c r="G875" t="s">
        <v>3640</v>
      </c>
      <c r="H875" t="s">
        <v>3641</v>
      </c>
      <c r="I875" t="s">
        <v>41</v>
      </c>
      <c r="J875" t="s">
        <v>27</v>
      </c>
      <c r="K875" t="s">
        <v>544</v>
      </c>
      <c r="L875" t="s">
        <v>310</v>
      </c>
      <c r="M875">
        <v>85023</v>
      </c>
      <c r="N875" t="s">
        <v>44</v>
      </c>
      <c r="O875" t="s">
        <v>4577</v>
      </c>
      <c r="P875" t="s">
        <v>32</v>
      </c>
      <c r="Q875" t="s">
        <v>36</v>
      </c>
      <c r="R875" t="s">
        <v>4578</v>
      </c>
      <c r="S875">
        <v>47.968000000000004</v>
      </c>
      <c r="T875">
        <v>2</v>
      </c>
      <c r="U875">
        <v>0.2</v>
      </c>
      <c r="V875">
        <v>4.1971999999999987</v>
      </c>
    </row>
    <row r="876" spans="1:22" x14ac:dyDescent="0.25">
      <c r="A876">
        <v>6800</v>
      </c>
      <c r="B876" t="s">
        <v>9107</v>
      </c>
      <c r="C876">
        <v>2013</v>
      </c>
      <c r="D876" s="11">
        <v>41634</v>
      </c>
      <c r="E876" s="11">
        <v>41641</v>
      </c>
      <c r="F876" t="s">
        <v>50</v>
      </c>
      <c r="G876" t="s">
        <v>3640</v>
      </c>
      <c r="H876" t="s">
        <v>3641</v>
      </c>
      <c r="I876" t="s">
        <v>41</v>
      </c>
      <c r="J876" t="s">
        <v>27</v>
      </c>
      <c r="K876" t="s">
        <v>544</v>
      </c>
      <c r="L876" t="s">
        <v>310</v>
      </c>
      <c r="M876">
        <v>85023</v>
      </c>
      <c r="N876" t="s">
        <v>44</v>
      </c>
      <c r="O876" t="s">
        <v>925</v>
      </c>
      <c r="P876" t="s">
        <v>32</v>
      </c>
      <c r="Q876" t="s">
        <v>56</v>
      </c>
      <c r="R876" t="s">
        <v>926</v>
      </c>
      <c r="S876">
        <v>35.445</v>
      </c>
      <c r="T876">
        <v>1</v>
      </c>
      <c r="U876">
        <v>0.5</v>
      </c>
      <c r="V876">
        <v>-24.102599999999995</v>
      </c>
    </row>
    <row r="877" spans="1:22" x14ac:dyDescent="0.25">
      <c r="A877">
        <v>6799</v>
      </c>
      <c r="B877" t="s">
        <v>9104</v>
      </c>
      <c r="C877">
        <v>2012</v>
      </c>
      <c r="D877" s="11">
        <v>41146</v>
      </c>
      <c r="E877" s="11">
        <v>41146</v>
      </c>
      <c r="F877" t="s">
        <v>1290</v>
      </c>
      <c r="G877" t="s">
        <v>4170</v>
      </c>
      <c r="H877" t="s">
        <v>4171</v>
      </c>
      <c r="I877" t="s">
        <v>26</v>
      </c>
      <c r="J877" t="s">
        <v>27</v>
      </c>
      <c r="K877" t="s">
        <v>184</v>
      </c>
      <c r="L877" t="s">
        <v>104</v>
      </c>
      <c r="M877">
        <v>77041</v>
      </c>
      <c r="N877" t="s">
        <v>105</v>
      </c>
      <c r="O877" t="s">
        <v>9105</v>
      </c>
      <c r="P877" t="s">
        <v>32</v>
      </c>
      <c r="Q877" t="s">
        <v>65</v>
      </c>
      <c r="R877" t="s">
        <v>9106</v>
      </c>
      <c r="S877">
        <v>7.8800000000000008</v>
      </c>
      <c r="T877">
        <v>5</v>
      </c>
      <c r="U877">
        <v>0.6</v>
      </c>
      <c r="V877">
        <v>-3.9399999999999995</v>
      </c>
    </row>
    <row r="878" spans="1:22" x14ac:dyDescent="0.25">
      <c r="A878">
        <v>6797</v>
      </c>
      <c r="B878" t="s">
        <v>9104</v>
      </c>
      <c r="C878">
        <v>2012</v>
      </c>
      <c r="D878" s="11">
        <v>41146</v>
      </c>
      <c r="E878" s="11">
        <v>41146</v>
      </c>
      <c r="F878" t="s">
        <v>1290</v>
      </c>
      <c r="G878" t="s">
        <v>4170</v>
      </c>
      <c r="H878" t="s">
        <v>4171</v>
      </c>
      <c r="I878" t="s">
        <v>26</v>
      </c>
      <c r="J878" t="s">
        <v>27</v>
      </c>
      <c r="K878" t="s">
        <v>184</v>
      </c>
      <c r="L878" t="s">
        <v>104</v>
      </c>
      <c r="M878">
        <v>77041</v>
      </c>
      <c r="N878" t="s">
        <v>105</v>
      </c>
      <c r="O878" t="s">
        <v>3928</v>
      </c>
      <c r="P878" t="s">
        <v>32</v>
      </c>
      <c r="Q878" t="s">
        <v>65</v>
      </c>
      <c r="R878" t="s">
        <v>5146</v>
      </c>
      <c r="S878">
        <v>20.103999999999999</v>
      </c>
      <c r="T878">
        <v>2</v>
      </c>
      <c r="U878">
        <v>0.6</v>
      </c>
      <c r="V878">
        <v>-16.585799999999999</v>
      </c>
    </row>
    <row r="879" spans="1:22" x14ac:dyDescent="0.25">
      <c r="A879">
        <v>876</v>
      </c>
      <c r="B879" t="s">
        <v>2703</v>
      </c>
      <c r="C879">
        <v>2013</v>
      </c>
      <c r="D879" s="11">
        <v>41291</v>
      </c>
      <c r="E879" s="11">
        <v>41295</v>
      </c>
      <c r="F879" t="s">
        <v>50</v>
      </c>
      <c r="G879" t="s">
        <v>2130</v>
      </c>
      <c r="H879" t="s">
        <v>2131</v>
      </c>
      <c r="I879" t="s">
        <v>102</v>
      </c>
      <c r="J879" t="s">
        <v>27</v>
      </c>
      <c r="K879" t="s">
        <v>87</v>
      </c>
      <c r="L879" t="s">
        <v>2694</v>
      </c>
      <c r="M879">
        <v>3301</v>
      </c>
      <c r="N879" t="s">
        <v>148</v>
      </c>
      <c r="O879" t="s">
        <v>905</v>
      </c>
      <c r="P879" t="s">
        <v>32</v>
      </c>
      <c r="Q879" t="s">
        <v>65</v>
      </c>
      <c r="R879" t="s">
        <v>906</v>
      </c>
      <c r="S879">
        <v>322.59000000000003</v>
      </c>
      <c r="T879">
        <v>3</v>
      </c>
      <c r="U879">
        <v>0</v>
      </c>
      <c r="V879">
        <v>64.518000000000001</v>
      </c>
    </row>
    <row r="880" spans="1:22" x14ac:dyDescent="0.25">
      <c r="A880">
        <v>6796</v>
      </c>
      <c r="B880" t="s">
        <v>9103</v>
      </c>
      <c r="C880">
        <v>2012</v>
      </c>
      <c r="D880" s="11">
        <v>41229</v>
      </c>
      <c r="E880" s="11">
        <v>41233</v>
      </c>
      <c r="F880" t="s">
        <v>50</v>
      </c>
      <c r="G880" t="s">
        <v>1779</v>
      </c>
      <c r="H880" t="s">
        <v>1780</v>
      </c>
      <c r="I880" t="s">
        <v>41</v>
      </c>
      <c r="J880" t="s">
        <v>27</v>
      </c>
      <c r="K880" t="s">
        <v>303</v>
      </c>
      <c r="L880" t="s">
        <v>211</v>
      </c>
      <c r="M880">
        <v>60610</v>
      </c>
      <c r="N880" t="s">
        <v>105</v>
      </c>
      <c r="O880" t="s">
        <v>7149</v>
      </c>
      <c r="P880" t="s">
        <v>32</v>
      </c>
      <c r="Q880" t="s">
        <v>65</v>
      </c>
      <c r="R880" t="s">
        <v>7150</v>
      </c>
      <c r="S880">
        <v>34.504000000000005</v>
      </c>
      <c r="T880">
        <v>2</v>
      </c>
      <c r="U880">
        <v>0.6</v>
      </c>
      <c r="V880">
        <v>-15.526799999999994</v>
      </c>
    </row>
    <row r="881" spans="1:22" x14ac:dyDescent="0.25">
      <c r="A881">
        <v>6792</v>
      </c>
      <c r="B881" t="s">
        <v>9101</v>
      </c>
      <c r="C881">
        <v>2013</v>
      </c>
      <c r="D881" s="11">
        <v>41589</v>
      </c>
      <c r="E881" s="11">
        <v>41594</v>
      </c>
      <c r="F881" t="s">
        <v>50</v>
      </c>
      <c r="G881" t="s">
        <v>3436</v>
      </c>
      <c r="H881" t="s">
        <v>3437</v>
      </c>
      <c r="I881" t="s">
        <v>102</v>
      </c>
      <c r="J881" t="s">
        <v>27</v>
      </c>
      <c r="K881" t="s">
        <v>5395</v>
      </c>
      <c r="L881" t="s">
        <v>43</v>
      </c>
      <c r="M881">
        <v>95823</v>
      </c>
      <c r="N881" t="s">
        <v>44</v>
      </c>
      <c r="O881" t="s">
        <v>7111</v>
      </c>
      <c r="P881" t="s">
        <v>32</v>
      </c>
      <c r="Q881" t="s">
        <v>65</v>
      </c>
      <c r="R881" t="s">
        <v>7112</v>
      </c>
      <c r="S881">
        <v>9.98</v>
      </c>
      <c r="T881">
        <v>1</v>
      </c>
      <c r="U881">
        <v>0</v>
      </c>
      <c r="V881">
        <v>2.7944000000000004</v>
      </c>
    </row>
    <row r="882" spans="1:22" x14ac:dyDescent="0.25">
      <c r="A882">
        <v>6788</v>
      </c>
      <c r="B882" t="s">
        <v>9096</v>
      </c>
      <c r="C882">
        <v>2012</v>
      </c>
      <c r="D882" s="11">
        <v>41165</v>
      </c>
      <c r="E882" s="11">
        <v>41172</v>
      </c>
      <c r="F882" t="s">
        <v>50</v>
      </c>
      <c r="G882" t="s">
        <v>859</v>
      </c>
      <c r="H882" t="s">
        <v>860</v>
      </c>
      <c r="I882" t="s">
        <v>26</v>
      </c>
      <c r="J882" t="s">
        <v>27</v>
      </c>
      <c r="K882" t="s">
        <v>1736</v>
      </c>
      <c r="L882" t="s">
        <v>1272</v>
      </c>
      <c r="M882">
        <v>30318</v>
      </c>
      <c r="N882" t="s">
        <v>30</v>
      </c>
      <c r="O882" t="s">
        <v>3069</v>
      </c>
      <c r="P882" t="s">
        <v>32</v>
      </c>
      <c r="Q882" t="s">
        <v>65</v>
      </c>
      <c r="R882" t="s">
        <v>3070</v>
      </c>
      <c r="S882">
        <v>129.93</v>
      </c>
      <c r="T882">
        <v>3</v>
      </c>
      <c r="U882">
        <v>0</v>
      </c>
      <c r="V882">
        <v>12.992999999999988</v>
      </c>
    </row>
    <row r="883" spans="1:22" x14ac:dyDescent="0.25">
      <c r="A883">
        <v>6785</v>
      </c>
      <c r="B883" t="s">
        <v>9093</v>
      </c>
      <c r="C883">
        <v>2014</v>
      </c>
      <c r="D883" s="11">
        <v>41846</v>
      </c>
      <c r="E883" s="11">
        <v>41849</v>
      </c>
      <c r="F883" t="s">
        <v>23</v>
      </c>
      <c r="G883" t="s">
        <v>4682</v>
      </c>
      <c r="H883" t="s">
        <v>4683</v>
      </c>
      <c r="I883" t="s">
        <v>26</v>
      </c>
      <c r="J883" t="s">
        <v>27</v>
      </c>
      <c r="K883" t="s">
        <v>146</v>
      </c>
      <c r="L883" t="s">
        <v>147</v>
      </c>
      <c r="M883">
        <v>19143</v>
      </c>
      <c r="N883" t="s">
        <v>148</v>
      </c>
      <c r="O883" t="s">
        <v>8261</v>
      </c>
      <c r="P883" t="s">
        <v>32</v>
      </c>
      <c r="Q883" t="s">
        <v>56</v>
      </c>
      <c r="R883" t="s">
        <v>8262</v>
      </c>
      <c r="S883">
        <v>138.58799999999999</v>
      </c>
      <c r="T883">
        <v>1</v>
      </c>
      <c r="U883">
        <v>0.4</v>
      </c>
      <c r="V883">
        <v>-34.646999999999991</v>
      </c>
    </row>
    <row r="884" spans="1:22" x14ac:dyDescent="0.25">
      <c r="A884">
        <v>881</v>
      </c>
      <c r="B884" t="s">
        <v>2711</v>
      </c>
      <c r="C884">
        <v>2014</v>
      </c>
      <c r="D884" s="11">
        <v>41974</v>
      </c>
      <c r="E884" s="11">
        <v>41976</v>
      </c>
      <c r="F884" t="s">
        <v>23</v>
      </c>
      <c r="G884" t="s">
        <v>100</v>
      </c>
      <c r="H884" t="s">
        <v>101</v>
      </c>
      <c r="I884" t="s">
        <v>102</v>
      </c>
      <c r="J884" t="s">
        <v>27</v>
      </c>
      <c r="K884" t="s">
        <v>266</v>
      </c>
      <c r="L884" t="s">
        <v>267</v>
      </c>
      <c r="M884">
        <v>10024</v>
      </c>
      <c r="N884" t="s">
        <v>148</v>
      </c>
      <c r="O884" t="s">
        <v>686</v>
      </c>
      <c r="P884" t="s">
        <v>32</v>
      </c>
      <c r="Q884" t="s">
        <v>36</v>
      </c>
      <c r="R884" t="s">
        <v>687</v>
      </c>
      <c r="S884">
        <v>1242.8999999999999</v>
      </c>
      <c r="T884">
        <v>5</v>
      </c>
      <c r="U884">
        <v>0.1</v>
      </c>
      <c r="V884">
        <v>262.38999999999987</v>
      </c>
    </row>
    <row r="885" spans="1:22" x14ac:dyDescent="0.25">
      <c r="A885">
        <v>6783</v>
      </c>
      <c r="B885" t="s">
        <v>9093</v>
      </c>
      <c r="C885">
        <v>2014</v>
      </c>
      <c r="D885" s="11">
        <v>41846</v>
      </c>
      <c r="E885" s="11">
        <v>41849</v>
      </c>
      <c r="F885" t="s">
        <v>23</v>
      </c>
      <c r="G885" t="s">
        <v>4682</v>
      </c>
      <c r="H885" t="s">
        <v>4683</v>
      </c>
      <c r="I885" t="s">
        <v>26</v>
      </c>
      <c r="J885" t="s">
        <v>27</v>
      </c>
      <c r="K885" t="s">
        <v>146</v>
      </c>
      <c r="L885" t="s">
        <v>147</v>
      </c>
      <c r="M885">
        <v>19143</v>
      </c>
      <c r="N885" t="s">
        <v>148</v>
      </c>
      <c r="O885" t="s">
        <v>2111</v>
      </c>
      <c r="P885" t="s">
        <v>32</v>
      </c>
      <c r="Q885" t="s">
        <v>65</v>
      </c>
      <c r="R885" t="s">
        <v>2112</v>
      </c>
      <c r="S885">
        <v>20.096000000000004</v>
      </c>
      <c r="T885">
        <v>4</v>
      </c>
      <c r="U885">
        <v>0.2</v>
      </c>
      <c r="V885">
        <v>3.0143999999999984</v>
      </c>
    </row>
    <row r="886" spans="1:22" x14ac:dyDescent="0.25">
      <c r="A886">
        <v>6780</v>
      </c>
      <c r="B886" t="s">
        <v>9092</v>
      </c>
      <c r="C886">
        <v>2013</v>
      </c>
      <c r="D886" s="11">
        <v>41521</v>
      </c>
      <c r="E886" s="11">
        <v>41526</v>
      </c>
      <c r="F886" t="s">
        <v>23</v>
      </c>
      <c r="G886" t="s">
        <v>4372</v>
      </c>
      <c r="H886" t="s">
        <v>4373</v>
      </c>
      <c r="I886" t="s">
        <v>26</v>
      </c>
      <c r="J886" t="s">
        <v>27</v>
      </c>
      <c r="K886" t="s">
        <v>4492</v>
      </c>
      <c r="L886" t="s">
        <v>2735</v>
      </c>
      <c r="M886">
        <v>21215</v>
      </c>
      <c r="N886" t="s">
        <v>148</v>
      </c>
      <c r="O886" t="s">
        <v>5061</v>
      </c>
      <c r="P886" t="s">
        <v>32</v>
      </c>
      <c r="Q886" t="s">
        <v>65</v>
      </c>
      <c r="R886" t="s">
        <v>5062</v>
      </c>
      <c r="S886">
        <v>14.76</v>
      </c>
      <c r="T886">
        <v>2</v>
      </c>
      <c r="U886">
        <v>0</v>
      </c>
      <c r="V886">
        <v>4.2803999999999984</v>
      </c>
    </row>
    <row r="887" spans="1:22" x14ac:dyDescent="0.25">
      <c r="A887">
        <v>884</v>
      </c>
      <c r="B887" t="s">
        <v>2716</v>
      </c>
      <c r="C887">
        <v>2013</v>
      </c>
      <c r="D887" s="11">
        <v>41570</v>
      </c>
      <c r="E887" s="11">
        <v>41572</v>
      </c>
      <c r="F887" t="s">
        <v>188</v>
      </c>
      <c r="G887" t="s">
        <v>2717</v>
      </c>
      <c r="H887" t="s">
        <v>2718</v>
      </c>
      <c r="I887" t="s">
        <v>102</v>
      </c>
      <c r="J887" t="s">
        <v>27</v>
      </c>
      <c r="K887" t="s">
        <v>880</v>
      </c>
      <c r="L887" t="s">
        <v>238</v>
      </c>
      <c r="M887">
        <v>48227</v>
      </c>
      <c r="N887" t="s">
        <v>105</v>
      </c>
      <c r="O887" t="s">
        <v>2111</v>
      </c>
      <c r="P887" t="s">
        <v>32</v>
      </c>
      <c r="Q887" t="s">
        <v>65</v>
      </c>
      <c r="R887" t="s">
        <v>2112</v>
      </c>
      <c r="S887">
        <v>31.400000000000002</v>
      </c>
      <c r="T887">
        <v>5</v>
      </c>
      <c r="U887">
        <v>0</v>
      </c>
      <c r="V887">
        <v>10.047999999999998</v>
      </c>
    </row>
    <row r="888" spans="1:22" x14ac:dyDescent="0.25">
      <c r="A888">
        <v>885</v>
      </c>
      <c r="B888" t="s">
        <v>2719</v>
      </c>
      <c r="C888">
        <v>2011</v>
      </c>
      <c r="D888" s="11">
        <v>40662</v>
      </c>
      <c r="E888" s="11">
        <v>40667</v>
      </c>
      <c r="F888" t="s">
        <v>50</v>
      </c>
      <c r="G888" t="s">
        <v>2720</v>
      </c>
      <c r="H888" t="s">
        <v>2721</v>
      </c>
      <c r="I888" t="s">
        <v>26</v>
      </c>
      <c r="J888" t="s">
        <v>27</v>
      </c>
      <c r="K888" t="s">
        <v>389</v>
      </c>
      <c r="L888" t="s">
        <v>267</v>
      </c>
      <c r="M888">
        <v>14609</v>
      </c>
      <c r="N888" t="s">
        <v>148</v>
      </c>
      <c r="O888" t="s">
        <v>2722</v>
      </c>
      <c r="P888" t="s">
        <v>32</v>
      </c>
      <c r="Q888" t="s">
        <v>65</v>
      </c>
      <c r="R888" t="s">
        <v>2723</v>
      </c>
      <c r="S888">
        <v>17.46</v>
      </c>
      <c r="T888">
        <v>2</v>
      </c>
      <c r="U888">
        <v>0</v>
      </c>
      <c r="V888">
        <v>5.936399999999999</v>
      </c>
    </row>
    <row r="889" spans="1:22" x14ac:dyDescent="0.25">
      <c r="A889">
        <v>6779</v>
      </c>
      <c r="B889" t="s">
        <v>9092</v>
      </c>
      <c r="C889">
        <v>2013</v>
      </c>
      <c r="D889" s="11">
        <v>41521</v>
      </c>
      <c r="E889" s="11">
        <v>41526</v>
      </c>
      <c r="F889" t="s">
        <v>23</v>
      </c>
      <c r="G889" t="s">
        <v>4372</v>
      </c>
      <c r="H889" t="s">
        <v>4373</v>
      </c>
      <c r="I889" t="s">
        <v>26</v>
      </c>
      <c r="J889" t="s">
        <v>27</v>
      </c>
      <c r="K889" t="s">
        <v>4492</v>
      </c>
      <c r="L889" t="s">
        <v>2735</v>
      </c>
      <c r="M889">
        <v>21215</v>
      </c>
      <c r="N889" t="s">
        <v>148</v>
      </c>
      <c r="O889" t="s">
        <v>4476</v>
      </c>
      <c r="P889" t="s">
        <v>32</v>
      </c>
      <c r="Q889" t="s">
        <v>33</v>
      </c>
      <c r="R889" t="s">
        <v>4477</v>
      </c>
      <c r="S889">
        <v>344.94</v>
      </c>
      <c r="T889">
        <v>3</v>
      </c>
      <c r="U889">
        <v>0</v>
      </c>
      <c r="V889">
        <v>31.044599999999974</v>
      </c>
    </row>
    <row r="890" spans="1:22" x14ac:dyDescent="0.25">
      <c r="A890">
        <v>6768</v>
      </c>
      <c r="B890" t="s">
        <v>9082</v>
      </c>
      <c r="C890">
        <v>2014</v>
      </c>
      <c r="D890" s="11">
        <v>41750</v>
      </c>
      <c r="E890" s="11">
        <v>41754</v>
      </c>
      <c r="F890" t="s">
        <v>50</v>
      </c>
      <c r="G890" t="s">
        <v>6461</v>
      </c>
      <c r="H890" t="s">
        <v>6462</v>
      </c>
      <c r="I890" t="s">
        <v>26</v>
      </c>
      <c r="J890" t="s">
        <v>27</v>
      </c>
      <c r="K890" t="s">
        <v>303</v>
      </c>
      <c r="L890" t="s">
        <v>211</v>
      </c>
      <c r="M890">
        <v>60653</v>
      </c>
      <c r="N890" t="s">
        <v>105</v>
      </c>
      <c r="O890" t="s">
        <v>4064</v>
      </c>
      <c r="P890" t="s">
        <v>32</v>
      </c>
      <c r="Q890" t="s">
        <v>65</v>
      </c>
      <c r="R890" t="s">
        <v>4065</v>
      </c>
      <c r="S890">
        <v>14.560000000000002</v>
      </c>
      <c r="T890">
        <v>5</v>
      </c>
      <c r="U890">
        <v>0.6</v>
      </c>
      <c r="V890">
        <v>-6.1879999999999988</v>
      </c>
    </row>
    <row r="891" spans="1:22" x14ac:dyDescent="0.25">
      <c r="A891">
        <v>6766</v>
      </c>
      <c r="B891" t="s">
        <v>9082</v>
      </c>
      <c r="C891">
        <v>2014</v>
      </c>
      <c r="D891" s="11">
        <v>41750</v>
      </c>
      <c r="E891" s="11">
        <v>41754</v>
      </c>
      <c r="F891" t="s">
        <v>50</v>
      </c>
      <c r="G891" t="s">
        <v>6461</v>
      </c>
      <c r="H891" t="s">
        <v>6462</v>
      </c>
      <c r="I891" t="s">
        <v>26</v>
      </c>
      <c r="J891" t="s">
        <v>27</v>
      </c>
      <c r="K891" t="s">
        <v>303</v>
      </c>
      <c r="L891" t="s">
        <v>211</v>
      </c>
      <c r="M891">
        <v>60653</v>
      </c>
      <c r="N891" t="s">
        <v>105</v>
      </c>
      <c r="O891" t="s">
        <v>1164</v>
      </c>
      <c r="P891" t="s">
        <v>32</v>
      </c>
      <c r="Q891" t="s">
        <v>36</v>
      </c>
      <c r="R891" t="s">
        <v>1165</v>
      </c>
      <c r="S891">
        <v>317.05799999999999</v>
      </c>
      <c r="T891">
        <v>3</v>
      </c>
      <c r="U891">
        <v>0.3</v>
      </c>
      <c r="V891">
        <v>-18.117599999999996</v>
      </c>
    </row>
    <row r="892" spans="1:22" x14ac:dyDescent="0.25">
      <c r="A892">
        <v>6762</v>
      </c>
      <c r="B892" t="s">
        <v>9078</v>
      </c>
      <c r="C892">
        <v>2013</v>
      </c>
      <c r="D892" s="11">
        <v>41480</v>
      </c>
      <c r="E892" s="11">
        <v>41482</v>
      </c>
      <c r="F892" t="s">
        <v>23</v>
      </c>
      <c r="G892" t="s">
        <v>6798</v>
      </c>
      <c r="H892" t="s">
        <v>6799</v>
      </c>
      <c r="I892" t="s">
        <v>41</v>
      </c>
      <c r="J892" t="s">
        <v>27</v>
      </c>
      <c r="K892" t="s">
        <v>266</v>
      </c>
      <c r="L892" t="s">
        <v>267</v>
      </c>
      <c r="M892">
        <v>10035</v>
      </c>
      <c r="N892" t="s">
        <v>148</v>
      </c>
      <c r="O892" t="s">
        <v>3495</v>
      </c>
      <c r="P892" t="s">
        <v>32</v>
      </c>
      <c r="Q892" t="s">
        <v>36</v>
      </c>
      <c r="R892" t="s">
        <v>3496</v>
      </c>
      <c r="S892">
        <v>253.76399999999998</v>
      </c>
      <c r="T892">
        <v>2</v>
      </c>
      <c r="U892">
        <v>0.1</v>
      </c>
      <c r="V892">
        <v>31.015599999999978</v>
      </c>
    </row>
    <row r="893" spans="1:22" x14ac:dyDescent="0.25">
      <c r="A893">
        <v>6757</v>
      </c>
      <c r="B893" t="s">
        <v>9073</v>
      </c>
      <c r="C893">
        <v>2014</v>
      </c>
      <c r="D893" s="11">
        <v>41898</v>
      </c>
      <c r="E893" s="11">
        <v>41902</v>
      </c>
      <c r="F893" t="s">
        <v>50</v>
      </c>
      <c r="G893" t="s">
        <v>9074</v>
      </c>
      <c r="H893" t="s">
        <v>9075</v>
      </c>
      <c r="I893" t="s">
        <v>41</v>
      </c>
      <c r="J893" t="s">
        <v>27</v>
      </c>
      <c r="K893" t="s">
        <v>1119</v>
      </c>
      <c r="L893" t="s">
        <v>788</v>
      </c>
      <c r="M893">
        <v>8701</v>
      </c>
      <c r="N893" t="s">
        <v>148</v>
      </c>
      <c r="O893" t="s">
        <v>6953</v>
      </c>
      <c r="P893" t="s">
        <v>32</v>
      </c>
      <c r="Q893" t="s">
        <v>36</v>
      </c>
      <c r="R893" t="s">
        <v>6954</v>
      </c>
      <c r="S893">
        <v>512.96</v>
      </c>
      <c r="T893">
        <v>4</v>
      </c>
      <c r="U893">
        <v>0</v>
      </c>
      <c r="V893">
        <v>143.62880000000001</v>
      </c>
    </row>
    <row r="894" spans="1:22" x14ac:dyDescent="0.25">
      <c r="A894">
        <v>6756</v>
      </c>
      <c r="B894" t="s">
        <v>9073</v>
      </c>
      <c r="C894">
        <v>2014</v>
      </c>
      <c r="D894" s="11">
        <v>41898</v>
      </c>
      <c r="E894" s="11">
        <v>41902</v>
      </c>
      <c r="F894" t="s">
        <v>50</v>
      </c>
      <c r="G894" t="s">
        <v>9074</v>
      </c>
      <c r="H894" t="s">
        <v>9075</v>
      </c>
      <c r="I894" t="s">
        <v>41</v>
      </c>
      <c r="J894" t="s">
        <v>27</v>
      </c>
      <c r="K894" t="s">
        <v>1119</v>
      </c>
      <c r="L894" t="s">
        <v>788</v>
      </c>
      <c r="M894">
        <v>8701</v>
      </c>
      <c r="N894" t="s">
        <v>148</v>
      </c>
      <c r="O894" t="s">
        <v>6158</v>
      </c>
      <c r="P894" t="s">
        <v>32</v>
      </c>
      <c r="Q894" t="s">
        <v>65</v>
      </c>
      <c r="R894" t="s">
        <v>6159</v>
      </c>
      <c r="S894">
        <v>47.400000000000006</v>
      </c>
      <c r="T894">
        <v>5</v>
      </c>
      <c r="U894">
        <v>0</v>
      </c>
      <c r="V894">
        <v>18.960000000000004</v>
      </c>
    </row>
    <row r="895" spans="1:22" x14ac:dyDescent="0.25">
      <c r="A895">
        <v>6751</v>
      </c>
      <c r="B895" t="s">
        <v>9072</v>
      </c>
      <c r="C895">
        <v>2013</v>
      </c>
      <c r="D895" s="11">
        <v>41454</v>
      </c>
      <c r="E895" s="11">
        <v>41456</v>
      </c>
      <c r="F895" t="s">
        <v>23</v>
      </c>
      <c r="G895" t="s">
        <v>6119</v>
      </c>
      <c r="H895" t="s">
        <v>6120</v>
      </c>
      <c r="I895" t="s">
        <v>26</v>
      </c>
      <c r="J895" t="s">
        <v>27</v>
      </c>
      <c r="K895" t="s">
        <v>4824</v>
      </c>
      <c r="L895" t="s">
        <v>788</v>
      </c>
      <c r="M895">
        <v>7501</v>
      </c>
      <c r="N895" t="s">
        <v>148</v>
      </c>
      <c r="O895" t="s">
        <v>6595</v>
      </c>
      <c r="P895" t="s">
        <v>32</v>
      </c>
      <c r="Q895" t="s">
        <v>36</v>
      </c>
      <c r="R895" t="s">
        <v>6596</v>
      </c>
      <c r="S895">
        <v>121.96</v>
      </c>
      <c r="T895">
        <v>2</v>
      </c>
      <c r="U895">
        <v>0</v>
      </c>
      <c r="V895">
        <v>20.733199999999997</v>
      </c>
    </row>
    <row r="896" spans="1:22" x14ac:dyDescent="0.25">
      <c r="A896">
        <v>6743</v>
      </c>
      <c r="B896" t="s">
        <v>9067</v>
      </c>
      <c r="C896">
        <v>2014</v>
      </c>
      <c r="D896" s="11">
        <v>41827</v>
      </c>
      <c r="E896" s="11">
        <v>41832</v>
      </c>
      <c r="F896" t="s">
        <v>50</v>
      </c>
      <c r="G896" t="s">
        <v>1189</v>
      </c>
      <c r="H896" t="s">
        <v>1190</v>
      </c>
      <c r="I896" t="s">
        <v>26</v>
      </c>
      <c r="J896" t="s">
        <v>27</v>
      </c>
      <c r="K896" t="s">
        <v>42</v>
      </c>
      <c r="L896" t="s">
        <v>43</v>
      </c>
      <c r="M896">
        <v>90008</v>
      </c>
      <c r="N896" t="s">
        <v>44</v>
      </c>
      <c r="O896" t="s">
        <v>304</v>
      </c>
      <c r="P896" t="s">
        <v>32</v>
      </c>
      <c r="Q896" t="s">
        <v>36</v>
      </c>
      <c r="R896" t="s">
        <v>552</v>
      </c>
      <c r="S896">
        <v>122.13600000000001</v>
      </c>
      <c r="T896">
        <v>3</v>
      </c>
      <c r="U896">
        <v>0.2</v>
      </c>
      <c r="V896">
        <v>-13.740299999999994</v>
      </c>
    </row>
    <row r="897" spans="1:22" x14ac:dyDescent="0.25">
      <c r="A897">
        <v>6741</v>
      </c>
      <c r="B897" t="s">
        <v>9066</v>
      </c>
      <c r="C897">
        <v>2011</v>
      </c>
      <c r="D897" s="11">
        <v>40689</v>
      </c>
      <c r="E897" s="11">
        <v>40694</v>
      </c>
      <c r="F897" t="s">
        <v>50</v>
      </c>
      <c r="G897" t="s">
        <v>4324</v>
      </c>
      <c r="H897" t="s">
        <v>4325</v>
      </c>
      <c r="I897" t="s">
        <v>26</v>
      </c>
      <c r="J897" t="s">
        <v>27</v>
      </c>
      <c r="K897" t="s">
        <v>303</v>
      </c>
      <c r="L897" t="s">
        <v>211</v>
      </c>
      <c r="M897">
        <v>60623</v>
      </c>
      <c r="N897" t="s">
        <v>105</v>
      </c>
      <c r="O897" t="s">
        <v>4768</v>
      </c>
      <c r="P897" t="s">
        <v>32</v>
      </c>
      <c r="Q897" t="s">
        <v>36</v>
      </c>
      <c r="R897" t="s">
        <v>4769</v>
      </c>
      <c r="S897">
        <v>359.77199999999999</v>
      </c>
      <c r="T897">
        <v>2</v>
      </c>
      <c r="U897">
        <v>0.3</v>
      </c>
      <c r="V897">
        <v>-5.1396000000000583</v>
      </c>
    </row>
    <row r="898" spans="1:22" x14ac:dyDescent="0.25">
      <c r="A898">
        <v>6731</v>
      </c>
      <c r="B898" t="s">
        <v>9062</v>
      </c>
      <c r="C898">
        <v>2012</v>
      </c>
      <c r="D898" s="11">
        <v>41078</v>
      </c>
      <c r="E898" s="11">
        <v>41080</v>
      </c>
      <c r="F898" t="s">
        <v>188</v>
      </c>
      <c r="G898" t="s">
        <v>2439</v>
      </c>
      <c r="H898" t="s">
        <v>2440</v>
      </c>
      <c r="I898" t="s">
        <v>41</v>
      </c>
      <c r="J898" t="s">
        <v>27</v>
      </c>
      <c r="K898" t="s">
        <v>3792</v>
      </c>
      <c r="L898" t="s">
        <v>335</v>
      </c>
      <c r="M898">
        <v>37167</v>
      </c>
      <c r="N898" t="s">
        <v>30</v>
      </c>
      <c r="O898" t="s">
        <v>942</v>
      </c>
      <c r="P898" t="s">
        <v>32</v>
      </c>
      <c r="Q898" t="s">
        <v>36</v>
      </c>
      <c r="R898" t="s">
        <v>943</v>
      </c>
      <c r="S898">
        <v>643.13599999999997</v>
      </c>
      <c r="T898">
        <v>4</v>
      </c>
      <c r="U898">
        <v>0.2</v>
      </c>
      <c r="V898">
        <v>56.274400000000014</v>
      </c>
    </row>
    <row r="899" spans="1:22" x14ac:dyDescent="0.25">
      <c r="A899">
        <v>6729</v>
      </c>
      <c r="B899" t="s">
        <v>9061</v>
      </c>
      <c r="C899">
        <v>2013</v>
      </c>
      <c r="D899" s="11">
        <v>41583</v>
      </c>
      <c r="E899" s="11">
        <v>41588</v>
      </c>
      <c r="F899" t="s">
        <v>50</v>
      </c>
      <c r="G899" t="s">
        <v>6865</v>
      </c>
      <c r="H899" t="s">
        <v>6866</v>
      </c>
      <c r="I899" t="s">
        <v>41</v>
      </c>
      <c r="J899" t="s">
        <v>27</v>
      </c>
      <c r="K899" t="s">
        <v>1419</v>
      </c>
      <c r="L899" t="s">
        <v>54</v>
      </c>
      <c r="M899">
        <v>33180</v>
      </c>
      <c r="N899" t="s">
        <v>30</v>
      </c>
      <c r="O899" t="s">
        <v>4694</v>
      </c>
      <c r="P899" t="s">
        <v>32</v>
      </c>
      <c r="Q899" t="s">
        <v>65</v>
      </c>
      <c r="R899" t="s">
        <v>4695</v>
      </c>
      <c r="S899">
        <v>50.496000000000002</v>
      </c>
      <c r="T899">
        <v>6</v>
      </c>
      <c r="U899">
        <v>0.2</v>
      </c>
      <c r="V899">
        <v>8.2055999999999987</v>
      </c>
    </row>
    <row r="900" spans="1:22" x14ac:dyDescent="0.25">
      <c r="A900">
        <v>6719</v>
      </c>
      <c r="B900" t="s">
        <v>9054</v>
      </c>
      <c r="C900">
        <v>2013</v>
      </c>
      <c r="D900" s="11">
        <v>41373</v>
      </c>
      <c r="E900" s="11">
        <v>41380</v>
      </c>
      <c r="F900" t="s">
        <v>50</v>
      </c>
      <c r="G900" t="s">
        <v>2310</v>
      </c>
      <c r="H900" t="s">
        <v>2311</v>
      </c>
      <c r="I900" t="s">
        <v>102</v>
      </c>
      <c r="J900" t="s">
        <v>27</v>
      </c>
      <c r="K900" t="s">
        <v>5766</v>
      </c>
      <c r="L900" t="s">
        <v>1707</v>
      </c>
      <c r="M900">
        <v>71901</v>
      </c>
      <c r="N900" t="s">
        <v>30</v>
      </c>
      <c r="O900" t="s">
        <v>3464</v>
      </c>
      <c r="P900" t="s">
        <v>32</v>
      </c>
      <c r="Q900" t="s">
        <v>65</v>
      </c>
      <c r="R900" t="s">
        <v>3465</v>
      </c>
      <c r="S900">
        <v>159.91999999999999</v>
      </c>
      <c r="T900">
        <v>4</v>
      </c>
      <c r="U900">
        <v>0</v>
      </c>
      <c r="V900">
        <v>31.983999999999995</v>
      </c>
    </row>
    <row r="901" spans="1:22" x14ac:dyDescent="0.25">
      <c r="A901">
        <v>6714</v>
      </c>
      <c r="B901" t="s">
        <v>9053</v>
      </c>
      <c r="C901">
        <v>2014</v>
      </c>
      <c r="D901" s="11">
        <v>41988</v>
      </c>
      <c r="E901" s="11">
        <v>41988</v>
      </c>
      <c r="F901" t="s">
        <v>1290</v>
      </c>
      <c r="G901" t="s">
        <v>643</v>
      </c>
      <c r="H901" t="s">
        <v>644</v>
      </c>
      <c r="I901" t="s">
        <v>26</v>
      </c>
      <c r="J901" t="s">
        <v>27</v>
      </c>
      <c r="K901" t="s">
        <v>4289</v>
      </c>
      <c r="L901" t="s">
        <v>211</v>
      </c>
      <c r="M901">
        <v>60076</v>
      </c>
      <c r="N901" t="s">
        <v>105</v>
      </c>
      <c r="O901" t="s">
        <v>1082</v>
      </c>
      <c r="P901" t="s">
        <v>32</v>
      </c>
      <c r="Q901" t="s">
        <v>65</v>
      </c>
      <c r="R901" t="s">
        <v>1083</v>
      </c>
      <c r="S901">
        <v>56.328000000000003</v>
      </c>
      <c r="T901">
        <v>3</v>
      </c>
      <c r="U901">
        <v>0.6</v>
      </c>
      <c r="V901">
        <v>-26.755799999999994</v>
      </c>
    </row>
    <row r="902" spans="1:22" x14ac:dyDescent="0.25">
      <c r="A902">
        <v>6713</v>
      </c>
      <c r="B902" t="s">
        <v>9053</v>
      </c>
      <c r="C902">
        <v>2014</v>
      </c>
      <c r="D902" s="11">
        <v>41988</v>
      </c>
      <c r="E902" s="11">
        <v>41988</v>
      </c>
      <c r="F902" t="s">
        <v>1290</v>
      </c>
      <c r="G902" t="s">
        <v>643</v>
      </c>
      <c r="H902" t="s">
        <v>644</v>
      </c>
      <c r="I902" t="s">
        <v>26</v>
      </c>
      <c r="J902" t="s">
        <v>27</v>
      </c>
      <c r="K902" t="s">
        <v>4289</v>
      </c>
      <c r="L902" t="s">
        <v>211</v>
      </c>
      <c r="M902">
        <v>60076</v>
      </c>
      <c r="N902" t="s">
        <v>105</v>
      </c>
      <c r="O902" t="s">
        <v>5400</v>
      </c>
      <c r="P902" t="s">
        <v>32</v>
      </c>
      <c r="Q902" t="s">
        <v>65</v>
      </c>
      <c r="R902" t="s">
        <v>5401</v>
      </c>
      <c r="S902">
        <v>266.35200000000003</v>
      </c>
      <c r="T902">
        <v>6</v>
      </c>
      <c r="U902">
        <v>0.6</v>
      </c>
      <c r="V902">
        <v>-292.98719999999997</v>
      </c>
    </row>
    <row r="903" spans="1:22" x14ac:dyDescent="0.25">
      <c r="A903">
        <v>6710</v>
      </c>
      <c r="B903" t="s">
        <v>9049</v>
      </c>
      <c r="C903">
        <v>2012</v>
      </c>
      <c r="D903" s="11">
        <v>41227</v>
      </c>
      <c r="E903" s="11">
        <v>41232</v>
      </c>
      <c r="F903" t="s">
        <v>50</v>
      </c>
      <c r="G903" t="s">
        <v>449</v>
      </c>
      <c r="H903" t="s">
        <v>450</v>
      </c>
      <c r="I903" t="s">
        <v>26</v>
      </c>
      <c r="J903" t="s">
        <v>27</v>
      </c>
      <c r="K903" t="s">
        <v>9050</v>
      </c>
      <c r="L903" t="s">
        <v>668</v>
      </c>
      <c r="M903">
        <v>87124</v>
      </c>
      <c r="N903" t="s">
        <v>44</v>
      </c>
      <c r="O903" t="s">
        <v>1084</v>
      </c>
      <c r="P903" t="s">
        <v>32</v>
      </c>
      <c r="Q903" t="s">
        <v>36</v>
      </c>
      <c r="R903" t="s">
        <v>1085</v>
      </c>
      <c r="S903">
        <v>230.35200000000003</v>
      </c>
      <c r="T903">
        <v>3</v>
      </c>
      <c r="U903">
        <v>0.2</v>
      </c>
      <c r="V903">
        <v>20.155800000000013</v>
      </c>
    </row>
    <row r="904" spans="1:22" x14ac:dyDescent="0.25">
      <c r="A904">
        <v>6709</v>
      </c>
      <c r="B904" t="s">
        <v>9049</v>
      </c>
      <c r="C904">
        <v>2012</v>
      </c>
      <c r="D904" s="11">
        <v>41227</v>
      </c>
      <c r="E904" s="11">
        <v>41232</v>
      </c>
      <c r="F904" t="s">
        <v>50</v>
      </c>
      <c r="G904" t="s">
        <v>449</v>
      </c>
      <c r="H904" t="s">
        <v>450</v>
      </c>
      <c r="I904" t="s">
        <v>26</v>
      </c>
      <c r="J904" t="s">
        <v>27</v>
      </c>
      <c r="K904" t="s">
        <v>9050</v>
      </c>
      <c r="L904" t="s">
        <v>668</v>
      </c>
      <c r="M904">
        <v>87124</v>
      </c>
      <c r="N904" t="s">
        <v>44</v>
      </c>
      <c r="O904" t="s">
        <v>686</v>
      </c>
      <c r="P904" t="s">
        <v>32</v>
      </c>
      <c r="Q904" t="s">
        <v>36</v>
      </c>
      <c r="R904" t="s">
        <v>687</v>
      </c>
      <c r="S904">
        <v>883.84</v>
      </c>
      <c r="T904">
        <v>4</v>
      </c>
      <c r="U904">
        <v>0.2</v>
      </c>
      <c r="V904">
        <v>99.431999999999931</v>
      </c>
    </row>
    <row r="905" spans="1:22" x14ac:dyDescent="0.25">
      <c r="A905">
        <v>6702</v>
      </c>
      <c r="B905" t="s">
        <v>9043</v>
      </c>
      <c r="C905">
        <v>2012</v>
      </c>
      <c r="D905" s="11">
        <v>41049</v>
      </c>
      <c r="E905" s="11">
        <v>41053</v>
      </c>
      <c r="F905" t="s">
        <v>50</v>
      </c>
      <c r="G905" t="s">
        <v>4143</v>
      </c>
      <c r="H905" t="s">
        <v>4144</v>
      </c>
      <c r="I905" t="s">
        <v>26</v>
      </c>
      <c r="J905" t="s">
        <v>27</v>
      </c>
      <c r="K905" t="s">
        <v>9002</v>
      </c>
      <c r="L905" t="s">
        <v>88</v>
      </c>
      <c r="M905">
        <v>27893</v>
      </c>
      <c r="N905" t="s">
        <v>30</v>
      </c>
      <c r="O905" t="s">
        <v>4622</v>
      </c>
      <c r="P905" t="s">
        <v>32</v>
      </c>
      <c r="Q905" t="s">
        <v>65</v>
      </c>
      <c r="R905" t="s">
        <v>4623</v>
      </c>
      <c r="S905">
        <v>163.136</v>
      </c>
      <c r="T905">
        <v>4</v>
      </c>
      <c r="U905">
        <v>0.2</v>
      </c>
      <c r="V905">
        <v>20.391999999999989</v>
      </c>
    </row>
    <row r="906" spans="1:22" x14ac:dyDescent="0.25">
      <c r="A906">
        <v>6700</v>
      </c>
      <c r="B906" t="s">
        <v>9040</v>
      </c>
      <c r="C906">
        <v>2014</v>
      </c>
      <c r="D906" s="11">
        <v>41842</v>
      </c>
      <c r="E906" s="11">
        <v>41846</v>
      </c>
      <c r="F906" t="s">
        <v>50</v>
      </c>
      <c r="G906" t="s">
        <v>4348</v>
      </c>
      <c r="H906" t="s">
        <v>4349</v>
      </c>
      <c r="I906" t="s">
        <v>26</v>
      </c>
      <c r="J906" t="s">
        <v>27</v>
      </c>
      <c r="K906" t="s">
        <v>947</v>
      </c>
      <c r="L906" t="s">
        <v>43</v>
      </c>
      <c r="M906">
        <v>92024</v>
      </c>
      <c r="N906" t="s">
        <v>44</v>
      </c>
      <c r="O906" t="s">
        <v>4619</v>
      </c>
      <c r="P906" t="s">
        <v>32</v>
      </c>
      <c r="Q906" t="s">
        <v>36</v>
      </c>
      <c r="R906" t="s">
        <v>4620</v>
      </c>
      <c r="S906">
        <v>225.29600000000002</v>
      </c>
      <c r="T906">
        <v>2</v>
      </c>
      <c r="U906">
        <v>0.2</v>
      </c>
      <c r="V906">
        <v>22.529599999999995</v>
      </c>
    </row>
    <row r="907" spans="1:22" x14ac:dyDescent="0.25">
      <c r="A907">
        <v>6686</v>
      </c>
      <c r="B907" t="s">
        <v>9031</v>
      </c>
      <c r="C907">
        <v>2012</v>
      </c>
      <c r="D907" s="11">
        <v>41260</v>
      </c>
      <c r="E907" s="11">
        <v>41265</v>
      </c>
      <c r="F907" t="s">
        <v>50</v>
      </c>
      <c r="G907" t="s">
        <v>4170</v>
      </c>
      <c r="H907" t="s">
        <v>4171</v>
      </c>
      <c r="I907" t="s">
        <v>26</v>
      </c>
      <c r="J907" t="s">
        <v>27</v>
      </c>
      <c r="K907" t="s">
        <v>538</v>
      </c>
      <c r="L907" t="s">
        <v>211</v>
      </c>
      <c r="M907">
        <v>61701</v>
      </c>
      <c r="N907" t="s">
        <v>105</v>
      </c>
      <c r="O907" t="s">
        <v>2676</v>
      </c>
      <c r="P907" t="s">
        <v>32</v>
      </c>
      <c r="Q907" t="s">
        <v>65</v>
      </c>
      <c r="R907" t="s">
        <v>2677</v>
      </c>
      <c r="S907">
        <v>41.552</v>
      </c>
      <c r="T907">
        <v>2</v>
      </c>
      <c r="U907">
        <v>0.6</v>
      </c>
      <c r="V907">
        <v>-19.737199999999994</v>
      </c>
    </row>
    <row r="908" spans="1:22" x14ac:dyDescent="0.25">
      <c r="A908">
        <v>6684</v>
      </c>
      <c r="B908" t="s">
        <v>9030</v>
      </c>
      <c r="C908">
        <v>2011</v>
      </c>
      <c r="D908" s="11">
        <v>40852</v>
      </c>
      <c r="E908" s="11">
        <v>40857</v>
      </c>
      <c r="F908" t="s">
        <v>50</v>
      </c>
      <c r="G908" t="s">
        <v>3049</v>
      </c>
      <c r="H908" t="s">
        <v>3050</v>
      </c>
      <c r="I908" t="s">
        <v>102</v>
      </c>
      <c r="J908" t="s">
        <v>27</v>
      </c>
      <c r="K908" t="s">
        <v>42</v>
      </c>
      <c r="L908" t="s">
        <v>43</v>
      </c>
      <c r="M908">
        <v>90008</v>
      </c>
      <c r="N908" t="s">
        <v>44</v>
      </c>
      <c r="O908" t="s">
        <v>6591</v>
      </c>
      <c r="P908" t="s">
        <v>32</v>
      </c>
      <c r="Q908" t="s">
        <v>65</v>
      </c>
      <c r="R908" t="s">
        <v>6592</v>
      </c>
      <c r="S908">
        <v>20.04</v>
      </c>
      <c r="T908">
        <v>6</v>
      </c>
      <c r="U908">
        <v>0</v>
      </c>
      <c r="V908">
        <v>8.8176000000000023</v>
      </c>
    </row>
    <row r="909" spans="1:22" x14ac:dyDescent="0.25">
      <c r="A909">
        <v>6679</v>
      </c>
      <c r="B909" t="s">
        <v>9027</v>
      </c>
      <c r="C909">
        <v>2011</v>
      </c>
      <c r="D909" s="11">
        <v>40826</v>
      </c>
      <c r="E909" s="11">
        <v>40830</v>
      </c>
      <c r="F909" t="s">
        <v>50</v>
      </c>
      <c r="G909" t="s">
        <v>1497</v>
      </c>
      <c r="H909" t="s">
        <v>1498</v>
      </c>
      <c r="I909" t="s">
        <v>102</v>
      </c>
      <c r="J909" t="s">
        <v>27</v>
      </c>
      <c r="K909" t="s">
        <v>544</v>
      </c>
      <c r="L909" t="s">
        <v>310</v>
      </c>
      <c r="M909">
        <v>85023</v>
      </c>
      <c r="N909" t="s">
        <v>44</v>
      </c>
      <c r="O909" t="s">
        <v>3505</v>
      </c>
      <c r="P909" t="s">
        <v>32</v>
      </c>
      <c r="Q909" t="s">
        <v>65</v>
      </c>
      <c r="R909" t="s">
        <v>3506</v>
      </c>
      <c r="S909">
        <v>46.872</v>
      </c>
      <c r="T909">
        <v>7</v>
      </c>
      <c r="U909">
        <v>0.2</v>
      </c>
      <c r="V909">
        <v>3.5153999999999979</v>
      </c>
    </row>
    <row r="910" spans="1:22" x14ac:dyDescent="0.25">
      <c r="A910">
        <v>907</v>
      </c>
      <c r="B910" t="s">
        <v>2781</v>
      </c>
      <c r="C910">
        <v>2014</v>
      </c>
      <c r="D910" s="11">
        <v>42004</v>
      </c>
      <c r="E910" s="11">
        <v>42008</v>
      </c>
      <c r="F910" t="s">
        <v>50</v>
      </c>
      <c r="G910" t="s">
        <v>235</v>
      </c>
      <c r="H910" t="s">
        <v>236</v>
      </c>
      <c r="I910" t="s">
        <v>26</v>
      </c>
      <c r="J910" t="s">
        <v>27</v>
      </c>
      <c r="K910" t="s">
        <v>266</v>
      </c>
      <c r="L910" t="s">
        <v>267</v>
      </c>
      <c r="M910">
        <v>10009</v>
      </c>
      <c r="N910" t="s">
        <v>148</v>
      </c>
      <c r="O910" t="s">
        <v>2782</v>
      </c>
      <c r="P910" t="s">
        <v>32</v>
      </c>
      <c r="Q910" t="s">
        <v>33</v>
      </c>
      <c r="R910" t="s">
        <v>2783</v>
      </c>
      <c r="S910">
        <v>323.13600000000002</v>
      </c>
      <c r="T910">
        <v>4</v>
      </c>
      <c r="U910">
        <v>0.2</v>
      </c>
      <c r="V910">
        <v>12.117599999999968</v>
      </c>
    </row>
    <row r="911" spans="1:22" x14ac:dyDescent="0.25">
      <c r="A911">
        <v>6674</v>
      </c>
      <c r="B911" t="s">
        <v>9021</v>
      </c>
      <c r="C911">
        <v>2012</v>
      </c>
      <c r="D911" s="11">
        <v>41157</v>
      </c>
      <c r="E911" s="11">
        <v>41164</v>
      </c>
      <c r="F911" t="s">
        <v>50</v>
      </c>
      <c r="G911" t="s">
        <v>620</v>
      </c>
      <c r="H911" t="s">
        <v>621</v>
      </c>
      <c r="I911" t="s">
        <v>102</v>
      </c>
      <c r="J911" t="s">
        <v>27</v>
      </c>
      <c r="K911" t="s">
        <v>4710</v>
      </c>
      <c r="L911" t="s">
        <v>319</v>
      </c>
      <c r="M911">
        <v>22901</v>
      </c>
      <c r="N911" t="s">
        <v>30</v>
      </c>
      <c r="O911" t="s">
        <v>9022</v>
      </c>
      <c r="P911" t="s">
        <v>32</v>
      </c>
      <c r="Q911" t="s">
        <v>65</v>
      </c>
      <c r="R911" t="s">
        <v>9023</v>
      </c>
      <c r="S911">
        <v>67.959999999999994</v>
      </c>
      <c r="T911">
        <v>4</v>
      </c>
      <c r="U911">
        <v>0</v>
      </c>
      <c r="V911">
        <v>12.232799999999997</v>
      </c>
    </row>
    <row r="912" spans="1:22" x14ac:dyDescent="0.25">
      <c r="A912">
        <v>6667</v>
      </c>
      <c r="B912" t="s">
        <v>9017</v>
      </c>
      <c r="C912">
        <v>2014</v>
      </c>
      <c r="D912" s="11">
        <v>41772</v>
      </c>
      <c r="E912" s="11">
        <v>41774</v>
      </c>
      <c r="F912" t="s">
        <v>23</v>
      </c>
      <c r="G912" t="s">
        <v>1906</v>
      </c>
      <c r="H912" t="s">
        <v>1907</v>
      </c>
      <c r="I912" t="s">
        <v>26</v>
      </c>
      <c r="J912" t="s">
        <v>27</v>
      </c>
      <c r="K912" t="s">
        <v>3936</v>
      </c>
      <c r="L912" t="s">
        <v>788</v>
      </c>
      <c r="M912">
        <v>8360</v>
      </c>
      <c r="N912" t="s">
        <v>148</v>
      </c>
      <c r="O912" t="s">
        <v>7654</v>
      </c>
      <c r="P912" t="s">
        <v>32</v>
      </c>
      <c r="Q912" t="s">
        <v>65</v>
      </c>
      <c r="R912" t="s">
        <v>7655</v>
      </c>
      <c r="S912">
        <v>42.85</v>
      </c>
      <c r="T912">
        <v>5</v>
      </c>
      <c r="U912">
        <v>0</v>
      </c>
      <c r="V912">
        <v>15.426000000000002</v>
      </c>
    </row>
    <row r="913" spans="1:22" x14ac:dyDescent="0.25">
      <c r="A913">
        <v>6664</v>
      </c>
      <c r="B913" t="s">
        <v>9015</v>
      </c>
      <c r="C913">
        <v>2014</v>
      </c>
      <c r="D913" s="11">
        <v>41939</v>
      </c>
      <c r="E913" s="11">
        <v>41945</v>
      </c>
      <c r="F913" t="s">
        <v>50</v>
      </c>
      <c r="G913" t="s">
        <v>1892</v>
      </c>
      <c r="H913" t="s">
        <v>1893</v>
      </c>
      <c r="I913" t="s">
        <v>26</v>
      </c>
      <c r="J913" t="s">
        <v>27</v>
      </c>
      <c r="K913" t="s">
        <v>2978</v>
      </c>
      <c r="L913" t="s">
        <v>319</v>
      </c>
      <c r="M913">
        <v>23464</v>
      </c>
      <c r="N913" t="s">
        <v>30</v>
      </c>
      <c r="O913" t="s">
        <v>2803</v>
      </c>
      <c r="P913" t="s">
        <v>32</v>
      </c>
      <c r="Q913" t="s">
        <v>56</v>
      </c>
      <c r="R913" t="s">
        <v>2804</v>
      </c>
      <c r="S913">
        <v>356.85</v>
      </c>
      <c r="T913">
        <v>5</v>
      </c>
      <c r="U913">
        <v>0</v>
      </c>
      <c r="V913">
        <v>60.664499999999961</v>
      </c>
    </row>
    <row r="914" spans="1:22" x14ac:dyDescent="0.25">
      <c r="A914">
        <v>6660</v>
      </c>
      <c r="B914" t="s">
        <v>9013</v>
      </c>
      <c r="C914">
        <v>2014</v>
      </c>
      <c r="D914" s="11">
        <v>41691</v>
      </c>
      <c r="E914" s="11">
        <v>41698</v>
      </c>
      <c r="F914" t="s">
        <v>50</v>
      </c>
      <c r="G914" t="s">
        <v>3814</v>
      </c>
      <c r="H914" t="s">
        <v>3815</v>
      </c>
      <c r="I914" t="s">
        <v>102</v>
      </c>
      <c r="J914" t="s">
        <v>27</v>
      </c>
      <c r="K914" t="s">
        <v>309</v>
      </c>
      <c r="L914" t="s">
        <v>310</v>
      </c>
      <c r="M914">
        <v>85234</v>
      </c>
      <c r="N914" t="s">
        <v>44</v>
      </c>
      <c r="O914" t="s">
        <v>3822</v>
      </c>
      <c r="P914" t="s">
        <v>32</v>
      </c>
      <c r="Q914" t="s">
        <v>56</v>
      </c>
      <c r="R914" t="s">
        <v>3274</v>
      </c>
      <c r="S914">
        <v>386.91</v>
      </c>
      <c r="T914">
        <v>9</v>
      </c>
      <c r="U914">
        <v>0.5</v>
      </c>
      <c r="V914">
        <v>-185.71679999999998</v>
      </c>
    </row>
    <row r="915" spans="1:22" x14ac:dyDescent="0.25">
      <c r="A915">
        <v>6659</v>
      </c>
      <c r="B915" t="s">
        <v>9013</v>
      </c>
      <c r="C915">
        <v>2014</v>
      </c>
      <c r="D915" s="11">
        <v>41691</v>
      </c>
      <c r="E915" s="11">
        <v>41698</v>
      </c>
      <c r="F915" t="s">
        <v>50</v>
      </c>
      <c r="G915" t="s">
        <v>3814</v>
      </c>
      <c r="H915" t="s">
        <v>3815</v>
      </c>
      <c r="I915" t="s">
        <v>102</v>
      </c>
      <c r="J915" t="s">
        <v>27</v>
      </c>
      <c r="K915" t="s">
        <v>309</v>
      </c>
      <c r="L915" t="s">
        <v>310</v>
      </c>
      <c r="M915">
        <v>85234</v>
      </c>
      <c r="N915" t="s">
        <v>44</v>
      </c>
      <c r="O915" t="s">
        <v>2307</v>
      </c>
      <c r="P915" t="s">
        <v>32</v>
      </c>
      <c r="Q915" t="s">
        <v>65</v>
      </c>
      <c r="R915" t="s">
        <v>2308</v>
      </c>
      <c r="S915">
        <v>68.703999999999994</v>
      </c>
      <c r="T915">
        <v>2</v>
      </c>
      <c r="U915">
        <v>0.2</v>
      </c>
      <c r="V915">
        <v>16.317200000000003</v>
      </c>
    </row>
    <row r="916" spans="1:22" x14ac:dyDescent="0.25">
      <c r="A916">
        <v>913</v>
      </c>
      <c r="B916" t="s">
        <v>2797</v>
      </c>
      <c r="C916">
        <v>2012</v>
      </c>
      <c r="D916" s="11">
        <v>41060</v>
      </c>
      <c r="E916" s="11">
        <v>41067</v>
      </c>
      <c r="F916" t="s">
        <v>50</v>
      </c>
      <c r="G916" t="s">
        <v>2798</v>
      </c>
      <c r="H916" t="s">
        <v>2799</v>
      </c>
      <c r="I916" t="s">
        <v>102</v>
      </c>
      <c r="J916" t="s">
        <v>27</v>
      </c>
      <c r="K916" t="s">
        <v>2800</v>
      </c>
      <c r="L916" t="s">
        <v>747</v>
      </c>
      <c r="M916">
        <v>6360</v>
      </c>
      <c r="N916" t="s">
        <v>148</v>
      </c>
      <c r="O916" t="s">
        <v>1362</v>
      </c>
      <c r="P916" t="s">
        <v>32</v>
      </c>
      <c r="Q916" t="s">
        <v>65</v>
      </c>
      <c r="R916" t="s">
        <v>1363</v>
      </c>
      <c r="S916">
        <v>22.200000000000003</v>
      </c>
      <c r="T916">
        <v>6</v>
      </c>
      <c r="U916">
        <v>0</v>
      </c>
      <c r="V916">
        <v>9.1020000000000021</v>
      </c>
    </row>
    <row r="917" spans="1:22" x14ac:dyDescent="0.25">
      <c r="A917">
        <v>914</v>
      </c>
      <c r="B917" t="s">
        <v>2801</v>
      </c>
      <c r="C917">
        <v>2014</v>
      </c>
      <c r="D917" s="11">
        <v>41971</v>
      </c>
      <c r="E917" s="11">
        <v>41973</v>
      </c>
      <c r="F917" t="s">
        <v>188</v>
      </c>
      <c r="G917" t="s">
        <v>2605</v>
      </c>
      <c r="H917" t="s">
        <v>2606</v>
      </c>
      <c r="I917" t="s">
        <v>41</v>
      </c>
      <c r="J917" t="s">
        <v>27</v>
      </c>
      <c r="K917" t="s">
        <v>2548</v>
      </c>
      <c r="L917" t="s">
        <v>114</v>
      </c>
      <c r="M917">
        <v>53209</v>
      </c>
      <c r="N917" t="s">
        <v>105</v>
      </c>
      <c r="O917" t="s">
        <v>1082</v>
      </c>
      <c r="P917" t="s">
        <v>32</v>
      </c>
      <c r="Q917" t="s">
        <v>65</v>
      </c>
      <c r="R917" t="s">
        <v>1083</v>
      </c>
      <c r="S917">
        <v>46.94</v>
      </c>
      <c r="T917">
        <v>1</v>
      </c>
      <c r="U917">
        <v>0</v>
      </c>
      <c r="V917">
        <v>19.2454</v>
      </c>
    </row>
    <row r="918" spans="1:22" x14ac:dyDescent="0.25">
      <c r="A918">
        <v>6654</v>
      </c>
      <c r="B918" t="s">
        <v>9012</v>
      </c>
      <c r="C918">
        <v>2014</v>
      </c>
      <c r="D918" s="11">
        <v>41891</v>
      </c>
      <c r="E918" s="11">
        <v>41894</v>
      </c>
      <c r="F918" t="s">
        <v>188</v>
      </c>
      <c r="G918" t="s">
        <v>2410</v>
      </c>
      <c r="H918" t="s">
        <v>2411</v>
      </c>
      <c r="I918" t="s">
        <v>41</v>
      </c>
      <c r="J918" t="s">
        <v>27</v>
      </c>
      <c r="K918" t="s">
        <v>1127</v>
      </c>
      <c r="L918" t="s">
        <v>104</v>
      </c>
      <c r="M918">
        <v>76017</v>
      </c>
      <c r="N918" t="s">
        <v>105</v>
      </c>
      <c r="O918" t="s">
        <v>6595</v>
      </c>
      <c r="P918" t="s">
        <v>32</v>
      </c>
      <c r="Q918" t="s">
        <v>36</v>
      </c>
      <c r="R918" t="s">
        <v>6596</v>
      </c>
      <c r="S918">
        <v>213.42999999999995</v>
      </c>
      <c r="T918">
        <v>5</v>
      </c>
      <c r="U918">
        <v>0.3</v>
      </c>
      <c r="V918">
        <v>-39.636999999999993</v>
      </c>
    </row>
    <row r="919" spans="1:22" x14ac:dyDescent="0.25">
      <c r="A919">
        <v>916</v>
      </c>
      <c r="B919" t="s">
        <v>2802</v>
      </c>
      <c r="C919">
        <v>2011</v>
      </c>
      <c r="D919" s="11">
        <v>40709</v>
      </c>
      <c r="E919" s="11">
        <v>40715</v>
      </c>
      <c r="F919" t="s">
        <v>50</v>
      </c>
      <c r="G919" t="s">
        <v>1079</v>
      </c>
      <c r="H919" t="s">
        <v>1080</v>
      </c>
      <c r="I919" t="s">
        <v>41</v>
      </c>
      <c r="J919" t="s">
        <v>27</v>
      </c>
      <c r="K919" t="s">
        <v>678</v>
      </c>
      <c r="L919" t="s">
        <v>104</v>
      </c>
      <c r="M919">
        <v>78207</v>
      </c>
      <c r="N919" t="s">
        <v>105</v>
      </c>
      <c r="O919" t="s">
        <v>2803</v>
      </c>
      <c r="P919" t="s">
        <v>32</v>
      </c>
      <c r="Q919" t="s">
        <v>56</v>
      </c>
      <c r="R919" t="s">
        <v>2804</v>
      </c>
      <c r="S919">
        <v>99.918000000000006</v>
      </c>
      <c r="T919">
        <v>2</v>
      </c>
      <c r="U919">
        <v>0.3</v>
      </c>
      <c r="V919">
        <v>-18.556200000000018</v>
      </c>
    </row>
    <row r="920" spans="1:22" x14ac:dyDescent="0.25">
      <c r="A920">
        <v>917</v>
      </c>
      <c r="B920" t="s">
        <v>2802</v>
      </c>
      <c r="C920">
        <v>2011</v>
      </c>
      <c r="D920" s="11">
        <v>40709</v>
      </c>
      <c r="E920" s="11">
        <v>40715</v>
      </c>
      <c r="F920" t="s">
        <v>50</v>
      </c>
      <c r="G920" t="s">
        <v>1079</v>
      </c>
      <c r="H920" t="s">
        <v>1080</v>
      </c>
      <c r="I920" t="s">
        <v>41</v>
      </c>
      <c r="J920" t="s">
        <v>27</v>
      </c>
      <c r="K920" t="s">
        <v>678</v>
      </c>
      <c r="L920" t="s">
        <v>104</v>
      </c>
      <c r="M920">
        <v>78207</v>
      </c>
      <c r="N920" t="s">
        <v>105</v>
      </c>
      <c r="O920" t="s">
        <v>1793</v>
      </c>
      <c r="P920" t="s">
        <v>32</v>
      </c>
      <c r="Q920" t="s">
        <v>36</v>
      </c>
      <c r="R920" t="s">
        <v>1794</v>
      </c>
      <c r="S920">
        <v>797.94399999999996</v>
      </c>
      <c r="T920">
        <v>4</v>
      </c>
      <c r="U920">
        <v>0.3</v>
      </c>
      <c r="V920">
        <v>-56.995999999999981</v>
      </c>
    </row>
    <row r="921" spans="1:22" x14ac:dyDescent="0.25">
      <c r="A921">
        <v>6652</v>
      </c>
      <c r="B921" t="s">
        <v>9012</v>
      </c>
      <c r="C921">
        <v>2014</v>
      </c>
      <c r="D921" s="11">
        <v>41891</v>
      </c>
      <c r="E921" s="11">
        <v>41894</v>
      </c>
      <c r="F921" t="s">
        <v>188</v>
      </c>
      <c r="G921" t="s">
        <v>2410</v>
      </c>
      <c r="H921" t="s">
        <v>2411</v>
      </c>
      <c r="I921" t="s">
        <v>41</v>
      </c>
      <c r="J921" t="s">
        <v>27</v>
      </c>
      <c r="K921" t="s">
        <v>1127</v>
      </c>
      <c r="L921" t="s">
        <v>104</v>
      </c>
      <c r="M921">
        <v>76017</v>
      </c>
      <c r="N921" t="s">
        <v>105</v>
      </c>
      <c r="O921" t="s">
        <v>2932</v>
      </c>
      <c r="P921" t="s">
        <v>32</v>
      </c>
      <c r="Q921" t="s">
        <v>65</v>
      </c>
      <c r="R921" t="s">
        <v>2933</v>
      </c>
      <c r="S921">
        <v>21.184000000000001</v>
      </c>
      <c r="T921">
        <v>2</v>
      </c>
      <c r="U921">
        <v>0.6</v>
      </c>
      <c r="V921">
        <v>-11.651199999999999</v>
      </c>
    </row>
    <row r="922" spans="1:22" x14ac:dyDescent="0.25">
      <c r="A922">
        <v>6647</v>
      </c>
      <c r="B922" t="s">
        <v>9011</v>
      </c>
      <c r="C922">
        <v>2013</v>
      </c>
      <c r="D922" s="11">
        <v>41624</v>
      </c>
      <c r="E922" s="11">
        <v>41630</v>
      </c>
      <c r="F922" t="s">
        <v>50</v>
      </c>
      <c r="G922" t="s">
        <v>4082</v>
      </c>
      <c r="H922" t="s">
        <v>4083</v>
      </c>
      <c r="I922" t="s">
        <v>102</v>
      </c>
      <c r="J922" t="s">
        <v>27</v>
      </c>
      <c r="K922" t="s">
        <v>318</v>
      </c>
      <c r="L922" t="s">
        <v>420</v>
      </c>
      <c r="M922">
        <v>97477</v>
      </c>
      <c r="N922" t="s">
        <v>44</v>
      </c>
      <c r="O922" t="s">
        <v>903</v>
      </c>
      <c r="P922" t="s">
        <v>32</v>
      </c>
      <c r="Q922" t="s">
        <v>56</v>
      </c>
      <c r="R922" t="s">
        <v>904</v>
      </c>
      <c r="S922">
        <v>564.19499999999994</v>
      </c>
      <c r="T922">
        <v>3</v>
      </c>
      <c r="U922">
        <v>0.5</v>
      </c>
      <c r="V922">
        <v>-304.66529999999989</v>
      </c>
    </row>
    <row r="923" spans="1:22" x14ac:dyDescent="0.25">
      <c r="A923">
        <v>6640</v>
      </c>
      <c r="B923" t="s">
        <v>9008</v>
      </c>
      <c r="C923">
        <v>2011</v>
      </c>
      <c r="D923" s="11">
        <v>40847</v>
      </c>
      <c r="E923" s="11">
        <v>40849</v>
      </c>
      <c r="F923" t="s">
        <v>23</v>
      </c>
      <c r="G923" t="s">
        <v>2672</v>
      </c>
      <c r="H923" t="s">
        <v>2673</v>
      </c>
      <c r="I923" t="s">
        <v>41</v>
      </c>
      <c r="J923" t="s">
        <v>27</v>
      </c>
      <c r="K923" t="s">
        <v>2628</v>
      </c>
      <c r="L923" t="s">
        <v>498</v>
      </c>
      <c r="M923">
        <v>44052</v>
      </c>
      <c r="N923" t="s">
        <v>148</v>
      </c>
      <c r="O923" t="s">
        <v>4949</v>
      </c>
      <c r="P923" t="s">
        <v>32</v>
      </c>
      <c r="Q923" t="s">
        <v>56</v>
      </c>
      <c r="R923" t="s">
        <v>4950</v>
      </c>
      <c r="S923">
        <v>1421.664</v>
      </c>
      <c r="T923">
        <v>8</v>
      </c>
      <c r="U923">
        <v>0.4</v>
      </c>
      <c r="V923">
        <v>-734.52639999999997</v>
      </c>
    </row>
    <row r="924" spans="1:22" x14ac:dyDescent="0.25">
      <c r="A924">
        <v>6632</v>
      </c>
      <c r="B924" t="s">
        <v>9003</v>
      </c>
      <c r="C924">
        <v>2013</v>
      </c>
      <c r="D924" s="11">
        <v>41634</v>
      </c>
      <c r="E924" s="11">
        <v>41639</v>
      </c>
      <c r="F924" t="s">
        <v>50</v>
      </c>
      <c r="G924" t="s">
        <v>4798</v>
      </c>
      <c r="H924" t="s">
        <v>4799</v>
      </c>
      <c r="I924" t="s">
        <v>26</v>
      </c>
      <c r="J924" t="s">
        <v>27</v>
      </c>
      <c r="K924" t="s">
        <v>95</v>
      </c>
      <c r="L924" t="s">
        <v>96</v>
      </c>
      <c r="M924">
        <v>98115</v>
      </c>
      <c r="N924" t="s">
        <v>44</v>
      </c>
      <c r="O924" t="s">
        <v>4429</v>
      </c>
      <c r="P924" t="s">
        <v>32</v>
      </c>
      <c r="Q924" t="s">
        <v>56</v>
      </c>
      <c r="R924" t="s">
        <v>4430</v>
      </c>
      <c r="S924">
        <v>1747.25</v>
      </c>
      <c r="T924">
        <v>5</v>
      </c>
      <c r="U924">
        <v>0</v>
      </c>
      <c r="V924">
        <v>629.01</v>
      </c>
    </row>
    <row r="925" spans="1:22" x14ac:dyDescent="0.25">
      <c r="A925">
        <v>6631</v>
      </c>
      <c r="B925" t="s">
        <v>9003</v>
      </c>
      <c r="C925">
        <v>2013</v>
      </c>
      <c r="D925" s="11">
        <v>41634</v>
      </c>
      <c r="E925" s="11">
        <v>41639</v>
      </c>
      <c r="F925" t="s">
        <v>50</v>
      </c>
      <c r="G925" t="s">
        <v>4798</v>
      </c>
      <c r="H925" t="s">
        <v>4799</v>
      </c>
      <c r="I925" t="s">
        <v>26</v>
      </c>
      <c r="J925" t="s">
        <v>27</v>
      </c>
      <c r="K925" t="s">
        <v>95</v>
      </c>
      <c r="L925" t="s">
        <v>96</v>
      </c>
      <c r="M925">
        <v>98115</v>
      </c>
      <c r="N925" t="s">
        <v>44</v>
      </c>
      <c r="O925" t="s">
        <v>3945</v>
      </c>
      <c r="P925" t="s">
        <v>32</v>
      </c>
      <c r="Q925" t="s">
        <v>36</v>
      </c>
      <c r="R925" t="s">
        <v>3946</v>
      </c>
      <c r="S925">
        <v>698.35200000000009</v>
      </c>
      <c r="T925">
        <v>3</v>
      </c>
      <c r="U925">
        <v>0.2</v>
      </c>
      <c r="V925">
        <v>52.376399999999961</v>
      </c>
    </row>
    <row r="926" spans="1:22" x14ac:dyDescent="0.25">
      <c r="A926">
        <v>6626</v>
      </c>
      <c r="B926" t="s">
        <v>8996</v>
      </c>
      <c r="C926">
        <v>2012</v>
      </c>
      <c r="D926" s="11">
        <v>40927</v>
      </c>
      <c r="E926" s="11">
        <v>40931</v>
      </c>
      <c r="F926" t="s">
        <v>50</v>
      </c>
      <c r="G926" t="s">
        <v>3347</v>
      </c>
      <c r="H926" t="s">
        <v>3348</v>
      </c>
      <c r="I926" t="s">
        <v>26</v>
      </c>
      <c r="J926" t="s">
        <v>27</v>
      </c>
      <c r="K926" t="s">
        <v>8997</v>
      </c>
      <c r="L926" t="s">
        <v>104</v>
      </c>
      <c r="M926">
        <v>77590</v>
      </c>
      <c r="N926" t="s">
        <v>105</v>
      </c>
      <c r="O926" t="s">
        <v>6142</v>
      </c>
      <c r="P926" t="s">
        <v>32</v>
      </c>
      <c r="Q926" t="s">
        <v>36</v>
      </c>
      <c r="R926" t="s">
        <v>6143</v>
      </c>
      <c r="S926">
        <v>199.304</v>
      </c>
      <c r="T926">
        <v>4</v>
      </c>
      <c r="U926">
        <v>0.3</v>
      </c>
      <c r="V926">
        <v>-8.5416000000000025</v>
      </c>
    </row>
    <row r="927" spans="1:22" x14ac:dyDescent="0.25">
      <c r="A927">
        <v>6625</v>
      </c>
      <c r="B927" t="s">
        <v>8996</v>
      </c>
      <c r="C927">
        <v>2012</v>
      </c>
      <c r="D927" s="11">
        <v>40927</v>
      </c>
      <c r="E927" s="11">
        <v>40931</v>
      </c>
      <c r="F927" t="s">
        <v>50</v>
      </c>
      <c r="G927" t="s">
        <v>3347</v>
      </c>
      <c r="H927" t="s">
        <v>3348</v>
      </c>
      <c r="I927" t="s">
        <v>26</v>
      </c>
      <c r="J927" t="s">
        <v>27</v>
      </c>
      <c r="K927" t="s">
        <v>8997</v>
      </c>
      <c r="L927" t="s">
        <v>104</v>
      </c>
      <c r="M927">
        <v>77590</v>
      </c>
      <c r="N927" t="s">
        <v>105</v>
      </c>
      <c r="O927" t="s">
        <v>4857</v>
      </c>
      <c r="P927" t="s">
        <v>32</v>
      </c>
      <c r="Q927" t="s">
        <v>56</v>
      </c>
      <c r="R927" t="s">
        <v>4858</v>
      </c>
      <c r="S927">
        <v>102.438</v>
      </c>
      <c r="T927">
        <v>1</v>
      </c>
      <c r="U927">
        <v>0.3</v>
      </c>
      <c r="V927">
        <v>-13.170600000000007</v>
      </c>
    </row>
    <row r="928" spans="1:22" x14ac:dyDescent="0.25">
      <c r="A928">
        <v>6623</v>
      </c>
      <c r="B928" t="s">
        <v>8993</v>
      </c>
      <c r="C928">
        <v>2011</v>
      </c>
      <c r="D928" s="11">
        <v>40792</v>
      </c>
      <c r="E928" s="11">
        <v>40795</v>
      </c>
      <c r="F928" t="s">
        <v>188</v>
      </c>
      <c r="G928" t="s">
        <v>8994</v>
      </c>
      <c r="H928" t="s">
        <v>8995</v>
      </c>
      <c r="I928" t="s">
        <v>41</v>
      </c>
      <c r="J928" t="s">
        <v>27</v>
      </c>
      <c r="K928" t="s">
        <v>127</v>
      </c>
      <c r="L928" t="s">
        <v>43</v>
      </c>
      <c r="M928">
        <v>94109</v>
      </c>
      <c r="N928" t="s">
        <v>44</v>
      </c>
      <c r="O928" t="s">
        <v>64</v>
      </c>
      <c r="P928" t="s">
        <v>32</v>
      </c>
      <c r="Q928" t="s">
        <v>65</v>
      </c>
      <c r="R928" t="s">
        <v>66</v>
      </c>
      <c r="S928">
        <v>41.88</v>
      </c>
      <c r="T928">
        <v>6</v>
      </c>
      <c r="U928">
        <v>0</v>
      </c>
      <c r="V928">
        <v>12.145199999999997</v>
      </c>
    </row>
    <row r="929" spans="1:22" x14ac:dyDescent="0.25">
      <c r="A929">
        <v>6622</v>
      </c>
      <c r="B929" t="s">
        <v>8992</v>
      </c>
      <c r="C929">
        <v>2014</v>
      </c>
      <c r="D929" s="11">
        <v>41653</v>
      </c>
      <c r="E929" s="11">
        <v>41658</v>
      </c>
      <c r="F929" t="s">
        <v>23</v>
      </c>
      <c r="G929" t="s">
        <v>3665</v>
      </c>
      <c r="H929" t="s">
        <v>3666</v>
      </c>
      <c r="I929" t="s">
        <v>41</v>
      </c>
      <c r="J929" t="s">
        <v>27</v>
      </c>
      <c r="K929" t="s">
        <v>318</v>
      </c>
      <c r="L929" t="s">
        <v>596</v>
      </c>
      <c r="M929">
        <v>65807</v>
      </c>
      <c r="N929" t="s">
        <v>105</v>
      </c>
      <c r="O929" t="s">
        <v>6698</v>
      </c>
      <c r="P929" t="s">
        <v>32</v>
      </c>
      <c r="Q929" t="s">
        <v>33</v>
      </c>
      <c r="R929" t="s">
        <v>6699</v>
      </c>
      <c r="S929">
        <v>212.94</v>
      </c>
      <c r="T929">
        <v>3</v>
      </c>
      <c r="U929">
        <v>0</v>
      </c>
      <c r="V929">
        <v>53.235000000000014</v>
      </c>
    </row>
    <row r="930" spans="1:22" x14ac:dyDescent="0.25">
      <c r="A930">
        <v>6616</v>
      </c>
      <c r="B930" t="s">
        <v>8991</v>
      </c>
      <c r="C930">
        <v>2013</v>
      </c>
      <c r="D930" s="11">
        <v>41443</v>
      </c>
      <c r="E930" s="11">
        <v>41445</v>
      </c>
      <c r="F930" t="s">
        <v>188</v>
      </c>
      <c r="G930" t="s">
        <v>1370</v>
      </c>
      <c r="H930" t="s">
        <v>1371</v>
      </c>
      <c r="I930" t="s">
        <v>26</v>
      </c>
      <c r="J930" t="s">
        <v>27</v>
      </c>
      <c r="K930" t="s">
        <v>42</v>
      </c>
      <c r="L930" t="s">
        <v>43</v>
      </c>
      <c r="M930">
        <v>90045</v>
      </c>
      <c r="N930" t="s">
        <v>44</v>
      </c>
      <c r="O930" t="s">
        <v>7052</v>
      </c>
      <c r="P930" t="s">
        <v>32</v>
      </c>
      <c r="Q930" t="s">
        <v>33</v>
      </c>
      <c r="R930" t="s">
        <v>7053</v>
      </c>
      <c r="S930">
        <v>239.66599999999997</v>
      </c>
      <c r="T930">
        <v>2</v>
      </c>
      <c r="U930">
        <v>0.15</v>
      </c>
      <c r="V930">
        <v>14.097999999999999</v>
      </c>
    </row>
    <row r="931" spans="1:22" x14ac:dyDescent="0.25">
      <c r="A931">
        <v>6615</v>
      </c>
      <c r="B931" t="s">
        <v>8990</v>
      </c>
      <c r="C931">
        <v>2012</v>
      </c>
      <c r="D931" s="11">
        <v>41020</v>
      </c>
      <c r="E931" s="11">
        <v>41027</v>
      </c>
      <c r="F931" t="s">
        <v>50</v>
      </c>
      <c r="G931" t="s">
        <v>8309</v>
      </c>
      <c r="H931" t="s">
        <v>8310</v>
      </c>
      <c r="I931" t="s">
        <v>26</v>
      </c>
      <c r="J931" t="s">
        <v>27</v>
      </c>
      <c r="K931" t="s">
        <v>1473</v>
      </c>
      <c r="L931" t="s">
        <v>29</v>
      </c>
      <c r="M931">
        <v>40214</v>
      </c>
      <c r="N931" t="s">
        <v>30</v>
      </c>
      <c r="O931" t="s">
        <v>2263</v>
      </c>
      <c r="P931" t="s">
        <v>32</v>
      </c>
      <c r="Q931" t="s">
        <v>65</v>
      </c>
      <c r="R931" t="s">
        <v>2264</v>
      </c>
      <c r="S931">
        <v>209.88</v>
      </c>
      <c r="T931">
        <v>3</v>
      </c>
      <c r="U931">
        <v>0</v>
      </c>
      <c r="V931">
        <v>35.679599999999979</v>
      </c>
    </row>
    <row r="932" spans="1:22" x14ac:dyDescent="0.25">
      <c r="A932">
        <v>6612</v>
      </c>
      <c r="B932" t="s">
        <v>8990</v>
      </c>
      <c r="C932">
        <v>2012</v>
      </c>
      <c r="D932" s="11">
        <v>41020</v>
      </c>
      <c r="E932" s="11">
        <v>41027</v>
      </c>
      <c r="F932" t="s">
        <v>50</v>
      </c>
      <c r="G932" t="s">
        <v>8309</v>
      </c>
      <c r="H932" t="s">
        <v>8310</v>
      </c>
      <c r="I932" t="s">
        <v>26</v>
      </c>
      <c r="J932" t="s">
        <v>27</v>
      </c>
      <c r="K932" t="s">
        <v>1473</v>
      </c>
      <c r="L932" t="s">
        <v>29</v>
      </c>
      <c r="M932">
        <v>40214</v>
      </c>
      <c r="N932" t="s">
        <v>30</v>
      </c>
      <c r="O932" t="s">
        <v>1084</v>
      </c>
      <c r="P932" t="s">
        <v>32</v>
      </c>
      <c r="Q932" t="s">
        <v>36</v>
      </c>
      <c r="R932" t="s">
        <v>1085</v>
      </c>
      <c r="S932">
        <v>191.96</v>
      </c>
      <c r="T932">
        <v>2</v>
      </c>
      <c r="U932">
        <v>0</v>
      </c>
      <c r="V932">
        <v>51.829200000000014</v>
      </c>
    </row>
    <row r="933" spans="1:22" x14ac:dyDescent="0.25">
      <c r="A933">
        <v>6608</v>
      </c>
      <c r="B933" t="s">
        <v>8987</v>
      </c>
      <c r="C933">
        <v>2013</v>
      </c>
      <c r="D933" s="11">
        <v>41421</v>
      </c>
      <c r="E933" s="11">
        <v>41426</v>
      </c>
      <c r="F933" t="s">
        <v>50</v>
      </c>
      <c r="G933" t="s">
        <v>5810</v>
      </c>
      <c r="H933" t="s">
        <v>5811</v>
      </c>
      <c r="I933" t="s">
        <v>26</v>
      </c>
      <c r="J933" t="s">
        <v>27</v>
      </c>
      <c r="K933" t="s">
        <v>2542</v>
      </c>
      <c r="L933" t="s">
        <v>43</v>
      </c>
      <c r="M933">
        <v>92704</v>
      </c>
      <c r="N933" t="s">
        <v>44</v>
      </c>
      <c r="O933" t="s">
        <v>890</v>
      </c>
      <c r="P933" t="s">
        <v>32</v>
      </c>
      <c r="Q933" t="s">
        <v>36</v>
      </c>
      <c r="R933" t="s">
        <v>891</v>
      </c>
      <c r="S933">
        <v>484.70400000000006</v>
      </c>
      <c r="T933">
        <v>6</v>
      </c>
      <c r="U933">
        <v>0.2</v>
      </c>
      <c r="V933">
        <v>-84.823200000000071</v>
      </c>
    </row>
    <row r="934" spans="1:22" x14ac:dyDescent="0.25">
      <c r="A934">
        <v>6602</v>
      </c>
      <c r="B934" t="s">
        <v>8984</v>
      </c>
      <c r="C934">
        <v>2011</v>
      </c>
      <c r="D934" s="11">
        <v>40879</v>
      </c>
      <c r="E934" s="11">
        <v>40884</v>
      </c>
      <c r="F934" t="s">
        <v>50</v>
      </c>
      <c r="G934" t="s">
        <v>226</v>
      </c>
      <c r="H934" t="s">
        <v>227</v>
      </c>
      <c r="I934" t="s">
        <v>41</v>
      </c>
      <c r="J934" t="s">
        <v>27</v>
      </c>
      <c r="K934" t="s">
        <v>3213</v>
      </c>
      <c r="L934" t="s">
        <v>2735</v>
      </c>
      <c r="M934">
        <v>20735</v>
      </c>
      <c r="N934" t="s">
        <v>148</v>
      </c>
      <c r="O934" t="s">
        <v>4577</v>
      </c>
      <c r="P934" t="s">
        <v>32</v>
      </c>
      <c r="Q934" t="s">
        <v>36</v>
      </c>
      <c r="R934" t="s">
        <v>4578</v>
      </c>
      <c r="S934">
        <v>239.84</v>
      </c>
      <c r="T934">
        <v>8</v>
      </c>
      <c r="U934">
        <v>0</v>
      </c>
      <c r="V934">
        <v>64.756799999999998</v>
      </c>
    </row>
    <row r="935" spans="1:22" x14ac:dyDescent="0.25">
      <c r="A935">
        <v>6600</v>
      </c>
      <c r="B935" t="s">
        <v>8984</v>
      </c>
      <c r="C935">
        <v>2011</v>
      </c>
      <c r="D935" s="11">
        <v>40879</v>
      </c>
      <c r="E935" s="11">
        <v>40884</v>
      </c>
      <c r="F935" t="s">
        <v>50</v>
      </c>
      <c r="G935" t="s">
        <v>226</v>
      </c>
      <c r="H935" t="s">
        <v>227</v>
      </c>
      <c r="I935" t="s">
        <v>41</v>
      </c>
      <c r="J935" t="s">
        <v>27</v>
      </c>
      <c r="K935" t="s">
        <v>3213</v>
      </c>
      <c r="L935" t="s">
        <v>2735</v>
      </c>
      <c r="M935">
        <v>20735</v>
      </c>
      <c r="N935" t="s">
        <v>148</v>
      </c>
      <c r="O935" t="s">
        <v>2043</v>
      </c>
      <c r="P935" t="s">
        <v>32</v>
      </c>
      <c r="Q935" t="s">
        <v>65</v>
      </c>
      <c r="R935" t="s">
        <v>2044</v>
      </c>
      <c r="S935">
        <v>60.72</v>
      </c>
      <c r="T935">
        <v>3</v>
      </c>
      <c r="U935">
        <v>0</v>
      </c>
      <c r="V935">
        <v>23.680799999999998</v>
      </c>
    </row>
    <row r="936" spans="1:22" x14ac:dyDescent="0.25">
      <c r="A936">
        <v>6588</v>
      </c>
      <c r="B936" t="s">
        <v>8976</v>
      </c>
      <c r="C936">
        <v>2014</v>
      </c>
      <c r="D936" s="11">
        <v>41842</v>
      </c>
      <c r="E936" s="11">
        <v>41848</v>
      </c>
      <c r="F936" t="s">
        <v>50</v>
      </c>
      <c r="G936" t="s">
        <v>4893</v>
      </c>
      <c r="H936" t="s">
        <v>4894</v>
      </c>
      <c r="I936" t="s">
        <v>26</v>
      </c>
      <c r="J936" t="s">
        <v>27</v>
      </c>
      <c r="K936" t="s">
        <v>1976</v>
      </c>
      <c r="L936" t="s">
        <v>319</v>
      </c>
      <c r="M936">
        <v>24153</v>
      </c>
      <c r="N936" t="s">
        <v>30</v>
      </c>
      <c r="O936" t="s">
        <v>2782</v>
      </c>
      <c r="P936" t="s">
        <v>32</v>
      </c>
      <c r="Q936" t="s">
        <v>33</v>
      </c>
      <c r="R936" t="s">
        <v>2783</v>
      </c>
      <c r="S936">
        <v>302.94</v>
      </c>
      <c r="T936">
        <v>3</v>
      </c>
      <c r="U936">
        <v>0</v>
      </c>
      <c r="V936">
        <v>69.67619999999998</v>
      </c>
    </row>
    <row r="937" spans="1:22" x14ac:dyDescent="0.25">
      <c r="A937">
        <v>6586</v>
      </c>
      <c r="B937" t="s">
        <v>8976</v>
      </c>
      <c r="C937">
        <v>2014</v>
      </c>
      <c r="D937" s="11">
        <v>41842</v>
      </c>
      <c r="E937" s="11">
        <v>41848</v>
      </c>
      <c r="F937" t="s">
        <v>50</v>
      </c>
      <c r="G937" t="s">
        <v>4893</v>
      </c>
      <c r="H937" t="s">
        <v>4894</v>
      </c>
      <c r="I937" t="s">
        <v>26</v>
      </c>
      <c r="J937" t="s">
        <v>27</v>
      </c>
      <c r="K937" t="s">
        <v>1976</v>
      </c>
      <c r="L937" t="s">
        <v>319</v>
      </c>
      <c r="M937">
        <v>24153</v>
      </c>
      <c r="N937" t="s">
        <v>30</v>
      </c>
      <c r="O937" t="s">
        <v>1020</v>
      </c>
      <c r="P937" t="s">
        <v>32</v>
      </c>
      <c r="Q937" t="s">
        <v>65</v>
      </c>
      <c r="R937" t="s">
        <v>1021</v>
      </c>
      <c r="S937">
        <v>8.8000000000000007</v>
      </c>
      <c r="T937">
        <v>5</v>
      </c>
      <c r="U937">
        <v>0</v>
      </c>
      <c r="V937">
        <v>3.8720000000000003</v>
      </c>
    </row>
    <row r="938" spans="1:22" x14ac:dyDescent="0.25">
      <c r="A938">
        <v>6582</v>
      </c>
      <c r="B938" t="s">
        <v>8972</v>
      </c>
      <c r="C938">
        <v>2013</v>
      </c>
      <c r="D938" s="11">
        <v>41570</v>
      </c>
      <c r="E938" s="11">
        <v>41570</v>
      </c>
      <c r="F938" t="s">
        <v>1290</v>
      </c>
      <c r="G938" t="s">
        <v>5900</v>
      </c>
      <c r="H938" t="s">
        <v>5901</v>
      </c>
      <c r="I938" t="s">
        <v>26</v>
      </c>
      <c r="J938" t="s">
        <v>27</v>
      </c>
      <c r="K938" t="s">
        <v>95</v>
      </c>
      <c r="L938" t="s">
        <v>96</v>
      </c>
      <c r="M938">
        <v>98105</v>
      </c>
      <c r="N938" t="s">
        <v>44</v>
      </c>
      <c r="O938" t="s">
        <v>8973</v>
      </c>
      <c r="P938" t="s">
        <v>32</v>
      </c>
      <c r="Q938" t="s">
        <v>65</v>
      </c>
      <c r="R938" t="s">
        <v>8974</v>
      </c>
      <c r="S938">
        <v>101.94</v>
      </c>
      <c r="T938">
        <v>3</v>
      </c>
      <c r="U938">
        <v>0</v>
      </c>
      <c r="V938">
        <v>30.581999999999987</v>
      </c>
    </row>
    <row r="939" spans="1:22" x14ac:dyDescent="0.25">
      <c r="A939">
        <v>6577</v>
      </c>
      <c r="B939" t="s">
        <v>8969</v>
      </c>
      <c r="C939">
        <v>2014</v>
      </c>
      <c r="D939" s="11">
        <v>41702</v>
      </c>
      <c r="E939" s="11">
        <v>41707</v>
      </c>
      <c r="F939" t="s">
        <v>50</v>
      </c>
      <c r="G939" t="s">
        <v>6942</v>
      </c>
      <c r="H939" t="s">
        <v>6943</v>
      </c>
      <c r="I939" t="s">
        <v>26</v>
      </c>
      <c r="J939" t="s">
        <v>27</v>
      </c>
      <c r="K939" t="s">
        <v>42</v>
      </c>
      <c r="L939" t="s">
        <v>43</v>
      </c>
      <c r="M939">
        <v>90008</v>
      </c>
      <c r="N939" t="s">
        <v>44</v>
      </c>
      <c r="O939" t="s">
        <v>281</v>
      </c>
      <c r="P939" t="s">
        <v>32</v>
      </c>
      <c r="Q939" t="s">
        <v>36</v>
      </c>
      <c r="R939" t="s">
        <v>282</v>
      </c>
      <c r="S939">
        <v>170.35200000000003</v>
      </c>
      <c r="T939">
        <v>3</v>
      </c>
      <c r="U939">
        <v>0.2</v>
      </c>
      <c r="V939">
        <v>-17.035200000000003</v>
      </c>
    </row>
    <row r="940" spans="1:22" x14ac:dyDescent="0.25">
      <c r="A940">
        <v>6570</v>
      </c>
      <c r="B940" t="s">
        <v>8964</v>
      </c>
      <c r="C940">
        <v>2011</v>
      </c>
      <c r="D940" s="11">
        <v>40651</v>
      </c>
      <c r="E940" s="11">
        <v>40655</v>
      </c>
      <c r="F940" t="s">
        <v>50</v>
      </c>
      <c r="G940" t="s">
        <v>290</v>
      </c>
      <c r="H940" t="s">
        <v>291</v>
      </c>
      <c r="I940" t="s">
        <v>26</v>
      </c>
      <c r="J940" t="s">
        <v>27</v>
      </c>
      <c r="K940" t="s">
        <v>184</v>
      </c>
      <c r="L940" t="s">
        <v>104</v>
      </c>
      <c r="M940">
        <v>77095</v>
      </c>
      <c r="N940" t="s">
        <v>105</v>
      </c>
      <c r="O940" t="s">
        <v>1164</v>
      </c>
      <c r="P940" t="s">
        <v>32</v>
      </c>
      <c r="Q940" t="s">
        <v>36</v>
      </c>
      <c r="R940" t="s">
        <v>1165</v>
      </c>
      <c r="S940">
        <v>317.05799999999999</v>
      </c>
      <c r="T940">
        <v>3</v>
      </c>
      <c r="U940">
        <v>0.3</v>
      </c>
      <c r="V940">
        <v>-18.117599999999996</v>
      </c>
    </row>
    <row r="941" spans="1:22" x14ac:dyDescent="0.25">
      <c r="A941">
        <v>6566</v>
      </c>
      <c r="B941" t="s">
        <v>8962</v>
      </c>
      <c r="C941">
        <v>2011</v>
      </c>
      <c r="D941" s="11">
        <v>40670</v>
      </c>
      <c r="E941" s="11">
        <v>40675</v>
      </c>
      <c r="F941" t="s">
        <v>50</v>
      </c>
      <c r="G941" t="s">
        <v>4911</v>
      </c>
      <c r="H941" t="s">
        <v>4912</v>
      </c>
      <c r="I941" t="s">
        <v>26</v>
      </c>
      <c r="J941" t="s">
        <v>27</v>
      </c>
      <c r="K941" t="s">
        <v>1479</v>
      </c>
      <c r="L941" t="s">
        <v>1245</v>
      </c>
      <c r="M941">
        <v>1841</v>
      </c>
      <c r="N941" t="s">
        <v>148</v>
      </c>
      <c r="O941" t="s">
        <v>2476</v>
      </c>
      <c r="P941" t="s">
        <v>32</v>
      </c>
      <c r="Q941" t="s">
        <v>36</v>
      </c>
      <c r="R941" t="s">
        <v>2477</v>
      </c>
      <c r="S941">
        <v>872.32</v>
      </c>
      <c r="T941">
        <v>4</v>
      </c>
      <c r="U941">
        <v>0</v>
      </c>
      <c r="V941">
        <v>244.24959999999999</v>
      </c>
    </row>
    <row r="942" spans="1:22" x14ac:dyDescent="0.25">
      <c r="A942">
        <v>6564</v>
      </c>
      <c r="B942" t="s">
        <v>8962</v>
      </c>
      <c r="C942">
        <v>2011</v>
      </c>
      <c r="D942" s="11">
        <v>40670</v>
      </c>
      <c r="E942" s="11">
        <v>40675</v>
      </c>
      <c r="F942" t="s">
        <v>50</v>
      </c>
      <c r="G942" t="s">
        <v>4911</v>
      </c>
      <c r="H942" t="s">
        <v>4912</v>
      </c>
      <c r="I942" t="s">
        <v>26</v>
      </c>
      <c r="J942" t="s">
        <v>27</v>
      </c>
      <c r="K942" t="s">
        <v>1479</v>
      </c>
      <c r="L942" t="s">
        <v>1245</v>
      </c>
      <c r="M942">
        <v>1841</v>
      </c>
      <c r="N942" t="s">
        <v>148</v>
      </c>
      <c r="O942" t="s">
        <v>6944</v>
      </c>
      <c r="P942" t="s">
        <v>32</v>
      </c>
      <c r="Q942" t="s">
        <v>56</v>
      </c>
      <c r="R942" t="s">
        <v>6945</v>
      </c>
      <c r="S942">
        <v>194.25</v>
      </c>
      <c r="T942">
        <v>2</v>
      </c>
      <c r="U942">
        <v>0.3</v>
      </c>
      <c r="V942">
        <v>-38.849999999999994</v>
      </c>
    </row>
    <row r="943" spans="1:22" x14ac:dyDescent="0.25">
      <c r="A943">
        <v>6559</v>
      </c>
      <c r="B943" t="s">
        <v>8959</v>
      </c>
      <c r="C943">
        <v>2012</v>
      </c>
      <c r="D943" s="11">
        <v>41065</v>
      </c>
      <c r="E943" s="11">
        <v>41070</v>
      </c>
      <c r="F943" t="s">
        <v>50</v>
      </c>
      <c r="G943" t="s">
        <v>4136</v>
      </c>
      <c r="H943" t="s">
        <v>4137</v>
      </c>
      <c r="I943" t="s">
        <v>41</v>
      </c>
      <c r="J943" t="s">
        <v>27</v>
      </c>
      <c r="K943" t="s">
        <v>3452</v>
      </c>
      <c r="L943" t="s">
        <v>267</v>
      </c>
      <c r="M943">
        <v>14215</v>
      </c>
      <c r="N943" t="s">
        <v>148</v>
      </c>
      <c r="O943" t="s">
        <v>1931</v>
      </c>
      <c r="P943" t="s">
        <v>32</v>
      </c>
      <c r="Q943" t="s">
        <v>36</v>
      </c>
      <c r="R943" t="s">
        <v>1932</v>
      </c>
      <c r="S943">
        <v>1522.6379999999999</v>
      </c>
      <c r="T943">
        <v>9</v>
      </c>
      <c r="U943">
        <v>0.1</v>
      </c>
      <c r="V943">
        <v>169.18200000000004</v>
      </c>
    </row>
    <row r="944" spans="1:22" x14ac:dyDescent="0.25">
      <c r="A944">
        <v>6551</v>
      </c>
      <c r="B944" t="s">
        <v>8954</v>
      </c>
      <c r="C944">
        <v>2012</v>
      </c>
      <c r="D944" s="11">
        <v>41214</v>
      </c>
      <c r="E944" s="11">
        <v>41216</v>
      </c>
      <c r="F944" t="s">
        <v>23</v>
      </c>
      <c r="G944" t="s">
        <v>3593</v>
      </c>
      <c r="H944" t="s">
        <v>3594</v>
      </c>
      <c r="I944" t="s">
        <v>26</v>
      </c>
      <c r="J944" t="s">
        <v>27</v>
      </c>
      <c r="K944" t="s">
        <v>266</v>
      </c>
      <c r="L944" t="s">
        <v>267</v>
      </c>
      <c r="M944">
        <v>10035</v>
      </c>
      <c r="N944" t="s">
        <v>148</v>
      </c>
      <c r="O944" t="s">
        <v>6128</v>
      </c>
      <c r="P944" t="s">
        <v>32</v>
      </c>
      <c r="Q944" t="s">
        <v>36</v>
      </c>
      <c r="R944" t="s">
        <v>6129</v>
      </c>
      <c r="S944">
        <v>327.56399999999996</v>
      </c>
      <c r="T944">
        <v>4</v>
      </c>
      <c r="U944">
        <v>0.1</v>
      </c>
      <c r="V944">
        <v>21.837600000000023</v>
      </c>
    </row>
    <row r="945" spans="1:22" x14ac:dyDescent="0.25">
      <c r="A945">
        <v>6550</v>
      </c>
      <c r="B945" t="s">
        <v>8953</v>
      </c>
      <c r="C945">
        <v>2012</v>
      </c>
      <c r="D945" s="11">
        <v>41120</v>
      </c>
      <c r="E945" s="11">
        <v>41122</v>
      </c>
      <c r="F945" t="s">
        <v>188</v>
      </c>
      <c r="G945" t="s">
        <v>6370</v>
      </c>
      <c r="H945" t="s">
        <v>6371</v>
      </c>
      <c r="I945" t="s">
        <v>102</v>
      </c>
      <c r="J945" t="s">
        <v>27</v>
      </c>
      <c r="K945" t="s">
        <v>932</v>
      </c>
      <c r="L945" t="s">
        <v>229</v>
      </c>
      <c r="M945">
        <v>55044</v>
      </c>
      <c r="N945" t="s">
        <v>105</v>
      </c>
      <c r="O945" t="s">
        <v>3102</v>
      </c>
      <c r="P945" t="s">
        <v>32</v>
      </c>
      <c r="Q945" t="s">
        <v>36</v>
      </c>
      <c r="R945" t="s">
        <v>3103</v>
      </c>
      <c r="S945">
        <v>155.88</v>
      </c>
      <c r="T945">
        <v>6</v>
      </c>
      <c r="U945">
        <v>0</v>
      </c>
      <c r="V945">
        <v>38.970000000000006</v>
      </c>
    </row>
    <row r="946" spans="1:22" x14ac:dyDescent="0.25">
      <c r="A946">
        <v>943</v>
      </c>
      <c r="B946" t="s">
        <v>2865</v>
      </c>
      <c r="C946">
        <v>2013</v>
      </c>
      <c r="D946" s="11">
        <v>41622</v>
      </c>
      <c r="E946" s="11">
        <v>41629</v>
      </c>
      <c r="F946" t="s">
        <v>50</v>
      </c>
      <c r="G946" t="s">
        <v>2806</v>
      </c>
      <c r="H946" t="s">
        <v>2807</v>
      </c>
      <c r="I946" t="s">
        <v>41</v>
      </c>
      <c r="J946" t="s">
        <v>27</v>
      </c>
      <c r="K946" t="s">
        <v>2866</v>
      </c>
      <c r="L946" t="s">
        <v>43</v>
      </c>
      <c r="M946">
        <v>90503</v>
      </c>
      <c r="N946" t="s">
        <v>44</v>
      </c>
      <c r="O946" t="s">
        <v>55</v>
      </c>
      <c r="P946" t="s">
        <v>32</v>
      </c>
      <c r="Q946" t="s">
        <v>56</v>
      </c>
      <c r="R946" t="s">
        <v>57</v>
      </c>
      <c r="S946">
        <v>1114.2719999999999</v>
      </c>
      <c r="T946">
        <v>4</v>
      </c>
      <c r="U946">
        <v>0.2</v>
      </c>
      <c r="V946">
        <v>41.785200000000032</v>
      </c>
    </row>
    <row r="947" spans="1:22" x14ac:dyDescent="0.25">
      <c r="A947">
        <v>6548</v>
      </c>
      <c r="B947" t="s">
        <v>8952</v>
      </c>
      <c r="C947">
        <v>2011</v>
      </c>
      <c r="D947" s="11">
        <v>40603</v>
      </c>
      <c r="E947" s="11">
        <v>40607</v>
      </c>
      <c r="F947" t="s">
        <v>50</v>
      </c>
      <c r="G947" t="s">
        <v>6036</v>
      </c>
      <c r="H947" t="s">
        <v>6037</v>
      </c>
      <c r="I947" t="s">
        <v>102</v>
      </c>
      <c r="J947" t="s">
        <v>27</v>
      </c>
      <c r="K947" t="s">
        <v>5480</v>
      </c>
      <c r="L947" t="s">
        <v>211</v>
      </c>
      <c r="M947">
        <v>60126</v>
      </c>
      <c r="N947" t="s">
        <v>105</v>
      </c>
      <c r="O947" t="s">
        <v>384</v>
      </c>
      <c r="P947" t="s">
        <v>32</v>
      </c>
      <c r="Q947" t="s">
        <v>36</v>
      </c>
      <c r="R947" t="s">
        <v>385</v>
      </c>
      <c r="S947">
        <v>634.11599999999999</v>
      </c>
      <c r="T947">
        <v>6</v>
      </c>
      <c r="U947">
        <v>0.3</v>
      </c>
      <c r="V947">
        <v>-172.11720000000003</v>
      </c>
    </row>
    <row r="948" spans="1:22" x14ac:dyDescent="0.25">
      <c r="A948">
        <v>6542</v>
      </c>
      <c r="B948" t="s">
        <v>8950</v>
      </c>
      <c r="C948">
        <v>2014</v>
      </c>
      <c r="D948" s="11">
        <v>41960</v>
      </c>
      <c r="E948" s="11">
        <v>41963</v>
      </c>
      <c r="F948" t="s">
        <v>188</v>
      </c>
      <c r="G948" t="s">
        <v>3525</v>
      </c>
      <c r="H948" t="s">
        <v>3526</v>
      </c>
      <c r="I948" t="s">
        <v>26</v>
      </c>
      <c r="J948" t="s">
        <v>27</v>
      </c>
      <c r="K948" t="s">
        <v>95</v>
      </c>
      <c r="L948" t="s">
        <v>96</v>
      </c>
      <c r="M948">
        <v>98103</v>
      </c>
      <c r="N948" t="s">
        <v>44</v>
      </c>
      <c r="O948" t="s">
        <v>2263</v>
      </c>
      <c r="P948" t="s">
        <v>32</v>
      </c>
      <c r="Q948" t="s">
        <v>65</v>
      </c>
      <c r="R948" t="s">
        <v>2264</v>
      </c>
      <c r="S948">
        <v>139.91999999999999</v>
      </c>
      <c r="T948">
        <v>2</v>
      </c>
      <c r="U948">
        <v>0</v>
      </c>
      <c r="V948">
        <v>23.786399999999986</v>
      </c>
    </row>
    <row r="949" spans="1:22" x14ac:dyDescent="0.25">
      <c r="A949">
        <v>6540</v>
      </c>
      <c r="B949" t="s">
        <v>8949</v>
      </c>
      <c r="C949">
        <v>2012</v>
      </c>
      <c r="D949" s="11">
        <v>41207</v>
      </c>
      <c r="E949" s="11">
        <v>41212</v>
      </c>
      <c r="F949" t="s">
        <v>50</v>
      </c>
      <c r="G949" t="s">
        <v>819</v>
      </c>
      <c r="H949" t="s">
        <v>820</v>
      </c>
      <c r="I949" t="s">
        <v>41</v>
      </c>
      <c r="J949" t="s">
        <v>27</v>
      </c>
      <c r="K949" t="s">
        <v>606</v>
      </c>
      <c r="L949" t="s">
        <v>245</v>
      </c>
      <c r="M949">
        <v>19711</v>
      </c>
      <c r="N949" t="s">
        <v>148</v>
      </c>
      <c r="O949" t="s">
        <v>5494</v>
      </c>
      <c r="P949" t="s">
        <v>32</v>
      </c>
      <c r="Q949" t="s">
        <v>36</v>
      </c>
      <c r="R949" t="s">
        <v>5495</v>
      </c>
      <c r="S949">
        <v>291.10000000000002</v>
      </c>
      <c r="T949">
        <v>5</v>
      </c>
      <c r="U949">
        <v>0</v>
      </c>
      <c r="V949">
        <v>75.686000000000007</v>
      </c>
    </row>
    <row r="950" spans="1:22" x14ac:dyDescent="0.25">
      <c r="A950">
        <v>947</v>
      </c>
      <c r="B950" t="s">
        <v>2874</v>
      </c>
      <c r="C950">
        <v>2012</v>
      </c>
      <c r="D950" s="11">
        <v>41116</v>
      </c>
      <c r="E950" s="11">
        <v>41118</v>
      </c>
      <c r="F950" t="s">
        <v>188</v>
      </c>
      <c r="G950" t="s">
        <v>1906</v>
      </c>
      <c r="H950" t="s">
        <v>1907</v>
      </c>
      <c r="I950" t="s">
        <v>26</v>
      </c>
      <c r="J950" t="s">
        <v>27</v>
      </c>
      <c r="K950" t="s">
        <v>1823</v>
      </c>
      <c r="L950" t="s">
        <v>310</v>
      </c>
      <c r="M950">
        <v>85204</v>
      </c>
      <c r="N950" t="s">
        <v>44</v>
      </c>
      <c r="O950" t="s">
        <v>2875</v>
      </c>
      <c r="P950" t="s">
        <v>32</v>
      </c>
      <c r="Q950" t="s">
        <v>56</v>
      </c>
      <c r="R950" t="s">
        <v>2876</v>
      </c>
      <c r="S950">
        <v>393.16500000000002</v>
      </c>
      <c r="T950">
        <v>3</v>
      </c>
      <c r="U950">
        <v>0.5</v>
      </c>
      <c r="V950">
        <v>-204.44580000000005</v>
      </c>
    </row>
    <row r="951" spans="1:22" x14ac:dyDescent="0.25">
      <c r="A951">
        <v>948</v>
      </c>
      <c r="B951" t="s">
        <v>2877</v>
      </c>
      <c r="C951">
        <v>2014</v>
      </c>
      <c r="D951" s="11">
        <v>41972</v>
      </c>
      <c r="E951" s="11">
        <v>41976</v>
      </c>
      <c r="F951" t="s">
        <v>50</v>
      </c>
      <c r="G951" t="s">
        <v>1508</v>
      </c>
      <c r="H951" t="s">
        <v>1509</v>
      </c>
      <c r="I951" t="s">
        <v>102</v>
      </c>
      <c r="J951" t="s">
        <v>27</v>
      </c>
      <c r="K951" t="s">
        <v>146</v>
      </c>
      <c r="L951" t="s">
        <v>147</v>
      </c>
      <c r="M951">
        <v>19120</v>
      </c>
      <c r="N951" t="s">
        <v>148</v>
      </c>
      <c r="O951" t="s">
        <v>2878</v>
      </c>
      <c r="P951" t="s">
        <v>32</v>
      </c>
      <c r="Q951" t="s">
        <v>65</v>
      </c>
      <c r="R951" t="s">
        <v>2879</v>
      </c>
      <c r="S951">
        <v>516.48800000000006</v>
      </c>
      <c r="T951">
        <v>7</v>
      </c>
      <c r="U951">
        <v>0.2</v>
      </c>
      <c r="V951">
        <v>-12.912200000000027</v>
      </c>
    </row>
    <row r="952" spans="1:22" x14ac:dyDescent="0.25">
      <c r="A952">
        <v>949</v>
      </c>
      <c r="B952" t="s">
        <v>2877</v>
      </c>
      <c r="C952">
        <v>2014</v>
      </c>
      <c r="D952" s="11">
        <v>41972</v>
      </c>
      <c r="E952" s="11">
        <v>41976</v>
      </c>
      <c r="F952" t="s">
        <v>50</v>
      </c>
      <c r="G952" t="s">
        <v>1508</v>
      </c>
      <c r="H952" t="s">
        <v>1509</v>
      </c>
      <c r="I952" t="s">
        <v>102</v>
      </c>
      <c r="J952" t="s">
        <v>27</v>
      </c>
      <c r="K952" t="s">
        <v>146</v>
      </c>
      <c r="L952" t="s">
        <v>147</v>
      </c>
      <c r="M952">
        <v>19120</v>
      </c>
      <c r="N952" t="s">
        <v>148</v>
      </c>
      <c r="O952" t="s">
        <v>920</v>
      </c>
      <c r="P952" t="s">
        <v>32</v>
      </c>
      <c r="Q952" t="s">
        <v>65</v>
      </c>
      <c r="R952" t="s">
        <v>921</v>
      </c>
      <c r="S952">
        <v>1007.2320000000001</v>
      </c>
      <c r="T952">
        <v>6</v>
      </c>
      <c r="U952">
        <v>0.2</v>
      </c>
      <c r="V952">
        <v>75.542400000000015</v>
      </c>
    </row>
    <row r="953" spans="1:22" x14ac:dyDescent="0.25">
      <c r="A953">
        <v>950</v>
      </c>
      <c r="B953" t="s">
        <v>2877</v>
      </c>
      <c r="C953">
        <v>2014</v>
      </c>
      <c r="D953" s="11">
        <v>41972</v>
      </c>
      <c r="E953" s="11">
        <v>41976</v>
      </c>
      <c r="F953" t="s">
        <v>50</v>
      </c>
      <c r="G953" t="s">
        <v>1508</v>
      </c>
      <c r="H953" t="s">
        <v>1509</v>
      </c>
      <c r="I953" t="s">
        <v>102</v>
      </c>
      <c r="J953" t="s">
        <v>27</v>
      </c>
      <c r="K953" t="s">
        <v>146</v>
      </c>
      <c r="L953" t="s">
        <v>147</v>
      </c>
      <c r="M953">
        <v>19120</v>
      </c>
      <c r="N953" t="s">
        <v>148</v>
      </c>
      <c r="O953" t="s">
        <v>2880</v>
      </c>
      <c r="P953" t="s">
        <v>32</v>
      </c>
      <c r="Q953" t="s">
        <v>56</v>
      </c>
      <c r="R953" t="s">
        <v>2881</v>
      </c>
      <c r="S953">
        <v>2065.3200000000002</v>
      </c>
      <c r="T953">
        <v>12</v>
      </c>
      <c r="U953">
        <v>0.4</v>
      </c>
      <c r="V953">
        <v>-619.59600000000012</v>
      </c>
    </row>
    <row r="954" spans="1:22" x14ac:dyDescent="0.25">
      <c r="A954">
        <v>6537</v>
      </c>
      <c r="B954" t="s">
        <v>8948</v>
      </c>
      <c r="C954">
        <v>2011</v>
      </c>
      <c r="D954" s="11">
        <v>40836</v>
      </c>
      <c r="E954" s="11">
        <v>40839</v>
      </c>
      <c r="F954" t="s">
        <v>188</v>
      </c>
      <c r="G954" t="s">
        <v>792</v>
      </c>
      <c r="H954" t="s">
        <v>793</v>
      </c>
      <c r="I954" t="s">
        <v>41</v>
      </c>
      <c r="J954" t="s">
        <v>27</v>
      </c>
      <c r="K954" t="s">
        <v>5137</v>
      </c>
      <c r="L954" t="s">
        <v>335</v>
      </c>
      <c r="M954">
        <v>37918</v>
      </c>
      <c r="N954" t="s">
        <v>30</v>
      </c>
      <c r="O954" t="s">
        <v>3772</v>
      </c>
      <c r="P954" t="s">
        <v>32</v>
      </c>
      <c r="Q954" t="s">
        <v>56</v>
      </c>
      <c r="R954" t="s">
        <v>3773</v>
      </c>
      <c r="S954">
        <v>328.59000000000003</v>
      </c>
      <c r="T954">
        <v>3</v>
      </c>
      <c r="U954">
        <v>0.4</v>
      </c>
      <c r="V954">
        <v>-147.8655</v>
      </c>
    </row>
    <row r="955" spans="1:22" x14ac:dyDescent="0.25">
      <c r="A955">
        <v>6536</v>
      </c>
      <c r="B955" t="s">
        <v>8947</v>
      </c>
      <c r="C955">
        <v>2011</v>
      </c>
      <c r="D955" s="11">
        <v>40864</v>
      </c>
      <c r="E955" s="11">
        <v>40869</v>
      </c>
      <c r="F955" t="s">
        <v>50</v>
      </c>
      <c r="G955" t="s">
        <v>1878</v>
      </c>
      <c r="H955" t="s">
        <v>1879</v>
      </c>
      <c r="I955" t="s">
        <v>26</v>
      </c>
      <c r="J955" t="s">
        <v>27</v>
      </c>
      <c r="K955" t="s">
        <v>3452</v>
      </c>
      <c r="L955" t="s">
        <v>267</v>
      </c>
      <c r="M955">
        <v>14215</v>
      </c>
      <c r="N955" t="s">
        <v>148</v>
      </c>
      <c r="O955" t="s">
        <v>5019</v>
      </c>
      <c r="P955" t="s">
        <v>32</v>
      </c>
      <c r="Q955" t="s">
        <v>33</v>
      </c>
      <c r="R955" t="s">
        <v>5020</v>
      </c>
      <c r="S955">
        <v>4007.8400000000006</v>
      </c>
      <c r="T955">
        <v>10</v>
      </c>
      <c r="U955">
        <v>0.2</v>
      </c>
      <c r="V955">
        <v>-50.098000000000297</v>
      </c>
    </row>
    <row r="956" spans="1:22" x14ac:dyDescent="0.25">
      <c r="A956">
        <v>953</v>
      </c>
      <c r="B956" t="s">
        <v>2884</v>
      </c>
      <c r="C956">
        <v>2014</v>
      </c>
      <c r="D956" s="11">
        <v>41733</v>
      </c>
      <c r="E956" s="11">
        <v>41737</v>
      </c>
      <c r="F956" t="s">
        <v>50</v>
      </c>
      <c r="G956" t="s">
        <v>2885</v>
      </c>
      <c r="H956" t="s">
        <v>2886</v>
      </c>
      <c r="I956" t="s">
        <v>26</v>
      </c>
      <c r="J956" t="s">
        <v>27</v>
      </c>
      <c r="K956" t="s">
        <v>146</v>
      </c>
      <c r="L956" t="s">
        <v>147</v>
      </c>
      <c r="M956">
        <v>19143</v>
      </c>
      <c r="N956" t="s">
        <v>148</v>
      </c>
      <c r="O956" t="s">
        <v>2887</v>
      </c>
      <c r="P956" t="s">
        <v>32</v>
      </c>
      <c r="Q956" t="s">
        <v>65</v>
      </c>
      <c r="R956" t="s">
        <v>186</v>
      </c>
      <c r="S956">
        <v>25.472000000000001</v>
      </c>
      <c r="T956">
        <v>4</v>
      </c>
      <c r="U956">
        <v>0.2</v>
      </c>
      <c r="V956">
        <v>7.6416000000000022</v>
      </c>
    </row>
    <row r="957" spans="1:22" x14ac:dyDescent="0.25">
      <c r="A957">
        <v>6522</v>
      </c>
      <c r="B957" t="s">
        <v>8937</v>
      </c>
      <c r="C957">
        <v>2014</v>
      </c>
      <c r="D957" s="11">
        <v>41656</v>
      </c>
      <c r="E957" s="11">
        <v>41658</v>
      </c>
      <c r="F957" t="s">
        <v>23</v>
      </c>
      <c r="G957" t="s">
        <v>4029</v>
      </c>
      <c r="H957" t="s">
        <v>4030</v>
      </c>
      <c r="I957" t="s">
        <v>26</v>
      </c>
      <c r="J957" t="s">
        <v>27</v>
      </c>
      <c r="K957" t="s">
        <v>328</v>
      </c>
      <c r="L957" t="s">
        <v>238</v>
      </c>
      <c r="M957">
        <v>49201</v>
      </c>
      <c r="N957" t="s">
        <v>105</v>
      </c>
      <c r="O957" t="s">
        <v>7951</v>
      </c>
      <c r="P957" t="s">
        <v>32</v>
      </c>
      <c r="Q957" t="s">
        <v>36</v>
      </c>
      <c r="R957" t="s">
        <v>7952</v>
      </c>
      <c r="S957">
        <v>302.67</v>
      </c>
      <c r="T957">
        <v>3</v>
      </c>
      <c r="U957">
        <v>0</v>
      </c>
      <c r="V957">
        <v>72.640799999999999</v>
      </c>
    </row>
    <row r="958" spans="1:22" x14ac:dyDescent="0.25">
      <c r="A958">
        <v>955</v>
      </c>
      <c r="B958" t="s">
        <v>2888</v>
      </c>
      <c r="C958">
        <v>2014</v>
      </c>
      <c r="D958" s="11">
        <v>42002</v>
      </c>
      <c r="E958" s="11">
        <v>42006</v>
      </c>
      <c r="F958" t="s">
        <v>50</v>
      </c>
      <c r="G958" t="s">
        <v>2889</v>
      </c>
      <c r="H958" t="s">
        <v>2890</v>
      </c>
      <c r="I958" t="s">
        <v>26</v>
      </c>
      <c r="J958" t="s">
        <v>27</v>
      </c>
      <c r="K958" t="s">
        <v>2891</v>
      </c>
      <c r="L958" t="s">
        <v>104</v>
      </c>
      <c r="M958">
        <v>78664</v>
      </c>
      <c r="N958" t="s">
        <v>105</v>
      </c>
      <c r="O958" t="s">
        <v>1076</v>
      </c>
      <c r="P958" t="s">
        <v>32</v>
      </c>
      <c r="Q958" t="s">
        <v>33</v>
      </c>
      <c r="R958" t="s">
        <v>1077</v>
      </c>
      <c r="S958">
        <v>78.852799999999988</v>
      </c>
      <c r="T958">
        <v>2</v>
      </c>
      <c r="U958">
        <v>0.32</v>
      </c>
      <c r="V958">
        <v>-11.595999999999997</v>
      </c>
    </row>
    <row r="959" spans="1:22" x14ac:dyDescent="0.25">
      <c r="A959">
        <v>6517</v>
      </c>
      <c r="B959" t="s">
        <v>8936</v>
      </c>
      <c r="C959">
        <v>2014</v>
      </c>
      <c r="D959" s="11">
        <v>41898</v>
      </c>
      <c r="E959" s="11">
        <v>41902</v>
      </c>
      <c r="F959" t="s">
        <v>50</v>
      </c>
      <c r="G959" t="s">
        <v>4199</v>
      </c>
      <c r="H959" t="s">
        <v>4200</v>
      </c>
      <c r="I959" t="s">
        <v>26</v>
      </c>
      <c r="J959" t="s">
        <v>27</v>
      </c>
      <c r="K959" t="s">
        <v>127</v>
      </c>
      <c r="L959" t="s">
        <v>43</v>
      </c>
      <c r="M959">
        <v>94122</v>
      </c>
      <c r="N959" t="s">
        <v>44</v>
      </c>
      <c r="O959" t="s">
        <v>4220</v>
      </c>
      <c r="P959" t="s">
        <v>32</v>
      </c>
      <c r="Q959" t="s">
        <v>65</v>
      </c>
      <c r="R959" t="s">
        <v>4221</v>
      </c>
      <c r="S959">
        <v>529.9</v>
      </c>
      <c r="T959">
        <v>5</v>
      </c>
      <c r="U959">
        <v>0</v>
      </c>
      <c r="V959">
        <v>105.97999999999999</v>
      </c>
    </row>
    <row r="960" spans="1:22" x14ac:dyDescent="0.25">
      <c r="A960">
        <v>6516</v>
      </c>
      <c r="B960" t="s">
        <v>8936</v>
      </c>
      <c r="C960">
        <v>2014</v>
      </c>
      <c r="D960" s="11">
        <v>41898</v>
      </c>
      <c r="E960" s="11">
        <v>41902</v>
      </c>
      <c r="F960" t="s">
        <v>50</v>
      </c>
      <c r="G960" t="s">
        <v>4199</v>
      </c>
      <c r="H960" t="s">
        <v>4200</v>
      </c>
      <c r="I960" t="s">
        <v>26</v>
      </c>
      <c r="J960" t="s">
        <v>27</v>
      </c>
      <c r="K960" t="s">
        <v>127</v>
      </c>
      <c r="L960" t="s">
        <v>43</v>
      </c>
      <c r="M960">
        <v>94122</v>
      </c>
      <c r="N960" t="s">
        <v>44</v>
      </c>
      <c r="O960" t="s">
        <v>3741</v>
      </c>
      <c r="P960" t="s">
        <v>32</v>
      </c>
      <c r="Q960" t="s">
        <v>36</v>
      </c>
      <c r="R960" t="s">
        <v>3742</v>
      </c>
      <c r="S960">
        <v>218.35200000000003</v>
      </c>
      <c r="T960">
        <v>3</v>
      </c>
      <c r="U960">
        <v>0.2</v>
      </c>
      <c r="V960">
        <v>0</v>
      </c>
    </row>
    <row r="961" spans="1:22" x14ac:dyDescent="0.25">
      <c r="A961">
        <v>6508</v>
      </c>
      <c r="B961" t="s">
        <v>8933</v>
      </c>
      <c r="C961">
        <v>2013</v>
      </c>
      <c r="D961" s="11">
        <v>41557</v>
      </c>
      <c r="E961" s="11">
        <v>41559</v>
      </c>
      <c r="F961" t="s">
        <v>23</v>
      </c>
      <c r="G961" t="s">
        <v>2167</v>
      </c>
      <c r="H961" t="s">
        <v>2168</v>
      </c>
      <c r="I961" t="s">
        <v>41</v>
      </c>
      <c r="J961" t="s">
        <v>27</v>
      </c>
      <c r="K961" t="s">
        <v>146</v>
      </c>
      <c r="L961" t="s">
        <v>147</v>
      </c>
      <c r="M961">
        <v>19143</v>
      </c>
      <c r="N961" t="s">
        <v>148</v>
      </c>
      <c r="O961" t="s">
        <v>2238</v>
      </c>
      <c r="P961" t="s">
        <v>32</v>
      </c>
      <c r="Q961" t="s">
        <v>65</v>
      </c>
      <c r="R961" t="s">
        <v>2239</v>
      </c>
      <c r="S961">
        <v>332.83200000000005</v>
      </c>
      <c r="T961">
        <v>4</v>
      </c>
      <c r="U961">
        <v>0.2</v>
      </c>
      <c r="V961">
        <v>-24.962399999999988</v>
      </c>
    </row>
    <row r="962" spans="1:22" x14ac:dyDescent="0.25">
      <c r="A962">
        <v>6498</v>
      </c>
      <c r="B962" t="s">
        <v>8925</v>
      </c>
      <c r="C962">
        <v>2012</v>
      </c>
      <c r="D962" s="11">
        <v>41114</v>
      </c>
      <c r="E962" s="11">
        <v>41118</v>
      </c>
      <c r="F962" t="s">
        <v>50</v>
      </c>
      <c r="G962" t="s">
        <v>8926</v>
      </c>
      <c r="H962" t="s">
        <v>8927</v>
      </c>
      <c r="I962" t="s">
        <v>102</v>
      </c>
      <c r="J962" t="s">
        <v>27</v>
      </c>
      <c r="K962" t="s">
        <v>1473</v>
      </c>
      <c r="L962" t="s">
        <v>29</v>
      </c>
      <c r="M962">
        <v>40214</v>
      </c>
      <c r="N962" t="s">
        <v>30</v>
      </c>
      <c r="O962" t="s">
        <v>64</v>
      </c>
      <c r="P962" t="s">
        <v>32</v>
      </c>
      <c r="Q962" t="s">
        <v>65</v>
      </c>
      <c r="R962" t="s">
        <v>66</v>
      </c>
      <c r="S962">
        <v>20.94</v>
      </c>
      <c r="T962">
        <v>3</v>
      </c>
      <c r="U962">
        <v>0</v>
      </c>
      <c r="V962">
        <v>6.0725999999999987</v>
      </c>
    </row>
    <row r="963" spans="1:22" x14ac:dyDescent="0.25">
      <c r="A963">
        <v>960</v>
      </c>
      <c r="B963" t="s">
        <v>2902</v>
      </c>
      <c r="C963">
        <v>2012</v>
      </c>
      <c r="D963" s="11">
        <v>41174</v>
      </c>
      <c r="E963" s="11">
        <v>41174</v>
      </c>
      <c r="F963" t="s">
        <v>1290</v>
      </c>
      <c r="G963" t="s">
        <v>2903</v>
      </c>
      <c r="H963" t="s">
        <v>2904</v>
      </c>
      <c r="I963" t="s">
        <v>26</v>
      </c>
      <c r="J963" t="s">
        <v>27</v>
      </c>
      <c r="K963" t="s">
        <v>2343</v>
      </c>
      <c r="L963" t="s">
        <v>43</v>
      </c>
      <c r="M963">
        <v>92054</v>
      </c>
      <c r="N963" t="s">
        <v>44</v>
      </c>
      <c r="O963" t="s">
        <v>2905</v>
      </c>
      <c r="P963" t="s">
        <v>32</v>
      </c>
      <c r="Q963" t="s">
        <v>65</v>
      </c>
      <c r="R963" t="s">
        <v>2906</v>
      </c>
      <c r="S963">
        <v>204.6</v>
      </c>
      <c r="T963">
        <v>2</v>
      </c>
      <c r="U963">
        <v>0</v>
      </c>
      <c r="V963">
        <v>53.195999999999998</v>
      </c>
    </row>
    <row r="964" spans="1:22" x14ac:dyDescent="0.25">
      <c r="A964">
        <v>961</v>
      </c>
      <c r="B964" t="s">
        <v>2907</v>
      </c>
      <c r="C964">
        <v>2014</v>
      </c>
      <c r="D964" s="11">
        <v>41958</v>
      </c>
      <c r="E964" s="11">
        <v>41963</v>
      </c>
      <c r="F964" t="s">
        <v>50</v>
      </c>
      <c r="G964" t="s">
        <v>2908</v>
      </c>
      <c r="H964" t="s">
        <v>2909</v>
      </c>
      <c r="I964" t="s">
        <v>41</v>
      </c>
      <c r="J964" t="s">
        <v>27</v>
      </c>
      <c r="K964" t="s">
        <v>127</v>
      </c>
      <c r="L964" t="s">
        <v>43</v>
      </c>
      <c r="M964">
        <v>94110</v>
      </c>
      <c r="N964" t="s">
        <v>44</v>
      </c>
      <c r="O964" t="s">
        <v>942</v>
      </c>
      <c r="P964" t="s">
        <v>32</v>
      </c>
      <c r="Q964" t="s">
        <v>36</v>
      </c>
      <c r="R964" t="s">
        <v>943</v>
      </c>
      <c r="S964">
        <v>321.56799999999998</v>
      </c>
      <c r="T964">
        <v>2</v>
      </c>
      <c r="U964">
        <v>0.2</v>
      </c>
      <c r="V964">
        <v>28.137200000000007</v>
      </c>
    </row>
    <row r="965" spans="1:22" x14ac:dyDescent="0.25">
      <c r="A965">
        <v>6492</v>
      </c>
      <c r="B965" t="s">
        <v>8923</v>
      </c>
      <c r="C965">
        <v>2013</v>
      </c>
      <c r="D965" s="11">
        <v>41599</v>
      </c>
      <c r="E965" s="11">
        <v>41604</v>
      </c>
      <c r="F965" t="s">
        <v>50</v>
      </c>
      <c r="G965" t="s">
        <v>1171</v>
      </c>
      <c r="H965" t="s">
        <v>1172</v>
      </c>
      <c r="I965" t="s">
        <v>41</v>
      </c>
      <c r="J965" t="s">
        <v>27</v>
      </c>
      <c r="K965" t="s">
        <v>6051</v>
      </c>
      <c r="L965" t="s">
        <v>54</v>
      </c>
      <c r="M965">
        <v>32839</v>
      </c>
      <c r="N965" t="s">
        <v>30</v>
      </c>
      <c r="O965" t="s">
        <v>852</v>
      </c>
      <c r="P965" t="s">
        <v>32</v>
      </c>
      <c r="Q965" t="s">
        <v>33</v>
      </c>
      <c r="R965" t="s">
        <v>853</v>
      </c>
      <c r="S965">
        <v>289.56799999999998</v>
      </c>
      <c r="T965">
        <v>2</v>
      </c>
      <c r="U965">
        <v>0.2</v>
      </c>
      <c r="V965">
        <v>10.858799999999974</v>
      </c>
    </row>
    <row r="966" spans="1:22" x14ac:dyDescent="0.25">
      <c r="A966">
        <v>6491</v>
      </c>
      <c r="B966" t="s">
        <v>8922</v>
      </c>
      <c r="C966">
        <v>2011</v>
      </c>
      <c r="D966" s="11">
        <v>40801</v>
      </c>
      <c r="E966" s="11">
        <v>40805</v>
      </c>
      <c r="F966" t="s">
        <v>50</v>
      </c>
      <c r="G966" t="s">
        <v>7780</v>
      </c>
      <c r="H966" t="s">
        <v>7781</v>
      </c>
      <c r="I966" t="s">
        <v>41</v>
      </c>
      <c r="J966" t="s">
        <v>27</v>
      </c>
      <c r="K966" t="s">
        <v>146</v>
      </c>
      <c r="L966" t="s">
        <v>147</v>
      </c>
      <c r="M966">
        <v>19120</v>
      </c>
      <c r="N966" t="s">
        <v>148</v>
      </c>
      <c r="O966" t="s">
        <v>2325</v>
      </c>
      <c r="P966" t="s">
        <v>32</v>
      </c>
      <c r="Q966" t="s">
        <v>65</v>
      </c>
      <c r="R966" t="s">
        <v>2326</v>
      </c>
      <c r="S966">
        <v>103.93599999999999</v>
      </c>
      <c r="T966">
        <v>4</v>
      </c>
      <c r="U966">
        <v>0.2</v>
      </c>
      <c r="V966">
        <v>16.889599999999998</v>
      </c>
    </row>
    <row r="967" spans="1:22" x14ac:dyDescent="0.25">
      <c r="A967">
        <v>6484</v>
      </c>
      <c r="B967" t="s">
        <v>8919</v>
      </c>
      <c r="C967">
        <v>2014</v>
      </c>
      <c r="D967" s="11">
        <v>41794</v>
      </c>
      <c r="E967" s="11">
        <v>41800</v>
      </c>
      <c r="F967" t="s">
        <v>50</v>
      </c>
      <c r="G967" t="s">
        <v>3953</v>
      </c>
      <c r="H967" t="s">
        <v>3954</v>
      </c>
      <c r="I967" t="s">
        <v>41</v>
      </c>
      <c r="J967" t="s">
        <v>27</v>
      </c>
      <c r="K967" t="s">
        <v>266</v>
      </c>
      <c r="L967" t="s">
        <v>267</v>
      </c>
      <c r="M967">
        <v>10011</v>
      </c>
      <c r="N967" t="s">
        <v>148</v>
      </c>
      <c r="O967" t="s">
        <v>3326</v>
      </c>
      <c r="P967" t="s">
        <v>32</v>
      </c>
      <c r="Q967" t="s">
        <v>56</v>
      </c>
      <c r="R967" t="s">
        <v>3327</v>
      </c>
      <c r="S967">
        <v>384.76799999999997</v>
      </c>
      <c r="T967">
        <v>2</v>
      </c>
      <c r="U967">
        <v>0.4</v>
      </c>
      <c r="V967">
        <v>-115.43040000000002</v>
      </c>
    </row>
    <row r="968" spans="1:22" x14ac:dyDescent="0.25">
      <c r="A968">
        <v>6482</v>
      </c>
      <c r="B968" t="s">
        <v>8918</v>
      </c>
      <c r="C968">
        <v>2014</v>
      </c>
      <c r="D968" s="11">
        <v>41794</v>
      </c>
      <c r="E968" s="11">
        <v>41801</v>
      </c>
      <c r="F968" t="s">
        <v>50</v>
      </c>
      <c r="G968" t="s">
        <v>7719</v>
      </c>
      <c r="H968" t="s">
        <v>7720</v>
      </c>
      <c r="I968" t="s">
        <v>26</v>
      </c>
      <c r="J968" t="s">
        <v>27</v>
      </c>
      <c r="K968" t="s">
        <v>1352</v>
      </c>
      <c r="L968" t="s">
        <v>54</v>
      </c>
      <c r="M968">
        <v>33024</v>
      </c>
      <c r="N968" t="s">
        <v>30</v>
      </c>
      <c r="O968" t="s">
        <v>1615</v>
      </c>
      <c r="P968" t="s">
        <v>32</v>
      </c>
      <c r="Q968" t="s">
        <v>33</v>
      </c>
      <c r="R968" t="s">
        <v>1616</v>
      </c>
      <c r="S968">
        <v>241.56799999999998</v>
      </c>
      <c r="T968">
        <v>2</v>
      </c>
      <c r="U968">
        <v>0.2</v>
      </c>
      <c r="V968">
        <v>0</v>
      </c>
    </row>
    <row r="969" spans="1:22" x14ac:dyDescent="0.25">
      <c r="A969">
        <v>6475</v>
      </c>
      <c r="B969" t="s">
        <v>8917</v>
      </c>
      <c r="C969">
        <v>2011</v>
      </c>
      <c r="D969" s="11">
        <v>40558</v>
      </c>
      <c r="E969" s="11">
        <v>40559</v>
      </c>
      <c r="F969" t="s">
        <v>188</v>
      </c>
      <c r="G969" t="s">
        <v>307</v>
      </c>
      <c r="H969" t="s">
        <v>308</v>
      </c>
      <c r="I969" t="s">
        <v>41</v>
      </c>
      <c r="J969" t="s">
        <v>27</v>
      </c>
      <c r="K969" t="s">
        <v>146</v>
      </c>
      <c r="L969" t="s">
        <v>147</v>
      </c>
      <c r="M969">
        <v>19140</v>
      </c>
      <c r="N969" t="s">
        <v>148</v>
      </c>
      <c r="O969" t="s">
        <v>3608</v>
      </c>
      <c r="P969" t="s">
        <v>32</v>
      </c>
      <c r="Q969" t="s">
        <v>33</v>
      </c>
      <c r="R969" t="s">
        <v>3609</v>
      </c>
      <c r="S969">
        <v>61.96</v>
      </c>
      <c r="T969">
        <v>4</v>
      </c>
      <c r="U969">
        <v>0.5</v>
      </c>
      <c r="V969">
        <v>-53.285600000000009</v>
      </c>
    </row>
    <row r="970" spans="1:22" x14ac:dyDescent="0.25">
      <c r="A970">
        <v>6470</v>
      </c>
      <c r="B970" t="s">
        <v>8913</v>
      </c>
      <c r="C970">
        <v>2013</v>
      </c>
      <c r="D970" s="11">
        <v>41611</v>
      </c>
      <c r="E970" s="11">
        <v>41617</v>
      </c>
      <c r="F970" t="s">
        <v>50</v>
      </c>
      <c r="G970" t="s">
        <v>4100</v>
      </c>
      <c r="H970" t="s">
        <v>4101</v>
      </c>
      <c r="I970" t="s">
        <v>102</v>
      </c>
      <c r="J970" t="s">
        <v>27</v>
      </c>
      <c r="K970" t="s">
        <v>3577</v>
      </c>
      <c r="L970" t="s">
        <v>1399</v>
      </c>
      <c r="M970">
        <v>2908</v>
      </c>
      <c r="N970" t="s">
        <v>148</v>
      </c>
      <c r="O970" t="s">
        <v>1714</v>
      </c>
      <c r="P970" t="s">
        <v>32</v>
      </c>
      <c r="Q970" t="s">
        <v>65</v>
      </c>
      <c r="R970" t="s">
        <v>8143</v>
      </c>
      <c r="S970">
        <v>72.42</v>
      </c>
      <c r="T970">
        <v>6</v>
      </c>
      <c r="U970">
        <v>0</v>
      </c>
      <c r="V970">
        <v>23.898600000000002</v>
      </c>
    </row>
    <row r="971" spans="1:22" x14ac:dyDescent="0.25">
      <c r="A971">
        <v>6465</v>
      </c>
      <c r="B971" t="s">
        <v>8910</v>
      </c>
      <c r="C971">
        <v>2013</v>
      </c>
      <c r="D971" s="11">
        <v>41540</v>
      </c>
      <c r="E971" s="11">
        <v>41546</v>
      </c>
      <c r="F971" t="s">
        <v>50</v>
      </c>
      <c r="G971" t="s">
        <v>2954</v>
      </c>
      <c r="H971" t="s">
        <v>2955</v>
      </c>
      <c r="I971" t="s">
        <v>102</v>
      </c>
      <c r="J971" t="s">
        <v>27</v>
      </c>
      <c r="K971" t="s">
        <v>1473</v>
      </c>
      <c r="L971" t="s">
        <v>29</v>
      </c>
      <c r="M971">
        <v>40214</v>
      </c>
      <c r="N971" t="s">
        <v>30</v>
      </c>
      <c r="O971" t="s">
        <v>6345</v>
      </c>
      <c r="P971" t="s">
        <v>32</v>
      </c>
      <c r="Q971" t="s">
        <v>65</v>
      </c>
      <c r="R971" t="s">
        <v>6346</v>
      </c>
      <c r="S971">
        <v>13.28</v>
      </c>
      <c r="T971">
        <v>2</v>
      </c>
      <c r="U971">
        <v>0</v>
      </c>
      <c r="V971">
        <v>6.3743999999999996</v>
      </c>
    </row>
    <row r="972" spans="1:22" x14ac:dyDescent="0.25">
      <c r="A972">
        <v>6463</v>
      </c>
      <c r="B972" t="s">
        <v>8909</v>
      </c>
      <c r="C972">
        <v>2014</v>
      </c>
      <c r="D972" s="11">
        <v>41774</v>
      </c>
      <c r="E972" s="11">
        <v>41777</v>
      </c>
      <c r="F972" t="s">
        <v>188</v>
      </c>
      <c r="G972" t="s">
        <v>2672</v>
      </c>
      <c r="H972" t="s">
        <v>2673</v>
      </c>
      <c r="I972" t="s">
        <v>41</v>
      </c>
      <c r="J972" t="s">
        <v>27</v>
      </c>
      <c r="K972" t="s">
        <v>4492</v>
      </c>
      <c r="L972" t="s">
        <v>2735</v>
      </c>
      <c r="M972">
        <v>21215</v>
      </c>
      <c r="N972" t="s">
        <v>148</v>
      </c>
      <c r="O972" t="s">
        <v>6956</v>
      </c>
      <c r="P972" t="s">
        <v>32</v>
      </c>
      <c r="Q972" t="s">
        <v>36</v>
      </c>
      <c r="R972" t="s">
        <v>6957</v>
      </c>
      <c r="S972">
        <v>261.95999999999998</v>
      </c>
      <c r="T972">
        <v>2</v>
      </c>
      <c r="U972">
        <v>0</v>
      </c>
      <c r="V972">
        <v>23.576399999999978</v>
      </c>
    </row>
    <row r="973" spans="1:22" x14ac:dyDescent="0.25">
      <c r="A973">
        <v>6456</v>
      </c>
      <c r="B973" t="s">
        <v>8907</v>
      </c>
      <c r="C973">
        <v>2014</v>
      </c>
      <c r="D973" s="11">
        <v>41852</v>
      </c>
      <c r="E973" s="11">
        <v>41855</v>
      </c>
      <c r="F973" t="s">
        <v>188</v>
      </c>
      <c r="G973" t="s">
        <v>6319</v>
      </c>
      <c r="H973" t="s">
        <v>6320</v>
      </c>
      <c r="I973" t="s">
        <v>26</v>
      </c>
      <c r="J973" t="s">
        <v>27</v>
      </c>
      <c r="K973" t="s">
        <v>127</v>
      </c>
      <c r="L973" t="s">
        <v>43</v>
      </c>
      <c r="M973">
        <v>94110</v>
      </c>
      <c r="N973" t="s">
        <v>44</v>
      </c>
      <c r="O973" t="s">
        <v>4930</v>
      </c>
      <c r="P973" t="s">
        <v>32</v>
      </c>
      <c r="Q973" t="s">
        <v>65</v>
      </c>
      <c r="R973" t="s">
        <v>4931</v>
      </c>
      <c r="S973">
        <v>36.96</v>
      </c>
      <c r="T973">
        <v>7</v>
      </c>
      <c r="U973">
        <v>0</v>
      </c>
      <c r="V973">
        <v>11.457599999999998</v>
      </c>
    </row>
    <row r="974" spans="1:22" x14ac:dyDescent="0.25">
      <c r="A974">
        <v>971</v>
      </c>
      <c r="B974" t="s">
        <v>2931</v>
      </c>
      <c r="C974">
        <v>2011</v>
      </c>
      <c r="D974" s="11">
        <v>40560</v>
      </c>
      <c r="E974" s="11">
        <v>40562</v>
      </c>
      <c r="F974" t="s">
        <v>23</v>
      </c>
      <c r="G974" t="s">
        <v>951</v>
      </c>
      <c r="H974" t="s">
        <v>952</v>
      </c>
      <c r="I974" t="s">
        <v>26</v>
      </c>
      <c r="J974" t="s">
        <v>27</v>
      </c>
      <c r="K974" t="s">
        <v>146</v>
      </c>
      <c r="L974" t="s">
        <v>147</v>
      </c>
      <c r="M974">
        <v>19134</v>
      </c>
      <c r="N974" t="s">
        <v>148</v>
      </c>
      <c r="O974" t="s">
        <v>2932</v>
      </c>
      <c r="P974" t="s">
        <v>32</v>
      </c>
      <c r="Q974" t="s">
        <v>65</v>
      </c>
      <c r="R974" t="s">
        <v>2933</v>
      </c>
      <c r="S974">
        <v>127.10400000000001</v>
      </c>
      <c r="T974">
        <v>6</v>
      </c>
      <c r="U974">
        <v>0.2</v>
      </c>
      <c r="V974">
        <v>28.598399999999998</v>
      </c>
    </row>
    <row r="975" spans="1:22" x14ac:dyDescent="0.25">
      <c r="A975">
        <v>6447</v>
      </c>
      <c r="B975" t="s">
        <v>8902</v>
      </c>
      <c r="C975">
        <v>2014</v>
      </c>
      <c r="D975" s="11">
        <v>41703</v>
      </c>
      <c r="E975" s="11">
        <v>41705</v>
      </c>
      <c r="F975" t="s">
        <v>23</v>
      </c>
      <c r="G975" t="s">
        <v>4176</v>
      </c>
      <c r="H975" t="s">
        <v>4177</v>
      </c>
      <c r="I975" t="s">
        <v>102</v>
      </c>
      <c r="J975" t="s">
        <v>27</v>
      </c>
      <c r="K975" t="s">
        <v>184</v>
      </c>
      <c r="L975" t="s">
        <v>104</v>
      </c>
      <c r="M975">
        <v>77095</v>
      </c>
      <c r="N975" t="s">
        <v>105</v>
      </c>
      <c r="O975" t="s">
        <v>170</v>
      </c>
      <c r="P975" t="s">
        <v>32</v>
      </c>
      <c r="Q975" t="s">
        <v>65</v>
      </c>
      <c r="R975" t="s">
        <v>171</v>
      </c>
      <c r="S975">
        <v>103.50000000000001</v>
      </c>
      <c r="T975">
        <v>5</v>
      </c>
      <c r="U975">
        <v>0.6</v>
      </c>
      <c r="V975">
        <v>-77.625</v>
      </c>
    </row>
    <row r="976" spans="1:22" x14ac:dyDescent="0.25">
      <c r="A976">
        <v>6445</v>
      </c>
      <c r="B976" t="s">
        <v>8900</v>
      </c>
      <c r="C976">
        <v>2013</v>
      </c>
      <c r="D976" s="11">
        <v>41561</v>
      </c>
      <c r="E976" s="11">
        <v>41568</v>
      </c>
      <c r="F976" t="s">
        <v>50</v>
      </c>
      <c r="G976" t="s">
        <v>2546</v>
      </c>
      <c r="H976" t="s">
        <v>2547</v>
      </c>
      <c r="I976" t="s">
        <v>41</v>
      </c>
      <c r="J976" t="s">
        <v>27</v>
      </c>
      <c r="K976" t="s">
        <v>266</v>
      </c>
      <c r="L976" t="s">
        <v>267</v>
      </c>
      <c r="M976">
        <v>10024</v>
      </c>
      <c r="N976" t="s">
        <v>148</v>
      </c>
      <c r="O976" t="s">
        <v>3507</v>
      </c>
      <c r="P976" t="s">
        <v>32</v>
      </c>
      <c r="Q976" t="s">
        <v>65</v>
      </c>
      <c r="R976" t="s">
        <v>3508</v>
      </c>
      <c r="S976">
        <v>82.26</v>
      </c>
      <c r="T976">
        <v>3</v>
      </c>
      <c r="U976">
        <v>0</v>
      </c>
      <c r="V976">
        <v>33.726600000000005</v>
      </c>
    </row>
    <row r="977" spans="1:22" x14ac:dyDescent="0.25">
      <c r="A977">
        <v>6440</v>
      </c>
      <c r="B977" t="s">
        <v>8899</v>
      </c>
      <c r="C977">
        <v>2011</v>
      </c>
      <c r="D977" s="11">
        <v>40820</v>
      </c>
      <c r="E977" s="11">
        <v>40822</v>
      </c>
      <c r="F977" t="s">
        <v>188</v>
      </c>
      <c r="G977" t="s">
        <v>3525</v>
      </c>
      <c r="H977" t="s">
        <v>3526</v>
      </c>
      <c r="I977" t="s">
        <v>26</v>
      </c>
      <c r="J977" t="s">
        <v>27</v>
      </c>
      <c r="K977" t="s">
        <v>266</v>
      </c>
      <c r="L977" t="s">
        <v>267</v>
      </c>
      <c r="M977">
        <v>10024</v>
      </c>
      <c r="N977" t="s">
        <v>148</v>
      </c>
      <c r="O977" t="s">
        <v>6956</v>
      </c>
      <c r="P977" t="s">
        <v>32</v>
      </c>
      <c r="Q977" t="s">
        <v>36</v>
      </c>
      <c r="R977" t="s">
        <v>6957</v>
      </c>
      <c r="S977">
        <v>589.41</v>
      </c>
      <c r="T977">
        <v>5</v>
      </c>
      <c r="U977">
        <v>0.1</v>
      </c>
      <c r="V977">
        <v>-6.5490000000000492</v>
      </c>
    </row>
    <row r="978" spans="1:22" x14ac:dyDescent="0.25">
      <c r="A978">
        <v>6439</v>
      </c>
      <c r="B978" t="s">
        <v>8898</v>
      </c>
      <c r="C978">
        <v>2014</v>
      </c>
      <c r="D978" s="11">
        <v>41988</v>
      </c>
      <c r="E978" s="11">
        <v>41993</v>
      </c>
      <c r="F978" t="s">
        <v>50</v>
      </c>
      <c r="G978" t="s">
        <v>564</v>
      </c>
      <c r="H978" t="s">
        <v>565</v>
      </c>
      <c r="I978" t="s">
        <v>26</v>
      </c>
      <c r="J978" t="s">
        <v>27</v>
      </c>
      <c r="K978" t="s">
        <v>4346</v>
      </c>
      <c r="L978" t="s">
        <v>104</v>
      </c>
      <c r="M978">
        <v>75023</v>
      </c>
      <c r="N978" t="s">
        <v>105</v>
      </c>
      <c r="O978" t="s">
        <v>55</v>
      </c>
      <c r="P978" t="s">
        <v>32</v>
      </c>
      <c r="Q978" t="s">
        <v>56</v>
      </c>
      <c r="R978" t="s">
        <v>57</v>
      </c>
      <c r="S978">
        <v>974.98799999999983</v>
      </c>
      <c r="T978">
        <v>4</v>
      </c>
      <c r="U978">
        <v>0.3</v>
      </c>
      <c r="V978">
        <v>-97.49879999999996</v>
      </c>
    </row>
    <row r="979" spans="1:22" x14ac:dyDescent="0.25">
      <c r="A979">
        <v>6436</v>
      </c>
      <c r="B979" t="s">
        <v>8897</v>
      </c>
      <c r="C979">
        <v>2014</v>
      </c>
      <c r="D979" s="11">
        <v>41787</v>
      </c>
      <c r="E979" s="11">
        <v>41789</v>
      </c>
      <c r="F979" t="s">
        <v>188</v>
      </c>
      <c r="G979" t="s">
        <v>4261</v>
      </c>
      <c r="H979" t="s">
        <v>4262</v>
      </c>
      <c r="I979" t="s">
        <v>26</v>
      </c>
      <c r="J979" t="s">
        <v>27</v>
      </c>
      <c r="K979" t="s">
        <v>8414</v>
      </c>
      <c r="L979" t="s">
        <v>6260</v>
      </c>
      <c r="M979">
        <v>83201</v>
      </c>
      <c r="N979" t="s">
        <v>44</v>
      </c>
      <c r="O979" t="s">
        <v>6135</v>
      </c>
      <c r="P979" t="s">
        <v>32</v>
      </c>
      <c r="Q979" t="s">
        <v>65</v>
      </c>
      <c r="R979" t="s">
        <v>6136</v>
      </c>
      <c r="S979">
        <v>35</v>
      </c>
      <c r="T979">
        <v>4</v>
      </c>
      <c r="U979">
        <v>0</v>
      </c>
      <c r="V979">
        <v>14.700000000000003</v>
      </c>
    </row>
    <row r="980" spans="1:22" x14ac:dyDescent="0.25">
      <c r="A980">
        <v>6433</v>
      </c>
      <c r="B980" t="s">
        <v>8895</v>
      </c>
      <c r="C980">
        <v>2011</v>
      </c>
      <c r="D980" s="11">
        <v>40850</v>
      </c>
      <c r="E980" s="11">
        <v>40854</v>
      </c>
      <c r="F980" t="s">
        <v>50</v>
      </c>
      <c r="G980" t="s">
        <v>1125</v>
      </c>
      <c r="H980" t="s">
        <v>1126</v>
      </c>
      <c r="I980" t="s">
        <v>26</v>
      </c>
      <c r="J980" t="s">
        <v>27</v>
      </c>
      <c r="K980" t="s">
        <v>1521</v>
      </c>
      <c r="L980" t="s">
        <v>88</v>
      </c>
      <c r="M980">
        <v>28540</v>
      </c>
      <c r="N980" t="s">
        <v>30</v>
      </c>
      <c r="O980" t="s">
        <v>5344</v>
      </c>
      <c r="P980" t="s">
        <v>32</v>
      </c>
      <c r="Q980" t="s">
        <v>65</v>
      </c>
      <c r="R980" t="s">
        <v>5345</v>
      </c>
      <c r="S980">
        <v>410.35199999999998</v>
      </c>
      <c r="T980">
        <v>3</v>
      </c>
      <c r="U980">
        <v>0.2</v>
      </c>
      <c r="V980">
        <v>-51.29400000000004</v>
      </c>
    </row>
    <row r="981" spans="1:22" x14ac:dyDescent="0.25">
      <c r="A981">
        <v>6431</v>
      </c>
      <c r="B981" t="s">
        <v>8895</v>
      </c>
      <c r="C981">
        <v>2011</v>
      </c>
      <c r="D981" s="11">
        <v>40850</v>
      </c>
      <c r="E981" s="11">
        <v>40854</v>
      </c>
      <c r="F981" t="s">
        <v>50</v>
      </c>
      <c r="G981" t="s">
        <v>1125</v>
      </c>
      <c r="H981" t="s">
        <v>1126</v>
      </c>
      <c r="I981" t="s">
        <v>26</v>
      </c>
      <c r="J981" t="s">
        <v>27</v>
      </c>
      <c r="K981" t="s">
        <v>1521</v>
      </c>
      <c r="L981" t="s">
        <v>88</v>
      </c>
      <c r="M981">
        <v>28540</v>
      </c>
      <c r="N981" t="s">
        <v>30</v>
      </c>
      <c r="O981" t="s">
        <v>510</v>
      </c>
      <c r="P981" t="s">
        <v>32</v>
      </c>
      <c r="Q981" t="s">
        <v>56</v>
      </c>
      <c r="R981" t="s">
        <v>511</v>
      </c>
      <c r="S981">
        <v>945.03600000000006</v>
      </c>
      <c r="T981">
        <v>6</v>
      </c>
      <c r="U981">
        <v>0.4</v>
      </c>
      <c r="V981">
        <v>-299.26140000000009</v>
      </c>
    </row>
    <row r="982" spans="1:22" x14ac:dyDescent="0.25">
      <c r="A982">
        <v>6424</v>
      </c>
      <c r="B982" t="s">
        <v>8888</v>
      </c>
      <c r="C982">
        <v>2012</v>
      </c>
      <c r="D982" s="11">
        <v>41206</v>
      </c>
      <c r="E982" s="11">
        <v>41209</v>
      </c>
      <c r="F982" t="s">
        <v>188</v>
      </c>
      <c r="G982" t="s">
        <v>3083</v>
      </c>
      <c r="H982" t="s">
        <v>3084</v>
      </c>
      <c r="I982" t="s">
        <v>102</v>
      </c>
      <c r="J982" t="s">
        <v>27</v>
      </c>
      <c r="K982" t="s">
        <v>3199</v>
      </c>
      <c r="L982" t="s">
        <v>43</v>
      </c>
      <c r="M982">
        <v>94601</v>
      </c>
      <c r="N982" t="s">
        <v>44</v>
      </c>
      <c r="O982" t="s">
        <v>1445</v>
      </c>
      <c r="P982" t="s">
        <v>32</v>
      </c>
      <c r="Q982" t="s">
        <v>36</v>
      </c>
      <c r="R982" t="s">
        <v>1446</v>
      </c>
      <c r="S982">
        <v>454.27200000000005</v>
      </c>
      <c r="T982">
        <v>8</v>
      </c>
      <c r="U982">
        <v>0.2</v>
      </c>
      <c r="V982">
        <v>-73.819200000000052</v>
      </c>
    </row>
    <row r="983" spans="1:22" x14ac:dyDescent="0.25">
      <c r="A983">
        <v>6420</v>
      </c>
      <c r="B983" t="s">
        <v>8886</v>
      </c>
      <c r="C983">
        <v>2013</v>
      </c>
      <c r="D983" s="11">
        <v>41579</v>
      </c>
      <c r="E983" s="11">
        <v>41584</v>
      </c>
      <c r="F983" t="s">
        <v>50</v>
      </c>
      <c r="G983" t="s">
        <v>2507</v>
      </c>
      <c r="H983" t="s">
        <v>2508</v>
      </c>
      <c r="I983" t="s">
        <v>41</v>
      </c>
      <c r="J983" t="s">
        <v>27</v>
      </c>
      <c r="K983" t="s">
        <v>4548</v>
      </c>
      <c r="L983" t="s">
        <v>649</v>
      </c>
      <c r="M983">
        <v>74133</v>
      </c>
      <c r="N983" t="s">
        <v>105</v>
      </c>
      <c r="O983" t="s">
        <v>5123</v>
      </c>
      <c r="P983" t="s">
        <v>32</v>
      </c>
      <c r="Q983" t="s">
        <v>36</v>
      </c>
      <c r="R983" t="s">
        <v>5124</v>
      </c>
      <c r="S983">
        <v>368.96999999999997</v>
      </c>
      <c r="T983">
        <v>3</v>
      </c>
      <c r="U983">
        <v>0</v>
      </c>
      <c r="V983">
        <v>81.173400000000001</v>
      </c>
    </row>
    <row r="984" spans="1:22" x14ac:dyDescent="0.25">
      <c r="A984">
        <v>981</v>
      </c>
      <c r="B984" t="s">
        <v>2945</v>
      </c>
      <c r="C984">
        <v>2013</v>
      </c>
      <c r="D984" s="11">
        <v>41551</v>
      </c>
      <c r="E984" s="11">
        <v>41556</v>
      </c>
      <c r="F984" t="s">
        <v>50</v>
      </c>
      <c r="G984" t="s">
        <v>152</v>
      </c>
      <c r="H984" t="s">
        <v>153</v>
      </c>
      <c r="I984" t="s">
        <v>26</v>
      </c>
      <c r="J984" t="s">
        <v>27</v>
      </c>
      <c r="K984" t="s">
        <v>266</v>
      </c>
      <c r="L984" t="s">
        <v>267</v>
      </c>
      <c r="M984">
        <v>10035</v>
      </c>
      <c r="N984" t="s">
        <v>148</v>
      </c>
      <c r="O984" t="s">
        <v>2481</v>
      </c>
      <c r="P984" t="s">
        <v>32</v>
      </c>
      <c r="Q984" t="s">
        <v>36</v>
      </c>
      <c r="R984" t="s">
        <v>2482</v>
      </c>
      <c r="S984">
        <v>599.29200000000003</v>
      </c>
      <c r="T984">
        <v>6</v>
      </c>
      <c r="U984">
        <v>0.1</v>
      </c>
      <c r="V984">
        <v>93.223199999999977</v>
      </c>
    </row>
    <row r="985" spans="1:22" x14ac:dyDescent="0.25">
      <c r="A985">
        <v>6408</v>
      </c>
      <c r="B985" t="s">
        <v>8879</v>
      </c>
      <c r="C985">
        <v>2014</v>
      </c>
      <c r="D985" s="11">
        <v>41774</v>
      </c>
      <c r="E985" s="11">
        <v>41775</v>
      </c>
      <c r="F985" t="s">
        <v>188</v>
      </c>
      <c r="G985" t="s">
        <v>1878</v>
      </c>
      <c r="H985" t="s">
        <v>1879</v>
      </c>
      <c r="I985" t="s">
        <v>26</v>
      </c>
      <c r="J985" t="s">
        <v>27</v>
      </c>
      <c r="K985" t="s">
        <v>184</v>
      </c>
      <c r="L985" t="s">
        <v>104</v>
      </c>
      <c r="M985">
        <v>77041</v>
      </c>
      <c r="N985" t="s">
        <v>105</v>
      </c>
      <c r="O985" t="s">
        <v>4768</v>
      </c>
      <c r="P985" t="s">
        <v>32</v>
      </c>
      <c r="Q985" t="s">
        <v>36</v>
      </c>
      <c r="R985" t="s">
        <v>4769</v>
      </c>
      <c r="S985">
        <v>899.43</v>
      </c>
      <c r="T985">
        <v>5</v>
      </c>
      <c r="U985">
        <v>0.3</v>
      </c>
      <c r="V985">
        <v>-12.84900000000016</v>
      </c>
    </row>
    <row r="986" spans="1:22" x14ac:dyDescent="0.25">
      <c r="A986">
        <v>6406</v>
      </c>
      <c r="B986" t="s">
        <v>8878</v>
      </c>
      <c r="C986">
        <v>2014</v>
      </c>
      <c r="D986" s="11">
        <v>41883</v>
      </c>
      <c r="E986" s="11">
        <v>41885</v>
      </c>
      <c r="F986" t="s">
        <v>23</v>
      </c>
      <c r="G986" t="s">
        <v>2546</v>
      </c>
      <c r="H986" t="s">
        <v>2547</v>
      </c>
      <c r="I986" t="s">
        <v>41</v>
      </c>
      <c r="J986" t="s">
        <v>27</v>
      </c>
      <c r="K986" t="s">
        <v>4676</v>
      </c>
      <c r="L986" t="s">
        <v>96</v>
      </c>
      <c r="M986">
        <v>99207</v>
      </c>
      <c r="N986" t="s">
        <v>44</v>
      </c>
      <c r="O986" t="s">
        <v>1588</v>
      </c>
      <c r="P986" t="s">
        <v>32</v>
      </c>
      <c r="Q986" t="s">
        <v>36</v>
      </c>
      <c r="R986" t="s">
        <v>1589</v>
      </c>
      <c r="S986">
        <v>569.5680000000001</v>
      </c>
      <c r="T986">
        <v>2</v>
      </c>
      <c r="U986">
        <v>0.2</v>
      </c>
      <c r="V986">
        <v>7.119599999999906</v>
      </c>
    </row>
    <row r="987" spans="1:22" x14ac:dyDescent="0.25">
      <c r="A987">
        <v>984</v>
      </c>
      <c r="B987" t="s">
        <v>2946</v>
      </c>
      <c r="C987">
        <v>2011</v>
      </c>
      <c r="D987" s="11">
        <v>40858</v>
      </c>
      <c r="E987" s="11">
        <v>40861</v>
      </c>
      <c r="F987" t="s">
        <v>23</v>
      </c>
      <c r="G987" t="s">
        <v>2947</v>
      </c>
      <c r="H987" t="s">
        <v>2948</v>
      </c>
      <c r="I987" t="s">
        <v>26</v>
      </c>
      <c r="J987" t="s">
        <v>27</v>
      </c>
      <c r="K987" t="s">
        <v>1473</v>
      </c>
      <c r="L987" t="s">
        <v>457</v>
      </c>
      <c r="M987">
        <v>80027</v>
      </c>
      <c r="N987" t="s">
        <v>44</v>
      </c>
      <c r="O987" t="s">
        <v>2580</v>
      </c>
      <c r="P987" t="s">
        <v>32</v>
      </c>
      <c r="Q987" t="s">
        <v>36</v>
      </c>
      <c r="R987" t="s">
        <v>2581</v>
      </c>
      <c r="S987">
        <v>603.91999999999996</v>
      </c>
      <c r="T987">
        <v>5</v>
      </c>
      <c r="U987">
        <v>0.2</v>
      </c>
      <c r="V987">
        <v>75.489999999999924</v>
      </c>
    </row>
    <row r="988" spans="1:22" x14ac:dyDescent="0.25">
      <c r="A988">
        <v>6404</v>
      </c>
      <c r="B988" t="s">
        <v>8876</v>
      </c>
      <c r="C988">
        <v>2014</v>
      </c>
      <c r="D988" s="11">
        <v>41790</v>
      </c>
      <c r="E988" s="11">
        <v>41791</v>
      </c>
      <c r="F988" t="s">
        <v>188</v>
      </c>
      <c r="G988" t="s">
        <v>1969</v>
      </c>
      <c r="H988" t="s">
        <v>1970</v>
      </c>
      <c r="I988" t="s">
        <v>26</v>
      </c>
      <c r="J988" t="s">
        <v>27</v>
      </c>
      <c r="K988" t="s">
        <v>4268</v>
      </c>
      <c r="L988" t="s">
        <v>736</v>
      </c>
      <c r="M988">
        <v>70506</v>
      </c>
      <c r="N988" t="s">
        <v>30</v>
      </c>
      <c r="O988" t="s">
        <v>6826</v>
      </c>
      <c r="P988" t="s">
        <v>32</v>
      </c>
      <c r="Q988" t="s">
        <v>65</v>
      </c>
      <c r="R988" t="s">
        <v>6827</v>
      </c>
      <c r="S988">
        <v>8.01</v>
      </c>
      <c r="T988">
        <v>3</v>
      </c>
      <c r="U988">
        <v>0</v>
      </c>
      <c r="V988">
        <v>3.0438000000000001</v>
      </c>
    </row>
    <row r="989" spans="1:22" x14ac:dyDescent="0.25">
      <c r="A989">
        <v>6402</v>
      </c>
      <c r="B989" t="s">
        <v>8876</v>
      </c>
      <c r="C989">
        <v>2014</v>
      </c>
      <c r="D989" s="11">
        <v>41790</v>
      </c>
      <c r="E989" s="11">
        <v>41791</v>
      </c>
      <c r="F989" t="s">
        <v>188</v>
      </c>
      <c r="G989" t="s">
        <v>1969</v>
      </c>
      <c r="H989" t="s">
        <v>1970</v>
      </c>
      <c r="I989" t="s">
        <v>26</v>
      </c>
      <c r="J989" t="s">
        <v>27</v>
      </c>
      <c r="K989" t="s">
        <v>4268</v>
      </c>
      <c r="L989" t="s">
        <v>736</v>
      </c>
      <c r="M989">
        <v>70506</v>
      </c>
      <c r="N989" t="s">
        <v>30</v>
      </c>
      <c r="O989" t="s">
        <v>4472</v>
      </c>
      <c r="P989" t="s">
        <v>32</v>
      </c>
      <c r="Q989" t="s">
        <v>33</v>
      </c>
      <c r="R989" t="s">
        <v>4473</v>
      </c>
      <c r="S989">
        <v>241.96</v>
      </c>
      <c r="T989">
        <v>2</v>
      </c>
      <c r="U989">
        <v>0</v>
      </c>
      <c r="V989">
        <v>33.874400000000009</v>
      </c>
    </row>
    <row r="990" spans="1:22" x14ac:dyDescent="0.25">
      <c r="A990">
        <v>6395</v>
      </c>
      <c r="B990" t="s">
        <v>8871</v>
      </c>
      <c r="C990">
        <v>2013</v>
      </c>
      <c r="D990" s="11">
        <v>41623</v>
      </c>
      <c r="E990" s="11">
        <v>41628</v>
      </c>
      <c r="F990" t="s">
        <v>50</v>
      </c>
      <c r="G990" t="s">
        <v>111</v>
      </c>
      <c r="H990" t="s">
        <v>112</v>
      </c>
      <c r="I990" t="s">
        <v>26</v>
      </c>
      <c r="J990" t="s">
        <v>27</v>
      </c>
      <c r="K990" t="s">
        <v>266</v>
      </c>
      <c r="L990" t="s">
        <v>267</v>
      </c>
      <c r="M990">
        <v>10011</v>
      </c>
      <c r="N990" t="s">
        <v>148</v>
      </c>
      <c r="O990" t="s">
        <v>4256</v>
      </c>
      <c r="P990" t="s">
        <v>32</v>
      </c>
      <c r="Q990" t="s">
        <v>65</v>
      </c>
      <c r="R990" t="s">
        <v>4257</v>
      </c>
      <c r="S990">
        <v>396.92</v>
      </c>
      <c r="T990">
        <v>4</v>
      </c>
      <c r="U990">
        <v>0</v>
      </c>
      <c r="V990">
        <v>198.46</v>
      </c>
    </row>
    <row r="991" spans="1:22" x14ac:dyDescent="0.25">
      <c r="A991">
        <v>6382</v>
      </c>
      <c r="B991" t="s">
        <v>8867</v>
      </c>
      <c r="C991">
        <v>2013</v>
      </c>
      <c r="D991" s="11">
        <v>41363</v>
      </c>
      <c r="E991" s="11">
        <v>41367</v>
      </c>
      <c r="F991" t="s">
        <v>50</v>
      </c>
      <c r="G991" t="s">
        <v>1553</v>
      </c>
      <c r="H991" t="s">
        <v>1554</v>
      </c>
      <c r="I991" t="s">
        <v>26</v>
      </c>
      <c r="J991" t="s">
        <v>27</v>
      </c>
      <c r="K991" t="s">
        <v>318</v>
      </c>
      <c r="L991" t="s">
        <v>498</v>
      </c>
      <c r="M991">
        <v>45503</v>
      </c>
      <c r="N991" t="s">
        <v>148</v>
      </c>
      <c r="O991" t="s">
        <v>2232</v>
      </c>
      <c r="P991" t="s">
        <v>32</v>
      </c>
      <c r="Q991" t="s">
        <v>33</v>
      </c>
      <c r="R991" t="s">
        <v>2233</v>
      </c>
      <c r="S991">
        <v>299.97499999999997</v>
      </c>
      <c r="T991">
        <v>5</v>
      </c>
      <c r="U991">
        <v>0.5</v>
      </c>
      <c r="V991">
        <v>-167.98600000000002</v>
      </c>
    </row>
    <row r="992" spans="1:22" x14ac:dyDescent="0.25">
      <c r="A992">
        <v>989</v>
      </c>
      <c r="B992" t="s">
        <v>2965</v>
      </c>
      <c r="C992">
        <v>2014</v>
      </c>
      <c r="D992" s="11">
        <v>41781</v>
      </c>
      <c r="E992" s="11">
        <v>41786</v>
      </c>
      <c r="F992" t="s">
        <v>50</v>
      </c>
      <c r="G992" t="s">
        <v>1648</v>
      </c>
      <c r="H992" t="s">
        <v>1649</v>
      </c>
      <c r="I992" t="s">
        <v>41</v>
      </c>
      <c r="J992" t="s">
        <v>27</v>
      </c>
      <c r="K992" t="s">
        <v>1560</v>
      </c>
      <c r="L992" t="s">
        <v>267</v>
      </c>
      <c r="M992">
        <v>13021</v>
      </c>
      <c r="N992" t="s">
        <v>148</v>
      </c>
      <c r="O992" t="s">
        <v>2238</v>
      </c>
      <c r="P992" t="s">
        <v>32</v>
      </c>
      <c r="Q992" t="s">
        <v>65</v>
      </c>
      <c r="R992" t="s">
        <v>2239</v>
      </c>
      <c r="S992">
        <v>520.05000000000007</v>
      </c>
      <c r="T992">
        <v>5</v>
      </c>
      <c r="U992">
        <v>0</v>
      </c>
      <c r="V992">
        <v>72.807000000000031</v>
      </c>
    </row>
    <row r="993" spans="1:22" x14ac:dyDescent="0.25">
      <c r="A993">
        <v>6378</v>
      </c>
      <c r="B993" t="s">
        <v>8864</v>
      </c>
      <c r="C993">
        <v>2013</v>
      </c>
      <c r="D993" s="11">
        <v>41624</v>
      </c>
      <c r="E993" s="11">
        <v>41631</v>
      </c>
      <c r="F993" t="s">
        <v>50</v>
      </c>
      <c r="G993" t="s">
        <v>4674</v>
      </c>
      <c r="H993" t="s">
        <v>4675</v>
      </c>
      <c r="I993" t="s">
        <v>26</v>
      </c>
      <c r="J993" t="s">
        <v>27</v>
      </c>
      <c r="K993" t="s">
        <v>42</v>
      </c>
      <c r="L993" t="s">
        <v>43</v>
      </c>
      <c r="M993">
        <v>90004</v>
      </c>
      <c r="N993" t="s">
        <v>44</v>
      </c>
      <c r="O993" t="s">
        <v>5061</v>
      </c>
      <c r="P993" t="s">
        <v>32</v>
      </c>
      <c r="Q993" t="s">
        <v>65</v>
      </c>
      <c r="R993" t="s">
        <v>5062</v>
      </c>
      <c r="S993">
        <v>14.76</v>
      </c>
      <c r="T993">
        <v>2</v>
      </c>
      <c r="U993">
        <v>0</v>
      </c>
      <c r="V993">
        <v>4.2803999999999984</v>
      </c>
    </row>
    <row r="994" spans="1:22" x14ac:dyDescent="0.25">
      <c r="A994">
        <v>991</v>
      </c>
      <c r="B994" t="s">
        <v>2968</v>
      </c>
      <c r="C994">
        <v>2012</v>
      </c>
      <c r="D994" s="11">
        <v>40997</v>
      </c>
      <c r="E994" s="11">
        <v>40999</v>
      </c>
      <c r="F994" t="s">
        <v>23</v>
      </c>
      <c r="G994" t="s">
        <v>2969</v>
      </c>
      <c r="H994" t="s">
        <v>2970</v>
      </c>
      <c r="I994" t="s">
        <v>102</v>
      </c>
      <c r="J994" t="s">
        <v>27</v>
      </c>
      <c r="K994" t="s">
        <v>1521</v>
      </c>
      <c r="L994" t="s">
        <v>54</v>
      </c>
      <c r="M994">
        <v>32216</v>
      </c>
      <c r="N994" t="s">
        <v>30</v>
      </c>
      <c r="O994" t="s">
        <v>1136</v>
      </c>
      <c r="P994" t="s">
        <v>32</v>
      </c>
      <c r="Q994" t="s">
        <v>36</v>
      </c>
      <c r="R994" t="s">
        <v>1137</v>
      </c>
      <c r="S994">
        <v>1166.92</v>
      </c>
      <c r="T994">
        <v>5</v>
      </c>
      <c r="U994">
        <v>0.2</v>
      </c>
      <c r="V994">
        <v>131.27849999999995</v>
      </c>
    </row>
    <row r="995" spans="1:22" x14ac:dyDescent="0.25">
      <c r="A995">
        <v>6375</v>
      </c>
      <c r="B995" t="s">
        <v>8862</v>
      </c>
      <c r="C995">
        <v>2011</v>
      </c>
      <c r="D995" s="11">
        <v>40662</v>
      </c>
      <c r="E995" s="11">
        <v>40666</v>
      </c>
      <c r="F995" t="s">
        <v>50</v>
      </c>
      <c r="G995" t="s">
        <v>1345</v>
      </c>
      <c r="H995" t="s">
        <v>1346</v>
      </c>
      <c r="I995" t="s">
        <v>41</v>
      </c>
      <c r="J995" t="s">
        <v>27</v>
      </c>
      <c r="K995" t="s">
        <v>334</v>
      </c>
      <c r="L995" t="s">
        <v>335</v>
      </c>
      <c r="M995">
        <v>38109</v>
      </c>
      <c r="N995" t="s">
        <v>30</v>
      </c>
      <c r="O995" t="s">
        <v>2555</v>
      </c>
      <c r="P995" t="s">
        <v>32</v>
      </c>
      <c r="Q995" t="s">
        <v>36</v>
      </c>
      <c r="R995" t="s">
        <v>2556</v>
      </c>
      <c r="S995">
        <v>561.58400000000006</v>
      </c>
      <c r="T995">
        <v>2</v>
      </c>
      <c r="U995">
        <v>0.2</v>
      </c>
      <c r="V995">
        <v>70.197999999999922</v>
      </c>
    </row>
    <row r="996" spans="1:22" x14ac:dyDescent="0.25">
      <c r="A996">
        <v>6372</v>
      </c>
      <c r="B996" t="s">
        <v>8861</v>
      </c>
      <c r="C996">
        <v>2014</v>
      </c>
      <c r="D996" s="11">
        <v>41916</v>
      </c>
      <c r="E996" s="11">
        <v>41918</v>
      </c>
      <c r="F996" t="s">
        <v>23</v>
      </c>
      <c r="G996" t="s">
        <v>2130</v>
      </c>
      <c r="H996" t="s">
        <v>2131</v>
      </c>
      <c r="I996" t="s">
        <v>102</v>
      </c>
      <c r="J996" t="s">
        <v>27</v>
      </c>
      <c r="K996" t="s">
        <v>266</v>
      </c>
      <c r="L996" t="s">
        <v>267</v>
      </c>
      <c r="M996">
        <v>10009</v>
      </c>
      <c r="N996" t="s">
        <v>148</v>
      </c>
      <c r="O996" t="s">
        <v>483</v>
      </c>
      <c r="P996" t="s">
        <v>32</v>
      </c>
      <c r="Q996" t="s">
        <v>65</v>
      </c>
      <c r="R996" t="s">
        <v>484</v>
      </c>
      <c r="S996">
        <v>83.92</v>
      </c>
      <c r="T996">
        <v>4</v>
      </c>
      <c r="U996">
        <v>0</v>
      </c>
      <c r="V996">
        <v>21.819200000000002</v>
      </c>
    </row>
    <row r="997" spans="1:22" x14ac:dyDescent="0.25">
      <c r="A997">
        <v>6371</v>
      </c>
      <c r="B997" t="s">
        <v>8860</v>
      </c>
      <c r="C997">
        <v>2013</v>
      </c>
      <c r="D997" s="11">
        <v>41600</v>
      </c>
      <c r="E997" s="11">
        <v>41600</v>
      </c>
      <c r="F997" t="s">
        <v>1290</v>
      </c>
      <c r="G997" t="s">
        <v>3787</v>
      </c>
      <c r="H997" t="s">
        <v>3788</v>
      </c>
      <c r="I997" t="s">
        <v>102</v>
      </c>
      <c r="J997" t="s">
        <v>27</v>
      </c>
      <c r="K997" t="s">
        <v>266</v>
      </c>
      <c r="L997" t="s">
        <v>267</v>
      </c>
      <c r="M997">
        <v>10009</v>
      </c>
      <c r="N997" t="s">
        <v>148</v>
      </c>
      <c r="O997" t="s">
        <v>6577</v>
      </c>
      <c r="P997" t="s">
        <v>32</v>
      </c>
      <c r="Q997" t="s">
        <v>33</v>
      </c>
      <c r="R997" t="s">
        <v>6578</v>
      </c>
      <c r="S997">
        <v>113.56800000000001</v>
      </c>
      <c r="T997">
        <v>2</v>
      </c>
      <c r="U997">
        <v>0.2</v>
      </c>
      <c r="V997">
        <v>12.776399999999988</v>
      </c>
    </row>
    <row r="998" spans="1:22" x14ac:dyDescent="0.25">
      <c r="A998">
        <v>6370</v>
      </c>
      <c r="B998" t="s">
        <v>8859</v>
      </c>
      <c r="C998">
        <v>2013</v>
      </c>
      <c r="D998" s="11">
        <v>41551</v>
      </c>
      <c r="E998" s="11">
        <v>41555</v>
      </c>
      <c r="F998" t="s">
        <v>50</v>
      </c>
      <c r="G998" t="s">
        <v>7263</v>
      </c>
      <c r="H998" t="s">
        <v>7264</v>
      </c>
      <c r="I998" t="s">
        <v>41</v>
      </c>
      <c r="J998" t="s">
        <v>27</v>
      </c>
      <c r="K998" t="s">
        <v>758</v>
      </c>
      <c r="L998" t="s">
        <v>104</v>
      </c>
      <c r="M998">
        <v>75051</v>
      </c>
      <c r="N998" t="s">
        <v>105</v>
      </c>
      <c r="O998" t="s">
        <v>1138</v>
      </c>
      <c r="P998" t="s">
        <v>32</v>
      </c>
      <c r="Q998" t="s">
        <v>65</v>
      </c>
      <c r="R998" t="s">
        <v>1139</v>
      </c>
      <c r="S998">
        <v>38.08</v>
      </c>
      <c r="T998">
        <v>5</v>
      </c>
      <c r="U998">
        <v>0.6</v>
      </c>
      <c r="V998">
        <v>-29.512000000000008</v>
      </c>
    </row>
    <row r="999" spans="1:22" x14ac:dyDescent="0.25">
      <c r="A999">
        <v>6351</v>
      </c>
      <c r="B999" t="s">
        <v>8843</v>
      </c>
      <c r="C999">
        <v>2014</v>
      </c>
      <c r="D999" s="11">
        <v>41886</v>
      </c>
      <c r="E999" s="11">
        <v>41891</v>
      </c>
      <c r="F999" t="s">
        <v>50</v>
      </c>
      <c r="G999" t="s">
        <v>1308</v>
      </c>
      <c r="H999" t="s">
        <v>1309</v>
      </c>
      <c r="I999" t="s">
        <v>26</v>
      </c>
      <c r="J999" t="s">
        <v>27</v>
      </c>
      <c r="K999" t="s">
        <v>815</v>
      </c>
      <c r="L999" t="s">
        <v>104</v>
      </c>
      <c r="M999">
        <v>75217</v>
      </c>
      <c r="N999" t="s">
        <v>105</v>
      </c>
      <c r="O999" t="s">
        <v>3120</v>
      </c>
      <c r="P999" t="s">
        <v>32</v>
      </c>
      <c r="Q999" t="s">
        <v>65</v>
      </c>
      <c r="R999" t="s">
        <v>3121</v>
      </c>
      <c r="S999">
        <v>108.40000000000002</v>
      </c>
      <c r="T999">
        <v>5</v>
      </c>
      <c r="U999">
        <v>0.6</v>
      </c>
      <c r="V999">
        <v>-105.69000000000003</v>
      </c>
    </row>
    <row r="1000" spans="1:22" x14ac:dyDescent="0.25">
      <c r="A1000">
        <v>6340</v>
      </c>
      <c r="B1000" t="s">
        <v>8838</v>
      </c>
      <c r="C1000">
        <v>2014</v>
      </c>
      <c r="D1000" s="11">
        <v>41918</v>
      </c>
      <c r="E1000" s="11">
        <v>41922</v>
      </c>
      <c r="F1000" t="s">
        <v>50</v>
      </c>
      <c r="G1000" t="s">
        <v>4002</v>
      </c>
      <c r="H1000" t="s">
        <v>4003</v>
      </c>
      <c r="I1000" t="s">
        <v>41</v>
      </c>
      <c r="J1000" t="s">
        <v>27</v>
      </c>
      <c r="K1000" t="s">
        <v>266</v>
      </c>
      <c r="L1000" t="s">
        <v>267</v>
      </c>
      <c r="M1000">
        <v>10035</v>
      </c>
      <c r="N1000" t="s">
        <v>148</v>
      </c>
      <c r="O1000" t="s">
        <v>3186</v>
      </c>
      <c r="P1000" t="s">
        <v>32</v>
      </c>
      <c r="Q1000" t="s">
        <v>36</v>
      </c>
      <c r="R1000" t="s">
        <v>3187</v>
      </c>
      <c r="S1000">
        <v>221.38200000000001</v>
      </c>
      <c r="T1000">
        <v>2</v>
      </c>
      <c r="U1000">
        <v>0.1</v>
      </c>
      <c r="V1000">
        <v>2.4597999999999871</v>
      </c>
    </row>
    <row r="1001" spans="1:22" x14ac:dyDescent="0.25">
      <c r="A1001">
        <v>6337</v>
      </c>
      <c r="B1001" t="s">
        <v>8837</v>
      </c>
      <c r="C1001">
        <v>2013</v>
      </c>
      <c r="D1001" s="11">
        <v>41517</v>
      </c>
      <c r="E1001" s="11">
        <v>41524</v>
      </c>
      <c r="F1001" t="s">
        <v>50</v>
      </c>
      <c r="G1001" t="s">
        <v>6472</v>
      </c>
      <c r="H1001" t="s">
        <v>6473</v>
      </c>
      <c r="I1001" t="s">
        <v>26</v>
      </c>
      <c r="J1001" t="s">
        <v>27</v>
      </c>
      <c r="K1001" t="s">
        <v>42</v>
      </c>
      <c r="L1001" t="s">
        <v>43</v>
      </c>
      <c r="M1001">
        <v>90008</v>
      </c>
      <c r="N1001" t="s">
        <v>44</v>
      </c>
      <c r="O1001" t="s">
        <v>6567</v>
      </c>
      <c r="P1001" t="s">
        <v>32</v>
      </c>
      <c r="Q1001" t="s">
        <v>65</v>
      </c>
      <c r="R1001" t="s">
        <v>6568</v>
      </c>
      <c r="S1001">
        <v>47.04</v>
      </c>
      <c r="T1001">
        <v>4</v>
      </c>
      <c r="U1001">
        <v>0</v>
      </c>
      <c r="V1001">
        <v>15.993599999999997</v>
      </c>
    </row>
    <row r="1002" spans="1:22" x14ac:dyDescent="0.25">
      <c r="A1002">
        <v>999</v>
      </c>
      <c r="B1002" t="s">
        <v>2982</v>
      </c>
      <c r="C1002">
        <v>2012</v>
      </c>
      <c r="D1002" s="11">
        <v>41210</v>
      </c>
      <c r="E1002" s="11">
        <v>41216</v>
      </c>
      <c r="F1002" t="s">
        <v>50</v>
      </c>
      <c r="G1002" t="s">
        <v>2983</v>
      </c>
      <c r="H1002" t="s">
        <v>2984</v>
      </c>
      <c r="I1002" t="s">
        <v>26</v>
      </c>
      <c r="J1002" t="s">
        <v>27</v>
      </c>
      <c r="K1002" t="s">
        <v>28</v>
      </c>
      <c r="L1002" t="s">
        <v>29</v>
      </c>
      <c r="M1002">
        <v>42420</v>
      </c>
      <c r="N1002" t="s">
        <v>30</v>
      </c>
      <c r="O1002" t="s">
        <v>2989</v>
      </c>
      <c r="P1002" t="s">
        <v>32</v>
      </c>
      <c r="Q1002" t="s">
        <v>65</v>
      </c>
      <c r="R1002" t="s">
        <v>2990</v>
      </c>
      <c r="S1002">
        <v>24.1</v>
      </c>
      <c r="T1002">
        <v>5</v>
      </c>
      <c r="U1002">
        <v>0</v>
      </c>
      <c r="V1002">
        <v>9.1580000000000013</v>
      </c>
    </row>
    <row r="1003" spans="1:22" x14ac:dyDescent="0.25">
      <c r="A1003">
        <v>1000</v>
      </c>
      <c r="B1003" t="s">
        <v>2982</v>
      </c>
      <c r="C1003">
        <v>2012</v>
      </c>
      <c r="D1003" s="11">
        <v>41210</v>
      </c>
      <c r="E1003" s="11">
        <v>41216</v>
      </c>
      <c r="F1003" t="s">
        <v>50</v>
      </c>
      <c r="G1003" t="s">
        <v>2983</v>
      </c>
      <c r="H1003" t="s">
        <v>2984</v>
      </c>
      <c r="I1003" t="s">
        <v>26</v>
      </c>
      <c r="J1003" t="s">
        <v>27</v>
      </c>
      <c r="K1003" t="s">
        <v>28</v>
      </c>
      <c r="L1003" t="s">
        <v>29</v>
      </c>
      <c r="M1003">
        <v>42420</v>
      </c>
      <c r="N1003" t="s">
        <v>30</v>
      </c>
      <c r="O1003" t="s">
        <v>1134</v>
      </c>
      <c r="P1003" t="s">
        <v>32</v>
      </c>
      <c r="Q1003" t="s">
        <v>65</v>
      </c>
      <c r="R1003" t="s">
        <v>1135</v>
      </c>
      <c r="S1003">
        <v>33.11</v>
      </c>
      <c r="T1003">
        <v>7</v>
      </c>
      <c r="U1003">
        <v>0</v>
      </c>
      <c r="V1003">
        <v>12.912900000000004</v>
      </c>
    </row>
    <row r="1004" spans="1:22" x14ac:dyDescent="0.25">
      <c r="A1004">
        <v>6333</v>
      </c>
      <c r="B1004" t="s">
        <v>8835</v>
      </c>
      <c r="C1004">
        <v>2011</v>
      </c>
      <c r="D1004" s="11">
        <v>40564</v>
      </c>
      <c r="E1004" s="11">
        <v>40570</v>
      </c>
      <c r="F1004" t="s">
        <v>50</v>
      </c>
      <c r="G1004" t="s">
        <v>1655</v>
      </c>
      <c r="H1004" t="s">
        <v>1656</v>
      </c>
      <c r="I1004" t="s">
        <v>26</v>
      </c>
      <c r="J1004" t="s">
        <v>27</v>
      </c>
      <c r="K1004" t="s">
        <v>237</v>
      </c>
      <c r="L1004" t="s">
        <v>238</v>
      </c>
      <c r="M1004">
        <v>48185</v>
      </c>
      <c r="N1004" t="s">
        <v>105</v>
      </c>
      <c r="O1004" t="s">
        <v>3406</v>
      </c>
      <c r="P1004" t="s">
        <v>32</v>
      </c>
      <c r="Q1004" t="s">
        <v>65</v>
      </c>
      <c r="R1004" t="s">
        <v>3407</v>
      </c>
      <c r="S1004">
        <v>14.73</v>
      </c>
      <c r="T1004">
        <v>3</v>
      </c>
      <c r="U1004">
        <v>0</v>
      </c>
      <c r="V1004">
        <v>4.8608999999999991</v>
      </c>
    </row>
    <row r="1005" spans="1:22" x14ac:dyDescent="0.25">
      <c r="A1005">
        <v>6328</v>
      </c>
      <c r="B1005" t="s">
        <v>8835</v>
      </c>
      <c r="C1005">
        <v>2011</v>
      </c>
      <c r="D1005" s="11">
        <v>40564</v>
      </c>
      <c r="E1005" s="11">
        <v>40570</v>
      </c>
      <c r="F1005" t="s">
        <v>50</v>
      </c>
      <c r="G1005" t="s">
        <v>1655</v>
      </c>
      <c r="H1005" t="s">
        <v>1656</v>
      </c>
      <c r="I1005" t="s">
        <v>26</v>
      </c>
      <c r="J1005" t="s">
        <v>27</v>
      </c>
      <c r="K1005" t="s">
        <v>237</v>
      </c>
      <c r="L1005" t="s">
        <v>238</v>
      </c>
      <c r="M1005">
        <v>48185</v>
      </c>
      <c r="N1005" t="s">
        <v>105</v>
      </c>
      <c r="O1005" t="s">
        <v>1086</v>
      </c>
      <c r="P1005" t="s">
        <v>32</v>
      </c>
      <c r="Q1005" t="s">
        <v>65</v>
      </c>
      <c r="R1005" t="s">
        <v>1087</v>
      </c>
      <c r="S1005">
        <v>272.94</v>
      </c>
      <c r="T1005">
        <v>3</v>
      </c>
      <c r="U1005">
        <v>0</v>
      </c>
      <c r="V1005">
        <v>30.023400000000009</v>
      </c>
    </row>
    <row r="1006" spans="1:22" x14ac:dyDescent="0.25">
      <c r="A1006">
        <v>1003</v>
      </c>
      <c r="B1006" t="s">
        <v>2992</v>
      </c>
      <c r="C1006">
        <v>2012</v>
      </c>
      <c r="D1006" s="11">
        <v>41121</v>
      </c>
      <c r="E1006" s="11">
        <v>41121</v>
      </c>
      <c r="F1006" t="s">
        <v>1290</v>
      </c>
      <c r="G1006" t="s">
        <v>2495</v>
      </c>
      <c r="H1006" t="s">
        <v>2496</v>
      </c>
      <c r="I1006" t="s">
        <v>26</v>
      </c>
      <c r="J1006" t="s">
        <v>27</v>
      </c>
      <c r="K1006" t="s">
        <v>266</v>
      </c>
      <c r="L1006" t="s">
        <v>267</v>
      </c>
      <c r="M1006">
        <v>10024</v>
      </c>
      <c r="N1006" t="s">
        <v>148</v>
      </c>
      <c r="O1006" t="s">
        <v>1051</v>
      </c>
      <c r="P1006" t="s">
        <v>32</v>
      </c>
      <c r="Q1006" t="s">
        <v>56</v>
      </c>
      <c r="R1006" t="s">
        <v>1052</v>
      </c>
      <c r="S1006">
        <v>1090.7819999999999</v>
      </c>
      <c r="T1006">
        <v>7</v>
      </c>
      <c r="U1006">
        <v>0.4</v>
      </c>
      <c r="V1006">
        <v>-290.87520000000001</v>
      </c>
    </row>
    <row r="1007" spans="1:22" x14ac:dyDescent="0.25">
      <c r="A1007">
        <v>6312</v>
      </c>
      <c r="B1007" t="s">
        <v>8825</v>
      </c>
      <c r="C1007">
        <v>2011</v>
      </c>
      <c r="D1007" s="11">
        <v>40797</v>
      </c>
      <c r="E1007" s="11">
        <v>40802</v>
      </c>
      <c r="F1007" t="s">
        <v>50</v>
      </c>
      <c r="G1007" t="s">
        <v>7797</v>
      </c>
      <c r="H1007" t="s">
        <v>7798</v>
      </c>
      <c r="I1007" t="s">
        <v>26</v>
      </c>
      <c r="J1007" t="s">
        <v>27</v>
      </c>
      <c r="K1007" t="s">
        <v>8826</v>
      </c>
      <c r="L1007" t="s">
        <v>43</v>
      </c>
      <c r="M1007">
        <v>93030</v>
      </c>
      <c r="N1007" t="s">
        <v>44</v>
      </c>
      <c r="O1007" t="s">
        <v>460</v>
      </c>
      <c r="P1007" t="s">
        <v>32</v>
      </c>
      <c r="Q1007" t="s">
        <v>65</v>
      </c>
      <c r="R1007" t="s">
        <v>461</v>
      </c>
      <c r="S1007">
        <v>127.94999999999999</v>
      </c>
      <c r="T1007">
        <v>3</v>
      </c>
      <c r="U1007">
        <v>0</v>
      </c>
      <c r="V1007">
        <v>21.751499999999986</v>
      </c>
    </row>
    <row r="1008" spans="1:22" x14ac:dyDescent="0.25">
      <c r="A1008">
        <v>6309</v>
      </c>
      <c r="B1008" t="s">
        <v>8823</v>
      </c>
      <c r="C1008">
        <v>2013</v>
      </c>
      <c r="D1008" s="11">
        <v>41583</v>
      </c>
      <c r="E1008" s="11">
        <v>41585</v>
      </c>
      <c r="F1008" t="s">
        <v>23</v>
      </c>
      <c r="G1008" t="s">
        <v>7263</v>
      </c>
      <c r="H1008" t="s">
        <v>7264</v>
      </c>
      <c r="I1008" t="s">
        <v>41</v>
      </c>
      <c r="J1008" t="s">
        <v>27</v>
      </c>
      <c r="K1008" t="s">
        <v>8824</v>
      </c>
      <c r="L1008" t="s">
        <v>420</v>
      </c>
      <c r="M1008">
        <v>97405</v>
      </c>
      <c r="N1008" t="s">
        <v>44</v>
      </c>
      <c r="O1008" t="s">
        <v>7267</v>
      </c>
      <c r="P1008" t="s">
        <v>32</v>
      </c>
      <c r="Q1008" t="s">
        <v>36</v>
      </c>
      <c r="R1008" t="s">
        <v>7268</v>
      </c>
      <c r="S1008">
        <v>650.35200000000009</v>
      </c>
      <c r="T1008">
        <v>3</v>
      </c>
      <c r="U1008">
        <v>0.2</v>
      </c>
      <c r="V1008">
        <v>-97.552800000000076</v>
      </c>
    </row>
    <row r="1009" spans="1:22" x14ac:dyDescent="0.25">
      <c r="A1009">
        <v>6307</v>
      </c>
      <c r="B1009" t="s">
        <v>8823</v>
      </c>
      <c r="C1009">
        <v>2013</v>
      </c>
      <c r="D1009" s="11">
        <v>41583</v>
      </c>
      <c r="E1009" s="11">
        <v>41585</v>
      </c>
      <c r="F1009" t="s">
        <v>23</v>
      </c>
      <c r="G1009" t="s">
        <v>7263</v>
      </c>
      <c r="H1009" t="s">
        <v>7264</v>
      </c>
      <c r="I1009" t="s">
        <v>41</v>
      </c>
      <c r="J1009" t="s">
        <v>27</v>
      </c>
      <c r="K1009" t="s">
        <v>8824</v>
      </c>
      <c r="L1009" t="s">
        <v>420</v>
      </c>
      <c r="M1009">
        <v>97405</v>
      </c>
      <c r="N1009" t="s">
        <v>44</v>
      </c>
      <c r="O1009" t="s">
        <v>6956</v>
      </c>
      <c r="P1009" t="s">
        <v>32</v>
      </c>
      <c r="Q1009" t="s">
        <v>36</v>
      </c>
      <c r="R1009" t="s">
        <v>6957</v>
      </c>
      <c r="S1009">
        <v>104.78399999999999</v>
      </c>
      <c r="T1009">
        <v>1</v>
      </c>
      <c r="U1009">
        <v>0.2</v>
      </c>
      <c r="V1009">
        <v>-14.407800000000009</v>
      </c>
    </row>
    <row r="1010" spans="1:22" x14ac:dyDescent="0.25">
      <c r="A1010">
        <v>6300</v>
      </c>
      <c r="B1010" t="s">
        <v>8816</v>
      </c>
      <c r="C1010">
        <v>2014</v>
      </c>
      <c r="D1010" s="11">
        <v>41974</v>
      </c>
      <c r="E1010" s="11">
        <v>41977</v>
      </c>
      <c r="F1010" t="s">
        <v>188</v>
      </c>
      <c r="G1010" t="s">
        <v>5242</v>
      </c>
      <c r="H1010" t="s">
        <v>5243</v>
      </c>
      <c r="I1010" t="s">
        <v>102</v>
      </c>
      <c r="J1010" t="s">
        <v>27</v>
      </c>
      <c r="K1010" t="s">
        <v>127</v>
      </c>
      <c r="L1010" t="s">
        <v>43</v>
      </c>
      <c r="M1010">
        <v>94109</v>
      </c>
      <c r="N1010" t="s">
        <v>44</v>
      </c>
      <c r="O1010" t="s">
        <v>8817</v>
      </c>
      <c r="P1010" t="s">
        <v>32</v>
      </c>
      <c r="Q1010" t="s">
        <v>65</v>
      </c>
      <c r="R1010" t="s">
        <v>8818</v>
      </c>
      <c r="S1010">
        <v>25.83</v>
      </c>
      <c r="T1010">
        <v>3</v>
      </c>
      <c r="U1010">
        <v>0</v>
      </c>
      <c r="V1010">
        <v>9.5570999999999984</v>
      </c>
    </row>
    <row r="1011" spans="1:22" x14ac:dyDescent="0.25">
      <c r="A1011">
        <v>6292</v>
      </c>
      <c r="B1011" t="s">
        <v>8810</v>
      </c>
      <c r="C1011">
        <v>2014</v>
      </c>
      <c r="D1011" s="11">
        <v>41976</v>
      </c>
      <c r="E1011" s="11">
        <v>41979</v>
      </c>
      <c r="F1011" t="s">
        <v>188</v>
      </c>
      <c r="G1011" t="s">
        <v>2098</v>
      </c>
      <c r="H1011" t="s">
        <v>2099</v>
      </c>
      <c r="I1011" t="s">
        <v>26</v>
      </c>
      <c r="J1011" t="s">
        <v>27</v>
      </c>
      <c r="K1011" t="s">
        <v>1976</v>
      </c>
      <c r="L1011" t="s">
        <v>319</v>
      </c>
      <c r="M1011">
        <v>24153</v>
      </c>
      <c r="N1011" t="s">
        <v>30</v>
      </c>
      <c r="O1011" t="s">
        <v>4519</v>
      </c>
      <c r="P1011" t="s">
        <v>32</v>
      </c>
      <c r="Q1011" t="s">
        <v>36</v>
      </c>
      <c r="R1011" t="s">
        <v>4520</v>
      </c>
      <c r="S1011">
        <v>701.96</v>
      </c>
      <c r="T1011">
        <v>2</v>
      </c>
      <c r="U1011">
        <v>0</v>
      </c>
      <c r="V1011">
        <v>168.47040000000004</v>
      </c>
    </row>
    <row r="1012" spans="1:22" x14ac:dyDescent="0.25">
      <c r="A1012">
        <v>6291</v>
      </c>
      <c r="B1012" t="s">
        <v>8809</v>
      </c>
      <c r="C1012">
        <v>2012</v>
      </c>
      <c r="D1012" s="11">
        <v>40981</v>
      </c>
      <c r="E1012" s="11">
        <v>40986</v>
      </c>
      <c r="F1012" t="s">
        <v>23</v>
      </c>
      <c r="G1012" t="s">
        <v>3116</v>
      </c>
      <c r="H1012" t="s">
        <v>3117</v>
      </c>
      <c r="I1012" t="s">
        <v>102</v>
      </c>
      <c r="J1012" t="s">
        <v>27</v>
      </c>
      <c r="K1012" t="s">
        <v>8488</v>
      </c>
      <c r="L1012" t="s">
        <v>43</v>
      </c>
      <c r="M1012">
        <v>95928</v>
      </c>
      <c r="N1012" t="s">
        <v>44</v>
      </c>
      <c r="O1012" t="s">
        <v>1994</v>
      </c>
      <c r="P1012" t="s">
        <v>32</v>
      </c>
      <c r="Q1012" t="s">
        <v>65</v>
      </c>
      <c r="R1012" t="s">
        <v>1995</v>
      </c>
      <c r="S1012">
        <v>327.76</v>
      </c>
      <c r="T1012">
        <v>8</v>
      </c>
      <c r="U1012">
        <v>0</v>
      </c>
      <c r="V1012">
        <v>91.772800000000018</v>
      </c>
    </row>
    <row r="1013" spans="1:22" x14ac:dyDescent="0.25">
      <c r="A1013">
        <v>6290</v>
      </c>
      <c r="B1013" t="s">
        <v>8809</v>
      </c>
      <c r="C1013">
        <v>2012</v>
      </c>
      <c r="D1013" s="11">
        <v>40981</v>
      </c>
      <c r="E1013" s="11">
        <v>40986</v>
      </c>
      <c r="F1013" t="s">
        <v>23</v>
      </c>
      <c r="G1013" t="s">
        <v>3116</v>
      </c>
      <c r="H1013" t="s">
        <v>3117</v>
      </c>
      <c r="I1013" t="s">
        <v>102</v>
      </c>
      <c r="J1013" t="s">
        <v>27</v>
      </c>
      <c r="K1013" t="s">
        <v>8488</v>
      </c>
      <c r="L1013" t="s">
        <v>43</v>
      </c>
      <c r="M1013">
        <v>95928</v>
      </c>
      <c r="N1013" t="s">
        <v>44</v>
      </c>
      <c r="O1013" t="s">
        <v>533</v>
      </c>
      <c r="P1013" t="s">
        <v>32</v>
      </c>
      <c r="Q1013" t="s">
        <v>36</v>
      </c>
      <c r="R1013" t="s">
        <v>534</v>
      </c>
      <c r="S1013">
        <v>915.13600000000008</v>
      </c>
      <c r="T1013">
        <v>4</v>
      </c>
      <c r="U1013">
        <v>0.2</v>
      </c>
      <c r="V1013">
        <v>102.95279999999988</v>
      </c>
    </row>
    <row r="1014" spans="1:22" x14ac:dyDescent="0.25">
      <c r="A1014">
        <v>1011</v>
      </c>
      <c r="B1014" t="s">
        <v>3009</v>
      </c>
      <c r="C1014">
        <v>2011</v>
      </c>
      <c r="D1014" s="11">
        <v>40871</v>
      </c>
      <c r="E1014" s="11">
        <v>40873</v>
      </c>
      <c r="F1014" t="s">
        <v>188</v>
      </c>
      <c r="G1014" t="s">
        <v>3010</v>
      </c>
      <c r="H1014" t="s">
        <v>3011</v>
      </c>
      <c r="I1014" t="s">
        <v>26</v>
      </c>
      <c r="J1014" t="s">
        <v>27</v>
      </c>
      <c r="K1014" t="s">
        <v>947</v>
      </c>
      <c r="L1014" t="s">
        <v>43</v>
      </c>
      <c r="M1014">
        <v>92037</v>
      </c>
      <c r="N1014" t="s">
        <v>44</v>
      </c>
      <c r="O1014" t="s">
        <v>3012</v>
      </c>
      <c r="P1014" t="s">
        <v>32</v>
      </c>
      <c r="Q1014" t="s">
        <v>65</v>
      </c>
      <c r="R1014" t="s">
        <v>3013</v>
      </c>
      <c r="S1014">
        <v>151.72</v>
      </c>
      <c r="T1014">
        <v>4</v>
      </c>
      <c r="U1014">
        <v>0</v>
      </c>
      <c r="V1014">
        <v>27.309599999999989</v>
      </c>
    </row>
    <row r="1015" spans="1:22" x14ac:dyDescent="0.25">
      <c r="A1015">
        <v>1012</v>
      </c>
      <c r="B1015" t="s">
        <v>3014</v>
      </c>
      <c r="C1015">
        <v>2014</v>
      </c>
      <c r="D1015" s="11">
        <v>41808</v>
      </c>
      <c r="E1015" s="11">
        <v>41812</v>
      </c>
      <c r="F1015" t="s">
        <v>23</v>
      </c>
      <c r="G1015" t="s">
        <v>536</v>
      </c>
      <c r="H1015" t="s">
        <v>537</v>
      </c>
      <c r="I1015" t="s">
        <v>26</v>
      </c>
      <c r="J1015" t="s">
        <v>27</v>
      </c>
      <c r="K1015" t="s">
        <v>3015</v>
      </c>
      <c r="L1015" t="s">
        <v>96</v>
      </c>
      <c r="M1015">
        <v>98502</v>
      </c>
      <c r="N1015" t="s">
        <v>44</v>
      </c>
      <c r="O1015" t="s">
        <v>170</v>
      </c>
      <c r="P1015" t="s">
        <v>32</v>
      </c>
      <c r="Q1015" t="s">
        <v>65</v>
      </c>
      <c r="R1015" t="s">
        <v>171</v>
      </c>
      <c r="S1015">
        <v>155.25</v>
      </c>
      <c r="T1015">
        <v>3</v>
      </c>
      <c r="U1015">
        <v>0</v>
      </c>
      <c r="V1015">
        <v>46.574999999999996</v>
      </c>
    </row>
    <row r="1016" spans="1:22" x14ac:dyDescent="0.25">
      <c r="A1016">
        <v>6288</v>
      </c>
      <c r="B1016" t="s">
        <v>8808</v>
      </c>
      <c r="C1016">
        <v>2011</v>
      </c>
      <c r="D1016" s="11">
        <v>40732</v>
      </c>
      <c r="E1016" s="11">
        <v>40736</v>
      </c>
      <c r="F1016" t="s">
        <v>50</v>
      </c>
      <c r="G1016" t="s">
        <v>1574</v>
      </c>
      <c r="H1016" t="s">
        <v>1575</v>
      </c>
      <c r="I1016" t="s">
        <v>41</v>
      </c>
      <c r="J1016" t="s">
        <v>27</v>
      </c>
      <c r="K1016" t="s">
        <v>127</v>
      </c>
      <c r="L1016" t="s">
        <v>43</v>
      </c>
      <c r="M1016">
        <v>94122</v>
      </c>
      <c r="N1016" t="s">
        <v>44</v>
      </c>
      <c r="O1016" t="s">
        <v>4026</v>
      </c>
      <c r="P1016" t="s">
        <v>32</v>
      </c>
      <c r="Q1016" t="s">
        <v>56</v>
      </c>
      <c r="R1016" t="s">
        <v>4027</v>
      </c>
      <c r="S1016">
        <v>502.48800000000006</v>
      </c>
      <c r="T1016">
        <v>3</v>
      </c>
      <c r="U1016">
        <v>0.2</v>
      </c>
      <c r="V1016">
        <v>-87.935400000000044</v>
      </c>
    </row>
    <row r="1017" spans="1:22" x14ac:dyDescent="0.25">
      <c r="A1017">
        <v>1014</v>
      </c>
      <c r="B1017" t="s">
        <v>3018</v>
      </c>
      <c r="C1017">
        <v>2012</v>
      </c>
      <c r="D1017" s="11">
        <v>41264</v>
      </c>
      <c r="E1017" s="11">
        <v>41267</v>
      </c>
      <c r="F1017" t="s">
        <v>23</v>
      </c>
      <c r="G1017" t="s">
        <v>3019</v>
      </c>
      <c r="H1017" t="s">
        <v>3020</v>
      </c>
      <c r="I1017" t="s">
        <v>26</v>
      </c>
      <c r="J1017" t="s">
        <v>27</v>
      </c>
      <c r="K1017" t="s">
        <v>95</v>
      </c>
      <c r="L1017" t="s">
        <v>96</v>
      </c>
      <c r="M1017">
        <v>98103</v>
      </c>
      <c r="N1017" t="s">
        <v>44</v>
      </c>
      <c r="O1017" t="s">
        <v>883</v>
      </c>
      <c r="P1017" t="s">
        <v>32</v>
      </c>
      <c r="Q1017" t="s">
        <v>56</v>
      </c>
      <c r="R1017" t="s">
        <v>884</v>
      </c>
      <c r="S1017">
        <v>1618.37</v>
      </c>
      <c r="T1017">
        <v>13</v>
      </c>
      <c r="U1017">
        <v>0</v>
      </c>
      <c r="V1017">
        <v>356.04139999999995</v>
      </c>
    </row>
    <row r="1018" spans="1:22" x14ac:dyDescent="0.25">
      <c r="A1018">
        <v>6286</v>
      </c>
      <c r="B1018" t="s">
        <v>8806</v>
      </c>
      <c r="C1018">
        <v>2013</v>
      </c>
      <c r="D1018" s="11">
        <v>41569</v>
      </c>
      <c r="E1018" s="11">
        <v>41574</v>
      </c>
      <c r="F1018" t="s">
        <v>50</v>
      </c>
      <c r="G1018" t="s">
        <v>847</v>
      </c>
      <c r="H1018" t="s">
        <v>848</v>
      </c>
      <c r="I1018" t="s">
        <v>41</v>
      </c>
      <c r="J1018" t="s">
        <v>27</v>
      </c>
      <c r="K1018" t="s">
        <v>1119</v>
      </c>
      <c r="L1018" t="s">
        <v>498</v>
      </c>
      <c r="M1018">
        <v>44107</v>
      </c>
      <c r="N1018" t="s">
        <v>148</v>
      </c>
      <c r="O1018" t="s">
        <v>5067</v>
      </c>
      <c r="P1018" t="s">
        <v>32</v>
      </c>
      <c r="Q1018" t="s">
        <v>56</v>
      </c>
      <c r="R1018" t="s">
        <v>5068</v>
      </c>
      <c r="S1018">
        <v>661.17600000000004</v>
      </c>
      <c r="T1018">
        <v>2</v>
      </c>
      <c r="U1018">
        <v>0.4</v>
      </c>
      <c r="V1018">
        <v>-231.41160000000008</v>
      </c>
    </row>
    <row r="1019" spans="1:22" x14ac:dyDescent="0.25">
      <c r="A1019">
        <v>6285</v>
      </c>
      <c r="B1019" t="s">
        <v>8805</v>
      </c>
      <c r="C1019">
        <v>2013</v>
      </c>
      <c r="D1019" s="11">
        <v>41542</v>
      </c>
      <c r="E1019" s="11">
        <v>41546</v>
      </c>
      <c r="F1019" t="s">
        <v>50</v>
      </c>
      <c r="G1019" t="s">
        <v>4764</v>
      </c>
      <c r="H1019" t="s">
        <v>4765</v>
      </c>
      <c r="I1019" t="s">
        <v>41</v>
      </c>
      <c r="J1019" t="s">
        <v>27</v>
      </c>
      <c r="K1019" t="s">
        <v>42</v>
      </c>
      <c r="L1019" t="s">
        <v>43</v>
      </c>
      <c r="M1019">
        <v>90049</v>
      </c>
      <c r="N1019" t="s">
        <v>44</v>
      </c>
      <c r="O1019" t="s">
        <v>4619</v>
      </c>
      <c r="P1019" t="s">
        <v>32</v>
      </c>
      <c r="Q1019" t="s">
        <v>36</v>
      </c>
      <c r="R1019" t="s">
        <v>4620</v>
      </c>
      <c r="S1019">
        <v>563.24</v>
      </c>
      <c r="T1019">
        <v>5</v>
      </c>
      <c r="U1019">
        <v>0.2</v>
      </c>
      <c r="V1019">
        <v>56.324000000000012</v>
      </c>
    </row>
    <row r="1020" spans="1:22" x14ac:dyDescent="0.25">
      <c r="A1020">
        <v>1017</v>
      </c>
      <c r="B1020" t="s">
        <v>3024</v>
      </c>
      <c r="C1020">
        <v>2012</v>
      </c>
      <c r="D1020" s="11">
        <v>41096</v>
      </c>
      <c r="E1020" s="11">
        <v>41100</v>
      </c>
      <c r="F1020" t="s">
        <v>50</v>
      </c>
      <c r="G1020" t="s">
        <v>3025</v>
      </c>
      <c r="H1020" t="s">
        <v>3026</v>
      </c>
      <c r="I1020" t="s">
        <v>41</v>
      </c>
      <c r="J1020" t="s">
        <v>27</v>
      </c>
      <c r="K1020" t="s">
        <v>266</v>
      </c>
      <c r="L1020" t="s">
        <v>267</v>
      </c>
      <c r="M1020">
        <v>10011</v>
      </c>
      <c r="N1020" t="s">
        <v>148</v>
      </c>
      <c r="O1020" t="s">
        <v>3027</v>
      </c>
      <c r="P1020" t="s">
        <v>32</v>
      </c>
      <c r="Q1020" t="s">
        <v>65</v>
      </c>
      <c r="R1020" t="s">
        <v>3028</v>
      </c>
      <c r="S1020">
        <v>13.96</v>
      </c>
      <c r="T1020">
        <v>2</v>
      </c>
      <c r="U1020">
        <v>0</v>
      </c>
      <c r="V1020">
        <v>6.7008000000000001</v>
      </c>
    </row>
    <row r="1021" spans="1:22" x14ac:dyDescent="0.25">
      <c r="A1021">
        <v>1018</v>
      </c>
      <c r="B1021" t="s">
        <v>3024</v>
      </c>
      <c r="C1021">
        <v>2012</v>
      </c>
      <c r="D1021" s="11">
        <v>41096</v>
      </c>
      <c r="E1021" s="11">
        <v>41100</v>
      </c>
      <c r="F1021" t="s">
        <v>50</v>
      </c>
      <c r="G1021" t="s">
        <v>3025</v>
      </c>
      <c r="H1021" t="s">
        <v>3026</v>
      </c>
      <c r="I1021" t="s">
        <v>41</v>
      </c>
      <c r="J1021" t="s">
        <v>27</v>
      </c>
      <c r="K1021" t="s">
        <v>266</v>
      </c>
      <c r="L1021" t="s">
        <v>267</v>
      </c>
      <c r="M1021">
        <v>10011</v>
      </c>
      <c r="N1021" t="s">
        <v>148</v>
      </c>
      <c r="O1021" t="s">
        <v>2676</v>
      </c>
      <c r="P1021" t="s">
        <v>32</v>
      </c>
      <c r="Q1021" t="s">
        <v>65</v>
      </c>
      <c r="R1021" t="s">
        <v>2677</v>
      </c>
      <c r="S1021">
        <v>155.82</v>
      </c>
      <c r="T1021">
        <v>3</v>
      </c>
      <c r="U1021">
        <v>0</v>
      </c>
      <c r="V1021">
        <v>63.886200000000002</v>
      </c>
    </row>
    <row r="1022" spans="1:22" x14ac:dyDescent="0.25">
      <c r="A1022">
        <v>6282</v>
      </c>
      <c r="B1022" t="s">
        <v>8802</v>
      </c>
      <c r="C1022">
        <v>2012</v>
      </c>
      <c r="D1022" s="11">
        <v>41233</v>
      </c>
      <c r="E1022" s="11">
        <v>41239</v>
      </c>
      <c r="F1022" t="s">
        <v>50</v>
      </c>
      <c r="G1022" t="s">
        <v>4397</v>
      </c>
      <c r="H1022" t="s">
        <v>4398</v>
      </c>
      <c r="I1022" t="s">
        <v>26</v>
      </c>
      <c r="J1022" t="s">
        <v>27</v>
      </c>
      <c r="K1022" t="s">
        <v>5178</v>
      </c>
      <c r="L1022" t="s">
        <v>498</v>
      </c>
      <c r="M1022">
        <v>43302</v>
      </c>
      <c r="N1022" t="s">
        <v>148</v>
      </c>
      <c r="O1022" t="s">
        <v>8803</v>
      </c>
      <c r="P1022" t="s">
        <v>32</v>
      </c>
      <c r="Q1022" t="s">
        <v>65</v>
      </c>
      <c r="R1022" t="s">
        <v>8804</v>
      </c>
      <c r="S1022">
        <v>63.824000000000005</v>
      </c>
      <c r="T1022">
        <v>2</v>
      </c>
      <c r="U1022">
        <v>0.2</v>
      </c>
      <c r="V1022">
        <v>9.5735999999999937</v>
      </c>
    </row>
    <row r="1023" spans="1:22" x14ac:dyDescent="0.25">
      <c r="A1023">
        <v>6276</v>
      </c>
      <c r="B1023" t="s">
        <v>8798</v>
      </c>
      <c r="C1023">
        <v>2013</v>
      </c>
      <c r="D1023" s="11">
        <v>41473</v>
      </c>
      <c r="E1023" s="11">
        <v>41478</v>
      </c>
      <c r="F1023" t="s">
        <v>23</v>
      </c>
      <c r="G1023" t="s">
        <v>5176</v>
      </c>
      <c r="H1023" t="s">
        <v>5177</v>
      </c>
      <c r="I1023" t="s">
        <v>26</v>
      </c>
      <c r="J1023" t="s">
        <v>27</v>
      </c>
      <c r="K1023" t="s">
        <v>95</v>
      </c>
      <c r="L1023" t="s">
        <v>96</v>
      </c>
      <c r="M1023">
        <v>98105</v>
      </c>
      <c r="N1023" t="s">
        <v>44</v>
      </c>
      <c r="O1023" t="s">
        <v>6997</v>
      </c>
      <c r="P1023" t="s">
        <v>32</v>
      </c>
      <c r="Q1023" t="s">
        <v>65</v>
      </c>
      <c r="R1023" t="s">
        <v>6998</v>
      </c>
      <c r="S1023">
        <v>24.75</v>
      </c>
      <c r="T1023">
        <v>5</v>
      </c>
      <c r="U1023">
        <v>0</v>
      </c>
      <c r="V1023">
        <v>10.890000000000002</v>
      </c>
    </row>
    <row r="1024" spans="1:22" x14ac:dyDescent="0.25">
      <c r="A1024">
        <v>6274</v>
      </c>
      <c r="B1024" t="s">
        <v>8798</v>
      </c>
      <c r="C1024">
        <v>2013</v>
      </c>
      <c r="D1024" s="11">
        <v>41473</v>
      </c>
      <c r="E1024" s="11">
        <v>41478</v>
      </c>
      <c r="F1024" t="s">
        <v>23</v>
      </c>
      <c r="G1024" t="s">
        <v>5176</v>
      </c>
      <c r="H1024" t="s">
        <v>5177</v>
      </c>
      <c r="I1024" t="s">
        <v>26</v>
      </c>
      <c r="J1024" t="s">
        <v>27</v>
      </c>
      <c r="K1024" t="s">
        <v>95</v>
      </c>
      <c r="L1024" t="s">
        <v>96</v>
      </c>
      <c r="M1024">
        <v>98105</v>
      </c>
      <c r="N1024" t="s">
        <v>44</v>
      </c>
      <c r="O1024" t="s">
        <v>5688</v>
      </c>
      <c r="P1024" t="s">
        <v>32</v>
      </c>
      <c r="Q1024" t="s">
        <v>65</v>
      </c>
      <c r="R1024" t="s">
        <v>5689</v>
      </c>
      <c r="S1024">
        <v>12.419999999999998</v>
      </c>
      <c r="T1024">
        <v>3</v>
      </c>
      <c r="U1024">
        <v>0</v>
      </c>
      <c r="V1024">
        <v>4.4711999999999996</v>
      </c>
    </row>
    <row r="1025" spans="1:22" x14ac:dyDescent="0.25">
      <c r="A1025">
        <v>1022</v>
      </c>
      <c r="B1025" t="s">
        <v>3033</v>
      </c>
      <c r="C1025">
        <v>2012</v>
      </c>
      <c r="D1025" s="11">
        <v>41026</v>
      </c>
      <c r="E1025" s="11">
        <v>41032</v>
      </c>
      <c r="F1025" t="s">
        <v>50</v>
      </c>
      <c r="G1025" t="s">
        <v>1878</v>
      </c>
      <c r="H1025" t="s">
        <v>1879</v>
      </c>
      <c r="I1025" t="s">
        <v>26</v>
      </c>
      <c r="J1025" t="s">
        <v>27</v>
      </c>
      <c r="K1025" t="s">
        <v>96</v>
      </c>
      <c r="L1025" t="s">
        <v>3034</v>
      </c>
      <c r="M1025">
        <v>20016</v>
      </c>
      <c r="N1025" t="s">
        <v>148</v>
      </c>
      <c r="O1025" t="s">
        <v>3036</v>
      </c>
      <c r="P1025" t="s">
        <v>32</v>
      </c>
      <c r="Q1025" t="s">
        <v>36</v>
      </c>
      <c r="R1025" t="s">
        <v>3037</v>
      </c>
      <c r="S1025">
        <v>1267.53</v>
      </c>
      <c r="T1025">
        <v>3</v>
      </c>
      <c r="U1025">
        <v>0</v>
      </c>
      <c r="V1025">
        <v>316.88249999999999</v>
      </c>
    </row>
    <row r="1026" spans="1:22" x14ac:dyDescent="0.25">
      <c r="A1026">
        <v>6271</v>
      </c>
      <c r="B1026" t="s">
        <v>8795</v>
      </c>
      <c r="C1026">
        <v>2014</v>
      </c>
      <c r="D1026" s="11">
        <v>41976</v>
      </c>
      <c r="E1026" s="11">
        <v>41980</v>
      </c>
      <c r="F1026" t="s">
        <v>50</v>
      </c>
      <c r="G1026" t="s">
        <v>1532</v>
      </c>
      <c r="H1026" t="s">
        <v>1533</v>
      </c>
      <c r="I1026" t="s">
        <v>41</v>
      </c>
      <c r="J1026" t="s">
        <v>27</v>
      </c>
      <c r="K1026" t="s">
        <v>3199</v>
      </c>
      <c r="L1026" t="s">
        <v>43</v>
      </c>
      <c r="M1026">
        <v>94601</v>
      </c>
      <c r="N1026" t="s">
        <v>44</v>
      </c>
      <c r="O1026" t="s">
        <v>6903</v>
      </c>
      <c r="P1026" t="s">
        <v>32</v>
      </c>
      <c r="Q1026" t="s">
        <v>36</v>
      </c>
      <c r="R1026" t="s">
        <v>6904</v>
      </c>
      <c r="S1026">
        <v>1159.056</v>
      </c>
      <c r="T1026">
        <v>9</v>
      </c>
      <c r="U1026">
        <v>0.2</v>
      </c>
      <c r="V1026">
        <v>43.464599999999905</v>
      </c>
    </row>
    <row r="1027" spans="1:22" x14ac:dyDescent="0.25">
      <c r="A1027">
        <v>6255</v>
      </c>
      <c r="B1027" t="s">
        <v>8781</v>
      </c>
      <c r="C1027">
        <v>2012</v>
      </c>
      <c r="D1027" s="11">
        <v>41160</v>
      </c>
      <c r="E1027" s="11">
        <v>41166</v>
      </c>
      <c r="F1027" t="s">
        <v>50</v>
      </c>
      <c r="G1027" t="s">
        <v>847</v>
      </c>
      <c r="H1027" t="s">
        <v>848</v>
      </c>
      <c r="I1027" t="s">
        <v>41</v>
      </c>
      <c r="J1027" t="s">
        <v>27</v>
      </c>
      <c r="K1027" t="s">
        <v>1817</v>
      </c>
      <c r="L1027" t="s">
        <v>358</v>
      </c>
      <c r="M1027">
        <v>36116</v>
      </c>
      <c r="N1027" t="s">
        <v>30</v>
      </c>
      <c r="O1027" t="s">
        <v>6826</v>
      </c>
      <c r="P1027" t="s">
        <v>32</v>
      </c>
      <c r="Q1027" t="s">
        <v>65</v>
      </c>
      <c r="R1027" t="s">
        <v>6827</v>
      </c>
      <c r="S1027">
        <v>21.36</v>
      </c>
      <c r="T1027">
        <v>8</v>
      </c>
      <c r="U1027">
        <v>0</v>
      </c>
      <c r="V1027">
        <v>8.1167999999999996</v>
      </c>
    </row>
    <row r="1028" spans="1:22" x14ac:dyDescent="0.25">
      <c r="A1028">
        <v>6249</v>
      </c>
      <c r="B1028" t="s">
        <v>8776</v>
      </c>
      <c r="C1028">
        <v>2014</v>
      </c>
      <c r="D1028" s="11">
        <v>41789</v>
      </c>
      <c r="E1028" s="11">
        <v>41795</v>
      </c>
      <c r="F1028" t="s">
        <v>50</v>
      </c>
      <c r="G1028" t="s">
        <v>5155</v>
      </c>
      <c r="H1028" t="s">
        <v>5156</v>
      </c>
      <c r="I1028" t="s">
        <v>26</v>
      </c>
      <c r="J1028" t="s">
        <v>27</v>
      </c>
      <c r="K1028" t="s">
        <v>497</v>
      </c>
      <c r="L1028" t="s">
        <v>254</v>
      </c>
      <c r="M1028">
        <v>47201</v>
      </c>
      <c r="N1028" t="s">
        <v>105</v>
      </c>
      <c r="O1028" t="s">
        <v>4098</v>
      </c>
      <c r="P1028" t="s">
        <v>32</v>
      </c>
      <c r="Q1028" t="s">
        <v>65</v>
      </c>
      <c r="R1028" t="s">
        <v>1285</v>
      </c>
      <c r="S1028">
        <v>6.24</v>
      </c>
      <c r="T1028">
        <v>3</v>
      </c>
      <c r="U1028">
        <v>0</v>
      </c>
      <c r="V1028">
        <v>2.6208000000000005</v>
      </c>
    </row>
    <row r="1029" spans="1:22" x14ac:dyDescent="0.25">
      <c r="A1029">
        <v>6246</v>
      </c>
      <c r="B1029" t="s">
        <v>8775</v>
      </c>
      <c r="C1029">
        <v>2012</v>
      </c>
      <c r="D1029" s="11">
        <v>41233</v>
      </c>
      <c r="E1029" s="11">
        <v>41238</v>
      </c>
      <c r="F1029" t="s">
        <v>50</v>
      </c>
      <c r="G1029" t="s">
        <v>6295</v>
      </c>
      <c r="H1029" t="s">
        <v>6296</v>
      </c>
      <c r="I1029" t="s">
        <v>102</v>
      </c>
      <c r="J1029" t="s">
        <v>27</v>
      </c>
      <c r="K1029" t="s">
        <v>95</v>
      </c>
      <c r="L1029" t="s">
        <v>96</v>
      </c>
      <c r="M1029">
        <v>98105</v>
      </c>
      <c r="N1029" t="s">
        <v>44</v>
      </c>
      <c r="O1029" t="s">
        <v>5061</v>
      </c>
      <c r="P1029" t="s">
        <v>32</v>
      </c>
      <c r="Q1029" t="s">
        <v>65</v>
      </c>
      <c r="R1029" t="s">
        <v>5062</v>
      </c>
      <c r="S1029">
        <v>22.14</v>
      </c>
      <c r="T1029">
        <v>3</v>
      </c>
      <c r="U1029">
        <v>0</v>
      </c>
      <c r="V1029">
        <v>6.4205999999999976</v>
      </c>
    </row>
    <row r="1030" spans="1:22" x14ac:dyDescent="0.25">
      <c r="A1030">
        <v>6242</v>
      </c>
      <c r="B1030" t="s">
        <v>8772</v>
      </c>
      <c r="C1030">
        <v>2014</v>
      </c>
      <c r="D1030" s="11">
        <v>41788</v>
      </c>
      <c r="E1030" s="11">
        <v>41791</v>
      </c>
      <c r="F1030" t="s">
        <v>23</v>
      </c>
      <c r="G1030" t="s">
        <v>5624</v>
      </c>
      <c r="H1030" t="s">
        <v>5625</v>
      </c>
      <c r="I1030" t="s">
        <v>41</v>
      </c>
      <c r="J1030" t="s">
        <v>27</v>
      </c>
      <c r="K1030" t="s">
        <v>87</v>
      </c>
      <c r="L1030" t="s">
        <v>2694</v>
      </c>
      <c r="M1030">
        <v>3301</v>
      </c>
      <c r="N1030" t="s">
        <v>148</v>
      </c>
      <c r="O1030" t="s">
        <v>5990</v>
      </c>
      <c r="P1030" t="s">
        <v>32</v>
      </c>
      <c r="Q1030" t="s">
        <v>65</v>
      </c>
      <c r="R1030" t="s">
        <v>5991</v>
      </c>
      <c r="S1030">
        <v>247.44</v>
      </c>
      <c r="T1030">
        <v>8</v>
      </c>
      <c r="U1030">
        <v>0</v>
      </c>
      <c r="V1030">
        <v>101.4504</v>
      </c>
    </row>
    <row r="1031" spans="1:22" x14ac:dyDescent="0.25">
      <c r="A1031">
        <v>6239</v>
      </c>
      <c r="B1031" t="s">
        <v>8770</v>
      </c>
      <c r="C1031">
        <v>2012</v>
      </c>
      <c r="D1031" s="11">
        <v>41255</v>
      </c>
      <c r="E1031" s="11">
        <v>41259</v>
      </c>
      <c r="F1031" t="s">
        <v>50</v>
      </c>
      <c r="G1031" t="s">
        <v>3832</v>
      </c>
      <c r="H1031" t="s">
        <v>3833</v>
      </c>
      <c r="I1031" t="s">
        <v>26</v>
      </c>
      <c r="J1031" t="s">
        <v>27</v>
      </c>
      <c r="K1031" t="s">
        <v>630</v>
      </c>
      <c r="L1031" t="s">
        <v>43</v>
      </c>
      <c r="M1031">
        <v>95123</v>
      </c>
      <c r="N1031" t="s">
        <v>44</v>
      </c>
      <c r="O1031" t="s">
        <v>5212</v>
      </c>
      <c r="P1031" t="s">
        <v>32</v>
      </c>
      <c r="Q1031" t="s">
        <v>65</v>
      </c>
      <c r="R1031" t="s">
        <v>5213</v>
      </c>
      <c r="S1031">
        <v>166.5</v>
      </c>
      <c r="T1031">
        <v>3</v>
      </c>
      <c r="U1031">
        <v>0</v>
      </c>
      <c r="V1031">
        <v>21.64500000000001</v>
      </c>
    </row>
    <row r="1032" spans="1:22" x14ac:dyDescent="0.25">
      <c r="A1032">
        <v>6232</v>
      </c>
      <c r="B1032" t="s">
        <v>8765</v>
      </c>
      <c r="C1032">
        <v>2014</v>
      </c>
      <c r="D1032" s="11">
        <v>41894</v>
      </c>
      <c r="E1032" s="11">
        <v>41894</v>
      </c>
      <c r="F1032" t="s">
        <v>1290</v>
      </c>
      <c r="G1032" t="s">
        <v>1934</v>
      </c>
      <c r="H1032" t="s">
        <v>1935</v>
      </c>
      <c r="I1032" t="s">
        <v>26</v>
      </c>
      <c r="J1032" t="s">
        <v>27</v>
      </c>
      <c r="K1032" t="s">
        <v>95</v>
      </c>
      <c r="L1032" t="s">
        <v>96</v>
      </c>
      <c r="M1032">
        <v>98105</v>
      </c>
      <c r="N1032" t="s">
        <v>44</v>
      </c>
      <c r="O1032" t="s">
        <v>2481</v>
      </c>
      <c r="P1032" t="s">
        <v>32</v>
      </c>
      <c r="Q1032" t="s">
        <v>36</v>
      </c>
      <c r="R1032" t="s">
        <v>2482</v>
      </c>
      <c r="S1032">
        <v>177.56800000000001</v>
      </c>
      <c r="T1032">
        <v>2</v>
      </c>
      <c r="U1032">
        <v>0.2</v>
      </c>
      <c r="V1032">
        <v>8.8783999999999921</v>
      </c>
    </row>
    <row r="1033" spans="1:22" x14ac:dyDescent="0.25">
      <c r="A1033">
        <v>6227</v>
      </c>
      <c r="B1033" t="s">
        <v>8760</v>
      </c>
      <c r="C1033">
        <v>2012</v>
      </c>
      <c r="D1033" s="11">
        <v>41187</v>
      </c>
      <c r="E1033" s="11">
        <v>41191</v>
      </c>
      <c r="F1033" t="s">
        <v>50</v>
      </c>
      <c r="G1033" t="s">
        <v>1913</v>
      </c>
      <c r="H1033" t="s">
        <v>1914</v>
      </c>
      <c r="I1033" t="s">
        <v>26</v>
      </c>
      <c r="J1033" t="s">
        <v>27</v>
      </c>
      <c r="K1033" t="s">
        <v>419</v>
      </c>
      <c r="L1033" t="s">
        <v>420</v>
      </c>
      <c r="M1033">
        <v>97206</v>
      </c>
      <c r="N1033" t="s">
        <v>44</v>
      </c>
      <c r="O1033" t="s">
        <v>6128</v>
      </c>
      <c r="P1033" t="s">
        <v>32</v>
      </c>
      <c r="Q1033" t="s">
        <v>36</v>
      </c>
      <c r="R1033" t="s">
        <v>6129</v>
      </c>
      <c r="S1033">
        <v>291.16800000000001</v>
      </c>
      <c r="T1033">
        <v>4</v>
      </c>
      <c r="U1033">
        <v>0.2</v>
      </c>
      <c r="V1033">
        <v>-14.558399999999978</v>
      </c>
    </row>
    <row r="1034" spans="1:22" x14ac:dyDescent="0.25">
      <c r="A1034">
        <v>1031</v>
      </c>
      <c r="B1034" t="s">
        <v>3057</v>
      </c>
      <c r="C1034">
        <v>2011</v>
      </c>
      <c r="D1034" s="11">
        <v>40735</v>
      </c>
      <c r="E1034" s="11">
        <v>40739</v>
      </c>
      <c r="F1034" t="s">
        <v>50</v>
      </c>
      <c r="G1034" t="s">
        <v>1345</v>
      </c>
      <c r="H1034" t="s">
        <v>1346</v>
      </c>
      <c r="I1034" t="s">
        <v>41</v>
      </c>
      <c r="J1034" t="s">
        <v>27</v>
      </c>
      <c r="K1034" t="s">
        <v>1145</v>
      </c>
      <c r="L1034" t="s">
        <v>788</v>
      </c>
      <c r="M1034">
        <v>7601</v>
      </c>
      <c r="N1034" t="s">
        <v>148</v>
      </c>
      <c r="O1034" t="s">
        <v>1793</v>
      </c>
      <c r="P1034" t="s">
        <v>32</v>
      </c>
      <c r="Q1034" t="s">
        <v>36</v>
      </c>
      <c r="R1034" t="s">
        <v>1794</v>
      </c>
      <c r="S1034">
        <v>854.94</v>
      </c>
      <c r="T1034">
        <v>3</v>
      </c>
      <c r="U1034">
        <v>0</v>
      </c>
      <c r="V1034">
        <v>213.73500000000001</v>
      </c>
    </row>
    <row r="1035" spans="1:22" x14ac:dyDescent="0.25">
      <c r="A1035">
        <v>1032</v>
      </c>
      <c r="B1035" t="s">
        <v>3057</v>
      </c>
      <c r="C1035">
        <v>2011</v>
      </c>
      <c r="D1035" s="11">
        <v>40735</v>
      </c>
      <c r="E1035" s="11">
        <v>40739</v>
      </c>
      <c r="F1035" t="s">
        <v>50</v>
      </c>
      <c r="G1035" t="s">
        <v>1345</v>
      </c>
      <c r="H1035" t="s">
        <v>1346</v>
      </c>
      <c r="I1035" t="s">
        <v>41</v>
      </c>
      <c r="J1035" t="s">
        <v>27</v>
      </c>
      <c r="K1035" t="s">
        <v>1145</v>
      </c>
      <c r="L1035" t="s">
        <v>788</v>
      </c>
      <c r="M1035">
        <v>7601</v>
      </c>
      <c r="N1035" t="s">
        <v>148</v>
      </c>
      <c r="O1035" t="s">
        <v>426</v>
      </c>
      <c r="P1035" t="s">
        <v>32</v>
      </c>
      <c r="Q1035" t="s">
        <v>65</v>
      </c>
      <c r="R1035" t="s">
        <v>427</v>
      </c>
      <c r="S1035">
        <v>124.10999999999999</v>
      </c>
      <c r="T1035">
        <v>9</v>
      </c>
      <c r="U1035">
        <v>0</v>
      </c>
      <c r="V1035">
        <v>52.126200000000004</v>
      </c>
    </row>
    <row r="1036" spans="1:22" x14ac:dyDescent="0.25">
      <c r="A1036">
        <v>6226</v>
      </c>
      <c r="B1036" t="s">
        <v>8760</v>
      </c>
      <c r="C1036">
        <v>2012</v>
      </c>
      <c r="D1036" s="11">
        <v>41187</v>
      </c>
      <c r="E1036" s="11">
        <v>41191</v>
      </c>
      <c r="F1036" t="s">
        <v>50</v>
      </c>
      <c r="G1036" t="s">
        <v>1913</v>
      </c>
      <c r="H1036" t="s">
        <v>1914</v>
      </c>
      <c r="I1036" t="s">
        <v>26</v>
      </c>
      <c r="J1036" t="s">
        <v>27</v>
      </c>
      <c r="K1036" t="s">
        <v>419</v>
      </c>
      <c r="L1036" t="s">
        <v>420</v>
      </c>
      <c r="M1036">
        <v>97206</v>
      </c>
      <c r="N1036" t="s">
        <v>44</v>
      </c>
      <c r="O1036" t="s">
        <v>6313</v>
      </c>
      <c r="P1036" t="s">
        <v>32</v>
      </c>
      <c r="Q1036" t="s">
        <v>33</v>
      </c>
      <c r="R1036" t="s">
        <v>6314</v>
      </c>
      <c r="S1036">
        <v>66.294000000000011</v>
      </c>
      <c r="T1036">
        <v>1</v>
      </c>
      <c r="U1036">
        <v>0.7</v>
      </c>
      <c r="V1036">
        <v>-103.86059999999998</v>
      </c>
    </row>
    <row r="1037" spans="1:22" x14ac:dyDescent="0.25">
      <c r="A1037">
        <v>6223</v>
      </c>
      <c r="B1037" t="s">
        <v>8758</v>
      </c>
      <c r="C1037">
        <v>2014</v>
      </c>
      <c r="D1037" s="11">
        <v>41997</v>
      </c>
      <c r="E1037" s="11">
        <v>42001</v>
      </c>
      <c r="F1037" t="s">
        <v>50</v>
      </c>
      <c r="G1037" t="s">
        <v>1835</v>
      </c>
      <c r="H1037" t="s">
        <v>1836</v>
      </c>
      <c r="I1037" t="s">
        <v>26</v>
      </c>
      <c r="J1037" t="s">
        <v>27</v>
      </c>
      <c r="K1037" t="s">
        <v>8759</v>
      </c>
      <c r="L1037" t="s">
        <v>335</v>
      </c>
      <c r="M1037">
        <v>37075</v>
      </c>
      <c r="N1037" t="s">
        <v>30</v>
      </c>
      <c r="O1037" t="s">
        <v>871</v>
      </c>
      <c r="P1037" t="s">
        <v>32</v>
      </c>
      <c r="Q1037" t="s">
        <v>65</v>
      </c>
      <c r="R1037" t="s">
        <v>872</v>
      </c>
      <c r="S1037">
        <v>72.703999999999994</v>
      </c>
      <c r="T1037">
        <v>4</v>
      </c>
      <c r="U1037">
        <v>0.2</v>
      </c>
      <c r="V1037">
        <v>19.084800000000005</v>
      </c>
    </row>
    <row r="1038" spans="1:22" x14ac:dyDescent="0.25">
      <c r="A1038">
        <v>6216</v>
      </c>
      <c r="B1038" t="s">
        <v>8754</v>
      </c>
      <c r="C1038">
        <v>2012</v>
      </c>
      <c r="D1038" s="11">
        <v>41241</v>
      </c>
      <c r="E1038" s="11">
        <v>41246</v>
      </c>
      <c r="F1038" t="s">
        <v>50</v>
      </c>
      <c r="G1038" t="s">
        <v>3907</v>
      </c>
      <c r="H1038" t="s">
        <v>3908</v>
      </c>
      <c r="I1038" t="s">
        <v>41</v>
      </c>
      <c r="J1038" t="s">
        <v>27</v>
      </c>
      <c r="K1038" t="s">
        <v>266</v>
      </c>
      <c r="L1038" t="s">
        <v>267</v>
      </c>
      <c r="M1038">
        <v>10035</v>
      </c>
      <c r="N1038" t="s">
        <v>148</v>
      </c>
      <c r="O1038" t="s">
        <v>871</v>
      </c>
      <c r="P1038" t="s">
        <v>32</v>
      </c>
      <c r="Q1038" t="s">
        <v>65</v>
      </c>
      <c r="R1038" t="s">
        <v>872</v>
      </c>
      <c r="S1038">
        <v>68.16</v>
      </c>
      <c r="T1038">
        <v>3</v>
      </c>
      <c r="U1038">
        <v>0</v>
      </c>
      <c r="V1038">
        <v>27.945600000000002</v>
      </c>
    </row>
    <row r="1039" spans="1:22" x14ac:dyDescent="0.25">
      <c r="A1039">
        <v>6212</v>
      </c>
      <c r="B1039" t="s">
        <v>8750</v>
      </c>
      <c r="C1039">
        <v>2014</v>
      </c>
      <c r="D1039" s="11">
        <v>41870</v>
      </c>
      <c r="E1039" s="11">
        <v>41877</v>
      </c>
      <c r="F1039" t="s">
        <v>50</v>
      </c>
      <c r="G1039" t="s">
        <v>3801</v>
      </c>
      <c r="H1039" t="s">
        <v>3802</v>
      </c>
      <c r="I1039" t="s">
        <v>41</v>
      </c>
      <c r="J1039" t="s">
        <v>27</v>
      </c>
      <c r="K1039" t="s">
        <v>95</v>
      </c>
      <c r="L1039" t="s">
        <v>96</v>
      </c>
      <c r="M1039">
        <v>98103</v>
      </c>
      <c r="N1039" t="s">
        <v>44</v>
      </c>
      <c r="O1039" t="s">
        <v>1954</v>
      </c>
      <c r="P1039" t="s">
        <v>32</v>
      </c>
      <c r="Q1039" t="s">
        <v>65</v>
      </c>
      <c r="R1039" t="s">
        <v>1955</v>
      </c>
      <c r="S1039">
        <v>65.94</v>
      </c>
      <c r="T1039">
        <v>3</v>
      </c>
      <c r="U1039">
        <v>0</v>
      </c>
      <c r="V1039">
        <v>22.419600000000003</v>
      </c>
    </row>
    <row r="1040" spans="1:22" x14ac:dyDescent="0.25">
      <c r="A1040">
        <v>1037</v>
      </c>
      <c r="B1040" t="s">
        <v>3067</v>
      </c>
      <c r="C1040">
        <v>2013</v>
      </c>
      <c r="D1040" s="11">
        <v>41387</v>
      </c>
      <c r="E1040" s="11">
        <v>41391</v>
      </c>
      <c r="F1040" t="s">
        <v>50</v>
      </c>
      <c r="G1040" t="s">
        <v>2733</v>
      </c>
      <c r="H1040" t="s">
        <v>2734</v>
      </c>
      <c r="I1040" t="s">
        <v>102</v>
      </c>
      <c r="J1040" t="s">
        <v>27</v>
      </c>
      <c r="K1040" t="s">
        <v>3068</v>
      </c>
      <c r="L1040" t="s">
        <v>596</v>
      </c>
      <c r="M1040">
        <v>65109</v>
      </c>
      <c r="N1040" t="s">
        <v>105</v>
      </c>
      <c r="O1040" t="s">
        <v>3069</v>
      </c>
      <c r="P1040" t="s">
        <v>32</v>
      </c>
      <c r="Q1040" t="s">
        <v>65</v>
      </c>
      <c r="R1040" t="s">
        <v>3070</v>
      </c>
      <c r="S1040">
        <v>86.62</v>
      </c>
      <c r="T1040">
        <v>2</v>
      </c>
      <c r="U1040">
        <v>0</v>
      </c>
      <c r="V1040">
        <v>8.6619999999999919</v>
      </c>
    </row>
    <row r="1041" spans="1:22" x14ac:dyDescent="0.25">
      <c r="A1041">
        <v>6208</v>
      </c>
      <c r="B1041" t="s">
        <v>8748</v>
      </c>
      <c r="C1041">
        <v>2013</v>
      </c>
      <c r="D1041" s="11">
        <v>41568</v>
      </c>
      <c r="E1041" s="11">
        <v>41572</v>
      </c>
      <c r="F1041" t="s">
        <v>23</v>
      </c>
      <c r="G1041" t="s">
        <v>2660</v>
      </c>
      <c r="H1041" t="s">
        <v>2661</v>
      </c>
      <c r="I1041" t="s">
        <v>26</v>
      </c>
      <c r="J1041" t="s">
        <v>27</v>
      </c>
      <c r="K1041" t="s">
        <v>184</v>
      </c>
      <c r="L1041" t="s">
        <v>104</v>
      </c>
      <c r="M1041">
        <v>77095</v>
      </c>
      <c r="N1041" t="s">
        <v>105</v>
      </c>
      <c r="O1041" t="s">
        <v>1548</v>
      </c>
      <c r="P1041" t="s">
        <v>32</v>
      </c>
      <c r="Q1041" t="s">
        <v>36</v>
      </c>
      <c r="R1041" t="s">
        <v>1549</v>
      </c>
      <c r="S1041">
        <v>56.686</v>
      </c>
      <c r="T1041">
        <v>1</v>
      </c>
      <c r="U1041">
        <v>0.3</v>
      </c>
      <c r="V1041">
        <v>-14.576399999999996</v>
      </c>
    </row>
    <row r="1042" spans="1:22" x14ac:dyDescent="0.25">
      <c r="A1042">
        <v>6205</v>
      </c>
      <c r="B1042" t="s">
        <v>8747</v>
      </c>
      <c r="C1042">
        <v>2014</v>
      </c>
      <c r="D1042" s="11">
        <v>41975</v>
      </c>
      <c r="E1042" s="11">
        <v>41977</v>
      </c>
      <c r="F1042" t="s">
        <v>188</v>
      </c>
      <c r="G1042" t="s">
        <v>3130</v>
      </c>
      <c r="H1042" t="s">
        <v>3131</v>
      </c>
      <c r="I1042" t="s">
        <v>102</v>
      </c>
      <c r="J1042" t="s">
        <v>27</v>
      </c>
      <c r="K1042" t="s">
        <v>5178</v>
      </c>
      <c r="L1042" t="s">
        <v>498</v>
      </c>
      <c r="M1042">
        <v>43302</v>
      </c>
      <c r="N1042" t="s">
        <v>148</v>
      </c>
      <c r="O1042" t="s">
        <v>2989</v>
      </c>
      <c r="P1042" t="s">
        <v>32</v>
      </c>
      <c r="Q1042" t="s">
        <v>65</v>
      </c>
      <c r="R1042" t="s">
        <v>2990</v>
      </c>
      <c r="S1042">
        <v>7.7120000000000006</v>
      </c>
      <c r="T1042">
        <v>2</v>
      </c>
      <c r="U1042">
        <v>0.2</v>
      </c>
      <c r="V1042">
        <v>1.7352000000000005</v>
      </c>
    </row>
    <row r="1043" spans="1:22" x14ac:dyDescent="0.25">
      <c r="A1043">
        <v>6203</v>
      </c>
      <c r="B1043" t="s">
        <v>8745</v>
      </c>
      <c r="C1043">
        <v>2013</v>
      </c>
      <c r="D1043" s="11">
        <v>41625</v>
      </c>
      <c r="E1043" s="11">
        <v>41632</v>
      </c>
      <c r="F1043" t="s">
        <v>50</v>
      </c>
      <c r="G1043" t="s">
        <v>111</v>
      </c>
      <c r="H1043" t="s">
        <v>112</v>
      </c>
      <c r="I1043" t="s">
        <v>26</v>
      </c>
      <c r="J1043" t="s">
        <v>27</v>
      </c>
      <c r="K1043" t="s">
        <v>6122</v>
      </c>
      <c r="L1043" t="s">
        <v>43</v>
      </c>
      <c r="M1043">
        <v>92307</v>
      </c>
      <c r="N1043" t="s">
        <v>44</v>
      </c>
      <c r="O1043" t="s">
        <v>3495</v>
      </c>
      <c r="P1043" t="s">
        <v>32</v>
      </c>
      <c r="Q1043" t="s">
        <v>36</v>
      </c>
      <c r="R1043" t="s">
        <v>3496</v>
      </c>
      <c r="S1043">
        <v>563.91999999999996</v>
      </c>
      <c r="T1043">
        <v>5</v>
      </c>
      <c r="U1043">
        <v>0.2</v>
      </c>
      <c r="V1043">
        <v>7.0489999999999498</v>
      </c>
    </row>
    <row r="1044" spans="1:22" x14ac:dyDescent="0.25">
      <c r="A1044">
        <v>1041</v>
      </c>
      <c r="B1044" t="s">
        <v>3082</v>
      </c>
      <c r="C1044">
        <v>2013</v>
      </c>
      <c r="D1044" s="11">
        <v>41354</v>
      </c>
      <c r="E1044" s="11">
        <v>41358</v>
      </c>
      <c r="F1044" t="s">
        <v>50</v>
      </c>
      <c r="G1044" t="s">
        <v>3083</v>
      </c>
      <c r="H1044" t="s">
        <v>3084</v>
      </c>
      <c r="I1044" t="s">
        <v>102</v>
      </c>
      <c r="J1044" t="s">
        <v>27</v>
      </c>
      <c r="K1044" t="s">
        <v>3085</v>
      </c>
      <c r="L1044" t="s">
        <v>596</v>
      </c>
      <c r="M1044">
        <v>63376</v>
      </c>
      <c r="N1044" t="s">
        <v>105</v>
      </c>
      <c r="O1044" t="s">
        <v>2400</v>
      </c>
      <c r="P1044" t="s">
        <v>32</v>
      </c>
      <c r="Q1044" t="s">
        <v>56</v>
      </c>
      <c r="R1044" t="s">
        <v>2401</v>
      </c>
      <c r="S1044">
        <v>697.16</v>
      </c>
      <c r="T1044">
        <v>4</v>
      </c>
      <c r="U1044">
        <v>0</v>
      </c>
      <c r="V1044">
        <v>146.40359999999998</v>
      </c>
    </row>
    <row r="1045" spans="1:22" x14ac:dyDescent="0.25">
      <c r="A1045">
        <v>6191</v>
      </c>
      <c r="B1045" t="s">
        <v>8739</v>
      </c>
      <c r="C1045">
        <v>2013</v>
      </c>
      <c r="D1045" s="11">
        <v>41633</v>
      </c>
      <c r="E1045" s="11">
        <v>41637</v>
      </c>
      <c r="F1045" t="s">
        <v>50</v>
      </c>
      <c r="G1045" t="s">
        <v>2825</v>
      </c>
      <c r="H1045" t="s">
        <v>2826</v>
      </c>
      <c r="I1045" t="s">
        <v>26</v>
      </c>
      <c r="J1045" t="s">
        <v>27</v>
      </c>
      <c r="K1045" t="s">
        <v>266</v>
      </c>
      <c r="L1045" t="s">
        <v>267</v>
      </c>
      <c r="M1045">
        <v>10035</v>
      </c>
      <c r="N1045" t="s">
        <v>148</v>
      </c>
      <c r="O1045" t="s">
        <v>8240</v>
      </c>
      <c r="P1045" t="s">
        <v>32</v>
      </c>
      <c r="Q1045" t="s">
        <v>65</v>
      </c>
      <c r="R1045" t="s">
        <v>8241</v>
      </c>
      <c r="S1045">
        <v>799.56000000000006</v>
      </c>
      <c r="T1045">
        <v>9</v>
      </c>
      <c r="U1045">
        <v>0</v>
      </c>
      <c r="V1045">
        <v>207.88559999999998</v>
      </c>
    </row>
    <row r="1046" spans="1:22" x14ac:dyDescent="0.25">
      <c r="A1046">
        <v>1043</v>
      </c>
      <c r="B1046" t="s">
        <v>3086</v>
      </c>
      <c r="C1046">
        <v>2013</v>
      </c>
      <c r="D1046" s="11">
        <v>41524</v>
      </c>
      <c r="E1046" s="11">
        <v>41527</v>
      </c>
      <c r="F1046" t="s">
        <v>23</v>
      </c>
      <c r="G1046" t="s">
        <v>3087</v>
      </c>
      <c r="H1046" t="s">
        <v>3088</v>
      </c>
      <c r="I1046" t="s">
        <v>26</v>
      </c>
      <c r="J1046" t="s">
        <v>27</v>
      </c>
      <c r="K1046" t="s">
        <v>266</v>
      </c>
      <c r="L1046" t="s">
        <v>267</v>
      </c>
      <c r="M1046">
        <v>10035</v>
      </c>
      <c r="N1046" t="s">
        <v>148</v>
      </c>
      <c r="O1046" t="s">
        <v>3091</v>
      </c>
      <c r="P1046" t="s">
        <v>32</v>
      </c>
      <c r="Q1046" t="s">
        <v>33</v>
      </c>
      <c r="R1046" t="s">
        <v>3092</v>
      </c>
      <c r="S1046">
        <v>722.35200000000009</v>
      </c>
      <c r="T1046">
        <v>3</v>
      </c>
      <c r="U1046">
        <v>0.2</v>
      </c>
      <c r="V1046">
        <v>90.293999999999926</v>
      </c>
    </row>
    <row r="1047" spans="1:22" x14ac:dyDescent="0.25">
      <c r="A1047">
        <v>6185</v>
      </c>
      <c r="B1047" t="s">
        <v>8734</v>
      </c>
      <c r="C1047">
        <v>2013</v>
      </c>
      <c r="D1047" s="11">
        <v>41620</v>
      </c>
      <c r="E1047" s="11">
        <v>41622</v>
      </c>
      <c r="F1047" t="s">
        <v>188</v>
      </c>
      <c r="G1047" t="s">
        <v>4100</v>
      </c>
      <c r="H1047" t="s">
        <v>4101</v>
      </c>
      <c r="I1047" t="s">
        <v>102</v>
      </c>
      <c r="J1047" t="s">
        <v>27</v>
      </c>
      <c r="K1047" t="s">
        <v>419</v>
      </c>
      <c r="L1047" t="s">
        <v>420</v>
      </c>
      <c r="M1047">
        <v>97206</v>
      </c>
      <c r="N1047" t="s">
        <v>44</v>
      </c>
      <c r="O1047" t="s">
        <v>203</v>
      </c>
      <c r="P1047" t="s">
        <v>32</v>
      </c>
      <c r="Q1047" t="s">
        <v>36</v>
      </c>
      <c r="R1047" t="s">
        <v>204</v>
      </c>
      <c r="S1047">
        <v>403.92</v>
      </c>
      <c r="T1047">
        <v>5</v>
      </c>
      <c r="U1047">
        <v>0.2</v>
      </c>
      <c r="V1047">
        <v>25.245000000000019</v>
      </c>
    </row>
    <row r="1048" spans="1:22" x14ac:dyDescent="0.25">
      <c r="A1048">
        <v>6176</v>
      </c>
      <c r="B1048" t="s">
        <v>8731</v>
      </c>
      <c r="C1048">
        <v>2012</v>
      </c>
      <c r="D1048" s="11">
        <v>41173</v>
      </c>
      <c r="E1048" s="11">
        <v>41178</v>
      </c>
      <c r="F1048" t="s">
        <v>50</v>
      </c>
      <c r="G1048" t="s">
        <v>6173</v>
      </c>
      <c r="H1048" t="s">
        <v>6174</v>
      </c>
      <c r="I1048" t="s">
        <v>26</v>
      </c>
      <c r="J1048" t="s">
        <v>27</v>
      </c>
      <c r="K1048" t="s">
        <v>382</v>
      </c>
      <c r="L1048" t="s">
        <v>383</v>
      </c>
      <c r="M1048">
        <v>29203</v>
      </c>
      <c r="N1048" t="s">
        <v>30</v>
      </c>
      <c r="O1048" t="s">
        <v>3036</v>
      </c>
      <c r="P1048" t="s">
        <v>32</v>
      </c>
      <c r="Q1048" t="s">
        <v>36</v>
      </c>
      <c r="R1048" t="s">
        <v>3037</v>
      </c>
      <c r="S1048">
        <v>1690.04</v>
      </c>
      <c r="T1048">
        <v>4</v>
      </c>
      <c r="U1048">
        <v>0</v>
      </c>
      <c r="V1048">
        <v>422.51</v>
      </c>
    </row>
    <row r="1049" spans="1:22" x14ac:dyDescent="0.25">
      <c r="A1049">
        <v>1046</v>
      </c>
      <c r="B1049" t="s">
        <v>3100</v>
      </c>
      <c r="C1049">
        <v>2014</v>
      </c>
      <c r="D1049" s="11">
        <v>41925</v>
      </c>
      <c r="E1049" s="11">
        <v>41929</v>
      </c>
      <c r="F1049" t="s">
        <v>50</v>
      </c>
      <c r="G1049" t="s">
        <v>197</v>
      </c>
      <c r="H1049" t="s">
        <v>198</v>
      </c>
      <c r="I1049" t="s">
        <v>102</v>
      </c>
      <c r="J1049" t="s">
        <v>27</v>
      </c>
      <c r="K1049" t="s">
        <v>3101</v>
      </c>
      <c r="L1049" t="s">
        <v>211</v>
      </c>
      <c r="M1049">
        <v>61107</v>
      </c>
      <c r="N1049" t="s">
        <v>105</v>
      </c>
      <c r="O1049" t="s">
        <v>3102</v>
      </c>
      <c r="P1049" t="s">
        <v>32</v>
      </c>
      <c r="Q1049" t="s">
        <v>36</v>
      </c>
      <c r="R1049" t="s">
        <v>3103</v>
      </c>
      <c r="S1049">
        <v>254.60399999999998</v>
      </c>
      <c r="T1049">
        <v>14</v>
      </c>
      <c r="U1049">
        <v>0.3</v>
      </c>
      <c r="V1049">
        <v>-18.185999999999993</v>
      </c>
    </row>
    <row r="1050" spans="1:22" x14ac:dyDescent="0.25">
      <c r="A1050">
        <v>6166</v>
      </c>
      <c r="B1050" t="s">
        <v>8723</v>
      </c>
      <c r="C1050">
        <v>2011</v>
      </c>
      <c r="D1050" s="11">
        <v>40621</v>
      </c>
      <c r="E1050" s="11">
        <v>40623</v>
      </c>
      <c r="F1050" t="s">
        <v>188</v>
      </c>
      <c r="G1050" t="s">
        <v>1779</v>
      </c>
      <c r="H1050" t="s">
        <v>1780</v>
      </c>
      <c r="I1050" t="s">
        <v>41</v>
      </c>
      <c r="J1050" t="s">
        <v>27</v>
      </c>
      <c r="K1050" t="s">
        <v>1792</v>
      </c>
      <c r="L1050" t="s">
        <v>54</v>
      </c>
      <c r="M1050">
        <v>33801</v>
      </c>
      <c r="N1050" t="s">
        <v>30</v>
      </c>
      <c r="O1050" t="s">
        <v>7631</v>
      </c>
      <c r="P1050" t="s">
        <v>32</v>
      </c>
      <c r="Q1050" t="s">
        <v>65</v>
      </c>
      <c r="R1050" t="s">
        <v>7632</v>
      </c>
      <c r="S1050">
        <v>20.016000000000002</v>
      </c>
      <c r="T1050">
        <v>3</v>
      </c>
      <c r="U1050">
        <v>0.2</v>
      </c>
      <c r="V1050">
        <v>5.5044000000000013</v>
      </c>
    </row>
    <row r="1051" spans="1:22" x14ac:dyDescent="0.25">
      <c r="A1051">
        <v>1048</v>
      </c>
      <c r="B1051" t="s">
        <v>3104</v>
      </c>
      <c r="C1051">
        <v>2013</v>
      </c>
      <c r="D1051" s="11">
        <v>41342</v>
      </c>
      <c r="E1051" s="11">
        <v>41347</v>
      </c>
      <c r="F1051" t="s">
        <v>50</v>
      </c>
      <c r="G1051" t="s">
        <v>1974</v>
      </c>
      <c r="H1051" t="s">
        <v>1975</v>
      </c>
      <c r="I1051" t="s">
        <v>26</v>
      </c>
      <c r="J1051" t="s">
        <v>27</v>
      </c>
      <c r="K1051" t="s">
        <v>1419</v>
      </c>
      <c r="L1051" t="s">
        <v>54</v>
      </c>
      <c r="M1051">
        <v>33142</v>
      </c>
      <c r="N1051" t="s">
        <v>30</v>
      </c>
      <c r="O1051" t="s">
        <v>460</v>
      </c>
      <c r="P1051" t="s">
        <v>32</v>
      </c>
      <c r="Q1051" t="s">
        <v>65</v>
      </c>
      <c r="R1051" t="s">
        <v>461</v>
      </c>
      <c r="S1051">
        <v>102.35999999999999</v>
      </c>
      <c r="T1051">
        <v>3</v>
      </c>
      <c r="U1051">
        <v>0.2</v>
      </c>
      <c r="V1051">
        <v>-3.8385000000000105</v>
      </c>
    </row>
    <row r="1052" spans="1:22" x14ac:dyDescent="0.25">
      <c r="A1052">
        <v>6165</v>
      </c>
      <c r="B1052" t="s">
        <v>8723</v>
      </c>
      <c r="C1052">
        <v>2011</v>
      </c>
      <c r="D1052" s="11">
        <v>40621</v>
      </c>
      <c r="E1052" s="11">
        <v>40623</v>
      </c>
      <c r="F1052" t="s">
        <v>188</v>
      </c>
      <c r="G1052" t="s">
        <v>1779</v>
      </c>
      <c r="H1052" t="s">
        <v>1780</v>
      </c>
      <c r="I1052" t="s">
        <v>41</v>
      </c>
      <c r="J1052" t="s">
        <v>27</v>
      </c>
      <c r="K1052" t="s">
        <v>1792</v>
      </c>
      <c r="L1052" t="s">
        <v>54</v>
      </c>
      <c r="M1052">
        <v>33801</v>
      </c>
      <c r="N1052" t="s">
        <v>30</v>
      </c>
      <c r="O1052" t="s">
        <v>4098</v>
      </c>
      <c r="P1052" t="s">
        <v>32</v>
      </c>
      <c r="Q1052" t="s">
        <v>65</v>
      </c>
      <c r="R1052" t="s">
        <v>1285</v>
      </c>
      <c r="S1052">
        <v>4.9920000000000009</v>
      </c>
      <c r="T1052">
        <v>3</v>
      </c>
      <c r="U1052">
        <v>0.2</v>
      </c>
      <c r="V1052">
        <v>1.3728000000000002</v>
      </c>
    </row>
    <row r="1053" spans="1:22" x14ac:dyDescent="0.25">
      <c r="A1053">
        <v>6157</v>
      </c>
      <c r="B1053" t="s">
        <v>8718</v>
      </c>
      <c r="C1053">
        <v>2014</v>
      </c>
      <c r="D1053" s="11">
        <v>41750</v>
      </c>
      <c r="E1053" s="11">
        <v>41753</v>
      </c>
      <c r="F1053" t="s">
        <v>188</v>
      </c>
      <c r="G1053" t="s">
        <v>481</v>
      </c>
      <c r="H1053" t="s">
        <v>482</v>
      </c>
      <c r="I1053" t="s">
        <v>41</v>
      </c>
      <c r="J1053" t="s">
        <v>27</v>
      </c>
      <c r="K1053" t="s">
        <v>146</v>
      </c>
      <c r="L1053" t="s">
        <v>147</v>
      </c>
      <c r="M1053">
        <v>19120</v>
      </c>
      <c r="N1053" t="s">
        <v>148</v>
      </c>
      <c r="O1053" t="s">
        <v>5698</v>
      </c>
      <c r="P1053" t="s">
        <v>32</v>
      </c>
      <c r="Q1053" t="s">
        <v>65</v>
      </c>
      <c r="R1053" t="s">
        <v>5699</v>
      </c>
      <c r="S1053">
        <v>42.408000000000008</v>
      </c>
      <c r="T1053">
        <v>3</v>
      </c>
      <c r="U1053">
        <v>0.2</v>
      </c>
      <c r="V1053">
        <v>9.5418000000000003</v>
      </c>
    </row>
    <row r="1054" spans="1:22" x14ac:dyDescent="0.25">
      <c r="A1054">
        <v>1051</v>
      </c>
      <c r="B1054" t="s">
        <v>3106</v>
      </c>
      <c r="C1054">
        <v>2012</v>
      </c>
      <c r="D1054" s="11">
        <v>41093</v>
      </c>
      <c r="E1054" s="11">
        <v>41095</v>
      </c>
      <c r="F1054" t="s">
        <v>188</v>
      </c>
      <c r="G1054" t="s">
        <v>3107</v>
      </c>
      <c r="H1054" t="s">
        <v>3108</v>
      </c>
      <c r="I1054" t="s">
        <v>41</v>
      </c>
      <c r="J1054" t="s">
        <v>27</v>
      </c>
      <c r="K1054" t="s">
        <v>146</v>
      </c>
      <c r="L1054" t="s">
        <v>147</v>
      </c>
      <c r="M1054">
        <v>19134</v>
      </c>
      <c r="N1054" t="s">
        <v>148</v>
      </c>
      <c r="O1054" t="s">
        <v>3109</v>
      </c>
      <c r="P1054" t="s">
        <v>32</v>
      </c>
      <c r="Q1054" t="s">
        <v>65</v>
      </c>
      <c r="R1054" t="s">
        <v>3110</v>
      </c>
      <c r="S1054">
        <v>168.46400000000003</v>
      </c>
      <c r="T1054">
        <v>2</v>
      </c>
      <c r="U1054">
        <v>0.2</v>
      </c>
      <c r="V1054">
        <v>-29.481200000000022</v>
      </c>
    </row>
    <row r="1055" spans="1:22" x14ac:dyDescent="0.25">
      <c r="A1055">
        <v>6154</v>
      </c>
      <c r="B1055" t="s">
        <v>8718</v>
      </c>
      <c r="C1055">
        <v>2014</v>
      </c>
      <c r="D1055" s="11">
        <v>41750</v>
      </c>
      <c r="E1055" s="11">
        <v>41753</v>
      </c>
      <c r="F1055" t="s">
        <v>188</v>
      </c>
      <c r="G1055" t="s">
        <v>481</v>
      </c>
      <c r="H1055" t="s">
        <v>482</v>
      </c>
      <c r="I1055" t="s">
        <v>41</v>
      </c>
      <c r="J1055" t="s">
        <v>27</v>
      </c>
      <c r="K1055" t="s">
        <v>146</v>
      </c>
      <c r="L1055" t="s">
        <v>147</v>
      </c>
      <c r="M1055">
        <v>19120</v>
      </c>
      <c r="N1055" t="s">
        <v>148</v>
      </c>
      <c r="O1055" t="s">
        <v>5857</v>
      </c>
      <c r="P1055" t="s">
        <v>32</v>
      </c>
      <c r="Q1055" t="s">
        <v>65</v>
      </c>
      <c r="R1055" t="s">
        <v>5858</v>
      </c>
      <c r="S1055">
        <v>51.967999999999996</v>
      </c>
      <c r="T1055">
        <v>2</v>
      </c>
      <c r="U1055">
        <v>0.2</v>
      </c>
      <c r="V1055">
        <v>10.393599999999998</v>
      </c>
    </row>
    <row r="1056" spans="1:22" x14ac:dyDescent="0.25">
      <c r="A1056">
        <v>1053</v>
      </c>
      <c r="B1056" t="s">
        <v>3106</v>
      </c>
      <c r="C1056">
        <v>2012</v>
      </c>
      <c r="D1056" s="11">
        <v>41093</v>
      </c>
      <c r="E1056" s="11">
        <v>41095</v>
      </c>
      <c r="F1056" t="s">
        <v>188</v>
      </c>
      <c r="G1056" t="s">
        <v>3107</v>
      </c>
      <c r="H1056" t="s">
        <v>3108</v>
      </c>
      <c r="I1056" t="s">
        <v>41</v>
      </c>
      <c r="J1056" t="s">
        <v>27</v>
      </c>
      <c r="K1056" t="s">
        <v>146</v>
      </c>
      <c r="L1056" t="s">
        <v>147</v>
      </c>
      <c r="M1056">
        <v>19134</v>
      </c>
      <c r="N1056" t="s">
        <v>148</v>
      </c>
      <c r="O1056" t="s">
        <v>3113</v>
      </c>
      <c r="P1056" t="s">
        <v>32</v>
      </c>
      <c r="Q1056" t="s">
        <v>65</v>
      </c>
      <c r="R1056" t="s">
        <v>3114</v>
      </c>
      <c r="S1056">
        <v>282.88800000000003</v>
      </c>
      <c r="T1056">
        <v>9</v>
      </c>
      <c r="U1056">
        <v>0.2</v>
      </c>
      <c r="V1056">
        <v>56.577599999999961</v>
      </c>
    </row>
    <row r="1057" spans="1:22" x14ac:dyDescent="0.25">
      <c r="A1057">
        <v>6152</v>
      </c>
      <c r="B1057" t="s">
        <v>8716</v>
      </c>
      <c r="C1057">
        <v>2011</v>
      </c>
      <c r="D1057" s="11">
        <v>40620</v>
      </c>
      <c r="E1057" s="11">
        <v>40623</v>
      </c>
      <c r="F1057" t="s">
        <v>23</v>
      </c>
      <c r="G1057" t="s">
        <v>7273</v>
      </c>
      <c r="H1057" t="s">
        <v>7274</v>
      </c>
      <c r="I1057" t="s">
        <v>102</v>
      </c>
      <c r="J1057" t="s">
        <v>27</v>
      </c>
      <c r="K1057" t="s">
        <v>127</v>
      </c>
      <c r="L1057" t="s">
        <v>43</v>
      </c>
      <c r="M1057">
        <v>94110</v>
      </c>
      <c r="N1057" t="s">
        <v>44</v>
      </c>
      <c r="O1057" t="s">
        <v>7052</v>
      </c>
      <c r="P1057" t="s">
        <v>32</v>
      </c>
      <c r="Q1057" t="s">
        <v>33</v>
      </c>
      <c r="R1057" t="s">
        <v>7053</v>
      </c>
      <c r="S1057">
        <v>1198.33</v>
      </c>
      <c r="T1057">
        <v>10</v>
      </c>
      <c r="U1057">
        <v>0.15</v>
      </c>
      <c r="V1057">
        <v>70.490000000000009</v>
      </c>
    </row>
    <row r="1058" spans="1:22" x14ac:dyDescent="0.25">
      <c r="A1058">
        <v>1055</v>
      </c>
      <c r="B1058" t="s">
        <v>3115</v>
      </c>
      <c r="C1058">
        <v>2012</v>
      </c>
      <c r="D1058" s="11">
        <v>41003</v>
      </c>
      <c r="E1058" s="11">
        <v>41007</v>
      </c>
      <c r="F1058" t="s">
        <v>50</v>
      </c>
      <c r="G1058" t="s">
        <v>3116</v>
      </c>
      <c r="H1058" t="s">
        <v>3117</v>
      </c>
      <c r="I1058" t="s">
        <v>102</v>
      </c>
      <c r="J1058" t="s">
        <v>27</v>
      </c>
      <c r="K1058" t="s">
        <v>266</v>
      </c>
      <c r="L1058" t="s">
        <v>267</v>
      </c>
      <c r="M1058">
        <v>10009</v>
      </c>
      <c r="N1058" t="s">
        <v>148</v>
      </c>
      <c r="O1058" t="s">
        <v>3120</v>
      </c>
      <c r="P1058" t="s">
        <v>32</v>
      </c>
      <c r="Q1058" t="s">
        <v>65</v>
      </c>
      <c r="R1058" t="s">
        <v>3121</v>
      </c>
      <c r="S1058">
        <v>108.4</v>
      </c>
      <c r="T1058">
        <v>2</v>
      </c>
      <c r="U1058">
        <v>0</v>
      </c>
      <c r="V1058">
        <v>22.763999999999996</v>
      </c>
    </row>
    <row r="1059" spans="1:22" x14ac:dyDescent="0.25">
      <c r="A1059">
        <v>6151</v>
      </c>
      <c r="B1059" t="s">
        <v>8715</v>
      </c>
      <c r="C1059">
        <v>2013</v>
      </c>
      <c r="D1059" s="11">
        <v>41373</v>
      </c>
      <c r="E1059" s="11">
        <v>41376</v>
      </c>
      <c r="F1059" t="s">
        <v>188</v>
      </c>
      <c r="G1059" t="s">
        <v>4468</v>
      </c>
      <c r="H1059" t="s">
        <v>4469</v>
      </c>
      <c r="I1059" t="s">
        <v>26</v>
      </c>
      <c r="J1059" t="s">
        <v>27</v>
      </c>
      <c r="K1059" t="s">
        <v>497</v>
      </c>
      <c r="L1059" t="s">
        <v>1272</v>
      </c>
      <c r="M1059">
        <v>31907</v>
      </c>
      <c r="N1059" t="s">
        <v>30</v>
      </c>
      <c r="O1059" t="s">
        <v>6698</v>
      </c>
      <c r="P1059" t="s">
        <v>32</v>
      </c>
      <c r="Q1059" t="s">
        <v>33</v>
      </c>
      <c r="R1059" t="s">
        <v>6699</v>
      </c>
      <c r="S1059">
        <v>354.90000000000003</v>
      </c>
      <c r="T1059">
        <v>5</v>
      </c>
      <c r="U1059">
        <v>0</v>
      </c>
      <c r="V1059">
        <v>88.725000000000023</v>
      </c>
    </row>
    <row r="1060" spans="1:22" x14ac:dyDescent="0.25">
      <c r="A1060">
        <v>6150</v>
      </c>
      <c r="B1060" t="s">
        <v>8714</v>
      </c>
      <c r="C1060">
        <v>2014</v>
      </c>
      <c r="D1060" s="11">
        <v>42002</v>
      </c>
      <c r="E1060" s="11">
        <v>42005</v>
      </c>
      <c r="F1060" t="s">
        <v>188</v>
      </c>
      <c r="G1060" t="s">
        <v>6311</v>
      </c>
      <c r="H1060" t="s">
        <v>6312</v>
      </c>
      <c r="I1060" t="s">
        <v>41</v>
      </c>
      <c r="J1060" t="s">
        <v>27</v>
      </c>
      <c r="K1060" t="s">
        <v>1173</v>
      </c>
      <c r="L1060" t="s">
        <v>43</v>
      </c>
      <c r="M1060">
        <v>90805</v>
      </c>
      <c r="N1060" t="s">
        <v>44</v>
      </c>
      <c r="O1060" t="s">
        <v>281</v>
      </c>
      <c r="P1060" t="s">
        <v>32</v>
      </c>
      <c r="Q1060" t="s">
        <v>36</v>
      </c>
      <c r="R1060" t="s">
        <v>282</v>
      </c>
      <c r="S1060">
        <v>340.70400000000006</v>
      </c>
      <c r="T1060">
        <v>6</v>
      </c>
      <c r="U1060">
        <v>0.2</v>
      </c>
      <c r="V1060">
        <v>-34.070400000000006</v>
      </c>
    </row>
    <row r="1061" spans="1:22" x14ac:dyDescent="0.25">
      <c r="A1061">
        <v>6139</v>
      </c>
      <c r="B1061" t="s">
        <v>8706</v>
      </c>
      <c r="C1061">
        <v>2011</v>
      </c>
      <c r="D1061" s="11">
        <v>40632</v>
      </c>
      <c r="E1061" s="11">
        <v>40637</v>
      </c>
      <c r="F1061" t="s">
        <v>50</v>
      </c>
      <c r="G1061" t="s">
        <v>2626</v>
      </c>
      <c r="H1061" t="s">
        <v>2627</v>
      </c>
      <c r="I1061" t="s">
        <v>26</v>
      </c>
      <c r="J1061" t="s">
        <v>27</v>
      </c>
      <c r="K1061" t="s">
        <v>127</v>
      </c>
      <c r="L1061" t="s">
        <v>43</v>
      </c>
      <c r="M1061">
        <v>94110</v>
      </c>
      <c r="N1061" t="s">
        <v>44</v>
      </c>
      <c r="O1061" t="s">
        <v>1669</v>
      </c>
      <c r="P1061" t="s">
        <v>32</v>
      </c>
      <c r="Q1061" t="s">
        <v>33</v>
      </c>
      <c r="R1061" t="s">
        <v>1670</v>
      </c>
      <c r="S1061">
        <v>205.666</v>
      </c>
      <c r="T1061">
        <v>2</v>
      </c>
      <c r="U1061">
        <v>0.15</v>
      </c>
      <c r="V1061">
        <v>-12.097999999999999</v>
      </c>
    </row>
    <row r="1062" spans="1:22" x14ac:dyDescent="0.25">
      <c r="A1062">
        <v>6134</v>
      </c>
      <c r="B1062" t="s">
        <v>8700</v>
      </c>
      <c r="C1062">
        <v>2013</v>
      </c>
      <c r="D1062" s="11">
        <v>41503</v>
      </c>
      <c r="E1062" s="11">
        <v>41506</v>
      </c>
      <c r="F1062" t="s">
        <v>188</v>
      </c>
      <c r="G1062" t="s">
        <v>8701</v>
      </c>
      <c r="H1062" t="s">
        <v>8702</v>
      </c>
      <c r="I1062" t="s">
        <v>41</v>
      </c>
      <c r="J1062" t="s">
        <v>27</v>
      </c>
      <c r="K1062" t="s">
        <v>42</v>
      </c>
      <c r="L1062" t="s">
        <v>43</v>
      </c>
      <c r="M1062">
        <v>90045</v>
      </c>
      <c r="N1062" t="s">
        <v>44</v>
      </c>
      <c r="O1062" t="s">
        <v>6562</v>
      </c>
      <c r="P1062" t="s">
        <v>32</v>
      </c>
      <c r="Q1062" t="s">
        <v>56</v>
      </c>
      <c r="R1062" t="s">
        <v>6563</v>
      </c>
      <c r="S1062">
        <v>161.28</v>
      </c>
      <c r="T1062">
        <v>2</v>
      </c>
      <c r="U1062">
        <v>0.2</v>
      </c>
      <c r="V1062">
        <v>12.095999999999997</v>
      </c>
    </row>
    <row r="1063" spans="1:22" x14ac:dyDescent="0.25">
      <c r="A1063">
        <v>6132</v>
      </c>
      <c r="B1063" t="s">
        <v>8697</v>
      </c>
      <c r="C1063">
        <v>2011</v>
      </c>
      <c r="D1063" s="11">
        <v>40904</v>
      </c>
      <c r="E1063" s="11">
        <v>40908</v>
      </c>
      <c r="F1063" t="s">
        <v>50</v>
      </c>
      <c r="G1063" t="s">
        <v>2911</v>
      </c>
      <c r="H1063" t="s">
        <v>2912</v>
      </c>
      <c r="I1063" t="s">
        <v>102</v>
      </c>
      <c r="J1063" t="s">
        <v>27</v>
      </c>
      <c r="K1063" t="s">
        <v>266</v>
      </c>
      <c r="L1063" t="s">
        <v>267</v>
      </c>
      <c r="M1063">
        <v>10011</v>
      </c>
      <c r="N1063" t="s">
        <v>148</v>
      </c>
      <c r="O1063" t="s">
        <v>892</v>
      </c>
      <c r="P1063" t="s">
        <v>32</v>
      </c>
      <c r="Q1063" t="s">
        <v>36</v>
      </c>
      <c r="R1063" t="s">
        <v>893</v>
      </c>
      <c r="S1063">
        <v>767.21400000000006</v>
      </c>
      <c r="T1063">
        <v>14</v>
      </c>
      <c r="U1063">
        <v>0.1</v>
      </c>
      <c r="V1063">
        <v>161.96739999999997</v>
      </c>
    </row>
    <row r="1064" spans="1:22" x14ac:dyDescent="0.25">
      <c r="A1064">
        <v>1061</v>
      </c>
      <c r="B1064" t="s">
        <v>3134</v>
      </c>
      <c r="C1064">
        <v>2012</v>
      </c>
      <c r="D1064" s="11">
        <v>40991</v>
      </c>
      <c r="E1064" s="11">
        <v>40997</v>
      </c>
      <c r="F1064" t="s">
        <v>50</v>
      </c>
      <c r="G1064" t="s">
        <v>1287</v>
      </c>
      <c r="H1064" t="s">
        <v>1288</v>
      </c>
      <c r="I1064" t="s">
        <v>26</v>
      </c>
      <c r="J1064" t="s">
        <v>27</v>
      </c>
      <c r="K1064" t="s">
        <v>184</v>
      </c>
      <c r="L1064" t="s">
        <v>104</v>
      </c>
      <c r="M1064">
        <v>77095</v>
      </c>
      <c r="N1064" t="s">
        <v>105</v>
      </c>
      <c r="O1064" t="s">
        <v>1537</v>
      </c>
      <c r="P1064" t="s">
        <v>32</v>
      </c>
      <c r="Q1064" t="s">
        <v>36</v>
      </c>
      <c r="R1064" t="s">
        <v>1538</v>
      </c>
      <c r="S1064">
        <v>107.77200000000001</v>
      </c>
      <c r="T1064">
        <v>2</v>
      </c>
      <c r="U1064">
        <v>0.3</v>
      </c>
      <c r="V1064">
        <v>-29.252400000000009</v>
      </c>
    </row>
    <row r="1065" spans="1:22" x14ac:dyDescent="0.25">
      <c r="A1065">
        <v>6128</v>
      </c>
      <c r="B1065" t="s">
        <v>8692</v>
      </c>
      <c r="C1065">
        <v>2013</v>
      </c>
      <c r="D1065" s="11">
        <v>41365</v>
      </c>
      <c r="E1065" s="11">
        <v>41371</v>
      </c>
      <c r="F1065" t="s">
        <v>50</v>
      </c>
      <c r="G1065" t="s">
        <v>4754</v>
      </c>
      <c r="H1065" t="s">
        <v>4755</v>
      </c>
      <c r="I1065" t="s">
        <v>26</v>
      </c>
      <c r="J1065" t="s">
        <v>27</v>
      </c>
      <c r="K1065" t="s">
        <v>266</v>
      </c>
      <c r="L1065" t="s">
        <v>267</v>
      </c>
      <c r="M1065">
        <v>10009</v>
      </c>
      <c r="N1065" t="s">
        <v>148</v>
      </c>
      <c r="O1065" t="s">
        <v>701</v>
      </c>
      <c r="P1065" t="s">
        <v>32</v>
      </c>
      <c r="Q1065" t="s">
        <v>36</v>
      </c>
      <c r="R1065" t="s">
        <v>702</v>
      </c>
      <c r="S1065">
        <v>327.99600000000004</v>
      </c>
      <c r="T1065">
        <v>6</v>
      </c>
      <c r="U1065">
        <v>0.1</v>
      </c>
      <c r="V1065">
        <v>54.666000000000011</v>
      </c>
    </row>
    <row r="1066" spans="1:22" x14ac:dyDescent="0.25">
      <c r="A1066">
        <v>6122</v>
      </c>
      <c r="B1066" t="s">
        <v>8686</v>
      </c>
      <c r="C1066">
        <v>2014</v>
      </c>
      <c r="D1066" s="11">
        <v>41902</v>
      </c>
      <c r="E1066" s="11">
        <v>41908</v>
      </c>
      <c r="F1066" t="s">
        <v>50</v>
      </c>
      <c r="G1066" t="s">
        <v>2765</v>
      </c>
      <c r="H1066" t="s">
        <v>2766</v>
      </c>
      <c r="I1066" t="s">
        <v>41</v>
      </c>
      <c r="J1066" t="s">
        <v>27</v>
      </c>
      <c r="K1066" t="s">
        <v>318</v>
      </c>
      <c r="L1066" t="s">
        <v>420</v>
      </c>
      <c r="M1066">
        <v>97477</v>
      </c>
      <c r="N1066" t="s">
        <v>44</v>
      </c>
      <c r="O1066" t="s">
        <v>1443</v>
      </c>
      <c r="P1066" t="s">
        <v>32</v>
      </c>
      <c r="Q1066" t="s">
        <v>33</v>
      </c>
      <c r="R1066" t="s">
        <v>1444</v>
      </c>
      <c r="S1066">
        <v>72.588000000000008</v>
      </c>
      <c r="T1066">
        <v>2</v>
      </c>
      <c r="U1066">
        <v>0.7</v>
      </c>
      <c r="V1066">
        <v>-128.2388</v>
      </c>
    </row>
    <row r="1067" spans="1:22" x14ac:dyDescent="0.25">
      <c r="A1067">
        <v>6121</v>
      </c>
      <c r="B1067" t="s">
        <v>8686</v>
      </c>
      <c r="C1067">
        <v>2014</v>
      </c>
      <c r="D1067" s="11">
        <v>41902</v>
      </c>
      <c r="E1067" s="11">
        <v>41908</v>
      </c>
      <c r="F1067" t="s">
        <v>50</v>
      </c>
      <c r="G1067" t="s">
        <v>2765</v>
      </c>
      <c r="H1067" t="s">
        <v>2766</v>
      </c>
      <c r="I1067" t="s">
        <v>41</v>
      </c>
      <c r="J1067" t="s">
        <v>27</v>
      </c>
      <c r="K1067" t="s">
        <v>318</v>
      </c>
      <c r="L1067" t="s">
        <v>420</v>
      </c>
      <c r="M1067">
        <v>97477</v>
      </c>
      <c r="N1067" t="s">
        <v>44</v>
      </c>
      <c r="O1067" t="s">
        <v>1714</v>
      </c>
      <c r="P1067" t="s">
        <v>32</v>
      </c>
      <c r="Q1067" t="s">
        <v>65</v>
      </c>
      <c r="R1067" t="s">
        <v>1715</v>
      </c>
      <c r="S1067">
        <v>409.21600000000001</v>
      </c>
      <c r="T1067">
        <v>8</v>
      </c>
      <c r="U1067">
        <v>0.2</v>
      </c>
      <c r="V1067">
        <v>61.38239999999999</v>
      </c>
    </row>
    <row r="1068" spans="1:22" x14ac:dyDescent="0.25">
      <c r="A1068">
        <v>6115</v>
      </c>
      <c r="B1068" t="s">
        <v>8680</v>
      </c>
      <c r="C1068">
        <v>2013</v>
      </c>
      <c r="D1068" s="11">
        <v>41591</v>
      </c>
      <c r="E1068" s="11">
        <v>41595</v>
      </c>
      <c r="F1068" t="s">
        <v>50</v>
      </c>
      <c r="G1068" t="s">
        <v>7106</v>
      </c>
      <c r="H1068" t="s">
        <v>7107</v>
      </c>
      <c r="I1068" t="s">
        <v>26</v>
      </c>
      <c r="J1068" t="s">
        <v>27</v>
      </c>
      <c r="K1068" t="s">
        <v>3870</v>
      </c>
      <c r="L1068" t="s">
        <v>498</v>
      </c>
      <c r="M1068">
        <v>44134</v>
      </c>
      <c r="N1068" t="s">
        <v>148</v>
      </c>
      <c r="O1068" t="s">
        <v>2436</v>
      </c>
      <c r="P1068" t="s">
        <v>32</v>
      </c>
      <c r="Q1068" t="s">
        <v>36</v>
      </c>
      <c r="R1068" t="s">
        <v>2437</v>
      </c>
      <c r="S1068">
        <v>449.37200000000001</v>
      </c>
      <c r="T1068">
        <v>2</v>
      </c>
      <c r="U1068">
        <v>0.3</v>
      </c>
      <c r="V1068">
        <v>-12.839199999999977</v>
      </c>
    </row>
    <row r="1069" spans="1:22" x14ac:dyDescent="0.25">
      <c r="A1069">
        <v>6114</v>
      </c>
      <c r="B1069" t="s">
        <v>8680</v>
      </c>
      <c r="C1069">
        <v>2013</v>
      </c>
      <c r="D1069" s="11">
        <v>41591</v>
      </c>
      <c r="E1069" s="11">
        <v>41595</v>
      </c>
      <c r="F1069" t="s">
        <v>50</v>
      </c>
      <c r="G1069" t="s">
        <v>7106</v>
      </c>
      <c r="H1069" t="s">
        <v>7107</v>
      </c>
      <c r="I1069" t="s">
        <v>26</v>
      </c>
      <c r="J1069" t="s">
        <v>27</v>
      </c>
      <c r="K1069" t="s">
        <v>3870</v>
      </c>
      <c r="L1069" t="s">
        <v>498</v>
      </c>
      <c r="M1069">
        <v>44134</v>
      </c>
      <c r="N1069" t="s">
        <v>148</v>
      </c>
      <c r="O1069" t="s">
        <v>35</v>
      </c>
      <c r="P1069" t="s">
        <v>32</v>
      </c>
      <c r="Q1069" t="s">
        <v>36</v>
      </c>
      <c r="R1069" t="s">
        <v>37</v>
      </c>
      <c r="S1069">
        <v>1537.0739999999998</v>
      </c>
      <c r="T1069">
        <v>9</v>
      </c>
      <c r="U1069">
        <v>0.3</v>
      </c>
      <c r="V1069">
        <v>0</v>
      </c>
    </row>
    <row r="1070" spans="1:22" x14ac:dyDescent="0.25">
      <c r="A1070">
        <v>6111</v>
      </c>
      <c r="B1070" t="s">
        <v>8680</v>
      </c>
      <c r="C1070">
        <v>2013</v>
      </c>
      <c r="D1070" s="11">
        <v>41591</v>
      </c>
      <c r="E1070" s="11">
        <v>41595</v>
      </c>
      <c r="F1070" t="s">
        <v>50</v>
      </c>
      <c r="G1070" t="s">
        <v>7106</v>
      </c>
      <c r="H1070" t="s">
        <v>7107</v>
      </c>
      <c r="I1070" t="s">
        <v>26</v>
      </c>
      <c r="J1070" t="s">
        <v>27</v>
      </c>
      <c r="K1070" t="s">
        <v>3870</v>
      </c>
      <c r="L1070" t="s">
        <v>498</v>
      </c>
      <c r="M1070">
        <v>44134</v>
      </c>
      <c r="N1070" t="s">
        <v>148</v>
      </c>
      <c r="O1070" t="s">
        <v>6357</v>
      </c>
      <c r="P1070" t="s">
        <v>32</v>
      </c>
      <c r="Q1070" t="s">
        <v>36</v>
      </c>
      <c r="R1070" t="s">
        <v>6358</v>
      </c>
      <c r="S1070">
        <v>1474.8020000000001</v>
      </c>
      <c r="T1070">
        <v>7</v>
      </c>
      <c r="U1070">
        <v>0.3</v>
      </c>
      <c r="V1070">
        <v>-21.068600000000174</v>
      </c>
    </row>
    <row r="1071" spans="1:22" x14ac:dyDescent="0.25">
      <c r="A1071">
        <v>1068</v>
      </c>
      <c r="B1071" t="s">
        <v>3146</v>
      </c>
      <c r="C1071">
        <v>2013</v>
      </c>
      <c r="D1071" s="11">
        <v>41549</v>
      </c>
      <c r="E1071" s="11">
        <v>41550</v>
      </c>
      <c r="F1071" t="s">
        <v>188</v>
      </c>
      <c r="G1071" t="s">
        <v>3147</v>
      </c>
      <c r="H1071" t="s">
        <v>3148</v>
      </c>
      <c r="I1071" t="s">
        <v>26</v>
      </c>
      <c r="J1071" t="s">
        <v>27</v>
      </c>
      <c r="K1071" t="s">
        <v>127</v>
      </c>
      <c r="L1071" t="s">
        <v>43</v>
      </c>
      <c r="M1071">
        <v>94122</v>
      </c>
      <c r="N1071" t="s">
        <v>44</v>
      </c>
      <c r="O1071" t="s">
        <v>304</v>
      </c>
      <c r="P1071" t="s">
        <v>32</v>
      </c>
      <c r="Q1071" t="s">
        <v>36</v>
      </c>
      <c r="R1071" t="s">
        <v>305</v>
      </c>
      <c r="S1071">
        <v>194.84800000000001</v>
      </c>
      <c r="T1071">
        <v>4</v>
      </c>
      <c r="U1071">
        <v>0.2</v>
      </c>
      <c r="V1071">
        <v>12.177999999999983</v>
      </c>
    </row>
    <row r="1072" spans="1:22" x14ac:dyDescent="0.25">
      <c r="A1072">
        <v>6105</v>
      </c>
      <c r="B1072" t="s">
        <v>8676</v>
      </c>
      <c r="C1072">
        <v>2014</v>
      </c>
      <c r="D1072" s="11">
        <v>41874</v>
      </c>
      <c r="E1072" s="11">
        <v>41876</v>
      </c>
      <c r="F1072" t="s">
        <v>188</v>
      </c>
      <c r="G1072" t="s">
        <v>5928</v>
      </c>
      <c r="H1072" t="s">
        <v>5929</v>
      </c>
      <c r="I1072" t="s">
        <v>102</v>
      </c>
      <c r="J1072" t="s">
        <v>27</v>
      </c>
      <c r="K1072" t="s">
        <v>146</v>
      </c>
      <c r="L1072" t="s">
        <v>147</v>
      </c>
      <c r="M1072">
        <v>19143</v>
      </c>
      <c r="N1072" t="s">
        <v>148</v>
      </c>
      <c r="O1072" t="s">
        <v>2875</v>
      </c>
      <c r="P1072" t="s">
        <v>32</v>
      </c>
      <c r="Q1072" t="s">
        <v>56</v>
      </c>
      <c r="R1072" t="s">
        <v>2876</v>
      </c>
      <c r="S1072">
        <v>314.53199999999998</v>
      </c>
      <c r="T1072">
        <v>2</v>
      </c>
      <c r="U1072">
        <v>0.4</v>
      </c>
      <c r="V1072">
        <v>-83.875200000000035</v>
      </c>
    </row>
    <row r="1073" spans="1:22" x14ac:dyDescent="0.25">
      <c r="A1073">
        <v>6102</v>
      </c>
      <c r="B1073" t="s">
        <v>8673</v>
      </c>
      <c r="C1073">
        <v>2014</v>
      </c>
      <c r="D1073" s="11">
        <v>41903</v>
      </c>
      <c r="E1073" s="11">
        <v>41909</v>
      </c>
      <c r="F1073" t="s">
        <v>50</v>
      </c>
      <c r="G1073" t="s">
        <v>2304</v>
      </c>
      <c r="H1073" t="s">
        <v>2305</v>
      </c>
      <c r="I1073" t="s">
        <v>26</v>
      </c>
      <c r="J1073" t="s">
        <v>27</v>
      </c>
      <c r="K1073" t="s">
        <v>266</v>
      </c>
      <c r="L1073" t="s">
        <v>267</v>
      </c>
      <c r="M1073">
        <v>10035</v>
      </c>
      <c r="N1073" t="s">
        <v>148</v>
      </c>
      <c r="O1073" t="s">
        <v>1726</v>
      </c>
      <c r="P1073" t="s">
        <v>32</v>
      </c>
      <c r="Q1073" t="s">
        <v>36</v>
      </c>
      <c r="R1073" t="s">
        <v>1727</v>
      </c>
      <c r="S1073">
        <v>2254.41</v>
      </c>
      <c r="T1073">
        <v>5</v>
      </c>
      <c r="U1073">
        <v>0.1</v>
      </c>
      <c r="V1073">
        <v>375.73500000000001</v>
      </c>
    </row>
    <row r="1074" spans="1:22" x14ac:dyDescent="0.25">
      <c r="A1074">
        <v>6100</v>
      </c>
      <c r="B1074" t="s">
        <v>8673</v>
      </c>
      <c r="C1074">
        <v>2014</v>
      </c>
      <c r="D1074" s="11">
        <v>41903</v>
      </c>
      <c r="E1074" s="11">
        <v>41909</v>
      </c>
      <c r="F1074" t="s">
        <v>50</v>
      </c>
      <c r="G1074" t="s">
        <v>2304</v>
      </c>
      <c r="H1074" t="s">
        <v>2305</v>
      </c>
      <c r="I1074" t="s">
        <v>26</v>
      </c>
      <c r="J1074" t="s">
        <v>27</v>
      </c>
      <c r="K1074" t="s">
        <v>266</v>
      </c>
      <c r="L1074" t="s">
        <v>267</v>
      </c>
      <c r="M1074">
        <v>10035</v>
      </c>
      <c r="N1074" t="s">
        <v>148</v>
      </c>
      <c r="O1074" t="s">
        <v>1136</v>
      </c>
      <c r="P1074" t="s">
        <v>32</v>
      </c>
      <c r="Q1074" t="s">
        <v>36</v>
      </c>
      <c r="R1074" t="s">
        <v>1137</v>
      </c>
      <c r="S1074">
        <v>2888.1270000000004</v>
      </c>
      <c r="T1074">
        <v>11</v>
      </c>
      <c r="U1074">
        <v>0.1</v>
      </c>
      <c r="V1074">
        <v>609.71569999999997</v>
      </c>
    </row>
    <row r="1075" spans="1:22" x14ac:dyDescent="0.25">
      <c r="A1075">
        <v>6097</v>
      </c>
      <c r="B1075" t="s">
        <v>8673</v>
      </c>
      <c r="C1075">
        <v>2014</v>
      </c>
      <c r="D1075" s="11">
        <v>41903</v>
      </c>
      <c r="E1075" s="11">
        <v>41909</v>
      </c>
      <c r="F1075" t="s">
        <v>50</v>
      </c>
      <c r="G1075" t="s">
        <v>2304</v>
      </c>
      <c r="H1075" t="s">
        <v>2305</v>
      </c>
      <c r="I1075" t="s">
        <v>26</v>
      </c>
      <c r="J1075" t="s">
        <v>27</v>
      </c>
      <c r="K1075" t="s">
        <v>266</v>
      </c>
      <c r="L1075" t="s">
        <v>267</v>
      </c>
      <c r="M1075">
        <v>10035</v>
      </c>
      <c r="N1075" t="s">
        <v>148</v>
      </c>
      <c r="O1075" t="s">
        <v>261</v>
      </c>
      <c r="P1075" t="s">
        <v>32</v>
      </c>
      <c r="Q1075" t="s">
        <v>36</v>
      </c>
      <c r="R1075" t="s">
        <v>262</v>
      </c>
      <c r="S1075">
        <v>80.991</v>
      </c>
      <c r="T1075">
        <v>1</v>
      </c>
      <c r="U1075">
        <v>0.1</v>
      </c>
      <c r="V1075">
        <v>8.0990999999999875</v>
      </c>
    </row>
    <row r="1076" spans="1:22" x14ac:dyDescent="0.25">
      <c r="A1076">
        <v>6091</v>
      </c>
      <c r="B1076" t="s">
        <v>8673</v>
      </c>
      <c r="C1076">
        <v>2014</v>
      </c>
      <c r="D1076" s="11">
        <v>41903</v>
      </c>
      <c r="E1076" s="11">
        <v>41909</v>
      </c>
      <c r="F1076" t="s">
        <v>50</v>
      </c>
      <c r="G1076" t="s">
        <v>2304</v>
      </c>
      <c r="H1076" t="s">
        <v>2305</v>
      </c>
      <c r="I1076" t="s">
        <v>26</v>
      </c>
      <c r="J1076" t="s">
        <v>27</v>
      </c>
      <c r="K1076" t="s">
        <v>266</v>
      </c>
      <c r="L1076" t="s">
        <v>267</v>
      </c>
      <c r="M1076">
        <v>10035</v>
      </c>
      <c r="N1076" t="s">
        <v>148</v>
      </c>
      <c r="O1076" t="s">
        <v>3621</v>
      </c>
      <c r="P1076" t="s">
        <v>32</v>
      </c>
      <c r="Q1076" t="s">
        <v>36</v>
      </c>
      <c r="R1076" t="s">
        <v>3622</v>
      </c>
      <c r="S1076">
        <v>272.64600000000002</v>
      </c>
      <c r="T1076">
        <v>3</v>
      </c>
      <c r="U1076">
        <v>0.1</v>
      </c>
      <c r="V1076">
        <v>18.176400000000008</v>
      </c>
    </row>
    <row r="1077" spans="1:22" x14ac:dyDescent="0.25">
      <c r="A1077">
        <v>6088</v>
      </c>
      <c r="B1077" t="s">
        <v>8670</v>
      </c>
      <c r="C1077">
        <v>2012</v>
      </c>
      <c r="D1077" s="11">
        <v>41257</v>
      </c>
      <c r="E1077" s="11">
        <v>41261</v>
      </c>
      <c r="F1077" t="s">
        <v>50</v>
      </c>
      <c r="G1077" t="s">
        <v>156</v>
      </c>
      <c r="H1077" t="s">
        <v>157</v>
      </c>
      <c r="I1077" t="s">
        <v>26</v>
      </c>
      <c r="J1077" t="s">
        <v>27</v>
      </c>
      <c r="K1077" t="s">
        <v>1711</v>
      </c>
      <c r="L1077" t="s">
        <v>43</v>
      </c>
      <c r="M1077">
        <v>92627</v>
      </c>
      <c r="N1077" t="s">
        <v>44</v>
      </c>
      <c r="O1077" t="s">
        <v>922</v>
      </c>
      <c r="P1077" t="s">
        <v>32</v>
      </c>
      <c r="Q1077" t="s">
        <v>65</v>
      </c>
      <c r="R1077" t="s">
        <v>186</v>
      </c>
      <c r="S1077">
        <v>29.22</v>
      </c>
      <c r="T1077">
        <v>3</v>
      </c>
      <c r="U1077">
        <v>0</v>
      </c>
      <c r="V1077">
        <v>12.856800000000002</v>
      </c>
    </row>
    <row r="1078" spans="1:22" x14ac:dyDescent="0.25">
      <c r="A1078">
        <v>6082</v>
      </c>
      <c r="B1078" t="s">
        <v>8668</v>
      </c>
      <c r="C1078">
        <v>2011</v>
      </c>
      <c r="D1078" s="11">
        <v>40593</v>
      </c>
      <c r="E1078" s="11">
        <v>40593</v>
      </c>
      <c r="F1078" t="s">
        <v>1290</v>
      </c>
      <c r="G1078" t="s">
        <v>1553</v>
      </c>
      <c r="H1078" t="s">
        <v>1554</v>
      </c>
      <c r="I1078" t="s">
        <v>26</v>
      </c>
      <c r="J1078" t="s">
        <v>27</v>
      </c>
      <c r="K1078" t="s">
        <v>4880</v>
      </c>
      <c r="L1078" t="s">
        <v>104</v>
      </c>
      <c r="M1078">
        <v>79424</v>
      </c>
      <c r="N1078" t="s">
        <v>105</v>
      </c>
      <c r="O1078" t="s">
        <v>7026</v>
      </c>
      <c r="P1078" t="s">
        <v>32</v>
      </c>
      <c r="Q1078" t="s">
        <v>65</v>
      </c>
      <c r="R1078" t="s">
        <v>7027</v>
      </c>
      <c r="S1078">
        <v>25.16</v>
      </c>
      <c r="T1078">
        <v>5</v>
      </c>
      <c r="U1078">
        <v>0.6</v>
      </c>
      <c r="V1078">
        <v>-11.321999999999999</v>
      </c>
    </row>
    <row r="1079" spans="1:22" x14ac:dyDescent="0.25">
      <c r="A1079">
        <v>6080</v>
      </c>
      <c r="B1079" t="s">
        <v>8666</v>
      </c>
      <c r="C1079">
        <v>2013</v>
      </c>
      <c r="D1079" s="11">
        <v>41519</v>
      </c>
      <c r="E1079" s="11">
        <v>41525</v>
      </c>
      <c r="F1079" t="s">
        <v>50</v>
      </c>
      <c r="G1079" t="s">
        <v>2567</v>
      </c>
      <c r="H1079" t="s">
        <v>2568</v>
      </c>
      <c r="I1079" t="s">
        <v>26</v>
      </c>
      <c r="J1079" t="s">
        <v>27</v>
      </c>
      <c r="K1079" t="s">
        <v>266</v>
      </c>
      <c r="L1079" t="s">
        <v>267</v>
      </c>
      <c r="M1079">
        <v>10011</v>
      </c>
      <c r="N1079" t="s">
        <v>148</v>
      </c>
      <c r="O1079" t="s">
        <v>1714</v>
      </c>
      <c r="P1079" t="s">
        <v>32</v>
      </c>
      <c r="Q1079" t="s">
        <v>65</v>
      </c>
      <c r="R1079" t="s">
        <v>1715</v>
      </c>
      <c r="S1079">
        <v>191.82</v>
      </c>
      <c r="T1079">
        <v>3</v>
      </c>
      <c r="U1079">
        <v>0</v>
      </c>
      <c r="V1079">
        <v>61.382399999999997</v>
      </c>
    </row>
    <row r="1080" spans="1:22" x14ac:dyDescent="0.25">
      <c r="A1080">
        <v>6069</v>
      </c>
      <c r="B1080" t="s">
        <v>8660</v>
      </c>
      <c r="C1080">
        <v>2014</v>
      </c>
      <c r="D1080" s="11">
        <v>41780</v>
      </c>
      <c r="E1080" s="11">
        <v>41784</v>
      </c>
      <c r="F1080" t="s">
        <v>50</v>
      </c>
      <c r="G1080" t="s">
        <v>2130</v>
      </c>
      <c r="H1080" t="s">
        <v>2131</v>
      </c>
      <c r="I1080" t="s">
        <v>102</v>
      </c>
      <c r="J1080" t="s">
        <v>27</v>
      </c>
      <c r="K1080" t="s">
        <v>1119</v>
      </c>
      <c r="L1080" t="s">
        <v>43</v>
      </c>
      <c r="M1080">
        <v>90712</v>
      </c>
      <c r="N1080" t="s">
        <v>44</v>
      </c>
      <c r="O1080" t="s">
        <v>3027</v>
      </c>
      <c r="P1080" t="s">
        <v>32</v>
      </c>
      <c r="Q1080" t="s">
        <v>65</v>
      </c>
      <c r="R1080" t="s">
        <v>3028</v>
      </c>
      <c r="S1080">
        <v>6.98</v>
      </c>
      <c r="T1080">
        <v>1</v>
      </c>
      <c r="U1080">
        <v>0</v>
      </c>
      <c r="V1080">
        <v>3.3504</v>
      </c>
    </row>
    <row r="1081" spans="1:22" x14ac:dyDescent="0.25">
      <c r="A1081">
        <v>6068</v>
      </c>
      <c r="B1081" t="s">
        <v>8660</v>
      </c>
      <c r="C1081">
        <v>2014</v>
      </c>
      <c r="D1081" s="11">
        <v>41780</v>
      </c>
      <c r="E1081" s="11">
        <v>41784</v>
      </c>
      <c r="F1081" t="s">
        <v>50</v>
      </c>
      <c r="G1081" t="s">
        <v>2130</v>
      </c>
      <c r="H1081" t="s">
        <v>2131</v>
      </c>
      <c r="I1081" t="s">
        <v>102</v>
      </c>
      <c r="J1081" t="s">
        <v>27</v>
      </c>
      <c r="K1081" t="s">
        <v>1119</v>
      </c>
      <c r="L1081" t="s">
        <v>43</v>
      </c>
      <c r="M1081">
        <v>90712</v>
      </c>
      <c r="N1081" t="s">
        <v>44</v>
      </c>
      <c r="O1081" t="s">
        <v>1585</v>
      </c>
      <c r="P1081" t="s">
        <v>32</v>
      </c>
      <c r="Q1081" t="s">
        <v>36</v>
      </c>
      <c r="R1081" t="s">
        <v>1586</v>
      </c>
      <c r="S1081">
        <v>518.27200000000005</v>
      </c>
      <c r="T1081">
        <v>8</v>
      </c>
      <c r="U1081">
        <v>0.2</v>
      </c>
      <c r="V1081">
        <v>-97.176000000000073</v>
      </c>
    </row>
    <row r="1082" spans="1:22" x14ac:dyDescent="0.25">
      <c r="A1082">
        <v>6054</v>
      </c>
      <c r="B1082" t="s">
        <v>8651</v>
      </c>
      <c r="C1082">
        <v>2013</v>
      </c>
      <c r="D1082" s="11">
        <v>41541</v>
      </c>
      <c r="E1082" s="11">
        <v>41544</v>
      </c>
      <c r="F1082" t="s">
        <v>23</v>
      </c>
      <c r="G1082" t="s">
        <v>1610</v>
      </c>
      <c r="H1082" t="s">
        <v>1611</v>
      </c>
      <c r="I1082" t="s">
        <v>102</v>
      </c>
      <c r="J1082" t="s">
        <v>27</v>
      </c>
      <c r="K1082" t="s">
        <v>2470</v>
      </c>
      <c r="L1082" t="s">
        <v>498</v>
      </c>
      <c r="M1082">
        <v>43130</v>
      </c>
      <c r="N1082" t="s">
        <v>148</v>
      </c>
      <c r="O1082" t="s">
        <v>6135</v>
      </c>
      <c r="P1082" t="s">
        <v>32</v>
      </c>
      <c r="Q1082" t="s">
        <v>65</v>
      </c>
      <c r="R1082" t="s">
        <v>6136</v>
      </c>
      <c r="S1082">
        <v>28</v>
      </c>
      <c r="T1082">
        <v>4</v>
      </c>
      <c r="U1082">
        <v>0.2</v>
      </c>
      <c r="V1082">
        <v>7.7000000000000028</v>
      </c>
    </row>
    <row r="1083" spans="1:22" x14ac:dyDescent="0.25">
      <c r="A1083">
        <v>6047</v>
      </c>
      <c r="B1083" t="s">
        <v>8645</v>
      </c>
      <c r="C1083">
        <v>2013</v>
      </c>
      <c r="D1083" s="11">
        <v>41435</v>
      </c>
      <c r="E1083" s="11">
        <v>41442</v>
      </c>
      <c r="F1083" t="s">
        <v>50</v>
      </c>
      <c r="G1083" t="s">
        <v>6280</v>
      </c>
      <c r="H1083" t="s">
        <v>6281</v>
      </c>
      <c r="I1083" t="s">
        <v>102</v>
      </c>
      <c r="J1083" t="s">
        <v>27</v>
      </c>
      <c r="K1083" t="s">
        <v>409</v>
      </c>
      <c r="L1083" t="s">
        <v>229</v>
      </c>
      <c r="M1083">
        <v>55407</v>
      </c>
      <c r="N1083" t="s">
        <v>105</v>
      </c>
      <c r="O1083" t="s">
        <v>8261</v>
      </c>
      <c r="P1083" t="s">
        <v>32</v>
      </c>
      <c r="Q1083" t="s">
        <v>56</v>
      </c>
      <c r="R1083" t="s">
        <v>8262</v>
      </c>
      <c r="S1083">
        <v>692.93999999999994</v>
      </c>
      <c r="T1083">
        <v>3</v>
      </c>
      <c r="U1083">
        <v>0</v>
      </c>
      <c r="V1083">
        <v>173.23500000000001</v>
      </c>
    </row>
    <row r="1084" spans="1:22" x14ac:dyDescent="0.25">
      <c r="A1084">
        <v>6046</v>
      </c>
      <c r="B1084" t="s">
        <v>8644</v>
      </c>
      <c r="C1084">
        <v>2012</v>
      </c>
      <c r="D1084" s="11">
        <v>41155</v>
      </c>
      <c r="E1084" s="11">
        <v>41160</v>
      </c>
      <c r="F1084" t="s">
        <v>50</v>
      </c>
      <c r="G1084" t="s">
        <v>3665</v>
      </c>
      <c r="H1084" t="s">
        <v>3666</v>
      </c>
      <c r="I1084" t="s">
        <v>41</v>
      </c>
      <c r="J1084" t="s">
        <v>27</v>
      </c>
      <c r="K1084" t="s">
        <v>1310</v>
      </c>
      <c r="L1084" t="s">
        <v>310</v>
      </c>
      <c r="M1084">
        <v>85705</v>
      </c>
      <c r="N1084" t="s">
        <v>44</v>
      </c>
      <c r="O1084" t="s">
        <v>4256</v>
      </c>
      <c r="P1084" t="s">
        <v>32</v>
      </c>
      <c r="Q1084" t="s">
        <v>65</v>
      </c>
      <c r="R1084" t="s">
        <v>4257</v>
      </c>
      <c r="S1084">
        <v>238.15200000000004</v>
      </c>
      <c r="T1084">
        <v>3</v>
      </c>
      <c r="U1084">
        <v>0.2</v>
      </c>
      <c r="V1084">
        <v>89.306999999999988</v>
      </c>
    </row>
    <row r="1085" spans="1:22" x14ac:dyDescent="0.25">
      <c r="A1085">
        <v>1082</v>
      </c>
      <c r="B1085" t="s">
        <v>3182</v>
      </c>
      <c r="C1085">
        <v>2012</v>
      </c>
      <c r="D1085" s="11">
        <v>41242</v>
      </c>
      <c r="E1085" s="11">
        <v>41247</v>
      </c>
      <c r="F1085" t="s">
        <v>50</v>
      </c>
      <c r="G1085" t="s">
        <v>3183</v>
      </c>
      <c r="H1085" t="s">
        <v>3184</v>
      </c>
      <c r="I1085" t="s">
        <v>41</v>
      </c>
      <c r="J1085" t="s">
        <v>27</v>
      </c>
      <c r="K1085" t="s">
        <v>880</v>
      </c>
      <c r="L1085" t="s">
        <v>238</v>
      </c>
      <c r="M1085">
        <v>48227</v>
      </c>
      <c r="N1085" t="s">
        <v>105</v>
      </c>
      <c r="O1085" t="s">
        <v>3186</v>
      </c>
      <c r="P1085" t="s">
        <v>32</v>
      </c>
      <c r="Q1085" t="s">
        <v>36</v>
      </c>
      <c r="R1085" t="s">
        <v>3187</v>
      </c>
      <c r="S1085">
        <v>1106.9099999999999</v>
      </c>
      <c r="T1085">
        <v>9</v>
      </c>
      <c r="U1085">
        <v>0</v>
      </c>
      <c r="V1085">
        <v>121.76009999999994</v>
      </c>
    </row>
    <row r="1086" spans="1:22" x14ac:dyDescent="0.25">
      <c r="A1086">
        <v>1083</v>
      </c>
      <c r="B1086" t="s">
        <v>3188</v>
      </c>
      <c r="C1086">
        <v>2013</v>
      </c>
      <c r="D1086" s="11">
        <v>41335</v>
      </c>
      <c r="E1086" s="11">
        <v>41339</v>
      </c>
      <c r="F1086" t="s">
        <v>50</v>
      </c>
      <c r="G1086" t="s">
        <v>316</v>
      </c>
      <c r="H1086" t="s">
        <v>317</v>
      </c>
      <c r="I1086" t="s">
        <v>26</v>
      </c>
      <c r="J1086" t="s">
        <v>27</v>
      </c>
      <c r="K1086" t="s">
        <v>3189</v>
      </c>
      <c r="L1086" t="s">
        <v>267</v>
      </c>
      <c r="M1086">
        <v>10701</v>
      </c>
      <c r="N1086" t="s">
        <v>148</v>
      </c>
      <c r="O1086" t="s">
        <v>2400</v>
      </c>
      <c r="P1086" t="s">
        <v>32</v>
      </c>
      <c r="Q1086" t="s">
        <v>56</v>
      </c>
      <c r="R1086" t="s">
        <v>2401</v>
      </c>
      <c r="S1086">
        <v>836.59199999999998</v>
      </c>
      <c r="T1086">
        <v>8</v>
      </c>
      <c r="U1086">
        <v>0.4</v>
      </c>
      <c r="V1086">
        <v>-264.92079999999999</v>
      </c>
    </row>
    <row r="1087" spans="1:22" x14ac:dyDescent="0.25">
      <c r="A1087">
        <v>6044</v>
      </c>
      <c r="B1087" t="s">
        <v>8643</v>
      </c>
      <c r="C1087">
        <v>2014</v>
      </c>
      <c r="D1087" s="11">
        <v>41779</v>
      </c>
      <c r="E1087" s="11">
        <v>41784</v>
      </c>
      <c r="F1087" t="s">
        <v>23</v>
      </c>
      <c r="G1087" t="s">
        <v>2822</v>
      </c>
      <c r="H1087" t="s">
        <v>2823</v>
      </c>
      <c r="I1087" t="s">
        <v>41</v>
      </c>
      <c r="J1087" t="s">
        <v>27</v>
      </c>
      <c r="K1087" t="s">
        <v>5137</v>
      </c>
      <c r="L1087" t="s">
        <v>335</v>
      </c>
      <c r="M1087">
        <v>37918</v>
      </c>
      <c r="N1087" t="s">
        <v>30</v>
      </c>
      <c r="O1087" t="s">
        <v>2095</v>
      </c>
      <c r="P1087" t="s">
        <v>32</v>
      </c>
      <c r="Q1087" t="s">
        <v>36</v>
      </c>
      <c r="R1087" t="s">
        <v>2096</v>
      </c>
      <c r="S1087">
        <v>314.35199999999998</v>
      </c>
      <c r="T1087">
        <v>3</v>
      </c>
      <c r="U1087">
        <v>0.2</v>
      </c>
      <c r="V1087">
        <v>-35.36460000000001</v>
      </c>
    </row>
    <row r="1088" spans="1:22" x14ac:dyDescent="0.25">
      <c r="A1088">
        <v>6043</v>
      </c>
      <c r="B1088" t="s">
        <v>8642</v>
      </c>
      <c r="C1088">
        <v>2013</v>
      </c>
      <c r="D1088" s="11">
        <v>41309</v>
      </c>
      <c r="E1088" s="11">
        <v>41313</v>
      </c>
      <c r="F1088" t="s">
        <v>50</v>
      </c>
      <c r="G1088" t="s">
        <v>164</v>
      </c>
      <c r="H1088" t="s">
        <v>165</v>
      </c>
      <c r="I1088" t="s">
        <v>26</v>
      </c>
      <c r="J1088" t="s">
        <v>27</v>
      </c>
      <c r="K1088" t="s">
        <v>2135</v>
      </c>
      <c r="L1088" t="s">
        <v>310</v>
      </c>
      <c r="M1088">
        <v>85635</v>
      </c>
      <c r="N1088" t="s">
        <v>44</v>
      </c>
      <c r="O1088" t="s">
        <v>4412</v>
      </c>
      <c r="P1088" t="s">
        <v>32</v>
      </c>
      <c r="Q1088" t="s">
        <v>65</v>
      </c>
      <c r="R1088" t="s">
        <v>4413</v>
      </c>
      <c r="S1088">
        <v>14.368000000000002</v>
      </c>
      <c r="T1088">
        <v>2</v>
      </c>
      <c r="U1088">
        <v>0.2</v>
      </c>
      <c r="V1088">
        <v>3.9512</v>
      </c>
    </row>
    <row r="1089" spans="1:22" x14ac:dyDescent="0.25">
      <c r="A1089">
        <v>6037</v>
      </c>
      <c r="B1089" t="s">
        <v>8638</v>
      </c>
      <c r="C1089">
        <v>2013</v>
      </c>
      <c r="D1089" s="11">
        <v>41522</v>
      </c>
      <c r="E1089" s="11">
        <v>41526</v>
      </c>
      <c r="F1089" t="s">
        <v>50</v>
      </c>
      <c r="G1089" t="s">
        <v>7158</v>
      </c>
      <c r="H1089" t="s">
        <v>7159</v>
      </c>
      <c r="I1089" t="s">
        <v>26</v>
      </c>
      <c r="J1089" t="s">
        <v>27</v>
      </c>
      <c r="K1089" t="s">
        <v>7970</v>
      </c>
      <c r="L1089" t="s">
        <v>29</v>
      </c>
      <c r="M1089">
        <v>40324</v>
      </c>
      <c r="N1089" t="s">
        <v>30</v>
      </c>
      <c r="O1089" t="s">
        <v>1492</v>
      </c>
      <c r="P1089" t="s">
        <v>32</v>
      </c>
      <c r="Q1089" t="s">
        <v>65</v>
      </c>
      <c r="R1089" t="s">
        <v>1493</v>
      </c>
      <c r="S1089">
        <v>42.599999999999994</v>
      </c>
      <c r="T1089">
        <v>3</v>
      </c>
      <c r="U1089">
        <v>0</v>
      </c>
      <c r="V1089">
        <v>16.614000000000001</v>
      </c>
    </row>
    <row r="1090" spans="1:22" x14ac:dyDescent="0.25">
      <c r="A1090">
        <v>6034</v>
      </c>
      <c r="B1090" t="s">
        <v>8636</v>
      </c>
      <c r="C1090">
        <v>2012</v>
      </c>
      <c r="D1090" s="11">
        <v>41257</v>
      </c>
      <c r="E1090" s="11">
        <v>41261</v>
      </c>
      <c r="F1090" t="s">
        <v>50</v>
      </c>
      <c r="G1090" t="s">
        <v>3790</v>
      </c>
      <c r="H1090" t="s">
        <v>3791</v>
      </c>
      <c r="I1090" t="s">
        <v>102</v>
      </c>
      <c r="J1090" t="s">
        <v>27</v>
      </c>
      <c r="K1090" t="s">
        <v>42</v>
      </c>
      <c r="L1090" t="s">
        <v>43</v>
      </c>
      <c r="M1090">
        <v>90036</v>
      </c>
      <c r="N1090" t="s">
        <v>44</v>
      </c>
      <c r="O1090" t="s">
        <v>6541</v>
      </c>
      <c r="P1090" t="s">
        <v>32</v>
      </c>
      <c r="Q1090" t="s">
        <v>65</v>
      </c>
      <c r="R1090" t="s">
        <v>6542</v>
      </c>
      <c r="S1090">
        <v>15.24</v>
      </c>
      <c r="T1090">
        <v>3</v>
      </c>
      <c r="U1090">
        <v>0</v>
      </c>
      <c r="V1090">
        <v>5.1815999999999995</v>
      </c>
    </row>
    <row r="1091" spans="1:22" x14ac:dyDescent="0.25">
      <c r="A1091">
        <v>6032</v>
      </c>
      <c r="B1091" t="s">
        <v>8633</v>
      </c>
      <c r="C1091">
        <v>2013</v>
      </c>
      <c r="D1091" s="11">
        <v>41634</v>
      </c>
      <c r="E1091" s="11">
        <v>41641</v>
      </c>
      <c r="F1091" t="s">
        <v>50</v>
      </c>
      <c r="G1091" t="s">
        <v>1396</v>
      </c>
      <c r="H1091" t="s">
        <v>1397</v>
      </c>
      <c r="I1091" t="s">
        <v>41</v>
      </c>
      <c r="J1091" t="s">
        <v>27</v>
      </c>
      <c r="K1091" t="s">
        <v>8634</v>
      </c>
      <c r="L1091" t="s">
        <v>2694</v>
      </c>
      <c r="M1091">
        <v>3060</v>
      </c>
      <c r="N1091" t="s">
        <v>148</v>
      </c>
      <c r="O1091" t="s">
        <v>4930</v>
      </c>
      <c r="P1091" t="s">
        <v>32</v>
      </c>
      <c r="Q1091" t="s">
        <v>65</v>
      </c>
      <c r="R1091" t="s">
        <v>4931</v>
      </c>
      <c r="S1091">
        <v>21.12</v>
      </c>
      <c r="T1091">
        <v>4</v>
      </c>
      <c r="U1091">
        <v>0</v>
      </c>
      <c r="V1091">
        <v>6.5471999999999984</v>
      </c>
    </row>
    <row r="1092" spans="1:22" x14ac:dyDescent="0.25">
      <c r="A1092">
        <v>6031</v>
      </c>
      <c r="B1092" t="s">
        <v>8632</v>
      </c>
      <c r="C1092">
        <v>2014</v>
      </c>
      <c r="D1092" s="11">
        <v>41827</v>
      </c>
      <c r="E1092" s="11">
        <v>41827</v>
      </c>
      <c r="F1092" t="s">
        <v>1290</v>
      </c>
      <c r="G1092" t="s">
        <v>7308</v>
      </c>
      <c r="H1092" t="s">
        <v>7309</v>
      </c>
      <c r="I1092" t="s">
        <v>26</v>
      </c>
      <c r="J1092" t="s">
        <v>27</v>
      </c>
      <c r="K1092" t="s">
        <v>1419</v>
      </c>
      <c r="L1092" t="s">
        <v>54</v>
      </c>
      <c r="M1092">
        <v>33142</v>
      </c>
      <c r="N1092" t="s">
        <v>30</v>
      </c>
      <c r="O1092" t="s">
        <v>4730</v>
      </c>
      <c r="P1092" t="s">
        <v>32</v>
      </c>
      <c r="Q1092" t="s">
        <v>36</v>
      </c>
      <c r="R1092" t="s">
        <v>4731</v>
      </c>
      <c r="S1092">
        <v>239.24</v>
      </c>
      <c r="T1092">
        <v>1</v>
      </c>
      <c r="U1092">
        <v>0.2</v>
      </c>
      <c r="V1092">
        <v>23.924000000000007</v>
      </c>
    </row>
    <row r="1093" spans="1:22" x14ac:dyDescent="0.25">
      <c r="A1093">
        <v>1090</v>
      </c>
      <c r="B1093" t="s">
        <v>3202</v>
      </c>
      <c r="C1093">
        <v>2014</v>
      </c>
      <c r="D1093" s="11">
        <v>41795</v>
      </c>
      <c r="E1093" s="11">
        <v>41801</v>
      </c>
      <c r="F1093" t="s">
        <v>50</v>
      </c>
      <c r="G1093" t="s">
        <v>2908</v>
      </c>
      <c r="H1093" t="s">
        <v>2909</v>
      </c>
      <c r="I1093" t="s">
        <v>41</v>
      </c>
      <c r="J1093" t="s">
        <v>27</v>
      </c>
      <c r="K1093" t="s">
        <v>735</v>
      </c>
      <c r="L1093" t="s">
        <v>88</v>
      </c>
      <c r="M1093">
        <v>28110</v>
      </c>
      <c r="N1093" t="s">
        <v>30</v>
      </c>
      <c r="O1093" t="s">
        <v>1186</v>
      </c>
      <c r="P1093" t="s">
        <v>32</v>
      </c>
      <c r="Q1093" t="s">
        <v>65</v>
      </c>
      <c r="R1093" t="s">
        <v>1187</v>
      </c>
      <c r="S1093">
        <v>31.983999999999998</v>
      </c>
      <c r="T1093">
        <v>2</v>
      </c>
      <c r="U1093">
        <v>0.2</v>
      </c>
      <c r="V1093">
        <v>1.9989999999999979</v>
      </c>
    </row>
    <row r="1094" spans="1:22" x14ac:dyDescent="0.25">
      <c r="A1094">
        <v>6017</v>
      </c>
      <c r="B1094" t="s">
        <v>8622</v>
      </c>
      <c r="C1094">
        <v>2011</v>
      </c>
      <c r="D1094" s="11">
        <v>40639</v>
      </c>
      <c r="E1094" s="11">
        <v>40645</v>
      </c>
      <c r="F1094" t="s">
        <v>50</v>
      </c>
      <c r="G1094" t="s">
        <v>6156</v>
      </c>
      <c r="H1094" t="s">
        <v>6157</v>
      </c>
      <c r="I1094" t="s">
        <v>41</v>
      </c>
      <c r="J1094" t="s">
        <v>27</v>
      </c>
      <c r="K1094" t="s">
        <v>42</v>
      </c>
      <c r="L1094" t="s">
        <v>43</v>
      </c>
      <c r="M1094">
        <v>90049</v>
      </c>
      <c r="N1094" t="s">
        <v>44</v>
      </c>
      <c r="O1094" t="s">
        <v>1134</v>
      </c>
      <c r="P1094" t="s">
        <v>32</v>
      </c>
      <c r="Q1094" t="s">
        <v>65</v>
      </c>
      <c r="R1094" t="s">
        <v>1135</v>
      </c>
      <c r="S1094">
        <v>33.11</v>
      </c>
      <c r="T1094">
        <v>7</v>
      </c>
      <c r="U1094">
        <v>0</v>
      </c>
      <c r="V1094">
        <v>12.912900000000004</v>
      </c>
    </row>
    <row r="1095" spans="1:22" x14ac:dyDescent="0.25">
      <c r="A1095">
        <v>6016</v>
      </c>
      <c r="B1095" t="s">
        <v>8622</v>
      </c>
      <c r="C1095">
        <v>2011</v>
      </c>
      <c r="D1095" s="11">
        <v>40639</v>
      </c>
      <c r="E1095" s="11">
        <v>40645</v>
      </c>
      <c r="F1095" t="s">
        <v>50</v>
      </c>
      <c r="G1095" t="s">
        <v>6156</v>
      </c>
      <c r="H1095" t="s">
        <v>6157</v>
      </c>
      <c r="I1095" t="s">
        <v>41</v>
      </c>
      <c r="J1095" t="s">
        <v>27</v>
      </c>
      <c r="K1095" t="s">
        <v>42</v>
      </c>
      <c r="L1095" t="s">
        <v>43</v>
      </c>
      <c r="M1095">
        <v>90049</v>
      </c>
      <c r="N1095" t="s">
        <v>44</v>
      </c>
      <c r="O1095" t="s">
        <v>8503</v>
      </c>
      <c r="P1095" t="s">
        <v>32</v>
      </c>
      <c r="Q1095" t="s">
        <v>65</v>
      </c>
      <c r="R1095" t="s">
        <v>8504</v>
      </c>
      <c r="S1095">
        <v>91.96</v>
      </c>
      <c r="T1095">
        <v>2</v>
      </c>
      <c r="U1095">
        <v>0</v>
      </c>
      <c r="V1095">
        <v>15.633199999999988</v>
      </c>
    </row>
    <row r="1096" spans="1:22" x14ac:dyDescent="0.25">
      <c r="A1096">
        <v>6008</v>
      </c>
      <c r="B1096" t="s">
        <v>8619</v>
      </c>
      <c r="C1096">
        <v>2014</v>
      </c>
      <c r="D1096" s="11">
        <v>41731</v>
      </c>
      <c r="E1096" s="11">
        <v>41733</v>
      </c>
      <c r="F1096" t="s">
        <v>188</v>
      </c>
      <c r="G1096" t="s">
        <v>2760</v>
      </c>
      <c r="H1096" t="s">
        <v>2761</v>
      </c>
      <c r="I1096" t="s">
        <v>41</v>
      </c>
      <c r="J1096" t="s">
        <v>27</v>
      </c>
      <c r="K1096" t="s">
        <v>2579</v>
      </c>
      <c r="L1096" t="s">
        <v>383</v>
      </c>
      <c r="M1096">
        <v>29501</v>
      </c>
      <c r="N1096" t="s">
        <v>30</v>
      </c>
      <c r="O1096" t="s">
        <v>460</v>
      </c>
      <c r="P1096" t="s">
        <v>32</v>
      </c>
      <c r="Q1096" t="s">
        <v>65</v>
      </c>
      <c r="R1096" t="s">
        <v>461</v>
      </c>
      <c r="S1096">
        <v>127.94999999999999</v>
      </c>
      <c r="T1096">
        <v>3</v>
      </c>
      <c r="U1096">
        <v>0</v>
      </c>
      <c r="V1096">
        <v>21.751499999999986</v>
      </c>
    </row>
    <row r="1097" spans="1:22" x14ac:dyDescent="0.25">
      <c r="A1097">
        <v>6006</v>
      </c>
      <c r="B1097" t="s">
        <v>8617</v>
      </c>
      <c r="C1097">
        <v>2012</v>
      </c>
      <c r="D1097" s="11">
        <v>41215</v>
      </c>
      <c r="E1097" s="11">
        <v>41220</v>
      </c>
      <c r="F1097" t="s">
        <v>50</v>
      </c>
      <c r="G1097" t="s">
        <v>5023</v>
      </c>
      <c r="H1097" t="s">
        <v>5024</v>
      </c>
      <c r="I1097" t="s">
        <v>26</v>
      </c>
      <c r="J1097" t="s">
        <v>27</v>
      </c>
      <c r="K1097" t="s">
        <v>276</v>
      </c>
      <c r="L1097" t="s">
        <v>267</v>
      </c>
      <c r="M1097">
        <v>12180</v>
      </c>
      <c r="N1097" t="s">
        <v>148</v>
      </c>
      <c r="O1097" t="s">
        <v>6595</v>
      </c>
      <c r="P1097" t="s">
        <v>32</v>
      </c>
      <c r="Q1097" t="s">
        <v>36</v>
      </c>
      <c r="R1097" t="s">
        <v>6596</v>
      </c>
      <c r="S1097">
        <v>109.764</v>
      </c>
      <c r="T1097">
        <v>2</v>
      </c>
      <c r="U1097">
        <v>0.1</v>
      </c>
      <c r="V1097">
        <v>8.5371999999999968</v>
      </c>
    </row>
    <row r="1098" spans="1:22" x14ac:dyDescent="0.25">
      <c r="A1098">
        <v>6005</v>
      </c>
      <c r="B1098" t="s">
        <v>8616</v>
      </c>
      <c r="C1098">
        <v>2014</v>
      </c>
      <c r="D1098" s="11">
        <v>41890</v>
      </c>
      <c r="E1098" s="11">
        <v>41894</v>
      </c>
      <c r="F1098" t="s">
        <v>50</v>
      </c>
      <c r="G1098" t="s">
        <v>3063</v>
      </c>
      <c r="H1098" t="s">
        <v>3064</v>
      </c>
      <c r="I1098" t="s">
        <v>26</v>
      </c>
      <c r="J1098" t="s">
        <v>27</v>
      </c>
      <c r="K1098" t="s">
        <v>42</v>
      </c>
      <c r="L1098" t="s">
        <v>43</v>
      </c>
      <c r="M1098">
        <v>90004</v>
      </c>
      <c r="N1098" t="s">
        <v>44</v>
      </c>
      <c r="O1098" t="s">
        <v>2447</v>
      </c>
      <c r="P1098" t="s">
        <v>32</v>
      </c>
      <c r="Q1098" t="s">
        <v>65</v>
      </c>
      <c r="R1098" t="s">
        <v>2448</v>
      </c>
      <c r="S1098">
        <v>19.760000000000002</v>
      </c>
      <c r="T1098">
        <v>4</v>
      </c>
      <c r="U1098">
        <v>0</v>
      </c>
      <c r="V1098">
        <v>8.2992000000000008</v>
      </c>
    </row>
    <row r="1099" spans="1:22" x14ac:dyDescent="0.25">
      <c r="A1099">
        <v>6002</v>
      </c>
      <c r="B1099" t="s">
        <v>8614</v>
      </c>
      <c r="C1099">
        <v>2011</v>
      </c>
      <c r="D1099" s="11">
        <v>40890</v>
      </c>
      <c r="E1099" s="11">
        <v>40894</v>
      </c>
      <c r="F1099" t="s">
        <v>50</v>
      </c>
      <c r="G1099" t="s">
        <v>5044</v>
      </c>
      <c r="H1099" t="s">
        <v>5045</v>
      </c>
      <c r="I1099" t="s">
        <v>41</v>
      </c>
      <c r="J1099" t="s">
        <v>27</v>
      </c>
      <c r="K1099" t="s">
        <v>544</v>
      </c>
      <c r="L1099" t="s">
        <v>310</v>
      </c>
      <c r="M1099">
        <v>85023</v>
      </c>
      <c r="N1099" t="s">
        <v>44</v>
      </c>
      <c r="O1099" t="s">
        <v>4572</v>
      </c>
      <c r="P1099" t="s">
        <v>32</v>
      </c>
      <c r="Q1099" t="s">
        <v>65</v>
      </c>
      <c r="R1099" t="s">
        <v>4573</v>
      </c>
      <c r="S1099">
        <v>87.960000000000008</v>
      </c>
      <c r="T1099">
        <v>3</v>
      </c>
      <c r="U1099">
        <v>0.2</v>
      </c>
      <c r="V1099">
        <v>7.6965000000000039</v>
      </c>
    </row>
    <row r="1100" spans="1:22" x14ac:dyDescent="0.25">
      <c r="A1100">
        <v>5999</v>
      </c>
      <c r="B1100" t="s">
        <v>8612</v>
      </c>
      <c r="C1100">
        <v>2011</v>
      </c>
      <c r="D1100" s="11">
        <v>40887</v>
      </c>
      <c r="E1100" s="11">
        <v>40891</v>
      </c>
      <c r="F1100" t="s">
        <v>50</v>
      </c>
      <c r="G1100" t="s">
        <v>584</v>
      </c>
      <c r="H1100" t="s">
        <v>585</v>
      </c>
      <c r="I1100" t="s">
        <v>41</v>
      </c>
      <c r="J1100" t="s">
        <v>27</v>
      </c>
      <c r="K1100" t="s">
        <v>8613</v>
      </c>
      <c r="L1100" t="s">
        <v>6260</v>
      </c>
      <c r="M1100">
        <v>83605</v>
      </c>
      <c r="N1100" t="s">
        <v>44</v>
      </c>
      <c r="O1100" t="s">
        <v>3495</v>
      </c>
      <c r="P1100" t="s">
        <v>32</v>
      </c>
      <c r="Q1100" t="s">
        <v>36</v>
      </c>
      <c r="R1100" t="s">
        <v>3496</v>
      </c>
      <c r="S1100">
        <v>338.35199999999998</v>
      </c>
      <c r="T1100">
        <v>3</v>
      </c>
      <c r="U1100">
        <v>0.2</v>
      </c>
      <c r="V1100">
        <v>4.2293999999999699</v>
      </c>
    </row>
    <row r="1101" spans="1:22" x14ac:dyDescent="0.25">
      <c r="A1101">
        <v>1098</v>
      </c>
      <c r="B1101" t="s">
        <v>3223</v>
      </c>
      <c r="C1101">
        <v>2011</v>
      </c>
      <c r="D1101" s="11">
        <v>40719</v>
      </c>
      <c r="E1101" s="11">
        <v>40722</v>
      </c>
      <c r="F1101" t="s">
        <v>188</v>
      </c>
      <c r="G1101" t="s">
        <v>3094</v>
      </c>
      <c r="H1101" t="s">
        <v>3095</v>
      </c>
      <c r="I1101" t="s">
        <v>41</v>
      </c>
      <c r="J1101" t="s">
        <v>27</v>
      </c>
      <c r="K1101" t="s">
        <v>42</v>
      </c>
      <c r="L1101" t="s">
        <v>43</v>
      </c>
      <c r="M1101">
        <v>90049</v>
      </c>
      <c r="N1101" t="s">
        <v>44</v>
      </c>
      <c r="O1101" t="s">
        <v>3224</v>
      </c>
      <c r="P1101" t="s">
        <v>32</v>
      </c>
      <c r="Q1101" t="s">
        <v>56</v>
      </c>
      <c r="R1101" t="s">
        <v>3225</v>
      </c>
      <c r="S1101">
        <v>447.84</v>
      </c>
      <c r="T1101">
        <v>5</v>
      </c>
      <c r="U1101">
        <v>0.2</v>
      </c>
      <c r="V1101">
        <v>11.19599999999997</v>
      </c>
    </row>
    <row r="1102" spans="1:22" x14ac:dyDescent="0.25">
      <c r="A1102">
        <v>5998</v>
      </c>
      <c r="B1102" t="s">
        <v>8611</v>
      </c>
      <c r="C1102">
        <v>2013</v>
      </c>
      <c r="D1102" s="11">
        <v>41620</v>
      </c>
      <c r="E1102" s="11">
        <v>41620</v>
      </c>
      <c r="F1102" t="s">
        <v>1290</v>
      </c>
      <c r="G1102" t="s">
        <v>3094</v>
      </c>
      <c r="H1102" t="s">
        <v>3095</v>
      </c>
      <c r="I1102" t="s">
        <v>41</v>
      </c>
      <c r="J1102" t="s">
        <v>27</v>
      </c>
      <c r="K1102" t="s">
        <v>497</v>
      </c>
      <c r="L1102" t="s">
        <v>498</v>
      </c>
      <c r="M1102">
        <v>43229</v>
      </c>
      <c r="N1102" t="s">
        <v>148</v>
      </c>
      <c r="O1102" t="s">
        <v>3772</v>
      </c>
      <c r="P1102" t="s">
        <v>32</v>
      </c>
      <c r="Q1102" t="s">
        <v>56</v>
      </c>
      <c r="R1102" t="s">
        <v>3773</v>
      </c>
      <c r="S1102">
        <v>328.59000000000003</v>
      </c>
      <c r="T1102">
        <v>3</v>
      </c>
      <c r="U1102">
        <v>0.4</v>
      </c>
      <c r="V1102">
        <v>-147.8655</v>
      </c>
    </row>
    <row r="1103" spans="1:22" x14ac:dyDescent="0.25">
      <c r="A1103">
        <v>1100</v>
      </c>
      <c r="B1103" t="s">
        <v>3226</v>
      </c>
      <c r="C1103">
        <v>2013</v>
      </c>
      <c r="D1103" s="11">
        <v>41440</v>
      </c>
      <c r="E1103" s="11">
        <v>41443</v>
      </c>
      <c r="F1103" t="s">
        <v>188</v>
      </c>
      <c r="G1103" t="s">
        <v>3227</v>
      </c>
      <c r="H1103" t="s">
        <v>3228</v>
      </c>
      <c r="I1103" t="s">
        <v>102</v>
      </c>
      <c r="J1103" t="s">
        <v>27</v>
      </c>
      <c r="K1103" t="s">
        <v>127</v>
      </c>
      <c r="L1103" t="s">
        <v>43</v>
      </c>
      <c r="M1103">
        <v>94122</v>
      </c>
      <c r="N1103" t="s">
        <v>44</v>
      </c>
      <c r="O1103" t="s">
        <v>1555</v>
      </c>
      <c r="P1103" t="s">
        <v>32</v>
      </c>
      <c r="Q1103" t="s">
        <v>65</v>
      </c>
      <c r="R1103" t="s">
        <v>1556</v>
      </c>
      <c r="S1103">
        <v>8.73</v>
      </c>
      <c r="T1103">
        <v>3</v>
      </c>
      <c r="U1103">
        <v>0</v>
      </c>
      <c r="V1103">
        <v>4.1030999999999995</v>
      </c>
    </row>
    <row r="1104" spans="1:22" x14ac:dyDescent="0.25">
      <c r="A1104">
        <v>5996</v>
      </c>
      <c r="B1104" t="s">
        <v>8611</v>
      </c>
      <c r="C1104">
        <v>2013</v>
      </c>
      <c r="D1104" s="11">
        <v>41620</v>
      </c>
      <c r="E1104" s="11">
        <v>41620</v>
      </c>
      <c r="F1104" t="s">
        <v>1290</v>
      </c>
      <c r="G1104" t="s">
        <v>3094</v>
      </c>
      <c r="H1104" t="s">
        <v>3095</v>
      </c>
      <c r="I1104" t="s">
        <v>41</v>
      </c>
      <c r="J1104" t="s">
        <v>27</v>
      </c>
      <c r="K1104" t="s">
        <v>497</v>
      </c>
      <c r="L1104" t="s">
        <v>498</v>
      </c>
      <c r="M1104">
        <v>43229</v>
      </c>
      <c r="N1104" t="s">
        <v>148</v>
      </c>
      <c r="O1104" t="s">
        <v>6956</v>
      </c>
      <c r="P1104" t="s">
        <v>32</v>
      </c>
      <c r="Q1104" t="s">
        <v>36</v>
      </c>
      <c r="R1104" t="s">
        <v>6957</v>
      </c>
      <c r="S1104">
        <v>458.42999999999995</v>
      </c>
      <c r="T1104">
        <v>5</v>
      </c>
      <c r="U1104">
        <v>0.3</v>
      </c>
      <c r="V1104">
        <v>-137.52900000000002</v>
      </c>
    </row>
    <row r="1105" spans="1:22" x14ac:dyDescent="0.25">
      <c r="A1105">
        <v>5993</v>
      </c>
      <c r="B1105" t="s">
        <v>8610</v>
      </c>
      <c r="C1105">
        <v>2014</v>
      </c>
      <c r="D1105" s="11">
        <v>41898</v>
      </c>
      <c r="E1105" s="11">
        <v>41904</v>
      </c>
      <c r="F1105" t="s">
        <v>50</v>
      </c>
      <c r="G1105" t="s">
        <v>2490</v>
      </c>
      <c r="H1105" t="s">
        <v>2491</v>
      </c>
      <c r="I1105" t="s">
        <v>26</v>
      </c>
      <c r="J1105" t="s">
        <v>27</v>
      </c>
      <c r="K1105" t="s">
        <v>42</v>
      </c>
      <c r="L1105" t="s">
        <v>43</v>
      </c>
      <c r="M1105">
        <v>90049</v>
      </c>
      <c r="N1105" t="s">
        <v>44</v>
      </c>
      <c r="O1105" t="s">
        <v>1537</v>
      </c>
      <c r="P1105" t="s">
        <v>32</v>
      </c>
      <c r="Q1105" t="s">
        <v>36</v>
      </c>
      <c r="R1105" t="s">
        <v>1538</v>
      </c>
      <c r="S1105">
        <v>184.75200000000001</v>
      </c>
      <c r="T1105">
        <v>3</v>
      </c>
      <c r="U1105">
        <v>0.2</v>
      </c>
      <c r="V1105">
        <v>-20.784600000000012</v>
      </c>
    </row>
    <row r="1106" spans="1:22" x14ac:dyDescent="0.25">
      <c r="A1106">
        <v>5990</v>
      </c>
      <c r="B1106" t="s">
        <v>8609</v>
      </c>
      <c r="C1106">
        <v>2013</v>
      </c>
      <c r="D1106" s="11">
        <v>41475</v>
      </c>
      <c r="E1106" s="11">
        <v>41481</v>
      </c>
      <c r="F1106" t="s">
        <v>50</v>
      </c>
      <c r="G1106" t="s">
        <v>4869</v>
      </c>
      <c r="H1106" t="s">
        <v>4870</v>
      </c>
      <c r="I1106" t="s">
        <v>26</v>
      </c>
      <c r="J1106" t="s">
        <v>27</v>
      </c>
      <c r="K1106" t="s">
        <v>7619</v>
      </c>
      <c r="L1106" t="s">
        <v>1487</v>
      </c>
      <c r="M1106">
        <v>39401</v>
      </c>
      <c r="N1106" t="s">
        <v>30</v>
      </c>
      <c r="O1106" t="s">
        <v>7491</v>
      </c>
      <c r="P1106" t="s">
        <v>32</v>
      </c>
      <c r="Q1106" t="s">
        <v>33</v>
      </c>
      <c r="R1106" t="s">
        <v>7492</v>
      </c>
      <c r="S1106">
        <v>504.90000000000003</v>
      </c>
      <c r="T1106">
        <v>5</v>
      </c>
      <c r="U1106">
        <v>0</v>
      </c>
      <c r="V1106">
        <v>126.22500000000002</v>
      </c>
    </row>
    <row r="1107" spans="1:22" x14ac:dyDescent="0.25">
      <c r="A1107">
        <v>5985</v>
      </c>
      <c r="B1107" t="s">
        <v>8609</v>
      </c>
      <c r="C1107">
        <v>2013</v>
      </c>
      <c r="D1107" s="11">
        <v>41475</v>
      </c>
      <c r="E1107" s="11">
        <v>41481</v>
      </c>
      <c r="F1107" t="s">
        <v>50</v>
      </c>
      <c r="G1107" t="s">
        <v>4869</v>
      </c>
      <c r="H1107" t="s">
        <v>4870</v>
      </c>
      <c r="I1107" t="s">
        <v>26</v>
      </c>
      <c r="J1107" t="s">
        <v>27</v>
      </c>
      <c r="K1107" t="s">
        <v>7619</v>
      </c>
      <c r="L1107" t="s">
        <v>1487</v>
      </c>
      <c r="M1107">
        <v>39401</v>
      </c>
      <c r="N1107" t="s">
        <v>30</v>
      </c>
      <c r="O1107" t="s">
        <v>5990</v>
      </c>
      <c r="P1107" t="s">
        <v>32</v>
      </c>
      <c r="Q1107" t="s">
        <v>65</v>
      </c>
      <c r="R1107" t="s">
        <v>5991</v>
      </c>
      <c r="S1107">
        <v>185.57999999999998</v>
      </c>
      <c r="T1107">
        <v>6</v>
      </c>
      <c r="U1107">
        <v>0</v>
      </c>
      <c r="V1107">
        <v>76.087800000000001</v>
      </c>
    </row>
    <row r="1108" spans="1:22" x14ac:dyDescent="0.25">
      <c r="A1108">
        <v>5981</v>
      </c>
      <c r="B1108" t="s">
        <v>8606</v>
      </c>
      <c r="C1108">
        <v>2011</v>
      </c>
      <c r="D1108" s="11">
        <v>40793</v>
      </c>
      <c r="E1108" s="11">
        <v>40799</v>
      </c>
      <c r="F1108" t="s">
        <v>50</v>
      </c>
      <c r="G1108" t="s">
        <v>440</v>
      </c>
      <c r="H1108" t="s">
        <v>441</v>
      </c>
      <c r="I1108" t="s">
        <v>102</v>
      </c>
      <c r="J1108" t="s">
        <v>27</v>
      </c>
      <c r="K1108" t="s">
        <v>4548</v>
      </c>
      <c r="L1108" t="s">
        <v>649</v>
      </c>
      <c r="M1108">
        <v>74133</v>
      </c>
      <c r="N1108" t="s">
        <v>105</v>
      </c>
      <c r="O1108" t="s">
        <v>716</v>
      </c>
      <c r="P1108" t="s">
        <v>32</v>
      </c>
      <c r="Q1108" t="s">
        <v>36</v>
      </c>
      <c r="R1108" t="s">
        <v>717</v>
      </c>
      <c r="S1108">
        <v>161.96</v>
      </c>
      <c r="T1108">
        <v>2</v>
      </c>
      <c r="U1108">
        <v>0</v>
      </c>
      <c r="V1108">
        <v>45.348800000000011</v>
      </c>
    </row>
    <row r="1109" spans="1:22" x14ac:dyDescent="0.25">
      <c r="A1109">
        <v>5979</v>
      </c>
      <c r="B1109" t="s">
        <v>8606</v>
      </c>
      <c r="C1109">
        <v>2011</v>
      </c>
      <c r="D1109" s="11">
        <v>40793</v>
      </c>
      <c r="E1109" s="11">
        <v>40799</v>
      </c>
      <c r="F1109" t="s">
        <v>50</v>
      </c>
      <c r="G1109" t="s">
        <v>440</v>
      </c>
      <c r="H1109" t="s">
        <v>441</v>
      </c>
      <c r="I1109" t="s">
        <v>102</v>
      </c>
      <c r="J1109" t="s">
        <v>27</v>
      </c>
      <c r="K1109" t="s">
        <v>4548</v>
      </c>
      <c r="L1109" t="s">
        <v>649</v>
      </c>
      <c r="M1109">
        <v>74133</v>
      </c>
      <c r="N1109" t="s">
        <v>105</v>
      </c>
      <c r="O1109" t="s">
        <v>3822</v>
      </c>
      <c r="P1109" t="s">
        <v>32</v>
      </c>
      <c r="Q1109" t="s">
        <v>56</v>
      </c>
      <c r="R1109" t="s">
        <v>3274</v>
      </c>
      <c r="S1109">
        <v>429.90000000000003</v>
      </c>
      <c r="T1109">
        <v>5</v>
      </c>
      <c r="U1109">
        <v>0</v>
      </c>
      <c r="V1109">
        <v>111.77400000000003</v>
      </c>
    </row>
    <row r="1110" spans="1:22" x14ac:dyDescent="0.25">
      <c r="A1110">
        <v>1107</v>
      </c>
      <c r="B1110" t="s">
        <v>3241</v>
      </c>
      <c r="C1110">
        <v>2013</v>
      </c>
      <c r="D1110" s="11">
        <v>41598</v>
      </c>
      <c r="E1110" s="11">
        <v>41603</v>
      </c>
      <c r="F1110" t="s">
        <v>50</v>
      </c>
      <c r="G1110" t="s">
        <v>156</v>
      </c>
      <c r="H1110" t="s">
        <v>157</v>
      </c>
      <c r="I1110" t="s">
        <v>26</v>
      </c>
      <c r="J1110" t="s">
        <v>27</v>
      </c>
      <c r="K1110" t="s">
        <v>184</v>
      </c>
      <c r="L1110" t="s">
        <v>104</v>
      </c>
      <c r="M1110">
        <v>77041</v>
      </c>
      <c r="N1110" t="s">
        <v>105</v>
      </c>
      <c r="O1110" t="s">
        <v>1555</v>
      </c>
      <c r="P1110" t="s">
        <v>32</v>
      </c>
      <c r="Q1110" t="s">
        <v>65</v>
      </c>
      <c r="R1110" t="s">
        <v>1556</v>
      </c>
      <c r="S1110">
        <v>2.3280000000000003</v>
      </c>
      <c r="T1110">
        <v>2</v>
      </c>
      <c r="U1110">
        <v>0.6</v>
      </c>
      <c r="V1110">
        <v>-0.75660000000000016</v>
      </c>
    </row>
    <row r="1111" spans="1:22" x14ac:dyDescent="0.25">
      <c r="A1111">
        <v>5973</v>
      </c>
      <c r="B1111" t="s">
        <v>8601</v>
      </c>
      <c r="C1111">
        <v>2014</v>
      </c>
      <c r="D1111" s="11">
        <v>41677</v>
      </c>
      <c r="E1111" s="11">
        <v>41682</v>
      </c>
      <c r="F1111" t="s">
        <v>50</v>
      </c>
      <c r="G1111" t="s">
        <v>3550</v>
      </c>
      <c r="H1111" t="s">
        <v>3551</v>
      </c>
      <c r="I1111" t="s">
        <v>26</v>
      </c>
      <c r="J1111" t="s">
        <v>27</v>
      </c>
      <c r="K1111" t="s">
        <v>266</v>
      </c>
      <c r="L1111" t="s">
        <v>267</v>
      </c>
      <c r="M1111">
        <v>10024</v>
      </c>
      <c r="N1111" t="s">
        <v>148</v>
      </c>
      <c r="O1111" t="s">
        <v>3091</v>
      </c>
      <c r="P1111" t="s">
        <v>32</v>
      </c>
      <c r="Q1111" t="s">
        <v>33</v>
      </c>
      <c r="R1111" t="s">
        <v>3092</v>
      </c>
      <c r="S1111">
        <v>240.78400000000002</v>
      </c>
      <c r="T1111">
        <v>1</v>
      </c>
      <c r="U1111">
        <v>0.2</v>
      </c>
      <c r="V1111">
        <v>30.097999999999978</v>
      </c>
    </row>
    <row r="1112" spans="1:22" x14ac:dyDescent="0.25">
      <c r="A1112">
        <v>5972</v>
      </c>
      <c r="B1112" t="s">
        <v>8600</v>
      </c>
      <c r="C1112">
        <v>2011</v>
      </c>
      <c r="D1112" s="11">
        <v>40744</v>
      </c>
      <c r="E1112" s="11">
        <v>40746</v>
      </c>
      <c r="F1112" t="s">
        <v>188</v>
      </c>
      <c r="G1112" t="s">
        <v>1957</v>
      </c>
      <c r="H1112" t="s">
        <v>1958</v>
      </c>
      <c r="I1112" t="s">
        <v>26</v>
      </c>
      <c r="J1112" t="s">
        <v>27</v>
      </c>
      <c r="K1112" t="s">
        <v>947</v>
      </c>
      <c r="L1112" t="s">
        <v>43</v>
      </c>
      <c r="M1112">
        <v>92105</v>
      </c>
      <c r="N1112" t="s">
        <v>44</v>
      </c>
      <c r="O1112" t="s">
        <v>2389</v>
      </c>
      <c r="P1112" t="s">
        <v>32</v>
      </c>
      <c r="Q1112" t="s">
        <v>65</v>
      </c>
      <c r="R1112" t="s">
        <v>2390</v>
      </c>
      <c r="S1112">
        <v>43.019999999999996</v>
      </c>
      <c r="T1112">
        <v>3</v>
      </c>
      <c r="U1112">
        <v>0</v>
      </c>
      <c r="V1112">
        <v>15.4872</v>
      </c>
    </row>
    <row r="1113" spans="1:22" x14ac:dyDescent="0.25">
      <c r="A1113">
        <v>5961</v>
      </c>
      <c r="B1113" t="s">
        <v>8596</v>
      </c>
      <c r="C1113">
        <v>2014</v>
      </c>
      <c r="D1113" s="11">
        <v>41680</v>
      </c>
      <c r="E1113" s="11">
        <v>41685</v>
      </c>
      <c r="F1113" t="s">
        <v>23</v>
      </c>
      <c r="G1113" t="s">
        <v>4236</v>
      </c>
      <c r="H1113" t="s">
        <v>4237</v>
      </c>
      <c r="I1113" t="s">
        <v>41</v>
      </c>
      <c r="J1113" t="s">
        <v>27</v>
      </c>
      <c r="K1113" t="s">
        <v>42</v>
      </c>
      <c r="L1113" t="s">
        <v>43</v>
      </c>
      <c r="M1113">
        <v>90045</v>
      </c>
      <c r="N1113" t="s">
        <v>44</v>
      </c>
      <c r="O1113" t="s">
        <v>4930</v>
      </c>
      <c r="P1113" t="s">
        <v>32</v>
      </c>
      <c r="Q1113" t="s">
        <v>65</v>
      </c>
      <c r="R1113" t="s">
        <v>4931</v>
      </c>
      <c r="S1113">
        <v>21.12</v>
      </c>
      <c r="T1113">
        <v>4</v>
      </c>
      <c r="U1113">
        <v>0</v>
      </c>
      <c r="V1113">
        <v>6.5471999999999984</v>
      </c>
    </row>
    <row r="1114" spans="1:22" x14ac:dyDescent="0.25">
      <c r="A1114">
        <v>5960</v>
      </c>
      <c r="B1114" t="s">
        <v>8595</v>
      </c>
      <c r="C1114">
        <v>2013</v>
      </c>
      <c r="D1114" s="11">
        <v>41346</v>
      </c>
      <c r="E1114" s="11">
        <v>41349</v>
      </c>
      <c r="F1114" t="s">
        <v>23</v>
      </c>
      <c r="G1114" t="s">
        <v>1358</v>
      </c>
      <c r="H1114" t="s">
        <v>1359</v>
      </c>
      <c r="I1114" t="s">
        <v>41</v>
      </c>
      <c r="J1114" t="s">
        <v>27</v>
      </c>
      <c r="K1114" t="s">
        <v>127</v>
      </c>
      <c r="L1114" t="s">
        <v>43</v>
      </c>
      <c r="M1114">
        <v>94109</v>
      </c>
      <c r="N1114" t="s">
        <v>44</v>
      </c>
      <c r="O1114" t="s">
        <v>2436</v>
      </c>
      <c r="P1114" t="s">
        <v>32</v>
      </c>
      <c r="Q1114" t="s">
        <v>36</v>
      </c>
      <c r="R1114" t="s">
        <v>2437</v>
      </c>
      <c r="S1114">
        <v>770.35200000000009</v>
      </c>
      <c r="T1114">
        <v>3</v>
      </c>
      <c r="U1114">
        <v>0.2</v>
      </c>
      <c r="V1114">
        <v>77.035199999999975</v>
      </c>
    </row>
    <row r="1115" spans="1:22" x14ac:dyDescent="0.25">
      <c r="A1115">
        <v>5956</v>
      </c>
      <c r="B1115" t="s">
        <v>8594</v>
      </c>
      <c r="C1115">
        <v>2011</v>
      </c>
      <c r="D1115" s="11">
        <v>40858</v>
      </c>
      <c r="E1115" s="11">
        <v>40862</v>
      </c>
      <c r="F1115" t="s">
        <v>23</v>
      </c>
      <c r="G1115" t="s">
        <v>7625</v>
      </c>
      <c r="H1115" t="s">
        <v>7626</v>
      </c>
      <c r="I1115" t="s">
        <v>41</v>
      </c>
      <c r="J1115" t="s">
        <v>27</v>
      </c>
      <c r="K1115" t="s">
        <v>4771</v>
      </c>
      <c r="L1115" t="s">
        <v>147</v>
      </c>
      <c r="M1115">
        <v>19601</v>
      </c>
      <c r="N1115" t="s">
        <v>148</v>
      </c>
      <c r="O1115" t="s">
        <v>201</v>
      </c>
      <c r="P1115" t="s">
        <v>32</v>
      </c>
      <c r="Q1115" t="s">
        <v>33</v>
      </c>
      <c r="R1115" t="s">
        <v>202</v>
      </c>
      <c r="S1115">
        <v>521.96</v>
      </c>
      <c r="T1115">
        <v>4</v>
      </c>
      <c r="U1115">
        <v>0.5</v>
      </c>
      <c r="V1115">
        <v>-250.54079999999999</v>
      </c>
    </row>
    <row r="1116" spans="1:22" x14ac:dyDescent="0.25">
      <c r="A1116">
        <v>5955</v>
      </c>
      <c r="B1116" t="s">
        <v>8594</v>
      </c>
      <c r="C1116">
        <v>2011</v>
      </c>
      <c r="D1116" s="11">
        <v>40858</v>
      </c>
      <c r="E1116" s="11">
        <v>40862</v>
      </c>
      <c r="F1116" t="s">
        <v>23</v>
      </c>
      <c r="G1116" t="s">
        <v>7625</v>
      </c>
      <c r="H1116" t="s">
        <v>7626</v>
      </c>
      <c r="I1116" t="s">
        <v>41</v>
      </c>
      <c r="J1116" t="s">
        <v>27</v>
      </c>
      <c r="K1116" t="s">
        <v>4771</v>
      </c>
      <c r="L1116" t="s">
        <v>147</v>
      </c>
      <c r="M1116">
        <v>19601</v>
      </c>
      <c r="N1116" t="s">
        <v>148</v>
      </c>
      <c r="O1116" t="s">
        <v>6039</v>
      </c>
      <c r="P1116" t="s">
        <v>32</v>
      </c>
      <c r="Q1116" t="s">
        <v>65</v>
      </c>
      <c r="R1116" t="s">
        <v>6040</v>
      </c>
      <c r="S1116">
        <v>23.968000000000004</v>
      </c>
      <c r="T1116">
        <v>2</v>
      </c>
      <c r="U1116">
        <v>0.2</v>
      </c>
      <c r="V1116">
        <v>7.7896000000000001</v>
      </c>
    </row>
    <row r="1117" spans="1:22" x14ac:dyDescent="0.25">
      <c r="A1117">
        <v>5944</v>
      </c>
      <c r="B1117" t="s">
        <v>8586</v>
      </c>
      <c r="C1117">
        <v>2011</v>
      </c>
      <c r="D1117" s="11">
        <v>40780</v>
      </c>
      <c r="E1117" s="11">
        <v>40784</v>
      </c>
      <c r="F1117" t="s">
        <v>50</v>
      </c>
      <c r="G1117" t="s">
        <v>264</v>
      </c>
      <c r="H1117" t="s">
        <v>265</v>
      </c>
      <c r="I1117" t="s">
        <v>41</v>
      </c>
      <c r="J1117" t="s">
        <v>27</v>
      </c>
      <c r="K1117" t="s">
        <v>42</v>
      </c>
      <c r="L1117" t="s">
        <v>43</v>
      </c>
      <c r="M1117">
        <v>90036</v>
      </c>
      <c r="N1117" t="s">
        <v>44</v>
      </c>
      <c r="O1117" t="s">
        <v>6083</v>
      </c>
      <c r="P1117" t="s">
        <v>32</v>
      </c>
      <c r="Q1117" t="s">
        <v>65</v>
      </c>
      <c r="R1117" t="s">
        <v>6084</v>
      </c>
      <c r="S1117">
        <v>6.28</v>
      </c>
      <c r="T1117">
        <v>1</v>
      </c>
      <c r="U1117">
        <v>0</v>
      </c>
      <c r="V1117">
        <v>2.6376000000000004</v>
      </c>
    </row>
    <row r="1118" spans="1:22" x14ac:dyDescent="0.25">
      <c r="A1118">
        <v>1115</v>
      </c>
      <c r="B1118" t="s">
        <v>3251</v>
      </c>
      <c r="C1118">
        <v>2014</v>
      </c>
      <c r="D1118" s="11">
        <v>41992</v>
      </c>
      <c r="E1118" s="11">
        <v>41997</v>
      </c>
      <c r="F1118" t="s">
        <v>23</v>
      </c>
      <c r="G1118" t="s">
        <v>1329</v>
      </c>
      <c r="H1118" t="s">
        <v>1330</v>
      </c>
      <c r="I1118" t="s">
        <v>26</v>
      </c>
      <c r="J1118" t="s">
        <v>27</v>
      </c>
      <c r="K1118" t="s">
        <v>3252</v>
      </c>
      <c r="L1118" t="s">
        <v>43</v>
      </c>
      <c r="M1118">
        <v>92024</v>
      </c>
      <c r="N1118" t="s">
        <v>44</v>
      </c>
      <c r="O1118" t="s">
        <v>3253</v>
      </c>
      <c r="P1118" t="s">
        <v>32</v>
      </c>
      <c r="Q1118" t="s">
        <v>33</v>
      </c>
      <c r="R1118" t="s">
        <v>3254</v>
      </c>
      <c r="S1118">
        <v>119.83299999999998</v>
      </c>
      <c r="T1118">
        <v>1</v>
      </c>
      <c r="U1118">
        <v>0.15</v>
      </c>
      <c r="V1118">
        <v>-12.688200000000002</v>
      </c>
    </row>
    <row r="1119" spans="1:22" x14ac:dyDescent="0.25">
      <c r="A1119">
        <v>5936</v>
      </c>
      <c r="B1119" t="s">
        <v>8582</v>
      </c>
      <c r="C1119">
        <v>2013</v>
      </c>
      <c r="D1119" s="11">
        <v>41460</v>
      </c>
      <c r="E1119" s="11">
        <v>41460</v>
      </c>
      <c r="F1119" t="s">
        <v>1290</v>
      </c>
      <c r="G1119" t="s">
        <v>440</v>
      </c>
      <c r="H1119" t="s">
        <v>441</v>
      </c>
      <c r="I1119" t="s">
        <v>102</v>
      </c>
      <c r="J1119" t="s">
        <v>27</v>
      </c>
      <c r="K1119" t="s">
        <v>95</v>
      </c>
      <c r="L1119" t="s">
        <v>96</v>
      </c>
      <c r="M1119">
        <v>98103</v>
      </c>
      <c r="N1119" t="s">
        <v>44</v>
      </c>
      <c r="O1119" t="s">
        <v>2069</v>
      </c>
      <c r="P1119" t="s">
        <v>32</v>
      </c>
      <c r="Q1119" t="s">
        <v>65</v>
      </c>
      <c r="R1119" t="s">
        <v>2070</v>
      </c>
      <c r="S1119">
        <v>25.4</v>
      </c>
      <c r="T1119">
        <v>5</v>
      </c>
      <c r="U1119">
        <v>0</v>
      </c>
      <c r="V1119">
        <v>8.6359999999999992</v>
      </c>
    </row>
    <row r="1120" spans="1:22" x14ac:dyDescent="0.25">
      <c r="A1120">
        <v>5930</v>
      </c>
      <c r="B1120" t="s">
        <v>8581</v>
      </c>
      <c r="C1120">
        <v>2014</v>
      </c>
      <c r="D1120" s="11">
        <v>41828</v>
      </c>
      <c r="E1120" s="11">
        <v>41830</v>
      </c>
      <c r="F1120" t="s">
        <v>188</v>
      </c>
      <c r="G1120" t="s">
        <v>1815</v>
      </c>
      <c r="H1120" t="s">
        <v>1816</v>
      </c>
      <c r="I1120" t="s">
        <v>26</v>
      </c>
      <c r="J1120" t="s">
        <v>27</v>
      </c>
      <c r="K1120" t="s">
        <v>146</v>
      </c>
      <c r="L1120" t="s">
        <v>147</v>
      </c>
      <c r="M1120">
        <v>19120</v>
      </c>
      <c r="N1120" t="s">
        <v>148</v>
      </c>
      <c r="O1120" t="s">
        <v>2609</v>
      </c>
      <c r="P1120" t="s">
        <v>32</v>
      </c>
      <c r="Q1120" t="s">
        <v>33</v>
      </c>
      <c r="R1120" t="s">
        <v>2610</v>
      </c>
      <c r="S1120">
        <v>87.210000000000008</v>
      </c>
      <c r="T1120">
        <v>3</v>
      </c>
      <c r="U1120">
        <v>0.5</v>
      </c>
      <c r="V1120">
        <v>-45.349200000000003</v>
      </c>
    </row>
    <row r="1121" spans="1:22" x14ac:dyDescent="0.25">
      <c r="A1121">
        <v>5929</v>
      </c>
      <c r="B1121" t="s">
        <v>8580</v>
      </c>
      <c r="C1121">
        <v>2011</v>
      </c>
      <c r="D1121" s="11">
        <v>40827</v>
      </c>
      <c r="E1121" s="11">
        <v>40831</v>
      </c>
      <c r="F1121" t="s">
        <v>50</v>
      </c>
      <c r="G1121" t="s">
        <v>5168</v>
      </c>
      <c r="H1121" t="s">
        <v>5169</v>
      </c>
      <c r="I1121" t="s">
        <v>41</v>
      </c>
      <c r="J1121" t="s">
        <v>27</v>
      </c>
      <c r="K1121" t="s">
        <v>1706</v>
      </c>
      <c r="L1121" t="s">
        <v>1707</v>
      </c>
      <c r="M1121">
        <v>72701</v>
      </c>
      <c r="N1121" t="s">
        <v>30</v>
      </c>
      <c r="O1121" t="s">
        <v>5535</v>
      </c>
      <c r="P1121" t="s">
        <v>32</v>
      </c>
      <c r="Q1121" t="s">
        <v>65</v>
      </c>
      <c r="R1121" t="s">
        <v>5536</v>
      </c>
      <c r="S1121">
        <v>8.92</v>
      </c>
      <c r="T1121">
        <v>4</v>
      </c>
      <c r="U1121">
        <v>0</v>
      </c>
      <c r="V1121">
        <v>3.9248000000000003</v>
      </c>
    </row>
    <row r="1122" spans="1:22" x14ac:dyDescent="0.25">
      <c r="A1122">
        <v>5927</v>
      </c>
      <c r="B1122" t="s">
        <v>8579</v>
      </c>
      <c r="C1122">
        <v>2011</v>
      </c>
      <c r="D1122" s="11">
        <v>40641</v>
      </c>
      <c r="E1122" s="11">
        <v>40645</v>
      </c>
      <c r="F1122" t="s">
        <v>50</v>
      </c>
      <c r="G1122" t="s">
        <v>215</v>
      </c>
      <c r="H1122" t="s">
        <v>216</v>
      </c>
      <c r="I1122" t="s">
        <v>41</v>
      </c>
      <c r="J1122" t="s">
        <v>27</v>
      </c>
      <c r="K1122" t="s">
        <v>357</v>
      </c>
      <c r="L1122" t="s">
        <v>358</v>
      </c>
      <c r="M1122">
        <v>35601</v>
      </c>
      <c r="N1122" t="s">
        <v>30</v>
      </c>
      <c r="O1122" t="s">
        <v>8316</v>
      </c>
      <c r="P1122" t="s">
        <v>32</v>
      </c>
      <c r="Q1122" t="s">
        <v>56</v>
      </c>
      <c r="R1122" t="s">
        <v>8317</v>
      </c>
      <c r="S1122">
        <v>1215.92</v>
      </c>
      <c r="T1122">
        <v>8</v>
      </c>
      <c r="U1122">
        <v>0</v>
      </c>
      <c r="V1122">
        <v>316.13920000000007</v>
      </c>
    </row>
    <row r="1123" spans="1:22" x14ac:dyDescent="0.25">
      <c r="A1123">
        <v>5924</v>
      </c>
      <c r="B1123" t="s">
        <v>8576</v>
      </c>
      <c r="C1123">
        <v>2013</v>
      </c>
      <c r="D1123" s="11">
        <v>41605</v>
      </c>
      <c r="E1123" s="11">
        <v>41609</v>
      </c>
      <c r="F1123" t="s">
        <v>23</v>
      </c>
      <c r="G1123" t="s">
        <v>1358</v>
      </c>
      <c r="H1123" t="s">
        <v>1359</v>
      </c>
      <c r="I1123" t="s">
        <v>41</v>
      </c>
      <c r="J1123" t="s">
        <v>27</v>
      </c>
      <c r="K1123" t="s">
        <v>266</v>
      </c>
      <c r="L1123" t="s">
        <v>267</v>
      </c>
      <c r="M1123">
        <v>10011</v>
      </c>
      <c r="N1123" t="s">
        <v>148</v>
      </c>
      <c r="O1123" t="s">
        <v>3804</v>
      </c>
      <c r="P1123" t="s">
        <v>32</v>
      </c>
      <c r="Q1123" t="s">
        <v>56</v>
      </c>
      <c r="R1123" t="s">
        <v>3805</v>
      </c>
      <c r="S1123">
        <v>313.17599999999999</v>
      </c>
      <c r="T1123">
        <v>2</v>
      </c>
      <c r="U1123">
        <v>0.4</v>
      </c>
      <c r="V1123">
        <v>-120.05080000000007</v>
      </c>
    </row>
    <row r="1124" spans="1:22" x14ac:dyDescent="0.25">
      <c r="A1124">
        <v>5919</v>
      </c>
      <c r="B1124" t="s">
        <v>8575</v>
      </c>
      <c r="C1124">
        <v>2012</v>
      </c>
      <c r="D1124" s="11">
        <v>41169</v>
      </c>
      <c r="E1124" s="11">
        <v>41175</v>
      </c>
      <c r="F1124" t="s">
        <v>50</v>
      </c>
      <c r="G1124" t="s">
        <v>7024</v>
      </c>
      <c r="H1124" t="s">
        <v>7025</v>
      </c>
      <c r="I1124" t="s">
        <v>26</v>
      </c>
      <c r="J1124" t="s">
        <v>27</v>
      </c>
      <c r="K1124" t="s">
        <v>266</v>
      </c>
      <c r="L1124" t="s">
        <v>267</v>
      </c>
      <c r="M1124">
        <v>10035</v>
      </c>
      <c r="N1124" t="s">
        <v>148</v>
      </c>
      <c r="O1124" t="s">
        <v>5019</v>
      </c>
      <c r="P1124" t="s">
        <v>32</v>
      </c>
      <c r="Q1124" t="s">
        <v>33</v>
      </c>
      <c r="R1124" t="s">
        <v>5020</v>
      </c>
      <c r="S1124">
        <v>2003.9200000000003</v>
      </c>
      <c r="T1124">
        <v>5</v>
      </c>
      <c r="U1124">
        <v>0.2</v>
      </c>
      <c r="V1124">
        <v>-25.049000000000149</v>
      </c>
    </row>
    <row r="1125" spans="1:22" x14ac:dyDescent="0.25">
      <c r="A1125">
        <v>5918</v>
      </c>
      <c r="B1125" t="s">
        <v>8575</v>
      </c>
      <c r="C1125">
        <v>2012</v>
      </c>
      <c r="D1125" s="11">
        <v>41169</v>
      </c>
      <c r="E1125" s="11">
        <v>41175</v>
      </c>
      <c r="F1125" t="s">
        <v>50</v>
      </c>
      <c r="G1125" t="s">
        <v>7024</v>
      </c>
      <c r="H1125" t="s">
        <v>7025</v>
      </c>
      <c r="I1125" t="s">
        <v>26</v>
      </c>
      <c r="J1125" t="s">
        <v>27</v>
      </c>
      <c r="K1125" t="s">
        <v>266</v>
      </c>
      <c r="L1125" t="s">
        <v>267</v>
      </c>
      <c r="M1125">
        <v>10035</v>
      </c>
      <c r="N1125" t="s">
        <v>148</v>
      </c>
      <c r="O1125" t="s">
        <v>166</v>
      </c>
      <c r="P1125" t="s">
        <v>32</v>
      </c>
      <c r="Q1125" t="s">
        <v>33</v>
      </c>
      <c r="R1125" t="s">
        <v>167</v>
      </c>
      <c r="S1125">
        <v>4228.7040000000006</v>
      </c>
      <c r="T1125">
        <v>6</v>
      </c>
      <c r="U1125">
        <v>0.2</v>
      </c>
      <c r="V1125">
        <v>158.57639999999992</v>
      </c>
    </row>
    <row r="1126" spans="1:22" x14ac:dyDescent="0.25">
      <c r="A1126">
        <v>5916</v>
      </c>
      <c r="B1126" t="s">
        <v>8575</v>
      </c>
      <c r="C1126">
        <v>2012</v>
      </c>
      <c r="D1126" s="11">
        <v>41169</v>
      </c>
      <c r="E1126" s="11">
        <v>41175</v>
      </c>
      <c r="F1126" t="s">
        <v>50</v>
      </c>
      <c r="G1126" t="s">
        <v>7024</v>
      </c>
      <c r="H1126" t="s">
        <v>7025</v>
      </c>
      <c r="I1126" t="s">
        <v>26</v>
      </c>
      <c r="J1126" t="s">
        <v>27</v>
      </c>
      <c r="K1126" t="s">
        <v>266</v>
      </c>
      <c r="L1126" t="s">
        <v>267</v>
      </c>
      <c r="M1126">
        <v>10035</v>
      </c>
      <c r="N1126" t="s">
        <v>148</v>
      </c>
      <c r="O1126" t="s">
        <v>3545</v>
      </c>
      <c r="P1126" t="s">
        <v>32</v>
      </c>
      <c r="Q1126" t="s">
        <v>36</v>
      </c>
      <c r="R1126" t="s">
        <v>3546</v>
      </c>
      <c r="S1126">
        <v>199.76400000000001</v>
      </c>
      <c r="T1126">
        <v>2</v>
      </c>
      <c r="U1126">
        <v>0.1</v>
      </c>
      <c r="V1126">
        <v>8.8783999999999956</v>
      </c>
    </row>
    <row r="1127" spans="1:22" x14ac:dyDescent="0.25">
      <c r="A1127">
        <v>1124</v>
      </c>
      <c r="B1127" t="s">
        <v>3264</v>
      </c>
      <c r="C1127">
        <v>2011</v>
      </c>
      <c r="D1127" s="11">
        <v>40564</v>
      </c>
      <c r="E1127" s="11">
        <v>40570</v>
      </c>
      <c r="F1127" t="s">
        <v>50</v>
      </c>
      <c r="G1127" t="s">
        <v>2753</v>
      </c>
      <c r="H1127" t="s">
        <v>2754</v>
      </c>
      <c r="I1127" t="s">
        <v>26</v>
      </c>
      <c r="J1127" t="s">
        <v>27</v>
      </c>
      <c r="K1127" t="s">
        <v>3265</v>
      </c>
      <c r="L1127" t="s">
        <v>1707</v>
      </c>
      <c r="M1127">
        <v>72401</v>
      </c>
      <c r="N1127" t="s">
        <v>30</v>
      </c>
      <c r="O1127" t="s">
        <v>352</v>
      </c>
      <c r="P1127" t="s">
        <v>32</v>
      </c>
      <c r="Q1127" t="s">
        <v>65</v>
      </c>
      <c r="R1127" t="s">
        <v>353</v>
      </c>
      <c r="S1127">
        <v>38.6</v>
      </c>
      <c r="T1127">
        <v>4</v>
      </c>
      <c r="U1127">
        <v>0</v>
      </c>
      <c r="V1127">
        <v>11.579999999999998</v>
      </c>
    </row>
    <row r="1128" spans="1:22" x14ac:dyDescent="0.25">
      <c r="A1128">
        <v>5910</v>
      </c>
      <c r="B1128" t="s">
        <v>8570</v>
      </c>
      <c r="C1128">
        <v>2013</v>
      </c>
      <c r="D1128" s="11">
        <v>41611</v>
      </c>
      <c r="E1128" s="11">
        <v>41616</v>
      </c>
      <c r="F1128" t="s">
        <v>50</v>
      </c>
      <c r="G1128" t="s">
        <v>3939</v>
      </c>
      <c r="H1128" t="s">
        <v>3940</v>
      </c>
      <c r="I1128" t="s">
        <v>41</v>
      </c>
      <c r="J1128" t="s">
        <v>27</v>
      </c>
      <c r="K1128" t="s">
        <v>630</v>
      </c>
      <c r="L1128" t="s">
        <v>43</v>
      </c>
      <c r="M1128">
        <v>95123</v>
      </c>
      <c r="N1128" t="s">
        <v>44</v>
      </c>
      <c r="O1128" t="s">
        <v>6855</v>
      </c>
      <c r="P1128" t="s">
        <v>32</v>
      </c>
      <c r="Q1128" t="s">
        <v>65</v>
      </c>
      <c r="R1128" t="s">
        <v>6856</v>
      </c>
      <c r="S1128">
        <v>14.52</v>
      </c>
      <c r="T1128">
        <v>3</v>
      </c>
      <c r="U1128">
        <v>0</v>
      </c>
      <c r="V1128">
        <v>5.6627999999999998</v>
      </c>
    </row>
    <row r="1129" spans="1:22" x14ac:dyDescent="0.25">
      <c r="A1129">
        <v>5902</v>
      </c>
      <c r="B1129" t="s">
        <v>8568</v>
      </c>
      <c r="C1129">
        <v>2013</v>
      </c>
      <c r="D1129" s="11">
        <v>41606</v>
      </c>
      <c r="E1129" s="11">
        <v>41611</v>
      </c>
      <c r="F1129" t="s">
        <v>50</v>
      </c>
      <c r="G1129" t="s">
        <v>2748</v>
      </c>
      <c r="H1129" t="s">
        <v>2749</v>
      </c>
      <c r="I1129" t="s">
        <v>41</v>
      </c>
      <c r="J1129" t="s">
        <v>27</v>
      </c>
      <c r="K1129" t="s">
        <v>787</v>
      </c>
      <c r="L1129" t="s">
        <v>788</v>
      </c>
      <c r="M1129">
        <v>7090</v>
      </c>
      <c r="N1129" t="s">
        <v>148</v>
      </c>
      <c r="O1129" t="s">
        <v>4694</v>
      </c>
      <c r="P1129" t="s">
        <v>32</v>
      </c>
      <c r="Q1129" t="s">
        <v>65</v>
      </c>
      <c r="R1129" t="s">
        <v>4695</v>
      </c>
      <c r="S1129">
        <v>31.56</v>
      </c>
      <c r="T1129">
        <v>3</v>
      </c>
      <c r="U1129">
        <v>0</v>
      </c>
      <c r="V1129">
        <v>10.4148</v>
      </c>
    </row>
    <row r="1130" spans="1:22" x14ac:dyDescent="0.25">
      <c r="A1130">
        <v>1127</v>
      </c>
      <c r="B1130" t="s">
        <v>3264</v>
      </c>
      <c r="C1130">
        <v>2011</v>
      </c>
      <c r="D1130" s="11">
        <v>40564</v>
      </c>
      <c r="E1130" s="11">
        <v>40570</v>
      </c>
      <c r="F1130" t="s">
        <v>50</v>
      </c>
      <c r="G1130" t="s">
        <v>2753</v>
      </c>
      <c r="H1130" t="s">
        <v>2754</v>
      </c>
      <c r="I1130" t="s">
        <v>26</v>
      </c>
      <c r="J1130" t="s">
        <v>27</v>
      </c>
      <c r="K1130" t="s">
        <v>3265</v>
      </c>
      <c r="L1130" t="s">
        <v>1707</v>
      </c>
      <c r="M1130">
        <v>72401</v>
      </c>
      <c r="N1130" t="s">
        <v>30</v>
      </c>
      <c r="O1130" t="s">
        <v>1588</v>
      </c>
      <c r="P1130" t="s">
        <v>32</v>
      </c>
      <c r="Q1130" t="s">
        <v>36</v>
      </c>
      <c r="R1130" t="s">
        <v>1589</v>
      </c>
      <c r="S1130">
        <v>1067.94</v>
      </c>
      <c r="T1130">
        <v>3</v>
      </c>
      <c r="U1130">
        <v>0</v>
      </c>
      <c r="V1130">
        <v>224.2673999999999</v>
      </c>
    </row>
    <row r="1131" spans="1:22" x14ac:dyDescent="0.25">
      <c r="A1131">
        <v>5898</v>
      </c>
      <c r="B1131" t="s">
        <v>8565</v>
      </c>
      <c r="C1131">
        <v>2013</v>
      </c>
      <c r="D1131" s="11">
        <v>41368</v>
      </c>
      <c r="E1131" s="11">
        <v>41374</v>
      </c>
      <c r="F1131" t="s">
        <v>50</v>
      </c>
      <c r="G1131" t="s">
        <v>125</v>
      </c>
      <c r="H1131" t="s">
        <v>126</v>
      </c>
      <c r="I1131" t="s">
        <v>26</v>
      </c>
      <c r="J1131" t="s">
        <v>27</v>
      </c>
      <c r="K1131" t="s">
        <v>1464</v>
      </c>
      <c r="L1131" t="s">
        <v>254</v>
      </c>
      <c r="M1131">
        <v>47374</v>
      </c>
      <c r="N1131" t="s">
        <v>105</v>
      </c>
      <c r="O1131" t="s">
        <v>412</v>
      </c>
      <c r="P1131" t="s">
        <v>32</v>
      </c>
      <c r="Q1131" t="s">
        <v>65</v>
      </c>
      <c r="R1131" t="s">
        <v>413</v>
      </c>
      <c r="S1131">
        <v>71.12</v>
      </c>
      <c r="T1131">
        <v>4</v>
      </c>
      <c r="U1131">
        <v>0</v>
      </c>
      <c r="V1131">
        <v>22.047199999999997</v>
      </c>
    </row>
    <row r="1132" spans="1:22" x14ac:dyDescent="0.25">
      <c r="A1132">
        <v>5884</v>
      </c>
      <c r="B1132" t="s">
        <v>8551</v>
      </c>
      <c r="C1132">
        <v>2013</v>
      </c>
      <c r="D1132" s="11">
        <v>41347</v>
      </c>
      <c r="E1132" s="11">
        <v>41349</v>
      </c>
      <c r="F1132" t="s">
        <v>23</v>
      </c>
      <c r="G1132" t="s">
        <v>4764</v>
      </c>
      <c r="H1132" t="s">
        <v>4765</v>
      </c>
      <c r="I1132" t="s">
        <v>41</v>
      </c>
      <c r="J1132" t="s">
        <v>27</v>
      </c>
      <c r="K1132" t="s">
        <v>127</v>
      </c>
      <c r="L1132" t="s">
        <v>43</v>
      </c>
      <c r="M1132">
        <v>94109</v>
      </c>
      <c r="N1132" t="s">
        <v>44</v>
      </c>
      <c r="O1132" t="s">
        <v>1480</v>
      </c>
      <c r="P1132" t="s">
        <v>32</v>
      </c>
      <c r="Q1132" t="s">
        <v>65</v>
      </c>
      <c r="R1132" t="s">
        <v>1481</v>
      </c>
      <c r="S1132">
        <v>28.28</v>
      </c>
      <c r="T1132">
        <v>2</v>
      </c>
      <c r="U1132">
        <v>0</v>
      </c>
      <c r="V1132">
        <v>7.352800000000002</v>
      </c>
    </row>
    <row r="1133" spans="1:22" x14ac:dyDescent="0.25">
      <c r="A1133">
        <v>1130</v>
      </c>
      <c r="B1133" t="s">
        <v>3272</v>
      </c>
      <c r="C1133">
        <v>2013</v>
      </c>
      <c r="D1133" s="11">
        <v>41377</v>
      </c>
      <c r="E1133" s="11">
        <v>41381</v>
      </c>
      <c r="F1133" t="s">
        <v>50</v>
      </c>
      <c r="G1133" t="s">
        <v>1786</v>
      </c>
      <c r="H1133" t="s">
        <v>1787</v>
      </c>
      <c r="I1133" t="s">
        <v>26</v>
      </c>
      <c r="J1133" t="s">
        <v>27</v>
      </c>
      <c r="K1133" t="s">
        <v>318</v>
      </c>
      <c r="L1133" t="s">
        <v>319</v>
      </c>
      <c r="M1133">
        <v>22153</v>
      </c>
      <c r="N1133" t="s">
        <v>30</v>
      </c>
      <c r="O1133" t="s">
        <v>3273</v>
      </c>
      <c r="P1133" t="s">
        <v>32</v>
      </c>
      <c r="Q1133" t="s">
        <v>56</v>
      </c>
      <c r="R1133" t="s">
        <v>3274</v>
      </c>
      <c r="S1133">
        <v>343.92</v>
      </c>
      <c r="T1133">
        <v>4</v>
      </c>
      <c r="U1133">
        <v>0</v>
      </c>
      <c r="V1133">
        <v>75.662399999999991</v>
      </c>
    </row>
    <row r="1134" spans="1:22" x14ac:dyDescent="0.25">
      <c r="A1134">
        <v>5883</v>
      </c>
      <c r="B1134" t="s">
        <v>8550</v>
      </c>
      <c r="C1134">
        <v>2013</v>
      </c>
      <c r="D1134" s="11">
        <v>41536</v>
      </c>
      <c r="E1134" s="11">
        <v>41540</v>
      </c>
      <c r="F1134" t="s">
        <v>50</v>
      </c>
      <c r="G1134" t="s">
        <v>4007</v>
      </c>
      <c r="H1134" t="s">
        <v>4008</v>
      </c>
      <c r="I1134" t="s">
        <v>41</v>
      </c>
      <c r="J1134" t="s">
        <v>27</v>
      </c>
      <c r="K1134" t="s">
        <v>947</v>
      </c>
      <c r="L1134" t="s">
        <v>43</v>
      </c>
      <c r="M1134">
        <v>92105</v>
      </c>
      <c r="N1134" t="s">
        <v>44</v>
      </c>
      <c r="O1134" t="s">
        <v>3186</v>
      </c>
      <c r="P1134" t="s">
        <v>32</v>
      </c>
      <c r="Q1134" t="s">
        <v>36</v>
      </c>
      <c r="R1134" t="s">
        <v>3187</v>
      </c>
      <c r="S1134">
        <v>885.52800000000002</v>
      </c>
      <c r="T1134">
        <v>9</v>
      </c>
      <c r="U1134">
        <v>0.2</v>
      </c>
      <c r="V1134">
        <v>-99.621900000000068</v>
      </c>
    </row>
    <row r="1135" spans="1:22" x14ac:dyDescent="0.25">
      <c r="A1135">
        <v>5881</v>
      </c>
      <c r="B1135" t="s">
        <v>8550</v>
      </c>
      <c r="C1135">
        <v>2013</v>
      </c>
      <c r="D1135" s="11">
        <v>41536</v>
      </c>
      <c r="E1135" s="11">
        <v>41540</v>
      </c>
      <c r="F1135" t="s">
        <v>50</v>
      </c>
      <c r="G1135" t="s">
        <v>4007</v>
      </c>
      <c r="H1135" t="s">
        <v>4008</v>
      </c>
      <c r="I1135" t="s">
        <v>41</v>
      </c>
      <c r="J1135" t="s">
        <v>27</v>
      </c>
      <c r="K1135" t="s">
        <v>947</v>
      </c>
      <c r="L1135" t="s">
        <v>43</v>
      </c>
      <c r="M1135">
        <v>92105</v>
      </c>
      <c r="N1135" t="s">
        <v>44</v>
      </c>
      <c r="O1135" t="s">
        <v>1726</v>
      </c>
      <c r="P1135" t="s">
        <v>32</v>
      </c>
      <c r="Q1135" t="s">
        <v>36</v>
      </c>
      <c r="R1135" t="s">
        <v>1727</v>
      </c>
      <c r="S1135">
        <v>801.5680000000001</v>
      </c>
      <c r="T1135">
        <v>2</v>
      </c>
      <c r="U1135">
        <v>0.2</v>
      </c>
      <c r="V1135">
        <v>50.097999999999985</v>
      </c>
    </row>
    <row r="1136" spans="1:22" x14ac:dyDescent="0.25">
      <c r="A1136">
        <v>5872</v>
      </c>
      <c r="B1136" t="s">
        <v>8544</v>
      </c>
      <c r="C1136">
        <v>2013</v>
      </c>
      <c r="D1136" s="11">
        <v>41542</v>
      </c>
      <c r="E1136" s="11">
        <v>41546</v>
      </c>
      <c r="F1136" t="s">
        <v>50</v>
      </c>
      <c r="G1136" t="s">
        <v>665</v>
      </c>
      <c r="H1136" t="s">
        <v>666</v>
      </c>
      <c r="I1136" t="s">
        <v>26</v>
      </c>
      <c r="J1136" t="s">
        <v>27</v>
      </c>
      <c r="K1136" t="s">
        <v>538</v>
      </c>
      <c r="L1136" t="s">
        <v>254</v>
      </c>
      <c r="M1136">
        <v>47401</v>
      </c>
      <c r="N1136" t="s">
        <v>105</v>
      </c>
      <c r="O1136" t="s">
        <v>460</v>
      </c>
      <c r="P1136" t="s">
        <v>32</v>
      </c>
      <c r="Q1136" t="s">
        <v>65</v>
      </c>
      <c r="R1136" t="s">
        <v>461</v>
      </c>
      <c r="S1136">
        <v>127.94999999999999</v>
      </c>
      <c r="T1136">
        <v>3</v>
      </c>
      <c r="U1136">
        <v>0</v>
      </c>
      <c r="V1136">
        <v>21.751499999999986</v>
      </c>
    </row>
    <row r="1137" spans="1:22" x14ac:dyDescent="0.25">
      <c r="A1137">
        <v>5871</v>
      </c>
      <c r="B1137" t="s">
        <v>8543</v>
      </c>
      <c r="C1137">
        <v>2013</v>
      </c>
      <c r="D1137" s="11">
        <v>41440</v>
      </c>
      <c r="E1137" s="11">
        <v>41440</v>
      </c>
      <c r="F1137" t="s">
        <v>1290</v>
      </c>
      <c r="G1137" t="s">
        <v>1574</v>
      </c>
      <c r="H1137" t="s">
        <v>1575</v>
      </c>
      <c r="I1137" t="s">
        <v>41</v>
      </c>
      <c r="J1137" t="s">
        <v>27</v>
      </c>
      <c r="K1137" t="s">
        <v>1883</v>
      </c>
      <c r="L1137" t="s">
        <v>43</v>
      </c>
      <c r="M1137">
        <v>92804</v>
      </c>
      <c r="N1137" t="s">
        <v>44</v>
      </c>
      <c r="O1137" t="s">
        <v>8261</v>
      </c>
      <c r="P1137" t="s">
        <v>32</v>
      </c>
      <c r="Q1137" t="s">
        <v>56</v>
      </c>
      <c r="R1137" t="s">
        <v>8262</v>
      </c>
      <c r="S1137">
        <v>1293.4879999999998</v>
      </c>
      <c r="T1137">
        <v>7</v>
      </c>
      <c r="U1137">
        <v>0.2</v>
      </c>
      <c r="V1137">
        <v>80.843000000000075</v>
      </c>
    </row>
    <row r="1138" spans="1:22" x14ac:dyDescent="0.25">
      <c r="A1138">
        <v>5870</v>
      </c>
      <c r="B1138" t="s">
        <v>8540</v>
      </c>
      <c r="C1138">
        <v>2013</v>
      </c>
      <c r="D1138" s="11">
        <v>41586</v>
      </c>
      <c r="E1138" s="11">
        <v>41591</v>
      </c>
      <c r="F1138" t="s">
        <v>50</v>
      </c>
      <c r="G1138" t="s">
        <v>6150</v>
      </c>
      <c r="H1138" t="s">
        <v>6151</v>
      </c>
      <c r="I1138" t="s">
        <v>102</v>
      </c>
      <c r="J1138" t="s">
        <v>27</v>
      </c>
      <c r="K1138" t="s">
        <v>8541</v>
      </c>
      <c r="L1138" t="s">
        <v>8542</v>
      </c>
      <c r="M1138">
        <v>82001</v>
      </c>
      <c r="N1138" t="s">
        <v>44</v>
      </c>
      <c r="O1138" t="s">
        <v>1726</v>
      </c>
      <c r="P1138" t="s">
        <v>32</v>
      </c>
      <c r="Q1138" t="s">
        <v>36</v>
      </c>
      <c r="R1138" t="s">
        <v>1727</v>
      </c>
      <c r="S1138">
        <v>1603.1360000000002</v>
      </c>
      <c r="T1138">
        <v>4</v>
      </c>
      <c r="U1138">
        <v>0.2</v>
      </c>
      <c r="V1138">
        <v>100.19599999999997</v>
      </c>
    </row>
    <row r="1139" spans="1:22" x14ac:dyDescent="0.25">
      <c r="A1139">
        <v>5867</v>
      </c>
      <c r="B1139" t="s">
        <v>8538</v>
      </c>
      <c r="C1139">
        <v>2011</v>
      </c>
      <c r="D1139" s="11">
        <v>40760</v>
      </c>
      <c r="E1139" s="11">
        <v>40762</v>
      </c>
      <c r="F1139" t="s">
        <v>23</v>
      </c>
      <c r="G1139" t="s">
        <v>5300</v>
      </c>
      <c r="H1139" t="s">
        <v>5301</v>
      </c>
      <c r="I1139" t="s">
        <v>41</v>
      </c>
      <c r="J1139" t="s">
        <v>27</v>
      </c>
      <c r="K1139" t="s">
        <v>4608</v>
      </c>
      <c r="L1139" t="s">
        <v>747</v>
      </c>
      <c r="M1139">
        <v>6450</v>
      </c>
      <c r="N1139" t="s">
        <v>148</v>
      </c>
      <c r="O1139" t="s">
        <v>2455</v>
      </c>
      <c r="P1139" t="s">
        <v>32</v>
      </c>
      <c r="Q1139" t="s">
        <v>36</v>
      </c>
      <c r="R1139" t="s">
        <v>2456</v>
      </c>
      <c r="S1139">
        <v>1133.3499999999999</v>
      </c>
      <c r="T1139">
        <v>5</v>
      </c>
      <c r="U1139">
        <v>0</v>
      </c>
      <c r="V1139">
        <v>294.67100000000005</v>
      </c>
    </row>
    <row r="1140" spans="1:22" x14ac:dyDescent="0.25">
      <c r="A1140">
        <v>5860</v>
      </c>
      <c r="B1140" t="s">
        <v>8532</v>
      </c>
      <c r="C1140">
        <v>2012</v>
      </c>
      <c r="D1140" s="11">
        <v>41214</v>
      </c>
      <c r="E1140" s="11">
        <v>41221</v>
      </c>
      <c r="F1140" t="s">
        <v>50</v>
      </c>
      <c r="G1140" t="s">
        <v>5900</v>
      </c>
      <c r="H1140" t="s">
        <v>5901</v>
      </c>
      <c r="I1140" t="s">
        <v>26</v>
      </c>
      <c r="J1140" t="s">
        <v>27</v>
      </c>
      <c r="K1140" t="s">
        <v>8533</v>
      </c>
      <c r="L1140" t="s">
        <v>1707</v>
      </c>
      <c r="M1140">
        <v>72032</v>
      </c>
      <c r="N1140" t="s">
        <v>30</v>
      </c>
      <c r="O1140" t="s">
        <v>3919</v>
      </c>
      <c r="P1140" t="s">
        <v>32</v>
      </c>
      <c r="Q1140" t="s">
        <v>56</v>
      </c>
      <c r="R1140" t="s">
        <v>3920</v>
      </c>
      <c r="S1140">
        <v>301.95999999999998</v>
      </c>
      <c r="T1140">
        <v>2</v>
      </c>
      <c r="U1140">
        <v>0</v>
      </c>
      <c r="V1140">
        <v>45.293999999999983</v>
      </c>
    </row>
    <row r="1141" spans="1:22" x14ac:dyDescent="0.25">
      <c r="A1141">
        <v>5859</v>
      </c>
      <c r="B1141" t="s">
        <v>8531</v>
      </c>
      <c r="C1141">
        <v>2014</v>
      </c>
      <c r="D1141" s="11">
        <v>41886</v>
      </c>
      <c r="E1141" s="11">
        <v>41890</v>
      </c>
      <c r="F1141" t="s">
        <v>23</v>
      </c>
      <c r="G1141" t="s">
        <v>2484</v>
      </c>
      <c r="H1141" t="s">
        <v>2485</v>
      </c>
      <c r="I1141" t="s">
        <v>26</v>
      </c>
      <c r="J1141" t="s">
        <v>27</v>
      </c>
      <c r="K1141" t="s">
        <v>87</v>
      </c>
      <c r="L1141" t="s">
        <v>43</v>
      </c>
      <c r="M1141">
        <v>94521</v>
      </c>
      <c r="N1141" t="s">
        <v>44</v>
      </c>
      <c r="O1141" t="s">
        <v>7052</v>
      </c>
      <c r="P1141" t="s">
        <v>32</v>
      </c>
      <c r="Q1141" t="s">
        <v>33</v>
      </c>
      <c r="R1141" t="s">
        <v>7053</v>
      </c>
      <c r="S1141">
        <v>239.66599999999997</v>
      </c>
      <c r="T1141">
        <v>2</v>
      </c>
      <c r="U1141">
        <v>0.15</v>
      </c>
      <c r="V1141">
        <v>14.097999999999999</v>
      </c>
    </row>
    <row r="1142" spans="1:22" x14ac:dyDescent="0.25">
      <c r="A1142">
        <v>5858</v>
      </c>
      <c r="B1142" t="s">
        <v>8530</v>
      </c>
      <c r="C1142">
        <v>2012</v>
      </c>
      <c r="D1142" s="11">
        <v>41126</v>
      </c>
      <c r="E1142" s="11">
        <v>41132</v>
      </c>
      <c r="F1142" t="s">
        <v>50</v>
      </c>
      <c r="G1142" t="s">
        <v>6638</v>
      </c>
      <c r="H1142" t="s">
        <v>6639</v>
      </c>
      <c r="I1142" t="s">
        <v>41</v>
      </c>
      <c r="J1142" t="s">
        <v>27</v>
      </c>
      <c r="K1142" t="s">
        <v>815</v>
      </c>
      <c r="L1142" t="s">
        <v>104</v>
      </c>
      <c r="M1142">
        <v>75220</v>
      </c>
      <c r="N1142" t="s">
        <v>105</v>
      </c>
      <c r="O1142" t="s">
        <v>5061</v>
      </c>
      <c r="P1142" t="s">
        <v>32</v>
      </c>
      <c r="Q1142" t="s">
        <v>65</v>
      </c>
      <c r="R1142" t="s">
        <v>5062</v>
      </c>
      <c r="S1142">
        <v>14.76</v>
      </c>
      <c r="T1142">
        <v>5</v>
      </c>
      <c r="U1142">
        <v>0.6</v>
      </c>
      <c r="V1142">
        <v>-11.439000000000004</v>
      </c>
    </row>
    <row r="1143" spans="1:22" x14ac:dyDescent="0.25">
      <c r="A1143">
        <v>5853</v>
      </c>
      <c r="B1143" t="s">
        <v>8528</v>
      </c>
      <c r="C1143">
        <v>2012</v>
      </c>
      <c r="D1143" s="11">
        <v>41223</v>
      </c>
      <c r="E1143" s="11">
        <v>41227</v>
      </c>
      <c r="F1143" t="s">
        <v>50</v>
      </c>
      <c r="G1143" t="s">
        <v>1527</v>
      </c>
      <c r="H1143" t="s">
        <v>1528</v>
      </c>
      <c r="I1143" t="s">
        <v>102</v>
      </c>
      <c r="J1143" t="s">
        <v>27</v>
      </c>
      <c r="K1143" t="s">
        <v>566</v>
      </c>
      <c r="L1143" t="s">
        <v>229</v>
      </c>
      <c r="M1143">
        <v>55113</v>
      </c>
      <c r="N1143" t="s">
        <v>105</v>
      </c>
      <c r="O1143" t="s">
        <v>922</v>
      </c>
      <c r="P1143" t="s">
        <v>32</v>
      </c>
      <c r="Q1143" t="s">
        <v>65</v>
      </c>
      <c r="R1143" t="s">
        <v>186</v>
      </c>
      <c r="S1143">
        <v>29.22</v>
      </c>
      <c r="T1143">
        <v>3</v>
      </c>
      <c r="U1143">
        <v>0</v>
      </c>
      <c r="V1143">
        <v>12.856800000000002</v>
      </c>
    </row>
    <row r="1144" spans="1:22" x14ac:dyDescent="0.25">
      <c r="A1144">
        <v>5848</v>
      </c>
      <c r="B1144" t="s">
        <v>8525</v>
      </c>
      <c r="C1144">
        <v>2012</v>
      </c>
      <c r="D1144" s="11">
        <v>41230</v>
      </c>
      <c r="E1144" s="11">
        <v>41234</v>
      </c>
      <c r="F1144" t="s">
        <v>50</v>
      </c>
      <c r="G1144" t="s">
        <v>5038</v>
      </c>
      <c r="H1144" t="s">
        <v>5039</v>
      </c>
      <c r="I1144" t="s">
        <v>26</v>
      </c>
      <c r="J1144" t="s">
        <v>27</v>
      </c>
      <c r="K1144" t="s">
        <v>947</v>
      </c>
      <c r="L1144" t="s">
        <v>43</v>
      </c>
      <c r="M1144">
        <v>92105</v>
      </c>
      <c r="N1144" t="s">
        <v>44</v>
      </c>
      <c r="O1144" t="s">
        <v>4481</v>
      </c>
      <c r="P1144" t="s">
        <v>32</v>
      </c>
      <c r="Q1144" t="s">
        <v>65</v>
      </c>
      <c r="R1144" t="s">
        <v>4482</v>
      </c>
      <c r="S1144">
        <v>36.599999999999994</v>
      </c>
      <c r="T1144">
        <v>3</v>
      </c>
      <c r="U1144">
        <v>0</v>
      </c>
      <c r="V1144">
        <v>15.372000000000002</v>
      </c>
    </row>
    <row r="1145" spans="1:22" x14ac:dyDescent="0.25">
      <c r="A1145">
        <v>1142</v>
      </c>
      <c r="B1145" t="s">
        <v>3296</v>
      </c>
      <c r="C1145">
        <v>2011</v>
      </c>
      <c r="D1145" s="11">
        <v>40815</v>
      </c>
      <c r="E1145" s="11">
        <v>40819</v>
      </c>
      <c r="F1145" t="s">
        <v>50</v>
      </c>
      <c r="G1145" t="s">
        <v>2287</v>
      </c>
      <c r="H1145" t="s">
        <v>2288</v>
      </c>
      <c r="I1145" t="s">
        <v>26</v>
      </c>
      <c r="J1145" t="s">
        <v>27</v>
      </c>
      <c r="K1145" t="s">
        <v>42</v>
      </c>
      <c r="L1145" t="s">
        <v>43</v>
      </c>
      <c r="M1145">
        <v>90045</v>
      </c>
      <c r="N1145" t="s">
        <v>44</v>
      </c>
      <c r="O1145" t="s">
        <v>2905</v>
      </c>
      <c r="P1145" t="s">
        <v>32</v>
      </c>
      <c r="Q1145" t="s">
        <v>65</v>
      </c>
      <c r="R1145" t="s">
        <v>2906</v>
      </c>
      <c r="S1145">
        <v>204.6</v>
      </c>
      <c r="T1145">
        <v>2</v>
      </c>
      <c r="U1145">
        <v>0</v>
      </c>
      <c r="V1145">
        <v>53.195999999999998</v>
      </c>
    </row>
    <row r="1146" spans="1:22" x14ac:dyDescent="0.25">
      <c r="A1146">
        <v>5847</v>
      </c>
      <c r="B1146" t="s">
        <v>8525</v>
      </c>
      <c r="C1146">
        <v>2012</v>
      </c>
      <c r="D1146" s="11">
        <v>41230</v>
      </c>
      <c r="E1146" s="11">
        <v>41234</v>
      </c>
      <c r="F1146" t="s">
        <v>50</v>
      </c>
      <c r="G1146" t="s">
        <v>5038</v>
      </c>
      <c r="H1146" t="s">
        <v>5039</v>
      </c>
      <c r="I1146" t="s">
        <v>26</v>
      </c>
      <c r="J1146" t="s">
        <v>27</v>
      </c>
      <c r="K1146" t="s">
        <v>947</v>
      </c>
      <c r="L1146" t="s">
        <v>43</v>
      </c>
      <c r="M1146">
        <v>92105</v>
      </c>
      <c r="N1146" t="s">
        <v>44</v>
      </c>
      <c r="O1146" t="s">
        <v>3495</v>
      </c>
      <c r="P1146" t="s">
        <v>32</v>
      </c>
      <c r="Q1146" t="s">
        <v>36</v>
      </c>
      <c r="R1146" t="s">
        <v>3496</v>
      </c>
      <c r="S1146">
        <v>225.56799999999998</v>
      </c>
      <c r="T1146">
        <v>2</v>
      </c>
      <c r="U1146">
        <v>0.2</v>
      </c>
      <c r="V1146">
        <v>2.8195999999999799</v>
      </c>
    </row>
    <row r="1147" spans="1:22" x14ac:dyDescent="0.25">
      <c r="A1147">
        <v>5844</v>
      </c>
      <c r="B1147" t="s">
        <v>8525</v>
      </c>
      <c r="C1147">
        <v>2012</v>
      </c>
      <c r="D1147" s="11">
        <v>41230</v>
      </c>
      <c r="E1147" s="11">
        <v>41234</v>
      </c>
      <c r="F1147" t="s">
        <v>50</v>
      </c>
      <c r="G1147" t="s">
        <v>5038</v>
      </c>
      <c r="H1147" t="s">
        <v>5039</v>
      </c>
      <c r="I1147" t="s">
        <v>26</v>
      </c>
      <c r="J1147" t="s">
        <v>27</v>
      </c>
      <c r="K1147" t="s">
        <v>947</v>
      </c>
      <c r="L1147" t="s">
        <v>43</v>
      </c>
      <c r="M1147">
        <v>92105</v>
      </c>
      <c r="N1147" t="s">
        <v>44</v>
      </c>
      <c r="O1147" t="s">
        <v>7792</v>
      </c>
      <c r="P1147" t="s">
        <v>32</v>
      </c>
      <c r="Q1147" t="s">
        <v>65</v>
      </c>
      <c r="R1147" t="s">
        <v>7793</v>
      </c>
      <c r="S1147">
        <v>80.959999999999994</v>
      </c>
      <c r="T1147">
        <v>4</v>
      </c>
      <c r="U1147">
        <v>0</v>
      </c>
      <c r="V1147">
        <v>29.145599999999995</v>
      </c>
    </row>
    <row r="1148" spans="1:22" x14ac:dyDescent="0.25">
      <c r="A1148">
        <v>5841</v>
      </c>
      <c r="B1148" t="s">
        <v>8524</v>
      </c>
      <c r="C1148">
        <v>2012</v>
      </c>
      <c r="D1148" s="11">
        <v>41174</v>
      </c>
      <c r="E1148" s="11">
        <v>41178</v>
      </c>
      <c r="F1148" t="s">
        <v>23</v>
      </c>
      <c r="G1148" t="s">
        <v>6201</v>
      </c>
      <c r="H1148" t="s">
        <v>6202</v>
      </c>
      <c r="I1148" t="s">
        <v>102</v>
      </c>
      <c r="J1148" t="s">
        <v>27</v>
      </c>
      <c r="K1148" t="s">
        <v>1127</v>
      </c>
      <c r="L1148" t="s">
        <v>319</v>
      </c>
      <c r="M1148">
        <v>22204</v>
      </c>
      <c r="N1148" t="s">
        <v>30</v>
      </c>
      <c r="O1148" t="s">
        <v>3613</v>
      </c>
      <c r="P1148" t="s">
        <v>32</v>
      </c>
      <c r="Q1148" t="s">
        <v>65</v>
      </c>
      <c r="R1148" t="s">
        <v>3614</v>
      </c>
      <c r="S1148">
        <v>47.98</v>
      </c>
      <c r="T1148">
        <v>2</v>
      </c>
      <c r="U1148">
        <v>0</v>
      </c>
      <c r="V1148">
        <v>11.035399999999996</v>
      </c>
    </row>
    <row r="1149" spans="1:22" x14ac:dyDescent="0.25">
      <c r="A1149">
        <v>5834</v>
      </c>
      <c r="B1149" t="s">
        <v>8514</v>
      </c>
      <c r="C1149">
        <v>2013</v>
      </c>
      <c r="D1149" s="11">
        <v>41477</v>
      </c>
      <c r="E1149" s="11">
        <v>41482</v>
      </c>
      <c r="F1149" t="s">
        <v>50</v>
      </c>
      <c r="G1149" t="s">
        <v>3723</v>
      </c>
      <c r="H1149" t="s">
        <v>3724</v>
      </c>
      <c r="I1149" t="s">
        <v>26</v>
      </c>
      <c r="J1149" t="s">
        <v>27</v>
      </c>
      <c r="K1149" t="s">
        <v>87</v>
      </c>
      <c r="L1149" t="s">
        <v>88</v>
      </c>
      <c r="M1149">
        <v>28027</v>
      </c>
      <c r="N1149" t="s">
        <v>30</v>
      </c>
      <c r="O1149" t="s">
        <v>3741</v>
      </c>
      <c r="P1149" t="s">
        <v>32</v>
      </c>
      <c r="Q1149" t="s">
        <v>36</v>
      </c>
      <c r="R1149" t="s">
        <v>3742</v>
      </c>
      <c r="S1149">
        <v>363.92</v>
      </c>
      <c r="T1149">
        <v>5</v>
      </c>
      <c r="U1149">
        <v>0.2</v>
      </c>
      <c r="V1149">
        <v>0</v>
      </c>
    </row>
    <row r="1150" spans="1:22" x14ac:dyDescent="0.25">
      <c r="A1150">
        <v>5831</v>
      </c>
      <c r="B1150" t="s">
        <v>8512</v>
      </c>
      <c r="C1150">
        <v>2013</v>
      </c>
      <c r="D1150" s="11">
        <v>41612</v>
      </c>
      <c r="E1150" s="11">
        <v>41616</v>
      </c>
      <c r="F1150" t="s">
        <v>50</v>
      </c>
      <c r="G1150" t="s">
        <v>3881</v>
      </c>
      <c r="H1150" t="s">
        <v>3882</v>
      </c>
      <c r="I1150" t="s">
        <v>26</v>
      </c>
      <c r="J1150" t="s">
        <v>27</v>
      </c>
      <c r="K1150" t="s">
        <v>1464</v>
      </c>
      <c r="L1150" t="s">
        <v>254</v>
      </c>
      <c r="M1150">
        <v>47374</v>
      </c>
      <c r="N1150" t="s">
        <v>105</v>
      </c>
      <c r="O1150" t="s">
        <v>4577</v>
      </c>
      <c r="P1150" t="s">
        <v>32</v>
      </c>
      <c r="Q1150" t="s">
        <v>36</v>
      </c>
      <c r="R1150" t="s">
        <v>4578</v>
      </c>
      <c r="S1150">
        <v>29.98</v>
      </c>
      <c r="T1150">
        <v>1</v>
      </c>
      <c r="U1150">
        <v>0</v>
      </c>
      <c r="V1150">
        <v>8.0945999999999998</v>
      </c>
    </row>
    <row r="1151" spans="1:22" x14ac:dyDescent="0.25">
      <c r="A1151">
        <v>5830</v>
      </c>
      <c r="B1151" t="s">
        <v>8512</v>
      </c>
      <c r="C1151">
        <v>2013</v>
      </c>
      <c r="D1151" s="11">
        <v>41612</v>
      </c>
      <c r="E1151" s="11">
        <v>41616</v>
      </c>
      <c r="F1151" t="s">
        <v>50</v>
      </c>
      <c r="G1151" t="s">
        <v>3881</v>
      </c>
      <c r="H1151" t="s">
        <v>3882</v>
      </c>
      <c r="I1151" t="s">
        <v>26</v>
      </c>
      <c r="J1151" t="s">
        <v>27</v>
      </c>
      <c r="K1151" t="s">
        <v>1464</v>
      </c>
      <c r="L1151" t="s">
        <v>254</v>
      </c>
      <c r="M1151">
        <v>47374</v>
      </c>
      <c r="N1151" t="s">
        <v>105</v>
      </c>
      <c r="O1151" t="s">
        <v>1225</v>
      </c>
      <c r="P1151" t="s">
        <v>32</v>
      </c>
      <c r="Q1151" t="s">
        <v>56</v>
      </c>
      <c r="R1151" t="s">
        <v>1226</v>
      </c>
      <c r="S1151">
        <v>581.96</v>
      </c>
      <c r="T1151">
        <v>2</v>
      </c>
      <c r="U1151">
        <v>0</v>
      </c>
      <c r="V1151">
        <v>104.75279999999998</v>
      </c>
    </row>
    <row r="1152" spans="1:22" x14ac:dyDescent="0.25">
      <c r="A1152">
        <v>5828</v>
      </c>
      <c r="B1152" t="s">
        <v>8511</v>
      </c>
      <c r="C1152">
        <v>2014</v>
      </c>
      <c r="D1152" s="11">
        <v>41886</v>
      </c>
      <c r="E1152" s="11">
        <v>41889</v>
      </c>
      <c r="F1152" t="s">
        <v>23</v>
      </c>
      <c r="G1152" t="s">
        <v>6295</v>
      </c>
      <c r="H1152" t="s">
        <v>6296</v>
      </c>
      <c r="I1152" t="s">
        <v>102</v>
      </c>
      <c r="J1152" t="s">
        <v>27</v>
      </c>
      <c r="K1152" t="s">
        <v>266</v>
      </c>
      <c r="L1152" t="s">
        <v>267</v>
      </c>
      <c r="M1152">
        <v>10035</v>
      </c>
      <c r="N1152" t="s">
        <v>148</v>
      </c>
      <c r="O1152" t="s">
        <v>890</v>
      </c>
      <c r="P1152" t="s">
        <v>32</v>
      </c>
      <c r="Q1152" t="s">
        <v>36</v>
      </c>
      <c r="R1152" t="s">
        <v>891</v>
      </c>
      <c r="S1152">
        <v>181.76400000000001</v>
      </c>
      <c r="T1152">
        <v>2</v>
      </c>
      <c r="U1152">
        <v>0.1</v>
      </c>
      <c r="V1152">
        <v>-8.0784000000000198</v>
      </c>
    </row>
    <row r="1153" spans="1:22" x14ac:dyDescent="0.25">
      <c r="A1153">
        <v>5827</v>
      </c>
      <c r="B1153" t="s">
        <v>8511</v>
      </c>
      <c r="C1153">
        <v>2014</v>
      </c>
      <c r="D1153" s="11">
        <v>41886</v>
      </c>
      <c r="E1153" s="11">
        <v>41889</v>
      </c>
      <c r="F1153" t="s">
        <v>23</v>
      </c>
      <c r="G1153" t="s">
        <v>6295</v>
      </c>
      <c r="H1153" t="s">
        <v>6296</v>
      </c>
      <c r="I1153" t="s">
        <v>102</v>
      </c>
      <c r="J1153" t="s">
        <v>27</v>
      </c>
      <c r="K1153" t="s">
        <v>266</v>
      </c>
      <c r="L1153" t="s">
        <v>267</v>
      </c>
      <c r="M1153">
        <v>10035</v>
      </c>
      <c r="N1153" t="s">
        <v>148</v>
      </c>
      <c r="O1153" t="s">
        <v>7951</v>
      </c>
      <c r="P1153" t="s">
        <v>32</v>
      </c>
      <c r="Q1153" t="s">
        <v>36</v>
      </c>
      <c r="R1153" t="s">
        <v>7952</v>
      </c>
      <c r="S1153">
        <v>90.801000000000002</v>
      </c>
      <c r="T1153">
        <v>1</v>
      </c>
      <c r="U1153">
        <v>0.1</v>
      </c>
      <c r="V1153">
        <v>14.124599999999999</v>
      </c>
    </row>
    <row r="1154" spans="1:22" x14ac:dyDescent="0.25">
      <c r="A1154">
        <v>5823</v>
      </c>
      <c r="B1154" t="s">
        <v>8509</v>
      </c>
      <c r="C1154">
        <v>2014</v>
      </c>
      <c r="D1154" s="11">
        <v>41772</v>
      </c>
      <c r="E1154" s="11">
        <v>41778</v>
      </c>
      <c r="F1154" t="s">
        <v>50</v>
      </c>
      <c r="G1154" t="s">
        <v>7122</v>
      </c>
      <c r="H1154" t="s">
        <v>7123</v>
      </c>
      <c r="I1154" t="s">
        <v>41</v>
      </c>
      <c r="J1154" t="s">
        <v>27</v>
      </c>
      <c r="K1154" t="s">
        <v>127</v>
      </c>
      <c r="L1154" t="s">
        <v>43</v>
      </c>
      <c r="M1154">
        <v>94122</v>
      </c>
      <c r="N1154" t="s">
        <v>44</v>
      </c>
      <c r="O1154" t="s">
        <v>2803</v>
      </c>
      <c r="P1154" t="s">
        <v>32</v>
      </c>
      <c r="Q1154" t="s">
        <v>56</v>
      </c>
      <c r="R1154" t="s">
        <v>2804</v>
      </c>
      <c r="S1154">
        <v>285.48</v>
      </c>
      <c r="T1154">
        <v>5</v>
      </c>
      <c r="U1154">
        <v>0.2</v>
      </c>
      <c r="V1154">
        <v>-10.705500000000043</v>
      </c>
    </row>
    <row r="1155" spans="1:22" x14ac:dyDescent="0.25">
      <c r="A1155">
        <v>1152</v>
      </c>
      <c r="B1155" t="s">
        <v>3314</v>
      </c>
      <c r="C1155">
        <v>2012</v>
      </c>
      <c r="D1155" s="11">
        <v>41037</v>
      </c>
      <c r="E1155" s="11">
        <v>41043</v>
      </c>
      <c r="F1155" t="s">
        <v>50</v>
      </c>
      <c r="G1155" t="s">
        <v>995</v>
      </c>
      <c r="H1155" t="s">
        <v>996</v>
      </c>
      <c r="I1155" t="s">
        <v>41</v>
      </c>
      <c r="J1155" t="s">
        <v>27</v>
      </c>
      <c r="K1155" t="s">
        <v>3315</v>
      </c>
      <c r="L1155" t="s">
        <v>498</v>
      </c>
      <c r="M1155">
        <v>44221</v>
      </c>
      <c r="N1155" t="s">
        <v>148</v>
      </c>
      <c r="O1155" t="s">
        <v>3316</v>
      </c>
      <c r="P1155" t="s">
        <v>32</v>
      </c>
      <c r="Q1155" t="s">
        <v>65</v>
      </c>
      <c r="R1155" t="s">
        <v>3317</v>
      </c>
      <c r="S1155">
        <v>8.3520000000000003</v>
      </c>
      <c r="T1155">
        <v>6</v>
      </c>
      <c r="U1155">
        <v>0.2</v>
      </c>
      <c r="V1155">
        <v>1.2527999999999997</v>
      </c>
    </row>
    <row r="1156" spans="1:22" x14ac:dyDescent="0.25">
      <c r="A1156">
        <v>5812</v>
      </c>
      <c r="B1156" t="s">
        <v>8502</v>
      </c>
      <c r="C1156">
        <v>2012</v>
      </c>
      <c r="D1156" s="11">
        <v>40990</v>
      </c>
      <c r="E1156" s="11">
        <v>40994</v>
      </c>
      <c r="F1156" t="s">
        <v>50</v>
      </c>
      <c r="G1156" t="s">
        <v>2109</v>
      </c>
      <c r="H1156" t="s">
        <v>2110</v>
      </c>
      <c r="I1156" t="s">
        <v>41</v>
      </c>
      <c r="J1156" t="s">
        <v>27</v>
      </c>
      <c r="K1156" t="s">
        <v>947</v>
      </c>
      <c r="L1156" t="s">
        <v>43</v>
      </c>
      <c r="M1156">
        <v>92037</v>
      </c>
      <c r="N1156" t="s">
        <v>44</v>
      </c>
      <c r="O1156" t="s">
        <v>8503</v>
      </c>
      <c r="P1156" t="s">
        <v>32</v>
      </c>
      <c r="Q1156" t="s">
        <v>65</v>
      </c>
      <c r="R1156" t="s">
        <v>8504</v>
      </c>
      <c r="S1156">
        <v>91.96</v>
      </c>
      <c r="T1156">
        <v>2</v>
      </c>
      <c r="U1156">
        <v>0</v>
      </c>
      <c r="V1156">
        <v>15.633199999999988</v>
      </c>
    </row>
    <row r="1157" spans="1:22" x14ac:dyDescent="0.25">
      <c r="A1157">
        <v>5810</v>
      </c>
      <c r="B1157" t="s">
        <v>8501</v>
      </c>
      <c r="C1157">
        <v>2013</v>
      </c>
      <c r="D1157" s="11">
        <v>41311</v>
      </c>
      <c r="E1157" s="11">
        <v>41316</v>
      </c>
      <c r="F1157" t="s">
        <v>50</v>
      </c>
      <c r="G1157" t="s">
        <v>1805</v>
      </c>
      <c r="H1157" t="s">
        <v>1806</v>
      </c>
      <c r="I1157" t="s">
        <v>41</v>
      </c>
      <c r="J1157" t="s">
        <v>27</v>
      </c>
      <c r="K1157" t="s">
        <v>6244</v>
      </c>
      <c r="L1157" t="s">
        <v>335</v>
      </c>
      <c r="M1157">
        <v>37421</v>
      </c>
      <c r="N1157" t="s">
        <v>30</v>
      </c>
      <c r="O1157" t="s">
        <v>1858</v>
      </c>
      <c r="P1157" t="s">
        <v>32</v>
      </c>
      <c r="Q1157" t="s">
        <v>65</v>
      </c>
      <c r="R1157" t="s">
        <v>1859</v>
      </c>
      <c r="S1157">
        <v>132.22400000000002</v>
      </c>
      <c r="T1157">
        <v>4</v>
      </c>
      <c r="U1157">
        <v>0.2</v>
      </c>
      <c r="V1157">
        <v>-18.180799999999998</v>
      </c>
    </row>
    <row r="1158" spans="1:22" x14ac:dyDescent="0.25">
      <c r="A1158">
        <v>5806</v>
      </c>
      <c r="B1158" t="s">
        <v>8499</v>
      </c>
      <c r="C1158">
        <v>2014</v>
      </c>
      <c r="D1158" s="11">
        <v>41957</v>
      </c>
      <c r="E1158" s="11">
        <v>41963</v>
      </c>
      <c r="F1158" t="s">
        <v>50</v>
      </c>
      <c r="G1158" t="s">
        <v>6982</v>
      </c>
      <c r="H1158" t="s">
        <v>6983</v>
      </c>
      <c r="I1158" t="s">
        <v>41</v>
      </c>
      <c r="J1158" t="s">
        <v>27</v>
      </c>
      <c r="K1158" t="s">
        <v>815</v>
      </c>
      <c r="L1158" t="s">
        <v>104</v>
      </c>
      <c r="M1158">
        <v>75220</v>
      </c>
      <c r="N1158" t="s">
        <v>105</v>
      </c>
      <c r="O1158" t="s">
        <v>2782</v>
      </c>
      <c r="P1158" t="s">
        <v>32</v>
      </c>
      <c r="Q1158" t="s">
        <v>33</v>
      </c>
      <c r="R1158" t="s">
        <v>2783</v>
      </c>
      <c r="S1158">
        <v>205.99919999999997</v>
      </c>
      <c r="T1158">
        <v>3</v>
      </c>
      <c r="U1158">
        <v>0.32</v>
      </c>
      <c r="V1158">
        <v>-27.264600000000016</v>
      </c>
    </row>
    <row r="1159" spans="1:22" x14ac:dyDescent="0.25">
      <c r="A1159">
        <v>1156</v>
      </c>
      <c r="B1159" t="s">
        <v>3322</v>
      </c>
      <c r="C1159">
        <v>2011</v>
      </c>
      <c r="D1159" s="11">
        <v>40897</v>
      </c>
      <c r="E1159" s="11">
        <v>40898</v>
      </c>
      <c r="F1159" t="s">
        <v>188</v>
      </c>
      <c r="G1159" t="s">
        <v>3217</v>
      </c>
      <c r="H1159" t="s">
        <v>3218</v>
      </c>
      <c r="I1159" t="s">
        <v>102</v>
      </c>
      <c r="J1159" t="s">
        <v>27</v>
      </c>
      <c r="K1159" t="s">
        <v>3323</v>
      </c>
      <c r="L1159" t="s">
        <v>319</v>
      </c>
      <c r="M1159">
        <v>22801</v>
      </c>
      <c r="N1159" t="s">
        <v>30</v>
      </c>
      <c r="O1159" t="s">
        <v>3326</v>
      </c>
      <c r="P1159" t="s">
        <v>32</v>
      </c>
      <c r="Q1159" t="s">
        <v>56</v>
      </c>
      <c r="R1159" t="s">
        <v>3327</v>
      </c>
      <c r="S1159">
        <v>2244.48</v>
      </c>
      <c r="T1159">
        <v>7</v>
      </c>
      <c r="U1159">
        <v>0</v>
      </c>
      <c r="V1159">
        <v>493.78559999999993</v>
      </c>
    </row>
    <row r="1160" spans="1:22" x14ac:dyDescent="0.25">
      <c r="A1160">
        <v>5800</v>
      </c>
      <c r="B1160" t="s">
        <v>8495</v>
      </c>
      <c r="C1160">
        <v>2011</v>
      </c>
      <c r="D1160" s="11">
        <v>40775</v>
      </c>
      <c r="E1160" s="11">
        <v>40780</v>
      </c>
      <c r="F1160" t="s">
        <v>23</v>
      </c>
      <c r="G1160" t="s">
        <v>2152</v>
      </c>
      <c r="H1160" t="s">
        <v>2153</v>
      </c>
      <c r="I1160" t="s">
        <v>26</v>
      </c>
      <c r="J1160" t="s">
        <v>27</v>
      </c>
      <c r="K1160" t="s">
        <v>303</v>
      </c>
      <c r="L1160" t="s">
        <v>211</v>
      </c>
      <c r="M1160">
        <v>60610</v>
      </c>
      <c r="N1160" t="s">
        <v>105</v>
      </c>
      <c r="O1160" t="s">
        <v>6357</v>
      </c>
      <c r="P1160" t="s">
        <v>32</v>
      </c>
      <c r="Q1160" t="s">
        <v>36</v>
      </c>
      <c r="R1160" t="s">
        <v>6358</v>
      </c>
      <c r="S1160">
        <v>421.37200000000001</v>
      </c>
      <c r="T1160">
        <v>2</v>
      </c>
      <c r="U1160">
        <v>0.3</v>
      </c>
      <c r="V1160">
        <v>-6.0196000000000538</v>
      </c>
    </row>
    <row r="1161" spans="1:22" x14ac:dyDescent="0.25">
      <c r="A1161">
        <v>1158</v>
      </c>
      <c r="B1161" t="s">
        <v>3322</v>
      </c>
      <c r="C1161">
        <v>2011</v>
      </c>
      <c r="D1161" s="11">
        <v>40897</v>
      </c>
      <c r="E1161" s="11">
        <v>40898</v>
      </c>
      <c r="F1161" t="s">
        <v>188</v>
      </c>
      <c r="G1161" t="s">
        <v>3217</v>
      </c>
      <c r="H1161" t="s">
        <v>3218</v>
      </c>
      <c r="I1161" t="s">
        <v>102</v>
      </c>
      <c r="J1161" t="s">
        <v>27</v>
      </c>
      <c r="K1161" t="s">
        <v>3323</v>
      </c>
      <c r="L1161" t="s">
        <v>319</v>
      </c>
      <c r="M1161">
        <v>22801</v>
      </c>
      <c r="N1161" t="s">
        <v>30</v>
      </c>
      <c r="O1161" t="s">
        <v>1353</v>
      </c>
      <c r="P1161" t="s">
        <v>32</v>
      </c>
      <c r="Q1161" t="s">
        <v>56</v>
      </c>
      <c r="R1161" t="s">
        <v>1354</v>
      </c>
      <c r="S1161">
        <v>455.1</v>
      </c>
      <c r="T1161">
        <v>2</v>
      </c>
      <c r="U1161">
        <v>0</v>
      </c>
      <c r="V1161">
        <v>100.12200000000001</v>
      </c>
    </row>
    <row r="1162" spans="1:22" x14ac:dyDescent="0.25">
      <c r="A1162">
        <v>1159</v>
      </c>
      <c r="B1162" t="s">
        <v>3328</v>
      </c>
      <c r="C1162">
        <v>2013</v>
      </c>
      <c r="D1162" s="11">
        <v>41458</v>
      </c>
      <c r="E1162" s="11">
        <v>41463</v>
      </c>
      <c r="F1162" t="s">
        <v>23</v>
      </c>
      <c r="G1162" t="s">
        <v>2760</v>
      </c>
      <c r="H1162" t="s">
        <v>2761</v>
      </c>
      <c r="I1162" t="s">
        <v>41</v>
      </c>
      <c r="J1162" t="s">
        <v>27</v>
      </c>
      <c r="K1162" t="s">
        <v>42</v>
      </c>
      <c r="L1162" t="s">
        <v>43</v>
      </c>
      <c r="M1162">
        <v>90004</v>
      </c>
      <c r="N1162" t="s">
        <v>44</v>
      </c>
      <c r="O1162" t="s">
        <v>3329</v>
      </c>
      <c r="P1162" t="s">
        <v>32</v>
      </c>
      <c r="Q1162" t="s">
        <v>36</v>
      </c>
      <c r="R1162" t="s">
        <v>3330</v>
      </c>
      <c r="S1162">
        <v>195.184</v>
      </c>
      <c r="T1162">
        <v>1</v>
      </c>
      <c r="U1162">
        <v>0.2</v>
      </c>
      <c r="V1162">
        <v>19.518400000000007</v>
      </c>
    </row>
    <row r="1163" spans="1:22" x14ac:dyDescent="0.25">
      <c r="A1163">
        <v>5797</v>
      </c>
      <c r="B1163" t="s">
        <v>8494</v>
      </c>
      <c r="C1163">
        <v>2011</v>
      </c>
      <c r="D1163" s="11">
        <v>40815</v>
      </c>
      <c r="E1163" s="11">
        <v>40819</v>
      </c>
      <c r="F1163" t="s">
        <v>23</v>
      </c>
      <c r="G1163" t="s">
        <v>3673</v>
      </c>
      <c r="H1163" t="s">
        <v>3674</v>
      </c>
      <c r="I1163" t="s">
        <v>26</v>
      </c>
      <c r="J1163" t="s">
        <v>27</v>
      </c>
      <c r="K1163" t="s">
        <v>266</v>
      </c>
      <c r="L1163" t="s">
        <v>267</v>
      </c>
      <c r="M1163">
        <v>10011</v>
      </c>
      <c r="N1163" t="s">
        <v>148</v>
      </c>
      <c r="O1163" t="s">
        <v>607</v>
      </c>
      <c r="P1163" t="s">
        <v>32</v>
      </c>
      <c r="Q1163" t="s">
        <v>65</v>
      </c>
      <c r="R1163" t="s">
        <v>608</v>
      </c>
      <c r="S1163">
        <v>117.36</v>
      </c>
      <c r="T1163">
        <v>4</v>
      </c>
      <c r="U1163">
        <v>0</v>
      </c>
      <c r="V1163">
        <v>36.381599999999992</v>
      </c>
    </row>
    <row r="1164" spans="1:22" x14ac:dyDescent="0.25">
      <c r="A1164">
        <v>5794</v>
      </c>
      <c r="B1164" t="s">
        <v>8493</v>
      </c>
      <c r="C1164">
        <v>2014</v>
      </c>
      <c r="D1164" s="11">
        <v>41912</v>
      </c>
      <c r="E1164" s="11">
        <v>41915</v>
      </c>
      <c r="F1164" t="s">
        <v>188</v>
      </c>
      <c r="G1164" t="s">
        <v>2567</v>
      </c>
      <c r="H1164" t="s">
        <v>2568</v>
      </c>
      <c r="I1164" t="s">
        <v>26</v>
      </c>
      <c r="J1164" t="s">
        <v>27</v>
      </c>
      <c r="K1164" t="s">
        <v>5954</v>
      </c>
      <c r="L1164" t="s">
        <v>43</v>
      </c>
      <c r="M1164">
        <v>93309</v>
      </c>
      <c r="N1164" t="s">
        <v>44</v>
      </c>
      <c r="O1164" t="s">
        <v>170</v>
      </c>
      <c r="P1164" t="s">
        <v>32</v>
      </c>
      <c r="Q1164" t="s">
        <v>65</v>
      </c>
      <c r="R1164" t="s">
        <v>171</v>
      </c>
      <c r="S1164">
        <v>51.75</v>
      </c>
      <c r="T1164">
        <v>1</v>
      </c>
      <c r="U1164">
        <v>0</v>
      </c>
      <c r="V1164">
        <v>15.524999999999999</v>
      </c>
    </row>
    <row r="1165" spans="1:22" x14ac:dyDescent="0.25">
      <c r="A1165">
        <v>5792</v>
      </c>
      <c r="B1165" t="s">
        <v>8493</v>
      </c>
      <c r="C1165">
        <v>2014</v>
      </c>
      <c r="D1165" s="11">
        <v>41912</v>
      </c>
      <c r="E1165" s="11">
        <v>41915</v>
      </c>
      <c r="F1165" t="s">
        <v>188</v>
      </c>
      <c r="G1165" t="s">
        <v>2567</v>
      </c>
      <c r="H1165" t="s">
        <v>2568</v>
      </c>
      <c r="I1165" t="s">
        <v>26</v>
      </c>
      <c r="J1165" t="s">
        <v>27</v>
      </c>
      <c r="K1165" t="s">
        <v>5954</v>
      </c>
      <c r="L1165" t="s">
        <v>43</v>
      </c>
      <c r="M1165">
        <v>93309</v>
      </c>
      <c r="N1165" t="s">
        <v>44</v>
      </c>
      <c r="O1165" t="s">
        <v>3741</v>
      </c>
      <c r="P1165" t="s">
        <v>32</v>
      </c>
      <c r="Q1165" t="s">
        <v>36</v>
      </c>
      <c r="R1165" t="s">
        <v>3742</v>
      </c>
      <c r="S1165">
        <v>72.784000000000006</v>
      </c>
      <c r="T1165">
        <v>1</v>
      </c>
      <c r="U1165">
        <v>0.2</v>
      </c>
      <c r="V1165">
        <v>0</v>
      </c>
    </row>
    <row r="1166" spans="1:22" x14ac:dyDescent="0.25">
      <c r="A1166">
        <v>5789</v>
      </c>
      <c r="B1166" t="s">
        <v>8490</v>
      </c>
      <c r="C1166">
        <v>2014</v>
      </c>
      <c r="D1166" s="11">
        <v>41740</v>
      </c>
      <c r="E1166" s="11">
        <v>41744</v>
      </c>
      <c r="F1166" t="s">
        <v>23</v>
      </c>
      <c r="G1166" t="s">
        <v>8491</v>
      </c>
      <c r="H1166" t="s">
        <v>8492</v>
      </c>
      <c r="I1166" t="s">
        <v>41</v>
      </c>
      <c r="J1166" t="s">
        <v>27</v>
      </c>
      <c r="K1166" t="s">
        <v>1521</v>
      </c>
      <c r="L1166" t="s">
        <v>54</v>
      </c>
      <c r="M1166">
        <v>32216</v>
      </c>
      <c r="N1166" t="s">
        <v>30</v>
      </c>
      <c r="O1166" t="s">
        <v>5753</v>
      </c>
      <c r="P1166" t="s">
        <v>32</v>
      </c>
      <c r="Q1166" t="s">
        <v>65</v>
      </c>
      <c r="R1166" t="s">
        <v>5754</v>
      </c>
      <c r="S1166">
        <v>12.320000000000002</v>
      </c>
      <c r="T1166">
        <v>5</v>
      </c>
      <c r="U1166">
        <v>0.2</v>
      </c>
      <c r="V1166">
        <v>1.8479999999999985</v>
      </c>
    </row>
    <row r="1167" spans="1:22" x14ac:dyDescent="0.25">
      <c r="A1167">
        <v>5785</v>
      </c>
      <c r="B1167" t="s">
        <v>8489</v>
      </c>
      <c r="C1167">
        <v>2014</v>
      </c>
      <c r="D1167" s="11">
        <v>41915</v>
      </c>
      <c r="E1167" s="11">
        <v>41921</v>
      </c>
      <c r="F1167" t="s">
        <v>50</v>
      </c>
      <c r="G1167" t="s">
        <v>8309</v>
      </c>
      <c r="H1167" t="s">
        <v>8310</v>
      </c>
      <c r="I1167" t="s">
        <v>26</v>
      </c>
      <c r="J1167" t="s">
        <v>27</v>
      </c>
      <c r="K1167" t="s">
        <v>318</v>
      </c>
      <c r="L1167" t="s">
        <v>420</v>
      </c>
      <c r="M1167">
        <v>97477</v>
      </c>
      <c r="N1167" t="s">
        <v>44</v>
      </c>
      <c r="O1167" t="s">
        <v>1443</v>
      </c>
      <c r="P1167" t="s">
        <v>32</v>
      </c>
      <c r="Q1167" t="s">
        <v>33</v>
      </c>
      <c r="R1167" t="s">
        <v>1444</v>
      </c>
      <c r="S1167">
        <v>217.76400000000001</v>
      </c>
      <c r="T1167">
        <v>6</v>
      </c>
      <c r="U1167">
        <v>0.7</v>
      </c>
      <c r="V1167">
        <v>-384.71640000000002</v>
      </c>
    </row>
    <row r="1168" spans="1:22" x14ac:dyDescent="0.25">
      <c r="A1168">
        <v>5780</v>
      </c>
      <c r="B1168" t="s">
        <v>8483</v>
      </c>
      <c r="C1168">
        <v>2011</v>
      </c>
      <c r="D1168" s="11">
        <v>40858</v>
      </c>
      <c r="E1168" s="11">
        <v>40865</v>
      </c>
      <c r="F1168" t="s">
        <v>50</v>
      </c>
      <c r="G1168" t="s">
        <v>2287</v>
      </c>
      <c r="H1168" t="s">
        <v>2288</v>
      </c>
      <c r="I1168" t="s">
        <v>26</v>
      </c>
      <c r="J1168" t="s">
        <v>27</v>
      </c>
      <c r="K1168" t="s">
        <v>42</v>
      </c>
      <c r="L1168" t="s">
        <v>43</v>
      </c>
      <c r="M1168">
        <v>90008</v>
      </c>
      <c r="N1168" t="s">
        <v>44</v>
      </c>
      <c r="O1168" t="s">
        <v>4619</v>
      </c>
      <c r="P1168" t="s">
        <v>32</v>
      </c>
      <c r="Q1168" t="s">
        <v>36</v>
      </c>
      <c r="R1168" t="s">
        <v>4620</v>
      </c>
      <c r="S1168">
        <v>112.64800000000001</v>
      </c>
      <c r="T1168">
        <v>1</v>
      </c>
      <c r="U1168">
        <v>0.2</v>
      </c>
      <c r="V1168">
        <v>11.264799999999997</v>
      </c>
    </row>
    <row r="1169" spans="1:22" x14ac:dyDescent="0.25">
      <c r="A1169">
        <v>5775</v>
      </c>
      <c r="B1169" t="s">
        <v>8480</v>
      </c>
      <c r="C1169">
        <v>2013</v>
      </c>
      <c r="D1169" s="11">
        <v>41377</v>
      </c>
      <c r="E1169" s="11">
        <v>41381</v>
      </c>
      <c r="F1169" t="s">
        <v>50</v>
      </c>
      <c r="G1169" t="s">
        <v>3723</v>
      </c>
      <c r="H1169" t="s">
        <v>3724</v>
      </c>
      <c r="I1169" t="s">
        <v>26</v>
      </c>
      <c r="J1169" t="s">
        <v>27</v>
      </c>
      <c r="K1169" t="s">
        <v>42</v>
      </c>
      <c r="L1169" t="s">
        <v>43</v>
      </c>
      <c r="M1169">
        <v>90036</v>
      </c>
      <c r="N1169" t="s">
        <v>44</v>
      </c>
      <c r="O1169" t="s">
        <v>8382</v>
      </c>
      <c r="P1169" t="s">
        <v>32</v>
      </c>
      <c r="Q1169" t="s">
        <v>36</v>
      </c>
      <c r="R1169" t="s">
        <v>8383</v>
      </c>
      <c r="S1169">
        <v>638.28800000000012</v>
      </c>
      <c r="T1169">
        <v>7</v>
      </c>
      <c r="U1169">
        <v>0.2</v>
      </c>
      <c r="V1169">
        <v>-31.914400000000015</v>
      </c>
    </row>
    <row r="1170" spans="1:22" x14ac:dyDescent="0.25">
      <c r="A1170">
        <v>5771</v>
      </c>
      <c r="B1170" t="s">
        <v>8477</v>
      </c>
      <c r="C1170">
        <v>2012</v>
      </c>
      <c r="D1170" s="11">
        <v>41176</v>
      </c>
      <c r="E1170" s="11">
        <v>41180</v>
      </c>
      <c r="F1170" t="s">
        <v>50</v>
      </c>
      <c r="G1170" t="s">
        <v>3887</v>
      </c>
      <c r="H1170" t="s">
        <v>3888</v>
      </c>
      <c r="I1170" t="s">
        <v>41</v>
      </c>
      <c r="J1170" t="s">
        <v>27</v>
      </c>
      <c r="K1170" t="s">
        <v>42</v>
      </c>
      <c r="L1170" t="s">
        <v>43</v>
      </c>
      <c r="M1170">
        <v>90032</v>
      </c>
      <c r="N1170" t="s">
        <v>44</v>
      </c>
      <c r="O1170" t="s">
        <v>2045</v>
      </c>
      <c r="P1170" t="s">
        <v>32</v>
      </c>
      <c r="Q1170" t="s">
        <v>65</v>
      </c>
      <c r="R1170" t="s">
        <v>2046</v>
      </c>
      <c r="S1170">
        <v>14.91</v>
      </c>
      <c r="T1170">
        <v>3</v>
      </c>
      <c r="U1170">
        <v>0</v>
      </c>
      <c r="V1170">
        <v>4.6220999999999997</v>
      </c>
    </row>
    <row r="1171" spans="1:22" x14ac:dyDescent="0.25">
      <c r="A1171">
        <v>1168</v>
      </c>
      <c r="B1171" t="s">
        <v>3350</v>
      </c>
      <c r="C1171">
        <v>2014</v>
      </c>
      <c r="D1171" s="11">
        <v>41982</v>
      </c>
      <c r="E1171" s="11">
        <v>41984</v>
      </c>
      <c r="F1171" t="s">
        <v>23</v>
      </c>
      <c r="G1171" t="s">
        <v>951</v>
      </c>
      <c r="H1171" t="s">
        <v>952</v>
      </c>
      <c r="I1171" t="s">
        <v>26</v>
      </c>
      <c r="J1171" t="s">
        <v>27</v>
      </c>
      <c r="K1171" t="s">
        <v>266</v>
      </c>
      <c r="L1171" t="s">
        <v>267</v>
      </c>
      <c r="M1171">
        <v>10035</v>
      </c>
      <c r="N1171" t="s">
        <v>148</v>
      </c>
      <c r="O1171" t="s">
        <v>3351</v>
      </c>
      <c r="P1171" t="s">
        <v>32</v>
      </c>
      <c r="Q1171" t="s">
        <v>65</v>
      </c>
      <c r="R1171" t="s">
        <v>3352</v>
      </c>
      <c r="S1171">
        <v>109.48</v>
      </c>
      <c r="T1171">
        <v>2</v>
      </c>
      <c r="U1171">
        <v>0</v>
      </c>
      <c r="V1171">
        <v>33.938800000000001</v>
      </c>
    </row>
    <row r="1172" spans="1:22" x14ac:dyDescent="0.25">
      <c r="A1172">
        <v>5764</v>
      </c>
      <c r="B1172" t="s">
        <v>8470</v>
      </c>
      <c r="C1172">
        <v>2012</v>
      </c>
      <c r="D1172" s="11">
        <v>41216</v>
      </c>
      <c r="E1172" s="11">
        <v>41218</v>
      </c>
      <c r="F1172" t="s">
        <v>188</v>
      </c>
      <c r="G1172" t="s">
        <v>792</v>
      </c>
      <c r="H1172" t="s">
        <v>793</v>
      </c>
      <c r="I1172" t="s">
        <v>41</v>
      </c>
      <c r="J1172" t="s">
        <v>27</v>
      </c>
      <c r="K1172" t="s">
        <v>1173</v>
      </c>
      <c r="L1172" t="s">
        <v>267</v>
      </c>
      <c r="M1172">
        <v>11561</v>
      </c>
      <c r="N1172" t="s">
        <v>148</v>
      </c>
      <c r="O1172" t="s">
        <v>6903</v>
      </c>
      <c r="P1172" t="s">
        <v>32</v>
      </c>
      <c r="Q1172" t="s">
        <v>36</v>
      </c>
      <c r="R1172" t="s">
        <v>6904</v>
      </c>
      <c r="S1172">
        <v>1448.8200000000002</v>
      </c>
      <c r="T1172">
        <v>10</v>
      </c>
      <c r="U1172">
        <v>0.1</v>
      </c>
      <c r="V1172">
        <v>209.27399999999992</v>
      </c>
    </row>
    <row r="1173" spans="1:22" x14ac:dyDescent="0.25">
      <c r="A1173">
        <v>5763</v>
      </c>
      <c r="B1173" t="s">
        <v>8468</v>
      </c>
      <c r="C1173">
        <v>2014</v>
      </c>
      <c r="D1173" s="11">
        <v>41864</v>
      </c>
      <c r="E1173" s="11">
        <v>41867</v>
      </c>
      <c r="F1173" t="s">
        <v>188</v>
      </c>
      <c r="G1173" t="s">
        <v>5224</v>
      </c>
      <c r="H1173" t="s">
        <v>5225</v>
      </c>
      <c r="I1173" t="s">
        <v>26</v>
      </c>
      <c r="J1173" t="s">
        <v>27</v>
      </c>
      <c r="K1173" t="s">
        <v>8469</v>
      </c>
      <c r="L1173" t="s">
        <v>43</v>
      </c>
      <c r="M1173">
        <v>92630</v>
      </c>
      <c r="N1173" t="s">
        <v>44</v>
      </c>
      <c r="O1173" t="s">
        <v>3928</v>
      </c>
      <c r="P1173" t="s">
        <v>32</v>
      </c>
      <c r="Q1173" t="s">
        <v>65</v>
      </c>
      <c r="R1173" t="s">
        <v>3929</v>
      </c>
      <c r="S1173">
        <v>54.92</v>
      </c>
      <c r="T1173">
        <v>4</v>
      </c>
      <c r="U1173">
        <v>0</v>
      </c>
      <c r="V1173">
        <v>19.7712</v>
      </c>
    </row>
    <row r="1174" spans="1:22" x14ac:dyDescent="0.25">
      <c r="A1174">
        <v>5758</v>
      </c>
      <c r="B1174" t="s">
        <v>8463</v>
      </c>
      <c r="C1174">
        <v>2012</v>
      </c>
      <c r="D1174" s="11">
        <v>41132</v>
      </c>
      <c r="E1174" s="11">
        <v>41137</v>
      </c>
      <c r="F1174" t="s">
        <v>50</v>
      </c>
      <c r="G1174" t="s">
        <v>8464</v>
      </c>
      <c r="H1174" t="s">
        <v>8465</v>
      </c>
      <c r="I1174" t="s">
        <v>26</v>
      </c>
      <c r="J1174" t="s">
        <v>27</v>
      </c>
      <c r="K1174" t="s">
        <v>4588</v>
      </c>
      <c r="L1174" t="s">
        <v>88</v>
      </c>
      <c r="M1174">
        <v>27604</v>
      </c>
      <c r="N1174" t="s">
        <v>30</v>
      </c>
      <c r="O1174" t="s">
        <v>3956</v>
      </c>
      <c r="P1174" t="s">
        <v>32</v>
      </c>
      <c r="Q1174" t="s">
        <v>65</v>
      </c>
      <c r="R1174" t="s">
        <v>5770</v>
      </c>
      <c r="S1174">
        <v>46.152000000000001</v>
      </c>
      <c r="T1174">
        <v>3</v>
      </c>
      <c r="U1174">
        <v>0.2</v>
      </c>
      <c r="V1174">
        <v>12.114900000000002</v>
      </c>
    </row>
    <row r="1175" spans="1:22" x14ac:dyDescent="0.25">
      <c r="A1175">
        <v>5754</v>
      </c>
      <c r="B1175" t="s">
        <v>8460</v>
      </c>
      <c r="C1175">
        <v>2013</v>
      </c>
      <c r="D1175" s="11">
        <v>41308</v>
      </c>
      <c r="E1175" s="11">
        <v>41315</v>
      </c>
      <c r="F1175" t="s">
        <v>50</v>
      </c>
      <c r="G1175" t="s">
        <v>6573</v>
      </c>
      <c r="H1175" t="s">
        <v>6574</v>
      </c>
      <c r="I1175" t="s">
        <v>26</v>
      </c>
      <c r="J1175" t="s">
        <v>27</v>
      </c>
      <c r="K1175" t="s">
        <v>1464</v>
      </c>
      <c r="L1175" t="s">
        <v>29</v>
      </c>
      <c r="M1175">
        <v>40475</v>
      </c>
      <c r="N1175" t="s">
        <v>30</v>
      </c>
      <c r="O1175" t="s">
        <v>1488</v>
      </c>
      <c r="P1175" t="s">
        <v>32</v>
      </c>
      <c r="Q1175" t="s">
        <v>36</v>
      </c>
      <c r="R1175" t="s">
        <v>1489</v>
      </c>
      <c r="S1175">
        <v>866.4</v>
      </c>
      <c r="T1175">
        <v>4</v>
      </c>
      <c r="U1175">
        <v>0</v>
      </c>
      <c r="V1175">
        <v>225.26400000000001</v>
      </c>
    </row>
    <row r="1176" spans="1:22" x14ac:dyDescent="0.25">
      <c r="A1176">
        <v>5751</v>
      </c>
      <c r="B1176" t="s">
        <v>8455</v>
      </c>
      <c r="C1176">
        <v>2011</v>
      </c>
      <c r="D1176" s="11">
        <v>40693</v>
      </c>
      <c r="E1176" s="11">
        <v>40699</v>
      </c>
      <c r="F1176" t="s">
        <v>50</v>
      </c>
      <c r="G1176" t="s">
        <v>7946</v>
      </c>
      <c r="H1176" t="s">
        <v>7947</v>
      </c>
      <c r="I1176" t="s">
        <v>26</v>
      </c>
      <c r="J1176" t="s">
        <v>27</v>
      </c>
      <c r="K1176" t="s">
        <v>8456</v>
      </c>
      <c r="L1176" t="s">
        <v>211</v>
      </c>
      <c r="M1176">
        <v>60089</v>
      </c>
      <c r="N1176" t="s">
        <v>105</v>
      </c>
      <c r="O1176" t="s">
        <v>80</v>
      </c>
      <c r="P1176" t="s">
        <v>32</v>
      </c>
      <c r="Q1176" t="s">
        <v>56</v>
      </c>
      <c r="R1176" t="s">
        <v>81</v>
      </c>
      <c r="S1176">
        <v>355.45499999999998</v>
      </c>
      <c r="T1176">
        <v>3</v>
      </c>
      <c r="U1176">
        <v>0.5</v>
      </c>
      <c r="V1176">
        <v>-184.83660000000003</v>
      </c>
    </row>
    <row r="1177" spans="1:22" x14ac:dyDescent="0.25">
      <c r="A1177">
        <v>5746</v>
      </c>
      <c r="B1177" t="s">
        <v>8452</v>
      </c>
      <c r="C1177">
        <v>2014</v>
      </c>
      <c r="D1177" s="11">
        <v>41727</v>
      </c>
      <c r="E1177" s="11">
        <v>41730</v>
      </c>
      <c r="F1177" t="s">
        <v>188</v>
      </c>
      <c r="G1177" t="s">
        <v>6604</v>
      </c>
      <c r="H1177" t="s">
        <v>6605</v>
      </c>
      <c r="I1177" t="s">
        <v>41</v>
      </c>
      <c r="J1177" t="s">
        <v>27</v>
      </c>
      <c r="K1177" t="s">
        <v>746</v>
      </c>
      <c r="L1177" t="s">
        <v>43</v>
      </c>
      <c r="M1177">
        <v>94533</v>
      </c>
      <c r="N1177" t="s">
        <v>44</v>
      </c>
      <c r="O1177" t="s">
        <v>5753</v>
      </c>
      <c r="P1177" t="s">
        <v>32</v>
      </c>
      <c r="Q1177" t="s">
        <v>65</v>
      </c>
      <c r="R1177" t="s">
        <v>5754</v>
      </c>
      <c r="S1177">
        <v>21.560000000000002</v>
      </c>
      <c r="T1177">
        <v>7</v>
      </c>
      <c r="U1177">
        <v>0</v>
      </c>
      <c r="V1177">
        <v>6.8991999999999987</v>
      </c>
    </row>
    <row r="1178" spans="1:22" x14ac:dyDescent="0.25">
      <c r="A1178">
        <v>5741</v>
      </c>
      <c r="B1178" t="s">
        <v>8452</v>
      </c>
      <c r="C1178">
        <v>2014</v>
      </c>
      <c r="D1178" s="11">
        <v>41727</v>
      </c>
      <c r="E1178" s="11">
        <v>41730</v>
      </c>
      <c r="F1178" t="s">
        <v>188</v>
      </c>
      <c r="G1178" t="s">
        <v>6604</v>
      </c>
      <c r="H1178" t="s">
        <v>6605</v>
      </c>
      <c r="I1178" t="s">
        <v>41</v>
      </c>
      <c r="J1178" t="s">
        <v>27</v>
      </c>
      <c r="K1178" t="s">
        <v>746</v>
      </c>
      <c r="L1178" t="s">
        <v>43</v>
      </c>
      <c r="M1178">
        <v>94533</v>
      </c>
      <c r="N1178" t="s">
        <v>44</v>
      </c>
      <c r="O1178" t="s">
        <v>2932</v>
      </c>
      <c r="P1178" t="s">
        <v>32</v>
      </c>
      <c r="Q1178" t="s">
        <v>65</v>
      </c>
      <c r="R1178" t="s">
        <v>2933</v>
      </c>
      <c r="S1178">
        <v>26.48</v>
      </c>
      <c r="T1178">
        <v>1</v>
      </c>
      <c r="U1178">
        <v>0</v>
      </c>
      <c r="V1178">
        <v>10.0624</v>
      </c>
    </row>
    <row r="1179" spans="1:22" x14ac:dyDescent="0.25">
      <c r="A1179">
        <v>5738</v>
      </c>
      <c r="B1179" t="s">
        <v>8450</v>
      </c>
      <c r="C1179">
        <v>2011</v>
      </c>
      <c r="D1179" s="11">
        <v>40564</v>
      </c>
      <c r="E1179" s="11">
        <v>40569</v>
      </c>
      <c r="F1179" t="s">
        <v>50</v>
      </c>
      <c r="G1179" t="s">
        <v>5248</v>
      </c>
      <c r="H1179" t="s">
        <v>5249</v>
      </c>
      <c r="I1179" t="s">
        <v>26</v>
      </c>
      <c r="J1179" t="s">
        <v>27</v>
      </c>
      <c r="K1179" t="s">
        <v>42</v>
      </c>
      <c r="L1179" t="s">
        <v>43</v>
      </c>
      <c r="M1179">
        <v>90049</v>
      </c>
      <c r="N1179" t="s">
        <v>44</v>
      </c>
      <c r="O1179" t="s">
        <v>352</v>
      </c>
      <c r="P1179" t="s">
        <v>32</v>
      </c>
      <c r="Q1179" t="s">
        <v>65</v>
      </c>
      <c r="R1179" t="s">
        <v>353</v>
      </c>
      <c r="S1179">
        <v>19.3</v>
      </c>
      <c r="T1179">
        <v>2</v>
      </c>
      <c r="U1179">
        <v>0</v>
      </c>
      <c r="V1179">
        <v>5.7899999999999991</v>
      </c>
    </row>
    <row r="1180" spans="1:22" x14ac:dyDescent="0.25">
      <c r="A1180">
        <v>5735</v>
      </c>
      <c r="B1180" t="s">
        <v>8447</v>
      </c>
      <c r="C1180">
        <v>2014</v>
      </c>
      <c r="D1180" s="11">
        <v>41820</v>
      </c>
      <c r="E1180" s="11">
        <v>41823</v>
      </c>
      <c r="F1180" t="s">
        <v>188</v>
      </c>
      <c r="G1180" t="s">
        <v>958</v>
      </c>
      <c r="H1180" t="s">
        <v>959</v>
      </c>
      <c r="I1180" t="s">
        <v>41</v>
      </c>
      <c r="J1180" t="s">
        <v>27</v>
      </c>
      <c r="K1180" t="s">
        <v>8448</v>
      </c>
      <c r="L1180" t="s">
        <v>747</v>
      </c>
      <c r="M1180">
        <v>6460</v>
      </c>
      <c r="N1180" t="s">
        <v>148</v>
      </c>
      <c r="O1180" t="s">
        <v>3839</v>
      </c>
      <c r="P1180" t="s">
        <v>32</v>
      </c>
      <c r="Q1180" t="s">
        <v>65</v>
      </c>
      <c r="R1180" t="s">
        <v>3840</v>
      </c>
      <c r="S1180">
        <v>25.16</v>
      </c>
      <c r="T1180">
        <v>2</v>
      </c>
      <c r="U1180">
        <v>0</v>
      </c>
      <c r="V1180">
        <v>8.5543999999999976</v>
      </c>
    </row>
    <row r="1181" spans="1:22" x14ac:dyDescent="0.25">
      <c r="A1181">
        <v>1178</v>
      </c>
      <c r="B1181" t="s">
        <v>3373</v>
      </c>
      <c r="C1181">
        <v>2013</v>
      </c>
      <c r="D1181" s="11">
        <v>41610</v>
      </c>
      <c r="E1181" s="11">
        <v>41614</v>
      </c>
      <c r="F1181" t="s">
        <v>50</v>
      </c>
      <c r="G1181" t="s">
        <v>332</v>
      </c>
      <c r="H1181" t="s">
        <v>333</v>
      </c>
      <c r="I1181" t="s">
        <v>26</v>
      </c>
      <c r="J1181" t="s">
        <v>27</v>
      </c>
      <c r="K1181" t="s">
        <v>3374</v>
      </c>
      <c r="L1181" t="s">
        <v>2735</v>
      </c>
      <c r="M1181">
        <v>20852</v>
      </c>
      <c r="N1181" t="s">
        <v>148</v>
      </c>
      <c r="O1181" t="s">
        <v>3375</v>
      </c>
      <c r="P1181" t="s">
        <v>32</v>
      </c>
      <c r="Q1181" t="s">
        <v>36</v>
      </c>
      <c r="R1181" t="s">
        <v>3376</v>
      </c>
      <c r="S1181">
        <v>172.5</v>
      </c>
      <c r="T1181">
        <v>2</v>
      </c>
      <c r="U1181">
        <v>0</v>
      </c>
      <c r="V1181">
        <v>51.749999999999986</v>
      </c>
    </row>
    <row r="1182" spans="1:22" x14ac:dyDescent="0.25">
      <c r="A1182">
        <v>5733</v>
      </c>
      <c r="B1182" t="s">
        <v>8447</v>
      </c>
      <c r="C1182">
        <v>2014</v>
      </c>
      <c r="D1182" s="11">
        <v>41820</v>
      </c>
      <c r="E1182" s="11">
        <v>41823</v>
      </c>
      <c r="F1182" t="s">
        <v>188</v>
      </c>
      <c r="G1182" t="s">
        <v>958</v>
      </c>
      <c r="H1182" t="s">
        <v>959</v>
      </c>
      <c r="I1182" t="s">
        <v>41</v>
      </c>
      <c r="J1182" t="s">
        <v>27</v>
      </c>
      <c r="K1182" t="s">
        <v>8448</v>
      </c>
      <c r="L1182" t="s">
        <v>747</v>
      </c>
      <c r="M1182">
        <v>6460</v>
      </c>
      <c r="N1182" t="s">
        <v>148</v>
      </c>
      <c r="O1182" t="s">
        <v>6577</v>
      </c>
      <c r="P1182" t="s">
        <v>32</v>
      </c>
      <c r="Q1182" t="s">
        <v>33</v>
      </c>
      <c r="R1182" t="s">
        <v>6578</v>
      </c>
      <c r="S1182">
        <v>638.82000000000005</v>
      </c>
      <c r="T1182">
        <v>9</v>
      </c>
      <c r="U1182">
        <v>0</v>
      </c>
      <c r="V1182">
        <v>185.25779999999997</v>
      </c>
    </row>
    <row r="1183" spans="1:22" x14ac:dyDescent="0.25">
      <c r="A1183">
        <v>5731</v>
      </c>
      <c r="B1183" t="s">
        <v>8446</v>
      </c>
      <c r="C1183">
        <v>2014</v>
      </c>
      <c r="D1183" s="11">
        <v>41982</v>
      </c>
      <c r="E1183" s="11">
        <v>41987</v>
      </c>
      <c r="F1183" t="s">
        <v>50</v>
      </c>
      <c r="G1183" t="s">
        <v>1627</v>
      </c>
      <c r="H1183" t="s">
        <v>1628</v>
      </c>
      <c r="I1183" t="s">
        <v>26</v>
      </c>
      <c r="J1183" t="s">
        <v>27</v>
      </c>
      <c r="K1183" t="s">
        <v>113</v>
      </c>
      <c r="L1183" t="s">
        <v>114</v>
      </c>
      <c r="M1183">
        <v>53711</v>
      </c>
      <c r="N1183" t="s">
        <v>105</v>
      </c>
      <c r="O1183" t="s">
        <v>4476</v>
      </c>
      <c r="P1183" t="s">
        <v>32</v>
      </c>
      <c r="Q1183" t="s">
        <v>33</v>
      </c>
      <c r="R1183" t="s">
        <v>4477</v>
      </c>
      <c r="S1183">
        <v>459.92</v>
      </c>
      <c r="T1183">
        <v>4</v>
      </c>
      <c r="U1183">
        <v>0</v>
      </c>
      <c r="V1183">
        <v>41.392799999999966</v>
      </c>
    </row>
    <row r="1184" spans="1:22" x14ac:dyDescent="0.25">
      <c r="A1184">
        <v>5710</v>
      </c>
      <c r="B1184" t="s">
        <v>8435</v>
      </c>
      <c r="C1184">
        <v>2012</v>
      </c>
      <c r="D1184" s="11">
        <v>41037</v>
      </c>
      <c r="E1184" s="11">
        <v>41044</v>
      </c>
      <c r="F1184" t="s">
        <v>50</v>
      </c>
      <c r="G1184" t="s">
        <v>4276</v>
      </c>
      <c r="H1184" t="s">
        <v>4277</v>
      </c>
      <c r="I1184" t="s">
        <v>26</v>
      </c>
      <c r="J1184" t="s">
        <v>27</v>
      </c>
      <c r="K1184" t="s">
        <v>266</v>
      </c>
      <c r="L1184" t="s">
        <v>267</v>
      </c>
      <c r="M1184">
        <v>10024</v>
      </c>
      <c r="N1184" t="s">
        <v>148</v>
      </c>
      <c r="O1184" t="s">
        <v>1839</v>
      </c>
      <c r="P1184" t="s">
        <v>32</v>
      </c>
      <c r="Q1184" t="s">
        <v>36</v>
      </c>
      <c r="R1184" t="s">
        <v>1840</v>
      </c>
      <c r="S1184">
        <v>127.76400000000001</v>
      </c>
      <c r="T1184">
        <v>2</v>
      </c>
      <c r="U1184">
        <v>0.1</v>
      </c>
      <c r="V1184">
        <v>21.294000000000008</v>
      </c>
    </row>
    <row r="1185" spans="1:22" x14ac:dyDescent="0.25">
      <c r="A1185">
        <v>5708</v>
      </c>
      <c r="B1185" t="s">
        <v>8435</v>
      </c>
      <c r="C1185">
        <v>2012</v>
      </c>
      <c r="D1185" s="11">
        <v>41037</v>
      </c>
      <c r="E1185" s="11">
        <v>41044</v>
      </c>
      <c r="F1185" t="s">
        <v>50</v>
      </c>
      <c r="G1185" t="s">
        <v>4276</v>
      </c>
      <c r="H1185" t="s">
        <v>4277</v>
      </c>
      <c r="I1185" t="s">
        <v>26</v>
      </c>
      <c r="J1185" t="s">
        <v>27</v>
      </c>
      <c r="K1185" t="s">
        <v>266</v>
      </c>
      <c r="L1185" t="s">
        <v>267</v>
      </c>
      <c r="M1185">
        <v>10024</v>
      </c>
      <c r="N1185" t="s">
        <v>148</v>
      </c>
      <c r="O1185" t="s">
        <v>2932</v>
      </c>
      <c r="P1185" t="s">
        <v>32</v>
      </c>
      <c r="Q1185" t="s">
        <v>65</v>
      </c>
      <c r="R1185" t="s">
        <v>2933</v>
      </c>
      <c r="S1185">
        <v>79.44</v>
      </c>
      <c r="T1185">
        <v>3</v>
      </c>
      <c r="U1185">
        <v>0</v>
      </c>
      <c r="V1185">
        <v>30.187200000000001</v>
      </c>
    </row>
    <row r="1186" spans="1:22" x14ac:dyDescent="0.25">
      <c r="A1186">
        <v>5704</v>
      </c>
      <c r="B1186" t="s">
        <v>8432</v>
      </c>
      <c r="C1186">
        <v>2011</v>
      </c>
      <c r="D1186" s="11">
        <v>40891</v>
      </c>
      <c r="E1186" s="11">
        <v>40898</v>
      </c>
      <c r="F1186" t="s">
        <v>50</v>
      </c>
      <c r="G1186" t="s">
        <v>2370</v>
      </c>
      <c r="H1186" t="s">
        <v>2371</v>
      </c>
      <c r="I1186" t="s">
        <v>26</v>
      </c>
      <c r="J1186" t="s">
        <v>27</v>
      </c>
      <c r="K1186" t="s">
        <v>5178</v>
      </c>
      <c r="L1186" t="s">
        <v>498</v>
      </c>
      <c r="M1186">
        <v>43302</v>
      </c>
      <c r="N1186" t="s">
        <v>148</v>
      </c>
      <c r="O1186" t="s">
        <v>5482</v>
      </c>
      <c r="P1186" t="s">
        <v>32</v>
      </c>
      <c r="Q1186" t="s">
        <v>56</v>
      </c>
      <c r="R1186" t="s">
        <v>5483</v>
      </c>
      <c r="S1186">
        <v>136.53</v>
      </c>
      <c r="T1186">
        <v>1</v>
      </c>
      <c r="U1186">
        <v>0.4</v>
      </c>
      <c r="V1186">
        <v>-52.336500000000029</v>
      </c>
    </row>
    <row r="1187" spans="1:22" x14ac:dyDescent="0.25">
      <c r="A1187">
        <v>5696</v>
      </c>
      <c r="B1187" t="s">
        <v>8427</v>
      </c>
      <c r="C1187">
        <v>2013</v>
      </c>
      <c r="D1187" s="11">
        <v>41400</v>
      </c>
      <c r="E1187" s="11">
        <v>41402</v>
      </c>
      <c r="F1187" t="s">
        <v>23</v>
      </c>
      <c r="G1187" t="s">
        <v>7259</v>
      </c>
      <c r="H1187" t="s">
        <v>7260</v>
      </c>
      <c r="I1187" t="s">
        <v>26</v>
      </c>
      <c r="J1187" t="s">
        <v>27</v>
      </c>
      <c r="K1187" t="s">
        <v>127</v>
      </c>
      <c r="L1187" t="s">
        <v>43</v>
      </c>
      <c r="M1187">
        <v>94109</v>
      </c>
      <c r="N1187" t="s">
        <v>44</v>
      </c>
      <c r="O1187" t="s">
        <v>3806</v>
      </c>
      <c r="P1187" t="s">
        <v>32</v>
      </c>
      <c r="Q1187" t="s">
        <v>56</v>
      </c>
      <c r="R1187" t="s">
        <v>3807</v>
      </c>
      <c r="S1187">
        <v>71.088000000000008</v>
      </c>
      <c r="T1187">
        <v>2</v>
      </c>
      <c r="U1187">
        <v>0.2</v>
      </c>
      <c r="V1187">
        <v>-1.7772000000000041</v>
      </c>
    </row>
    <row r="1188" spans="1:22" x14ac:dyDescent="0.25">
      <c r="A1188">
        <v>5695</v>
      </c>
      <c r="B1188" t="s">
        <v>8426</v>
      </c>
      <c r="C1188">
        <v>2012</v>
      </c>
      <c r="D1188" s="11">
        <v>41253</v>
      </c>
      <c r="E1188" s="11">
        <v>41259</v>
      </c>
      <c r="F1188" t="s">
        <v>50</v>
      </c>
      <c r="G1188" t="s">
        <v>3025</v>
      </c>
      <c r="H1188" t="s">
        <v>3026</v>
      </c>
      <c r="I1188" t="s">
        <v>41</v>
      </c>
      <c r="J1188" t="s">
        <v>27</v>
      </c>
      <c r="K1188" t="s">
        <v>4492</v>
      </c>
      <c r="L1188" t="s">
        <v>2735</v>
      </c>
      <c r="M1188">
        <v>21215</v>
      </c>
      <c r="N1188" t="s">
        <v>148</v>
      </c>
      <c r="O1188" t="s">
        <v>1280</v>
      </c>
      <c r="P1188" t="s">
        <v>32</v>
      </c>
      <c r="Q1188" t="s">
        <v>36</v>
      </c>
      <c r="R1188" t="s">
        <v>1281</v>
      </c>
      <c r="S1188">
        <v>542.93999999999994</v>
      </c>
      <c r="T1188">
        <v>3</v>
      </c>
      <c r="U1188">
        <v>0</v>
      </c>
      <c r="V1188">
        <v>141.1644</v>
      </c>
    </row>
    <row r="1189" spans="1:22" x14ac:dyDescent="0.25">
      <c r="A1189">
        <v>5690</v>
      </c>
      <c r="B1189" t="s">
        <v>8425</v>
      </c>
      <c r="C1189">
        <v>2012</v>
      </c>
      <c r="D1189" s="11">
        <v>41269</v>
      </c>
      <c r="E1189" s="11">
        <v>41274</v>
      </c>
      <c r="F1189" t="s">
        <v>50</v>
      </c>
      <c r="G1189" t="s">
        <v>417</v>
      </c>
      <c r="H1189" t="s">
        <v>418</v>
      </c>
      <c r="I1189" t="s">
        <v>102</v>
      </c>
      <c r="J1189" t="s">
        <v>27</v>
      </c>
      <c r="K1189" t="s">
        <v>184</v>
      </c>
      <c r="L1189" t="s">
        <v>104</v>
      </c>
      <c r="M1189">
        <v>77070</v>
      </c>
      <c r="N1189" t="s">
        <v>105</v>
      </c>
      <c r="O1189" t="s">
        <v>8277</v>
      </c>
      <c r="P1189" t="s">
        <v>32</v>
      </c>
      <c r="Q1189" t="s">
        <v>36</v>
      </c>
      <c r="R1189" t="s">
        <v>8278</v>
      </c>
      <c r="S1189">
        <v>275.05799999999999</v>
      </c>
      <c r="T1189">
        <v>3</v>
      </c>
      <c r="U1189">
        <v>0.3</v>
      </c>
      <c r="V1189">
        <v>-90.376199999999997</v>
      </c>
    </row>
    <row r="1190" spans="1:22" x14ac:dyDescent="0.25">
      <c r="A1190">
        <v>5688</v>
      </c>
      <c r="B1190" t="s">
        <v>8424</v>
      </c>
      <c r="C1190">
        <v>2011</v>
      </c>
      <c r="D1190" s="11">
        <v>40752</v>
      </c>
      <c r="E1190" s="11">
        <v>40752</v>
      </c>
      <c r="F1190" t="s">
        <v>1290</v>
      </c>
      <c r="G1190" t="s">
        <v>2002</v>
      </c>
      <c r="H1190" t="s">
        <v>2003</v>
      </c>
      <c r="I1190" t="s">
        <v>26</v>
      </c>
      <c r="J1190" t="s">
        <v>27</v>
      </c>
      <c r="K1190" t="s">
        <v>4736</v>
      </c>
      <c r="L1190" t="s">
        <v>54</v>
      </c>
      <c r="M1190">
        <v>32712</v>
      </c>
      <c r="N1190" t="s">
        <v>30</v>
      </c>
      <c r="O1190" t="s">
        <v>5041</v>
      </c>
      <c r="P1190" t="s">
        <v>32</v>
      </c>
      <c r="Q1190" t="s">
        <v>65</v>
      </c>
      <c r="R1190" t="s">
        <v>5042</v>
      </c>
      <c r="S1190">
        <v>129.88800000000001</v>
      </c>
      <c r="T1190">
        <v>6</v>
      </c>
      <c r="U1190">
        <v>0.2</v>
      </c>
      <c r="V1190">
        <v>12.988799999999991</v>
      </c>
    </row>
    <row r="1191" spans="1:22" x14ac:dyDescent="0.25">
      <c r="A1191">
        <v>5678</v>
      </c>
      <c r="B1191" t="s">
        <v>8418</v>
      </c>
      <c r="C1191">
        <v>2011</v>
      </c>
      <c r="D1191" s="11">
        <v>40906</v>
      </c>
      <c r="E1191" s="11">
        <v>40913</v>
      </c>
      <c r="F1191" t="s">
        <v>50</v>
      </c>
      <c r="G1191" t="s">
        <v>1974</v>
      </c>
      <c r="H1191" t="s">
        <v>1975</v>
      </c>
      <c r="I1191" t="s">
        <v>26</v>
      </c>
      <c r="J1191" t="s">
        <v>27</v>
      </c>
      <c r="K1191" t="s">
        <v>303</v>
      </c>
      <c r="L1191" t="s">
        <v>211</v>
      </c>
      <c r="M1191">
        <v>60610</v>
      </c>
      <c r="N1191" t="s">
        <v>105</v>
      </c>
      <c r="O1191" t="s">
        <v>6546</v>
      </c>
      <c r="P1191" t="s">
        <v>32</v>
      </c>
      <c r="Q1191" t="s">
        <v>65</v>
      </c>
      <c r="R1191" t="s">
        <v>6547</v>
      </c>
      <c r="S1191">
        <v>38.975999999999999</v>
      </c>
      <c r="T1191">
        <v>3</v>
      </c>
      <c r="U1191">
        <v>0.6</v>
      </c>
      <c r="V1191">
        <v>-50.66879999999999</v>
      </c>
    </row>
    <row r="1192" spans="1:22" x14ac:dyDescent="0.25">
      <c r="A1192">
        <v>5671</v>
      </c>
      <c r="B1192" t="s">
        <v>8413</v>
      </c>
      <c r="C1192">
        <v>2012</v>
      </c>
      <c r="D1192" s="11">
        <v>41069</v>
      </c>
      <c r="E1192" s="11">
        <v>41071</v>
      </c>
      <c r="F1192" t="s">
        <v>23</v>
      </c>
      <c r="G1192" t="s">
        <v>1945</v>
      </c>
      <c r="H1192" t="s">
        <v>1946</v>
      </c>
      <c r="I1192" t="s">
        <v>26</v>
      </c>
      <c r="J1192" t="s">
        <v>27</v>
      </c>
      <c r="K1192" t="s">
        <v>8414</v>
      </c>
      <c r="L1192" t="s">
        <v>6260</v>
      </c>
      <c r="M1192">
        <v>83201</v>
      </c>
      <c r="N1192" t="s">
        <v>44</v>
      </c>
      <c r="O1192" t="s">
        <v>8240</v>
      </c>
      <c r="P1192" t="s">
        <v>32</v>
      </c>
      <c r="Q1192" t="s">
        <v>65</v>
      </c>
      <c r="R1192" t="s">
        <v>8241</v>
      </c>
      <c r="S1192">
        <v>355.36</v>
      </c>
      <c r="T1192">
        <v>4</v>
      </c>
      <c r="U1192">
        <v>0</v>
      </c>
      <c r="V1192">
        <v>92.393599999999992</v>
      </c>
    </row>
    <row r="1193" spans="1:22" x14ac:dyDescent="0.25">
      <c r="A1193">
        <v>5662</v>
      </c>
      <c r="B1193" t="s">
        <v>8408</v>
      </c>
      <c r="C1193">
        <v>2013</v>
      </c>
      <c r="D1193" s="11">
        <v>41542</v>
      </c>
      <c r="E1193" s="11">
        <v>41549</v>
      </c>
      <c r="F1193" t="s">
        <v>50</v>
      </c>
      <c r="G1193" t="s">
        <v>5789</v>
      </c>
      <c r="H1193" t="s">
        <v>5790</v>
      </c>
      <c r="I1193" t="s">
        <v>102</v>
      </c>
      <c r="J1193" t="s">
        <v>27</v>
      </c>
      <c r="K1193" t="s">
        <v>456</v>
      </c>
      <c r="L1193" t="s">
        <v>457</v>
      </c>
      <c r="M1193">
        <v>80013</v>
      </c>
      <c r="N1193" t="s">
        <v>44</v>
      </c>
      <c r="O1193" t="s">
        <v>1110</v>
      </c>
      <c r="P1193" t="s">
        <v>32</v>
      </c>
      <c r="Q1193" t="s">
        <v>65</v>
      </c>
      <c r="R1193" t="s">
        <v>1111</v>
      </c>
      <c r="S1193">
        <v>21.44</v>
      </c>
      <c r="T1193">
        <v>2</v>
      </c>
      <c r="U1193">
        <v>0.2</v>
      </c>
      <c r="V1193">
        <v>7.5039999999999987</v>
      </c>
    </row>
    <row r="1194" spans="1:22" x14ac:dyDescent="0.25">
      <c r="A1194">
        <v>1191</v>
      </c>
      <c r="B1194" t="s">
        <v>3395</v>
      </c>
      <c r="C1194">
        <v>2014</v>
      </c>
      <c r="D1194" s="11">
        <v>41697</v>
      </c>
      <c r="E1194" s="11">
        <v>41699</v>
      </c>
      <c r="F1194" t="s">
        <v>23</v>
      </c>
      <c r="G1194" t="s">
        <v>3396</v>
      </c>
      <c r="H1194" t="s">
        <v>3397</v>
      </c>
      <c r="I1194" t="s">
        <v>102</v>
      </c>
      <c r="J1194" t="s">
        <v>27</v>
      </c>
      <c r="K1194" t="s">
        <v>42</v>
      </c>
      <c r="L1194" t="s">
        <v>43</v>
      </c>
      <c r="M1194">
        <v>90036</v>
      </c>
      <c r="N1194" t="s">
        <v>44</v>
      </c>
      <c r="O1194" t="s">
        <v>3400</v>
      </c>
      <c r="P1194" t="s">
        <v>32</v>
      </c>
      <c r="Q1194" t="s">
        <v>36</v>
      </c>
      <c r="R1194" t="s">
        <v>3401</v>
      </c>
      <c r="S1194">
        <v>892.22400000000005</v>
      </c>
      <c r="T1194">
        <v>3</v>
      </c>
      <c r="U1194">
        <v>0.2</v>
      </c>
      <c r="V1194">
        <v>89.222400000000022</v>
      </c>
    </row>
    <row r="1195" spans="1:22" x14ac:dyDescent="0.25">
      <c r="A1195">
        <v>5659</v>
      </c>
      <c r="B1195" t="s">
        <v>8407</v>
      </c>
      <c r="C1195">
        <v>2013</v>
      </c>
      <c r="D1195" s="11">
        <v>41627</v>
      </c>
      <c r="E1195" s="11">
        <v>41630</v>
      </c>
      <c r="F1195" t="s">
        <v>188</v>
      </c>
      <c r="G1195" t="s">
        <v>5003</v>
      </c>
      <c r="H1195" t="s">
        <v>5004</v>
      </c>
      <c r="I1195" t="s">
        <v>102</v>
      </c>
      <c r="J1195" t="s">
        <v>27</v>
      </c>
      <c r="K1195" t="s">
        <v>1976</v>
      </c>
      <c r="L1195" t="s">
        <v>420</v>
      </c>
      <c r="M1195">
        <v>97301</v>
      </c>
      <c r="N1195" t="s">
        <v>44</v>
      </c>
      <c r="O1195" t="s">
        <v>3919</v>
      </c>
      <c r="P1195" t="s">
        <v>32</v>
      </c>
      <c r="Q1195" t="s">
        <v>56</v>
      </c>
      <c r="R1195" t="s">
        <v>3920</v>
      </c>
      <c r="S1195">
        <v>377.45</v>
      </c>
      <c r="T1195">
        <v>5</v>
      </c>
      <c r="U1195">
        <v>0.5</v>
      </c>
      <c r="V1195">
        <v>-264.21500000000003</v>
      </c>
    </row>
    <row r="1196" spans="1:22" x14ac:dyDescent="0.25">
      <c r="A1196">
        <v>5652</v>
      </c>
      <c r="B1196" t="s">
        <v>8403</v>
      </c>
      <c r="C1196">
        <v>2014</v>
      </c>
      <c r="D1196" s="11">
        <v>41838</v>
      </c>
      <c r="E1196" s="11">
        <v>41840</v>
      </c>
      <c r="F1196" t="s">
        <v>23</v>
      </c>
      <c r="G1196" t="s">
        <v>2431</v>
      </c>
      <c r="H1196" t="s">
        <v>2432</v>
      </c>
      <c r="I1196" t="s">
        <v>41</v>
      </c>
      <c r="J1196" t="s">
        <v>27</v>
      </c>
      <c r="K1196" t="s">
        <v>6122</v>
      </c>
      <c r="L1196" t="s">
        <v>43</v>
      </c>
      <c r="M1196">
        <v>92307</v>
      </c>
      <c r="N1196" t="s">
        <v>44</v>
      </c>
      <c r="O1196" t="s">
        <v>764</v>
      </c>
      <c r="P1196" t="s">
        <v>32</v>
      </c>
      <c r="Q1196" t="s">
        <v>33</v>
      </c>
      <c r="R1196" t="s">
        <v>765</v>
      </c>
      <c r="S1196">
        <v>1194.165</v>
      </c>
      <c r="T1196">
        <v>5</v>
      </c>
      <c r="U1196">
        <v>0.15</v>
      </c>
      <c r="V1196">
        <v>210.73499999999993</v>
      </c>
    </row>
    <row r="1197" spans="1:22" x14ac:dyDescent="0.25">
      <c r="A1197">
        <v>5647</v>
      </c>
      <c r="B1197" t="s">
        <v>8401</v>
      </c>
      <c r="C1197">
        <v>2012</v>
      </c>
      <c r="D1197" s="11">
        <v>40912</v>
      </c>
      <c r="E1197" s="11">
        <v>40917</v>
      </c>
      <c r="F1197" t="s">
        <v>50</v>
      </c>
      <c r="G1197" t="s">
        <v>1033</v>
      </c>
      <c r="H1197" t="s">
        <v>1034</v>
      </c>
      <c r="I1197" t="s">
        <v>41</v>
      </c>
      <c r="J1197" t="s">
        <v>27</v>
      </c>
      <c r="K1197" t="s">
        <v>2811</v>
      </c>
      <c r="L1197" t="s">
        <v>319</v>
      </c>
      <c r="M1197">
        <v>22304</v>
      </c>
      <c r="N1197" t="s">
        <v>30</v>
      </c>
      <c r="O1197" t="s">
        <v>3928</v>
      </c>
      <c r="P1197" t="s">
        <v>32</v>
      </c>
      <c r="Q1197" t="s">
        <v>65</v>
      </c>
      <c r="R1197" t="s">
        <v>3929</v>
      </c>
      <c r="S1197">
        <v>192.22</v>
      </c>
      <c r="T1197">
        <v>14</v>
      </c>
      <c r="U1197">
        <v>0</v>
      </c>
      <c r="V1197">
        <v>69.199200000000005</v>
      </c>
    </row>
    <row r="1198" spans="1:22" x14ac:dyDescent="0.25">
      <c r="A1198">
        <v>1195</v>
      </c>
      <c r="B1198" t="s">
        <v>3404</v>
      </c>
      <c r="C1198">
        <v>2012</v>
      </c>
      <c r="D1198" s="11">
        <v>41167</v>
      </c>
      <c r="E1198" s="11">
        <v>41167</v>
      </c>
      <c r="F1198" t="s">
        <v>1290</v>
      </c>
      <c r="G1198" t="s">
        <v>2041</v>
      </c>
      <c r="H1198" t="s">
        <v>2042</v>
      </c>
      <c r="I1198" t="s">
        <v>41</v>
      </c>
      <c r="J1198" t="s">
        <v>27</v>
      </c>
      <c r="K1198" t="s">
        <v>3405</v>
      </c>
      <c r="L1198" t="s">
        <v>54</v>
      </c>
      <c r="M1198">
        <v>33065</v>
      </c>
      <c r="N1198" t="s">
        <v>30</v>
      </c>
      <c r="O1198" t="s">
        <v>3406</v>
      </c>
      <c r="P1198" t="s">
        <v>32</v>
      </c>
      <c r="Q1198" t="s">
        <v>65</v>
      </c>
      <c r="R1198" t="s">
        <v>3407</v>
      </c>
      <c r="S1198">
        <v>15.712000000000002</v>
      </c>
      <c r="T1198">
        <v>4</v>
      </c>
      <c r="U1198">
        <v>0.2</v>
      </c>
      <c r="V1198">
        <v>2.553199999999999</v>
      </c>
    </row>
    <row r="1199" spans="1:22" x14ac:dyDescent="0.25">
      <c r="A1199">
        <v>5646</v>
      </c>
      <c r="B1199" t="s">
        <v>8400</v>
      </c>
      <c r="C1199">
        <v>2014</v>
      </c>
      <c r="D1199" s="11">
        <v>41744</v>
      </c>
      <c r="E1199" s="11">
        <v>41749</v>
      </c>
      <c r="F1199" t="s">
        <v>50</v>
      </c>
      <c r="G1199" t="s">
        <v>3744</v>
      </c>
      <c r="H1199" t="s">
        <v>3745</v>
      </c>
      <c r="I1199" t="s">
        <v>41</v>
      </c>
      <c r="J1199" t="s">
        <v>27</v>
      </c>
      <c r="K1199" t="s">
        <v>1001</v>
      </c>
      <c r="L1199" t="s">
        <v>788</v>
      </c>
      <c r="M1199">
        <v>7960</v>
      </c>
      <c r="N1199" t="s">
        <v>148</v>
      </c>
      <c r="O1199" t="s">
        <v>3696</v>
      </c>
      <c r="P1199" t="s">
        <v>32</v>
      </c>
      <c r="Q1199" t="s">
        <v>65</v>
      </c>
      <c r="R1199" t="s">
        <v>3697</v>
      </c>
      <c r="S1199">
        <v>74.45</v>
      </c>
      <c r="T1199">
        <v>5</v>
      </c>
      <c r="U1199">
        <v>0</v>
      </c>
      <c r="V1199">
        <v>20.101500000000001</v>
      </c>
    </row>
    <row r="1200" spans="1:22" x14ac:dyDescent="0.25">
      <c r="A1200">
        <v>1197</v>
      </c>
      <c r="B1200" t="s">
        <v>3404</v>
      </c>
      <c r="C1200">
        <v>2012</v>
      </c>
      <c r="D1200" s="11">
        <v>41167</v>
      </c>
      <c r="E1200" s="11">
        <v>41167</v>
      </c>
      <c r="F1200" t="s">
        <v>1290</v>
      </c>
      <c r="G1200" t="s">
        <v>2041</v>
      </c>
      <c r="H1200" t="s">
        <v>2042</v>
      </c>
      <c r="I1200" t="s">
        <v>41</v>
      </c>
      <c r="J1200" t="s">
        <v>27</v>
      </c>
      <c r="K1200" t="s">
        <v>3405</v>
      </c>
      <c r="L1200" t="s">
        <v>54</v>
      </c>
      <c r="M1200">
        <v>33065</v>
      </c>
      <c r="N1200" t="s">
        <v>30</v>
      </c>
      <c r="O1200" t="s">
        <v>2263</v>
      </c>
      <c r="P1200" t="s">
        <v>32</v>
      </c>
      <c r="Q1200" t="s">
        <v>65</v>
      </c>
      <c r="R1200" t="s">
        <v>2264</v>
      </c>
      <c r="S1200">
        <v>55.967999999999996</v>
      </c>
      <c r="T1200">
        <v>1</v>
      </c>
      <c r="U1200">
        <v>0.2</v>
      </c>
      <c r="V1200">
        <v>-2.098800000000006</v>
      </c>
    </row>
    <row r="1201" spans="1:22" x14ac:dyDescent="0.25">
      <c r="A1201">
        <v>5643</v>
      </c>
      <c r="B1201" t="s">
        <v>8397</v>
      </c>
      <c r="C1201">
        <v>2013</v>
      </c>
      <c r="D1201" s="11">
        <v>41366</v>
      </c>
      <c r="E1201" s="11">
        <v>41370</v>
      </c>
      <c r="F1201" t="s">
        <v>23</v>
      </c>
      <c r="G1201" t="s">
        <v>5603</v>
      </c>
      <c r="H1201" t="s">
        <v>5604</v>
      </c>
      <c r="I1201" t="s">
        <v>102</v>
      </c>
      <c r="J1201" t="s">
        <v>27</v>
      </c>
      <c r="K1201" t="s">
        <v>497</v>
      </c>
      <c r="L1201" t="s">
        <v>1272</v>
      </c>
      <c r="M1201">
        <v>31907</v>
      </c>
      <c r="N1201" t="s">
        <v>30</v>
      </c>
      <c r="O1201" t="s">
        <v>1020</v>
      </c>
      <c r="P1201" t="s">
        <v>32</v>
      </c>
      <c r="Q1201" t="s">
        <v>65</v>
      </c>
      <c r="R1201" t="s">
        <v>1021</v>
      </c>
      <c r="S1201">
        <v>7.04</v>
      </c>
      <c r="T1201">
        <v>4</v>
      </c>
      <c r="U1201">
        <v>0</v>
      </c>
      <c r="V1201">
        <v>3.0976000000000004</v>
      </c>
    </row>
    <row r="1202" spans="1:22" x14ac:dyDescent="0.25">
      <c r="A1202">
        <v>1199</v>
      </c>
      <c r="B1202" t="s">
        <v>3408</v>
      </c>
      <c r="C1202">
        <v>2013</v>
      </c>
      <c r="D1202" s="11">
        <v>41373</v>
      </c>
      <c r="E1202" s="11">
        <v>41377</v>
      </c>
      <c r="F1202" t="s">
        <v>50</v>
      </c>
      <c r="G1202" t="s">
        <v>1974</v>
      </c>
      <c r="H1202" t="s">
        <v>1975</v>
      </c>
      <c r="I1202" t="s">
        <v>26</v>
      </c>
      <c r="J1202" t="s">
        <v>27</v>
      </c>
      <c r="K1202" t="s">
        <v>184</v>
      </c>
      <c r="L1202" t="s">
        <v>104</v>
      </c>
      <c r="M1202">
        <v>77041</v>
      </c>
      <c r="N1202" t="s">
        <v>105</v>
      </c>
      <c r="O1202" t="s">
        <v>3411</v>
      </c>
      <c r="P1202" t="s">
        <v>32</v>
      </c>
      <c r="Q1202" t="s">
        <v>36</v>
      </c>
      <c r="R1202" t="s">
        <v>3412</v>
      </c>
      <c r="S1202">
        <v>95.983999999999995</v>
      </c>
      <c r="T1202">
        <v>4</v>
      </c>
      <c r="U1202">
        <v>0.3</v>
      </c>
      <c r="V1202">
        <v>-4.1135999999999981</v>
      </c>
    </row>
    <row r="1203" spans="1:22" x14ac:dyDescent="0.25">
      <c r="A1203">
        <v>5640</v>
      </c>
      <c r="B1203" t="s">
        <v>8394</v>
      </c>
      <c r="C1203">
        <v>2011</v>
      </c>
      <c r="D1203" s="11">
        <v>40898</v>
      </c>
      <c r="E1203" s="11">
        <v>40904</v>
      </c>
      <c r="F1203" t="s">
        <v>50</v>
      </c>
      <c r="G1203" t="s">
        <v>2520</v>
      </c>
      <c r="H1203" t="s">
        <v>2521</v>
      </c>
      <c r="I1203" t="s">
        <v>26</v>
      </c>
      <c r="J1203" t="s">
        <v>27</v>
      </c>
      <c r="K1203" t="s">
        <v>947</v>
      </c>
      <c r="L1203" t="s">
        <v>43</v>
      </c>
      <c r="M1203">
        <v>92024</v>
      </c>
      <c r="N1203" t="s">
        <v>44</v>
      </c>
      <c r="O1203" t="s">
        <v>1807</v>
      </c>
      <c r="P1203" t="s">
        <v>32</v>
      </c>
      <c r="Q1203" t="s">
        <v>36</v>
      </c>
      <c r="R1203" t="s">
        <v>1808</v>
      </c>
      <c r="S1203">
        <v>572.16000000000008</v>
      </c>
      <c r="T1203">
        <v>3</v>
      </c>
      <c r="U1203">
        <v>0.2</v>
      </c>
      <c r="V1203">
        <v>35.759999999999962</v>
      </c>
    </row>
    <row r="1204" spans="1:22" x14ac:dyDescent="0.25">
      <c r="A1204">
        <v>1201</v>
      </c>
      <c r="B1204" t="s">
        <v>3413</v>
      </c>
      <c r="C1204">
        <v>2013</v>
      </c>
      <c r="D1204" s="11">
        <v>41474</v>
      </c>
      <c r="E1204" s="11">
        <v>41480</v>
      </c>
      <c r="F1204" t="s">
        <v>50</v>
      </c>
      <c r="G1204" t="s">
        <v>2679</v>
      </c>
      <c r="H1204" t="s">
        <v>2680</v>
      </c>
      <c r="I1204" t="s">
        <v>41</v>
      </c>
      <c r="J1204" t="s">
        <v>27</v>
      </c>
      <c r="K1204" t="s">
        <v>807</v>
      </c>
      <c r="L1204" t="s">
        <v>457</v>
      </c>
      <c r="M1204">
        <v>80219</v>
      </c>
      <c r="N1204" t="s">
        <v>44</v>
      </c>
      <c r="O1204" t="s">
        <v>2455</v>
      </c>
      <c r="P1204" t="s">
        <v>32</v>
      </c>
      <c r="Q1204" t="s">
        <v>36</v>
      </c>
      <c r="R1204" t="s">
        <v>2456</v>
      </c>
      <c r="S1204">
        <v>544.00800000000004</v>
      </c>
      <c r="T1204">
        <v>3</v>
      </c>
      <c r="U1204">
        <v>0.2</v>
      </c>
      <c r="V1204">
        <v>40.800600000000003</v>
      </c>
    </row>
    <row r="1205" spans="1:22" x14ac:dyDescent="0.25">
      <c r="A1205">
        <v>5639</v>
      </c>
      <c r="B1205" t="s">
        <v>8394</v>
      </c>
      <c r="C1205">
        <v>2011</v>
      </c>
      <c r="D1205" s="11">
        <v>40898</v>
      </c>
      <c r="E1205" s="11">
        <v>40904</v>
      </c>
      <c r="F1205" t="s">
        <v>50</v>
      </c>
      <c r="G1205" t="s">
        <v>2520</v>
      </c>
      <c r="H1205" t="s">
        <v>2521</v>
      </c>
      <c r="I1205" t="s">
        <v>26</v>
      </c>
      <c r="J1205" t="s">
        <v>27</v>
      </c>
      <c r="K1205" t="s">
        <v>947</v>
      </c>
      <c r="L1205" t="s">
        <v>43</v>
      </c>
      <c r="M1205">
        <v>92024</v>
      </c>
      <c r="N1205" t="s">
        <v>44</v>
      </c>
      <c r="O1205" t="s">
        <v>686</v>
      </c>
      <c r="P1205" t="s">
        <v>32</v>
      </c>
      <c r="Q1205" t="s">
        <v>36</v>
      </c>
      <c r="R1205" t="s">
        <v>687</v>
      </c>
      <c r="S1205">
        <v>1325.76</v>
      </c>
      <c r="T1205">
        <v>6</v>
      </c>
      <c r="U1205">
        <v>0.2</v>
      </c>
      <c r="V1205">
        <v>149.14799999999991</v>
      </c>
    </row>
    <row r="1206" spans="1:22" x14ac:dyDescent="0.25">
      <c r="A1206">
        <v>1203</v>
      </c>
      <c r="B1206" t="s">
        <v>3413</v>
      </c>
      <c r="C1206">
        <v>2013</v>
      </c>
      <c r="D1206" s="11">
        <v>41474</v>
      </c>
      <c r="E1206" s="11">
        <v>41480</v>
      </c>
      <c r="F1206" t="s">
        <v>50</v>
      </c>
      <c r="G1206" t="s">
        <v>2679</v>
      </c>
      <c r="H1206" t="s">
        <v>2680</v>
      </c>
      <c r="I1206" t="s">
        <v>41</v>
      </c>
      <c r="J1206" t="s">
        <v>27</v>
      </c>
      <c r="K1206" t="s">
        <v>807</v>
      </c>
      <c r="L1206" t="s">
        <v>457</v>
      </c>
      <c r="M1206">
        <v>80219</v>
      </c>
      <c r="N1206" t="s">
        <v>44</v>
      </c>
      <c r="O1206" t="s">
        <v>1588</v>
      </c>
      <c r="P1206" t="s">
        <v>32</v>
      </c>
      <c r="Q1206" t="s">
        <v>36</v>
      </c>
      <c r="R1206" t="s">
        <v>1589</v>
      </c>
      <c r="S1206">
        <v>854.35200000000009</v>
      </c>
      <c r="T1206">
        <v>3</v>
      </c>
      <c r="U1206">
        <v>0.2</v>
      </c>
      <c r="V1206">
        <v>10.679399999999873</v>
      </c>
    </row>
    <row r="1207" spans="1:22" x14ac:dyDescent="0.25">
      <c r="A1207">
        <v>5638</v>
      </c>
      <c r="B1207" t="s">
        <v>8391</v>
      </c>
      <c r="C1207">
        <v>2014</v>
      </c>
      <c r="D1207" s="11">
        <v>41725</v>
      </c>
      <c r="E1207" s="11">
        <v>41732</v>
      </c>
      <c r="F1207" t="s">
        <v>50</v>
      </c>
      <c r="G1207" t="s">
        <v>5466</v>
      </c>
      <c r="H1207" t="s">
        <v>5467</v>
      </c>
      <c r="I1207" t="s">
        <v>41</v>
      </c>
      <c r="J1207" t="s">
        <v>27</v>
      </c>
      <c r="K1207" t="s">
        <v>2059</v>
      </c>
      <c r="L1207" t="s">
        <v>238</v>
      </c>
      <c r="M1207">
        <v>48126</v>
      </c>
      <c r="N1207" t="s">
        <v>105</v>
      </c>
      <c r="O1207" t="s">
        <v>8392</v>
      </c>
      <c r="P1207" t="s">
        <v>32</v>
      </c>
      <c r="Q1207" t="s">
        <v>65</v>
      </c>
      <c r="R1207" t="s">
        <v>8393</v>
      </c>
      <c r="S1207">
        <v>60.84</v>
      </c>
      <c r="T1207">
        <v>3</v>
      </c>
      <c r="U1207">
        <v>0</v>
      </c>
      <c r="V1207">
        <v>23.119199999999999</v>
      </c>
    </row>
    <row r="1208" spans="1:22" x14ac:dyDescent="0.25">
      <c r="A1208">
        <v>5632</v>
      </c>
      <c r="B1208" t="s">
        <v>8385</v>
      </c>
      <c r="C1208">
        <v>2011</v>
      </c>
      <c r="D1208" s="11">
        <v>40586</v>
      </c>
      <c r="E1208" s="11">
        <v>40590</v>
      </c>
      <c r="F1208" t="s">
        <v>50</v>
      </c>
      <c r="G1208" t="s">
        <v>1485</v>
      </c>
      <c r="H1208" t="s">
        <v>1486</v>
      </c>
      <c r="I1208" t="s">
        <v>26</v>
      </c>
      <c r="J1208" t="s">
        <v>27</v>
      </c>
      <c r="K1208" t="s">
        <v>4874</v>
      </c>
      <c r="L1208" t="s">
        <v>319</v>
      </c>
      <c r="M1208">
        <v>23320</v>
      </c>
      <c r="N1208" t="s">
        <v>30</v>
      </c>
      <c r="O1208" t="s">
        <v>4026</v>
      </c>
      <c r="P1208" t="s">
        <v>32</v>
      </c>
      <c r="Q1208" t="s">
        <v>56</v>
      </c>
      <c r="R1208" t="s">
        <v>4027</v>
      </c>
      <c r="S1208">
        <v>1256.22</v>
      </c>
      <c r="T1208">
        <v>6</v>
      </c>
      <c r="U1208">
        <v>0</v>
      </c>
      <c r="V1208">
        <v>75.37319999999994</v>
      </c>
    </row>
    <row r="1209" spans="1:22" x14ac:dyDescent="0.25">
      <c r="A1209">
        <v>5630</v>
      </c>
      <c r="B1209" t="s">
        <v>8384</v>
      </c>
      <c r="C1209">
        <v>2013</v>
      </c>
      <c r="D1209" s="11">
        <v>41508</v>
      </c>
      <c r="E1209" s="11">
        <v>41510</v>
      </c>
      <c r="F1209" t="s">
        <v>23</v>
      </c>
      <c r="G1209" t="s">
        <v>440</v>
      </c>
      <c r="H1209" t="s">
        <v>441</v>
      </c>
      <c r="I1209" t="s">
        <v>102</v>
      </c>
      <c r="J1209" t="s">
        <v>27</v>
      </c>
      <c r="K1209" t="s">
        <v>146</v>
      </c>
      <c r="L1209" t="s">
        <v>147</v>
      </c>
      <c r="M1209">
        <v>19143</v>
      </c>
      <c r="N1209" t="s">
        <v>148</v>
      </c>
      <c r="O1209" t="s">
        <v>3919</v>
      </c>
      <c r="P1209" t="s">
        <v>32</v>
      </c>
      <c r="Q1209" t="s">
        <v>56</v>
      </c>
      <c r="R1209" t="s">
        <v>3920</v>
      </c>
      <c r="S1209">
        <v>815.29199999999992</v>
      </c>
      <c r="T1209">
        <v>9</v>
      </c>
      <c r="U1209">
        <v>0.4</v>
      </c>
      <c r="V1209">
        <v>-339.7050000000001</v>
      </c>
    </row>
    <row r="1210" spans="1:22" x14ac:dyDescent="0.25">
      <c r="A1210">
        <v>5629</v>
      </c>
      <c r="B1210" t="s">
        <v>8381</v>
      </c>
      <c r="C1210">
        <v>2014</v>
      </c>
      <c r="D1210" s="11">
        <v>41817</v>
      </c>
      <c r="E1210" s="11">
        <v>41822</v>
      </c>
      <c r="F1210" t="s">
        <v>50</v>
      </c>
      <c r="G1210" t="s">
        <v>958</v>
      </c>
      <c r="H1210" t="s">
        <v>959</v>
      </c>
      <c r="I1210" t="s">
        <v>41</v>
      </c>
      <c r="J1210" t="s">
        <v>27</v>
      </c>
      <c r="K1210" t="s">
        <v>1419</v>
      </c>
      <c r="L1210" t="s">
        <v>54</v>
      </c>
      <c r="M1210">
        <v>33180</v>
      </c>
      <c r="N1210" t="s">
        <v>30</v>
      </c>
      <c r="O1210" t="s">
        <v>8382</v>
      </c>
      <c r="P1210" t="s">
        <v>32</v>
      </c>
      <c r="Q1210" t="s">
        <v>36</v>
      </c>
      <c r="R1210" t="s">
        <v>8383</v>
      </c>
      <c r="S1210">
        <v>273.55200000000002</v>
      </c>
      <c r="T1210">
        <v>3</v>
      </c>
      <c r="U1210">
        <v>0.2</v>
      </c>
      <c r="V1210">
        <v>-13.677599999999998</v>
      </c>
    </row>
    <row r="1211" spans="1:22" x14ac:dyDescent="0.25">
      <c r="A1211">
        <v>5627</v>
      </c>
      <c r="B1211" t="s">
        <v>8380</v>
      </c>
      <c r="C1211">
        <v>2011</v>
      </c>
      <c r="D1211" s="11">
        <v>40815</v>
      </c>
      <c r="E1211" s="11">
        <v>40817</v>
      </c>
      <c r="F1211" t="s">
        <v>23</v>
      </c>
      <c r="G1211" t="s">
        <v>3790</v>
      </c>
      <c r="H1211" t="s">
        <v>3791</v>
      </c>
      <c r="I1211" t="s">
        <v>102</v>
      </c>
      <c r="J1211" t="s">
        <v>27</v>
      </c>
      <c r="K1211" t="s">
        <v>95</v>
      </c>
      <c r="L1211" t="s">
        <v>96</v>
      </c>
      <c r="M1211">
        <v>98115</v>
      </c>
      <c r="N1211" t="s">
        <v>44</v>
      </c>
      <c r="O1211" t="s">
        <v>3804</v>
      </c>
      <c r="P1211" t="s">
        <v>32</v>
      </c>
      <c r="Q1211" t="s">
        <v>56</v>
      </c>
      <c r="R1211" t="s">
        <v>3805</v>
      </c>
      <c r="S1211">
        <v>2348.8200000000002</v>
      </c>
      <c r="T1211">
        <v>9</v>
      </c>
      <c r="U1211">
        <v>0</v>
      </c>
      <c r="V1211">
        <v>399.29939999999976</v>
      </c>
    </row>
    <row r="1212" spans="1:22" x14ac:dyDescent="0.25">
      <c r="A1212">
        <v>5626</v>
      </c>
      <c r="B1212" t="s">
        <v>8380</v>
      </c>
      <c r="C1212">
        <v>2011</v>
      </c>
      <c r="D1212" s="11">
        <v>40815</v>
      </c>
      <c r="E1212" s="11">
        <v>40817</v>
      </c>
      <c r="F1212" t="s">
        <v>23</v>
      </c>
      <c r="G1212" t="s">
        <v>3790</v>
      </c>
      <c r="H1212" t="s">
        <v>3791</v>
      </c>
      <c r="I1212" t="s">
        <v>102</v>
      </c>
      <c r="J1212" t="s">
        <v>27</v>
      </c>
      <c r="K1212" t="s">
        <v>95</v>
      </c>
      <c r="L1212" t="s">
        <v>96</v>
      </c>
      <c r="M1212">
        <v>98115</v>
      </c>
      <c r="N1212" t="s">
        <v>44</v>
      </c>
      <c r="O1212" t="s">
        <v>259</v>
      </c>
      <c r="P1212" t="s">
        <v>32</v>
      </c>
      <c r="Q1212" t="s">
        <v>65</v>
      </c>
      <c r="R1212" t="s">
        <v>260</v>
      </c>
      <c r="S1212">
        <v>6.16</v>
      </c>
      <c r="T1212">
        <v>2</v>
      </c>
      <c r="U1212">
        <v>0</v>
      </c>
      <c r="V1212">
        <v>2.9567999999999999</v>
      </c>
    </row>
    <row r="1213" spans="1:22" x14ac:dyDescent="0.25">
      <c r="A1213">
        <v>5623</v>
      </c>
      <c r="B1213" t="s">
        <v>8378</v>
      </c>
      <c r="C1213">
        <v>2013</v>
      </c>
      <c r="D1213" s="11">
        <v>41543</v>
      </c>
      <c r="E1213" s="11">
        <v>41548</v>
      </c>
      <c r="F1213" t="s">
        <v>50</v>
      </c>
      <c r="G1213" t="s">
        <v>2328</v>
      </c>
      <c r="H1213" t="s">
        <v>2329</v>
      </c>
      <c r="I1213" t="s">
        <v>41</v>
      </c>
      <c r="J1213" t="s">
        <v>27</v>
      </c>
      <c r="K1213" t="s">
        <v>7592</v>
      </c>
      <c r="L1213" t="s">
        <v>114</v>
      </c>
      <c r="M1213">
        <v>54601</v>
      </c>
      <c r="N1213" t="s">
        <v>105</v>
      </c>
      <c r="O1213" t="s">
        <v>6182</v>
      </c>
      <c r="P1213" t="s">
        <v>32</v>
      </c>
      <c r="Q1213" t="s">
        <v>65</v>
      </c>
      <c r="R1213" t="s">
        <v>6183</v>
      </c>
      <c r="S1213">
        <v>68.64</v>
      </c>
      <c r="T1213">
        <v>11</v>
      </c>
      <c r="U1213">
        <v>0</v>
      </c>
      <c r="V1213">
        <v>17.160000000000004</v>
      </c>
    </row>
    <row r="1214" spans="1:22" x14ac:dyDescent="0.25">
      <c r="A1214">
        <v>5622</v>
      </c>
      <c r="B1214" t="s">
        <v>8378</v>
      </c>
      <c r="C1214">
        <v>2013</v>
      </c>
      <c r="D1214" s="11">
        <v>41543</v>
      </c>
      <c r="E1214" s="11">
        <v>41548</v>
      </c>
      <c r="F1214" t="s">
        <v>50</v>
      </c>
      <c r="G1214" t="s">
        <v>2328</v>
      </c>
      <c r="H1214" t="s">
        <v>2329</v>
      </c>
      <c r="I1214" t="s">
        <v>41</v>
      </c>
      <c r="J1214" t="s">
        <v>27</v>
      </c>
      <c r="K1214" t="s">
        <v>7592</v>
      </c>
      <c r="L1214" t="s">
        <v>114</v>
      </c>
      <c r="M1214">
        <v>54601</v>
      </c>
      <c r="N1214" t="s">
        <v>105</v>
      </c>
      <c r="O1214" t="s">
        <v>203</v>
      </c>
      <c r="P1214" t="s">
        <v>32</v>
      </c>
      <c r="Q1214" t="s">
        <v>36</v>
      </c>
      <c r="R1214" t="s">
        <v>204</v>
      </c>
      <c r="S1214">
        <v>201.96</v>
      </c>
      <c r="T1214">
        <v>2</v>
      </c>
      <c r="U1214">
        <v>0</v>
      </c>
      <c r="V1214">
        <v>50.490000000000009</v>
      </c>
    </row>
    <row r="1215" spans="1:22" x14ac:dyDescent="0.25">
      <c r="A1215">
        <v>1212</v>
      </c>
      <c r="B1215" t="s">
        <v>3419</v>
      </c>
      <c r="C1215">
        <v>2013</v>
      </c>
      <c r="D1215" s="11">
        <v>41470</v>
      </c>
      <c r="E1215" s="11">
        <v>41474</v>
      </c>
      <c r="F1215" t="s">
        <v>23</v>
      </c>
      <c r="G1215" t="s">
        <v>3420</v>
      </c>
      <c r="H1215" t="s">
        <v>3421</v>
      </c>
      <c r="I1215" t="s">
        <v>41</v>
      </c>
      <c r="J1215" t="s">
        <v>27</v>
      </c>
      <c r="K1215" t="s">
        <v>266</v>
      </c>
      <c r="L1215" t="s">
        <v>267</v>
      </c>
      <c r="M1215">
        <v>10009</v>
      </c>
      <c r="N1215" t="s">
        <v>148</v>
      </c>
      <c r="O1215" t="s">
        <v>852</v>
      </c>
      <c r="P1215" t="s">
        <v>32</v>
      </c>
      <c r="Q1215" t="s">
        <v>33</v>
      </c>
      <c r="R1215" t="s">
        <v>853</v>
      </c>
      <c r="S1215">
        <v>579.13599999999997</v>
      </c>
      <c r="T1215">
        <v>4</v>
      </c>
      <c r="U1215">
        <v>0.2</v>
      </c>
      <c r="V1215">
        <v>21.717599999999948</v>
      </c>
    </row>
    <row r="1216" spans="1:22" x14ac:dyDescent="0.25">
      <c r="A1216">
        <v>1213</v>
      </c>
      <c r="B1216" t="s">
        <v>3426</v>
      </c>
      <c r="C1216">
        <v>2014</v>
      </c>
      <c r="D1216" s="11">
        <v>41892</v>
      </c>
      <c r="E1216" s="11">
        <v>41896</v>
      </c>
      <c r="F1216" t="s">
        <v>50</v>
      </c>
      <c r="G1216" t="s">
        <v>3427</v>
      </c>
      <c r="H1216" t="s">
        <v>3428</v>
      </c>
      <c r="I1216" t="s">
        <v>41</v>
      </c>
      <c r="J1216" t="s">
        <v>27</v>
      </c>
      <c r="K1216" t="s">
        <v>146</v>
      </c>
      <c r="L1216" t="s">
        <v>147</v>
      </c>
      <c r="M1216">
        <v>19134</v>
      </c>
      <c r="N1216" t="s">
        <v>148</v>
      </c>
      <c r="O1216" t="s">
        <v>890</v>
      </c>
      <c r="P1216" t="s">
        <v>32</v>
      </c>
      <c r="Q1216" t="s">
        <v>36</v>
      </c>
      <c r="R1216" t="s">
        <v>891</v>
      </c>
      <c r="S1216">
        <v>141.37199999999999</v>
      </c>
      <c r="T1216">
        <v>2</v>
      </c>
      <c r="U1216">
        <v>0.3</v>
      </c>
      <c r="V1216">
        <v>-48.470400000000019</v>
      </c>
    </row>
    <row r="1217" spans="1:22" x14ac:dyDescent="0.25">
      <c r="A1217">
        <v>5618</v>
      </c>
      <c r="B1217" t="s">
        <v>8376</v>
      </c>
      <c r="C1217">
        <v>2014</v>
      </c>
      <c r="D1217" s="11">
        <v>41821</v>
      </c>
      <c r="E1217" s="11">
        <v>41825</v>
      </c>
      <c r="F1217" t="s">
        <v>50</v>
      </c>
      <c r="G1217" t="s">
        <v>39</v>
      </c>
      <c r="H1217" t="s">
        <v>40</v>
      </c>
      <c r="I1217" t="s">
        <v>41</v>
      </c>
      <c r="J1217" t="s">
        <v>27</v>
      </c>
      <c r="K1217" t="s">
        <v>334</v>
      </c>
      <c r="L1217" t="s">
        <v>335</v>
      </c>
      <c r="M1217">
        <v>38109</v>
      </c>
      <c r="N1217" t="s">
        <v>30</v>
      </c>
      <c r="O1217" t="s">
        <v>4481</v>
      </c>
      <c r="P1217" t="s">
        <v>32</v>
      </c>
      <c r="Q1217" t="s">
        <v>65</v>
      </c>
      <c r="R1217" t="s">
        <v>4482</v>
      </c>
      <c r="S1217">
        <v>19.52</v>
      </c>
      <c r="T1217">
        <v>2</v>
      </c>
      <c r="U1217">
        <v>0.2</v>
      </c>
      <c r="V1217">
        <v>5.3680000000000012</v>
      </c>
    </row>
    <row r="1218" spans="1:22" x14ac:dyDescent="0.25">
      <c r="A1218">
        <v>5607</v>
      </c>
      <c r="B1218" t="s">
        <v>8364</v>
      </c>
      <c r="C1218">
        <v>2013</v>
      </c>
      <c r="D1218" s="11">
        <v>41538</v>
      </c>
      <c r="E1218" s="11">
        <v>41543</v>
      </c>
      <c r="F1218" t="s">
        <v>50</v>
      </c>
      <c r="G1218" t="s">
        <v>4427</v>
      </c>
      <c r="H1218" t="s">
        <v>4428</v>
      </c>
      <c r="I1218" t="s">
        <v>41</v>
      </c>
      <c r="J1218" t="s">
        <v>27</v>
      </c>
      <c r="K1218" t="s">
        <v>4488</v>
      </c>
      <c r="L1218" t="s">
        <v>88</v>
      </c>
      <c r="M1218">
        <v>27405</v>
      </c>
      <c r="N1218" t="s">
        <v>30</v>
      </c>
      <c r="O1218" t="s">
        <v>3186</v>
      </c>
      <c r="P1218" t="s">
        <v>32</v>
      </c>
      <c r="Q1218" t="s">
        <v>36</v>
      </c>
      <c r="R1218" t="s">
        <v>3187</v>
      </c>
      <c r="S1218">
        <v>98.391999999999996</v>
      </c>
      <c r="T1218">
        <v>1</v>
      </c>
      <c r="U1218">
        <v>0.2</v>
      </c>
      <c r="V1218">
        <v>-11.069100000000006</v>
      </c>
    </row>
    <row r="1219" spans="1:22" x14ac:dyDescent="0.25">
      <c r="A1219">
        <v>5606</v>
      </c>
      <c r="B1219" t="s">
        <v>8364</v>
      </c>
      <c r="C1219">
        <v>2013</v>
      </c>
      <c r="D1219" s="11">
        <v>41538</v>
      </c>
      <c r="E1219" s="11">
        <v>41543</v>
      </c>
      <c r="F1219" t="s">
        <v>50</v>
      </c>
      <c r="G1219" t="s">
        <v>4427</v>
      </c>
      <c r="H1219" t="s">
        <v>4428</v>
      </c>
      <c r="I1219" t="s">
        <v>41</v>
      </c>
      <c r="J1219" t="s">
        <v>27</v>
      </c>
      <c r="K1219" t="s">
        <v>4488</v>
      </c>
      <c r="L1219" t="s">
        <v>88</v>
      </c>
      <c r="M1219">
        <v>27405</v>
      </c>
      <c r="N1219" t="s">
        <v>30</v>
      </c>
      <c r="O1219" t="s">
        <v>6056</v>
      </c>
      <c r="P1219" t="s">
        <v>32</v>
      </c>
      <c r="Q1219" t="s">
        <v>65</v>
      </c>
      <c r="R1219" t="s">
        <v>6057</v>
      </c>
      <c r="S1219">
        <v>17.088000000000001</v>
      </c>
      <c r="T1219">
        <v>2</v>
      </c>
      <c r="U1219">
        <v>0.2</v>
      </c>
      <c r="V1219">
        <v>1.0679999999999996</v>
      </c>
    </row>
    <row r="1220" spans="1:22" x14ac:dyDescent="0.25">
      <c r="A1220">
        <v>5592</v>
      </c>
      <c r="B1220" t="s">
        <v>8350</v>
      </c>
      <c r="C1220">
        <v>2011</v>
      </c>
      <c r="D1220" s="11">
        <v>40829</v>
      </c>
      <c r="E1220" s="11">
        <v>40834</v>
      </c>
      <c r="F1220" t="s">
        <v>23</v>
      </c>
      <c r="G1220" t="s">
        <v>4236</v>
      </c>
      <c r="H1220" t="s">
        <v>4237</v>
      </c>
      <c r="I1220" t="s">
        <v>41</v>
      </c>
      <c r="J1220" t="s">
        <v>27</v>
      </c>
      <c r="K1220" t="s">
        <v>1119</v>
      </c>
      <c r="L1220" t="s">
        <v>788</v>
      </c>
      <c r="M1220">
        <v>8701</v>
      </c>
      <c r="N1220" t="s">
        <v>148</v>
      </c>
      <c r="O1220" t="s">
        <v>3186</v>
      </c>
      <c r="P1220" t="s">
        <v>32</v>
      </c>
      <c r="Q1220" t="s">
        <v>36</v>
      </c>
      <c r="R1220" t="s">
        <v>3187</v>
      </c>
      <c r="S1220">
        <v>245.98</v>
      </c>
      <c r="T1220">
        <v>2</v>
      </c>
      <c r="U1220">
        <v>0</v>
      </c>
      <c r="V1220">
        <v>27.057799999999986</v>
      </c>
    </row>
    <row r="1221" spans="1:22" x14ac:dyDescent="0.25">
      <c r="A1221">
        <v>1218</v>
      </c>
      <c r="B1221" t="s">
        <v>3426</v>
      </c>
      <c r="C1221">
        <v>2014</v>
      </c>
      <c r="D1221" s="11">
        <v>41892</v>
      </c>
      <c r="E1221" s="11">
        <v>41896</v>
      </c>
      <c r="F1221" t="s">
        <v>50</v>
      </c>
      <c r="G1221" t="s">
        <v>3427</v>
      </c>
      <c r="H1221" t="s">
        <v>3428</v>
      </c>
      <c r="I1221" t="s">
        <v>41</v>
      </c>
      <c r="J1221" t="s">
        <v>27</v>
      </c>
      <c r="K1221" t="s">
        <v>146</v>
      </c>
      <c r="L1221" t="s">
        <v>147</v>
      </c>
      <c r="M1221">
        <v>19134</v>
      </c>
      <c r="N1221" t="s">
        <v>148</v>
      </c>
      <c r="O1221" t="s">
        <v>3431</v>
      </c>
      <c r="P1221" t="s">
        <v>32</v>
      </c>
      <c r="Q1221" t="s">
        <v>65</v>
      </c>
      <c r="R1221" t="s">
        <v>3432</v>
      </c>
      <c r="S1221">
        <v>17.024000000000001</v>
      </c>
      <c r="T1221">
        <v>2</v>
      </c>
      <c r="U1221">
        <v>0.2</v>
      </c>
      <c r="V1221">
        <v>1.7024000000000008</v>
      </c>
    </row>
    <row r="1222" spans="1:22" x14ac:dyDescent="0.25">
      <c r="A1222">
        <v>5584</v>
      </c>
      <c r="B1222" t="s">
        <v>8341</v>
      </c>
      <c r="C1222">
        <v>2011</v>
      </c>
      <c r="D1222" s="11">
        <v>40892</v>
      </c>
      <c r="E1222" s="11">
        <v>40896</v>
      </c>
      <c r="F1222" t="s">
        <v>23</v>
      </c>
      <c r="G1222" t="s">
        <v>1049</v>
      </c>
      <c r="H1222" t="s">
        <v>1050</v>
      </c>
      <c r="I1222" t="s">
        <v>26</v>
      </c>
      <c r="J1222" t="s">
        <v>27</v>
      </c>
      <c r="K1222" t="s">
        <v>947</v>
      </c>
      <c r="L1222" t="s">
        <v>43</v>
      </c>
      <c r="M1222">
        <v>92037</v>
      </c>
      <c r="N1222" t="s">
        <v>44</v>
      </c>
      <c r="O1222" t="s">
        <v>5753</v>
      </c>
      <c r="P1222" t="s">
        <v>32</v>
      </c>
      <c r="Q1222" t="s">
        <v>65</v>
      </c>
      <c r="R1222" t="s">
        <v>5754</v>
      </c>
      <c r="S1222">
        <v>6.16</v>
      </c>
      <c r="T1222">
        <v>2</v>
      </c>
      <c r="U1222">
        <v>0</v>
      </c>
      <c r="V1222">
        <v>1.9711999999999996</v>
      </c>
    </row>
    <row r="1223" spans="1:22" x14ac:dyDescent="0.25">
      <c r="A1223">
        <v>5582</v>
      </c>
      <c r="B1223" t="s">
        <v>8339</v>
      </c>
      <c r="C1223">
        <v>2014</v>
      </c>
      <c r="D1223" s="11">
        <v>41917</v>
      </c>
      <c r="E1223" s="11">
        <v>41921</v>
      </c>
      <c r="F1223" t="s">
        <v>50</v>
      </c>
      <c r="G1223" t="s">
        <v>301</v>
      </c>
      <c r="H1223" t="s">
        <v>302</v>
      </c>
      <c r="I1223" t="s">
        <v>102</v>
      </c>
      <c r="J1223" t="s">
        <v>27</v>
      </c>
      <c r="K1223" t="s">
        <v>3213</v>
      </c>
      <c r="L1223" t="s">
        <v>2735</v>
      </c>
      <c r="M1223">
        <v>20735</v>
      </c>
      <c r="N1223" t="s">
        <v>148</v>
      </c>
      <c r="O1223" t="s">
        <v>3462</v>
      </c>
      <c r="P1223" t="s">
        <v>32</v>
      </c>
      <c r="Q1223" t="s">
        <v>65</v>
      </c>
      <c r="R1223" t="s">
        <v>3463</v>
      </c>
      <c r="S1223">
        <v>19.98</v>
      </c>
      <c r="T1223">
        <v>1</v>
      </c>
      <c r="U1223">
        <v>0</v>
      </c>
      <c r="V1223">
        <v>8.5914000000000019</v>
      </c>
    </row>
    <row r="1224" spans="1:22" x14ac:dyDescent="0.25">
      <c r="A1224">
        <v>5580</v>
      </c>
      <c r="B1224" t="s">
        <v>8338</v>
      </c>
      <c r="C1224">
        <v>2014</v>
      </c>
      <c r="D1224" s="11">
        <v>41892</v>
      </c>
      <c r="E1224" s="11">
        <v>41897</v>
      </c>
      <c r="F1224" t="s">
        <v>23</v>
      </c>
      <c r="G1224" t="s">
        <v>6573</v>
      </c>
      <c r="H1224" t="s">
        <v>6574</v>
      </c>
      <c r="I1224" t="s">
        <v>26</v>
      </c>
      <c r="J1224" t="s">
        <v>27</v>
      </c>
      <c r="K1224" t="s">
        <v>42</v>
      </c>
      <c r="L1224" t="s">
        <v>43</v>
      </c>
      <c r="M1224">
        <v>90004</v>
      </c>
      <c r="N1224" t="s">
        <v>44</v>
      </c>
      <c r="O1224" t="s">
        <v>4928</v>
      </c>
      <c r="P1224" t="s">
        <v>32</v>
      </c>
      <c r="Q1224" t="s">
        <v>36</v>
      </c>
      <c r="R1224" t="s">
        <v>4929</v>
      </c>
      <c r="S1224">
        <v>243.92</v>
      </c>
      <c r="T1224">
        <v>5</v>
      </c>
      <c r="U1224">
        <v>0.2</v>
      </c>
      <c r="V1224">
        <v>-15.245000000000005</v>
      </c>
    </row>
    <row r="1225" spans="1:22" x14ac:dyDescent="0.25">
      <c r="A1225">
        <v>5577</v>
      </c>
      <c r="B1225" t="s">
        <v>8337</v>
      </c>
      <c r="C1225">
        <v>2013</v>
      </c>
      <c r="D1225" s="11">
        <v>41621</v>
      </c>
      <c r="E1225" s="11">
        <v>41625</v>
      </c>
      <c r="F1225" t="s">
        <v>50</v>
      </c>
      <c r="G1225" t="s">
        <v>1426</v>
      </c>
      <c r="H1225" t="s">
        <v>1427</v>
      </c>
      <c r="I1225" t="s">
        <v>26</v>
      </c>
      <c r="J1225" t="s">
        <v>27</v>
      </c>
      <c r="K1225" t="s">
        <v>602</v>
      </c>
      <c r="L1225" t="s">
        <v>43</v>
      </c>
      <c r="M1225">
        <v>91104</v>
      </c>
      <c r="N1225" t="s">
        <v>44</v>
      </c>
      <c r="O1225" t="s">
        <v>1714</v>
      </c>
      <c r="P1225" t="s">
        <v>32</v>
      </c>
      <c r="Q1225" t="s">
        <v>65</v>
      </c>
      <c r="R1225" t="s">
        <v>1715</v>
      </c>
      <c r="S1225">
        <v>383.64</v>
      </c>
      <c r="T1225">
        <v>6</v>
      </c>
      <c r="U1225">
        <v>0</v>
      </c>
      <c r="V1225">
        <v>122.76479999999999</v>
      </c>
    </row>
    <row r="1226" spans="1:22" x14ac:dyDescent="0.25">
      <c r="A1226">
        <v>1223</v>
      </c>
      <c r="B1226" t="s">
        <v>3440</v>
      </c>
      <c r="C1226">
        <v>2013</v>
      </c>
      <c r="D1226" s="11">
        <v>41613</v>
      </c>
      <c r="E1226" s="11">
        <v>41614</v>
      </c>
      <c r="F1226" t="s">
        <v>188</v>
      </c>
      <c r="G1226" t="s">
        <v>676</v>
      </c>
      <c r="H1226" t="s">
        <v>677</v>
      </c>
      <c r="I1226" t="s">
        <v>26</v>
      </c>
      <c r="J1226" t="s">
        <v>27</v>
      </c>
      <c r="K1226" t="s">
        <v>266</v>
      </c>
      <c r="L1226" t="s">
        <v>267</v>
      </c>
      <c r="M1226">
        <v>10024</v>
      </c>
      <c r="N1226" t="s">
        <v>148</v>
      </c>
      <c r="O1226" t="s">
        <v>3012</v>
      </c>
      <c r="P1226" t="s">
        <v>32</v>
      </c>
      <c r="Q1226" t="s">
        <v>65</v>
      </c>
      <c r="R1226" t="s">
        <v>3013</v>
      </c>
      <c r="S1226">
        <v>113.78999999999999</v>
      </c>
      <c r="T1226">
        <v>3</v>
      </c>
      <c r="U1226">
        <v>0</v>
      </c>
      <c r="V1226">
        <v>20.482199999999992</v>
      </c>
    </row>
    <row r="1227" spans="1:22" x14ac:dyDescent="0.25">
      <c r="A1227">
        <v>5568</v>
      </c>
      <c r="B1227" t="s">
        <v>8329</v>
      </c>
      <c r="C1227">
        <v>2014</v>
      </c>
      <c r="D1227" s="11">
        <v>41712</v>
      </c>
      <c r="E1227" s="11">
        <v>41712</v>
      </c>
      <c r="F1227" t="s">
        <v>1290</v>
      </c>
      <c r="G1227" t="s">
        <v>6713</v>
      </c>
      <c r="H1227" t="s">
        <v>6714</v>
      </c>
      <c r="I1227" t="s">
        <v>102</v>
      </c>
      <c r="J1227" t="s">
        <v>27</v>
      </c>
      <c r="K1227" t="s">
        <v>303</v>
      </c>
      <c r="L1227" t="s">
        <v>211</v>
      </c>
      <c r="M1227">
        <v>60610</v>
      </c>
      <c r="N1227" t="s">
        <v>105</v>
      </c>
      <c r="O1227" t="s">
        <v>6953</v>
      </c>
      <c r="P1227" t="s">
        <v>32</v>
      </c>
      <c r="Q1227" t="s">
        <v>36</v>
      </c>
      <c r="R1227" t="s">
        <v>6954</v>
      </c>
      <c r="S1227">
        <v>89.768000000000001</v>
      </c>
      <c r="T1227">
        <v>1</v>
      </c>
      <c r="U1227">
        <v>0.3</v>
      </c>
      <c r="V1227">
        <v>-2.5647999999999982</v>
      </c>
    </row>
    <row r="1228" spans="1:22" x14ac:dyDescent="0.25">
      <c r="A1228">
        <v>5557</v>
      </c>
      <c r="B1228" t="s">
        <v>8324</v>
      </c>
      <c r="C1228">
        <v>2012</v>
      </c>
      <c r="D1228" s="11">
        <v>41257</v>
      </c>
      <c r="E1228" s="11">
        <v>41261</v>
      </c>
      <c r="F1228" t="s">
        <v>50</v>
      </c>
      <c r="G1228" t="s">
        <v>3939</v>
      </c>
      <c r="H1228" t="s">
        <v>3940</v>
      </c>
      <c r="I1228" t="s">
        <v>41</v>
      </c>
      <c r="J1228" t="s">
        <v>27</v>
      </c>
      <c r="K1228" t="s">
        <v>328</v>
      </c>
      <c r="L1228" t="s">
        <v>1487</v>
      </c>
      <c r="M1228">
        <v>39212</v>
      </c>
      <c r="N1228" t="s">
        <v>30</v>
      </c>
      <c r="O1228" t="s">
        <v>5753</v>
      </c>
      <c r="P1228" t="s">
        <v>32</v>
      </c>
      <c r="Q1228" t="s">
        <v>65</v>
      </c>
      <c r="R1228" t="s">
        <v>5754</v>
      </c>
      <c r="S1228">
        <v>6.16</v>
      </c>
      <c r="T1228">
        <v>2</v>
      </c>
      <c r="U1228">
        <v>0</v>
      </c>
      <c r="V1228">
        <v>1.9711999999999996</v>
      </c>
    </row>
    <row r="1229" spans="1:22" x14ac:dyDescent="0.25">
      <c r="A1229">
        <v>5556</v>
      </c>
      <c r="B1229" t="s">
        <v>8323</v>
      </c>
      <c r="C1229">
        <v>2014</v>
      </c>
      <c r="D1229" s="11">
        <v>41915</v>
      </c>
      <c r="E1229" s="11">
        <v>41919</v>
      </c>
      <c r="F1229" t="s">
        <v>23</v>
      </c>
      <c r="G1229" t="s">
        <v>4007</v>
      </c>
      <c r="H1229" t="s">
        <v>4008</v>
      </c>
      <c r="I1229" t="s">
        <v>41</v>
      </c>
      <c r="J1229" t="s">
        <v>27</v>
      </c>
      <c r="K1229" t="s">
        <v>1817</v>
      </c>
      <c r="L1229" t="s">
        <v>358</v>
      </c>
      <c r="M1229">
        <v>36116</v>
      </c>
      <c r="N1229" t="s">
        <v>30</v>
      </c>
      <c r="O1229" t="s">
        <v>6541</v>
      </c>
      <c r="P1229" t="s">
        <v>32</v>
      </c>
      <c r="Q1229" t="s">
        <v>65</v>
      </c>
      <c r="R1229" t="s">
        <v>6542</v>
      </c>
      <c r="S1229">
        <v>10.16</v>
      </c>
      <c r="T1229">
        <v>2</v>
      </c>
      <c r="U1229">
        <v>0</v>
      </c>
      <c r="V1229">
        <v>3.4543999999999997</v>
      </c>
    </row>
    <row r="1230" spans="1:22" x14ac:dyDescent="0.25">
      <c r="A1230">
        <v>5555</v>
      </c>
      <c r="B1230" t="s">
        <v>8322</v>
      </c>
      <c r="C1230">
        <v>2011</v>
      </c>
      <c r="D1230" s="11">
        <v>40859</v>
      </c>
      <c r="E1230" s="11">
        <v>40863</v>
      </c>
      <c r="F1230" t="s">
        <v>50</v>
      </c>
      <c r="G1230" t="s">
        <v>6798</v>
      </c>
      <c r="H1230" t="s">
        <v>6799</v>
      </c>
      <c r="I1230" t="s">
        <v>41</v>
      </c>
      <c r="J1230" t="s">
        <v>27</v>
      </c>
      <c r="K1230" t="s">
        <v>184</v>
      </c>
      <c r="L1230" t="s">
        <v>104</v>
      </c>
      <c r="M1230">
        <v>77036</v>
      </c>
      <c r="N1230" t="s">
        <v>105</v>
      </c>
      <c r="O1230" t="s">
        <v>3491</v>
      </c>
      <c r="P1230" t="s">
        <v>32</v>
      </c>
      <c r="Q1230" t="s">
        <v>33</v>
      </c>
      <c r="R1230" t="s">
        <v>3492</v>
      </c>
      <c r="S1230">
        <v>67.993199999999987</v>
      </c>
      <c r="T1230">
        <v>1</v>
      </c>
      <c r="U1230">
        <v>0.32</v>
      </c>
      <c r="V1230">
        <v>-12.998700000000007</v>
      </c>
    </row>
    <row r="1231" spans="1:22" x14ac:dyDescent="0.25">
      <c r="A1231">
        <v>5547</v>
      </c>
      <c r="B1231" t="s">
        <v>8319</v>
      </c>
      <c r="C1231">
        <v>2014</v>
      </c>
      <c r="D1231" s="11">
        <v>41890</v>
      </c>
      <c r="E1231" s="11">
        <v>41891</v>
      </c>
      <c r="F1231" t="s">
        <v>188</v>
      </c>
      <c r="G1231" t="s">
        <v>5224</v>
      </c>
      <c r="H1231" t="s">
        <v>5225</v>
      </c>
      <c r="I1231" t="s">
        <v>26</v>
      </c>
      <c r="J1231" t="s">
        <v>27</v>
      </c>
      <c r="K1231" t="s">
        <v>8320</v>
      </c>
      <c r="L1231" t="s">
        <v>121</v>
      </c>
      <c r="M1231">
        <v>84020</v>
      </c>
      <c r="N1231" t="s">
        <v>44</v>
      </c>
      <c r="O1231" t="s">
        <v>7026</v>
      </c>
      <c r="P1231" t="s">
        <v>32</v>
      </c>
      <c r="Q1231" t="s">
        <v>65</v>
      </c>
      <c r="R1231" t="s">
        <v>7027</v>
      </c>
      <c r="S1231">
        <v>25.16</v>
      </c>
      <c r="T1231">
        <v>2</v>
      </c>
      <c r="U1231">
        <v>0</v>
      </c>
      <c r="V1231">
        <v>10.567200000000001</v>
      </c>
    </row>
    <row r="1232" spans="1:22" x14ac:dyDescent="0.25">
      <c r="A1232">
        <v>5543</v>
      </c>
      <c r="B1232" t="s">
        <v>8315</v>
      </c>
      <c r="C1232">
        <v>2013</v>
      </c>
      <c r="D1232" s="11">
        <v>41628</v>
      </c>
      <c r="E1232" s="11">
        <v>41634</v>
      </c>
      <c r="F1232" t="s">
        <v>50</v>
      </c>
      <c r="G1232" t="s">
        <v>220</v>
      </c>
      <c r="H1232" t="s">
        <v>221</v>
      </c>
      <c r="I1232" t="s">
        <v>41</v>
      </c>
      <c r="J1232" t="s">
        <v>27</v>
      </c>
      <c r="K1232" t="s">
        <v>1310</v>
      </c>
      <c r="L1232" t="s">
        <v>310</v>
      </c>
      <c r="M1232">
        <v>85705</v>
      </c>
      <c r="N1232" t="s">
        <v>44</v>
      </c>
      <c r="O1232" t="s">
        <v>8316</v>
      </c>
      <c r="P1232" t="s">
        <v>32</v>
      </c>
      <c r="Q1232" t="s">
        <v>56</v>
      </c>
      <c r="R1232" t="s">
        <v>8317</v>
      </c>
      <c r="S1232">
        <v>455.97</v>
      </c>
      <c r="T1232">
        <v>6</v>
      </c>
      <c r="U1232">
        <v>0.5</v>
      </c>
      <c r="V1232">
        <v>-218.86559999999997</v>
      </c>
    </row>
    <row r="1233" spans="1:22" x14ac:dyDescent="0.25">
      <c r="A1233">
        <v>1230</v>
      </c>
      <c r="B1233" t="s">
        <v>3446</v>
      </c>
      <c r="C1233">
        <v>2014</v>
      </c>
      <c r="D1233" s="11">
        <v>41950</v>
      </c>
      <c r="E1233" s="11">
        <v>41955</v>
      </c>
      <c r="F1233" t="s">
        <v>50</v>
      </c>
      <c r="G1233" t="s">
        <v>1974</v>
      </c>
      <c r="H1233" t="s">
        <v>1975</v>
      </c>
      <c r="I1233" t="s">
        <v>26</v>
      </c>
      <c r="J1233" t="s">
        <v>27</v>
      </c>
      <c r="K1233" t="s">
        <v>42</v>
      </c>
      <c r="L1233" t="s">
        <v>43</v>
      </c>
      <c r="M1233">
        <v>90045</v>
      </c>
      <c r="N1233" t="s">
        <v>44</v>
      </c>
      <c r="O1233" t="s">
        <v>2722</v>
      </c>
      <c r="P1233" t="s">
        <v>32</v>
      </c>
      <c r="Q1233" t="s">
        <v>65</v>
      </c>
      <c r="R1233" t="s">
        <v>2723</v>
      </c>
      <c r="S1233">
        <v>8.73</v>
      </c>
      <c r="T1233">
        <v>1</v>
      </c>
      <c r="U1233">
        <v>0</v>
      </c>
      <c r="V1233">
        <v>2.9681999999999995</v>
      </c>
    </row>
    <row r="1234" spans="1:22" x14ac:dyDescent="0.25">
      <c r="A1234">
        <v>5540</v>
      </c>
      <c r="B1234" t="s">
        <v>8314</v>
      </c>
      <c r="C1234">
        <v>2014</v>
      </c>
      <c r="D1234" s="11">
        <v>41782</v>
      </c>
      <c r="E1234" s="11">
        <v>41786</v>
      </c>
      <c r="F1234" t="s">
        <v>50</v>
      </c>
      <c r="G1234" t="s">
        <v>824</v>
      </c>
      <c r="H1234" t="s">
        <v>825</v>
      </c>
      <c r="I1234" t="s">
        <v>26</v>
      </c>
      <c r="J1234" t="s">
        <v>27</v>
      </c>
      <c r="K1234" t="s">
        <v>303</v>
      </c>
      <c r="L1234" t="s">
        <v>211</v>
      </c>
      <c r="M1234">
        <v>60653</v>
      </c>
      <c r="N1234" t="s">
        <v>105</v>
      </c>
      <c r="O1234" t="s">
        <v>336</v>
      </c>
      <c r="P1234" t="s">
        <v>32</v>
      </c>
      <c r="Q1234" t="s">
        <v>36</v>
      </c>
      <c r="R1234" t="s">
        <v>337</v>
      </c>
      <c r="S1234">
        <v>181.98599999999999</v>
      </c>
      <c r="T1234">
        <v>2</v>
      </c>
      <c r="U1234">
        <v>0.3</v>
      </c>
      <c r="V1234">
        <v>-54.595799999999997</v>
      </c>
    </row>
    <row r="1235" spans="1:22" x14ac:dyDescent="0.25">
      <c r="A1235">
        <v>5519</v>
      </c>
      <c r="B1235" t="s">
        <v>8298</v>
      </c>
      <c r="C1235">
        <v>2014</v>
      </c>
      <c r="D1235" s="11">
        <v>41978</v>
      </c>
      <c r="E1235" s="11">
        <v>41983</v>
      </c>
      <c r="F1235" t="s">
        <v>50</v>
      </c>
      <c r="G1235" t="s">
        <v>842</v>
      </c>
      <c r="H1235" t="s">
        <v>843</v>
      </c>
      <c r="I1235" t="s">
        <v>41</v>
      </c>
      <c r="J1235" t="s">
        <v>27</v>
      </c>
      <c r="K1235" t="s">
        <v>146</v>
      </c>
      <c r="L1235" t="s">
        <v>147</v>
      </c>
      <c r="M1235">
        <v>19134</v>
      </c>
      <c r="N1235" t="s">
        <v>148</v>
      </c>
      <c r="O1235" t="s">
        <v>4740</v>
      </c>
      <c r="P1235" t="s">
        <v>32</v>
      </c>
      <c r="Q1235" t="s">
        <v>65</v>
      </c>
      <c r="R1235" t="s">
        <v>4741</v>
      </c>
      <c r="S1235">
        <v>54.768000000000001</v>
      </c>
      <c r="T1235">
        <v>2</v>
      </c>
      <c r="U1235">
        <v>0.2</v>
      </c>
      <c r="V1235">
        <v>6.8459999999999965</v>
      </c>
    </row>
    <row r="1236" spans="1:22" x14ac:dyDescent="0.25">
      <c r="A1236">
        <v>5518</v>
      </c>
      <c r="B1236" t="s">
        <v>8298</v>
      </c>
      <c r="C1236">
        <v>2014</v>
      </c>
      <c r="D1236" s="11">
        <v>41978</v>
      </c>
      <c r="E1236" s="11">
        <v>41983</v>
      </c>
      <c r="F1236" t="s">
        <v>50</v>
      </c>
      <c r="G1236" t="s">
        <v>842</v>
      </c>
      <c r="H1236" t="s">
        <v>843</v>
      </c>
      <c r="I1236" t="s">
        <v>41</v>
      </c>
      <c r="J1236" t="s">
        <v>27</v>
      </c>
      <c r="K1236" t="s">
        <v>146</v>
      </c>
      <c r="L1236" t="s">
        <v>147</v>
      </c>
      <c r="M1236">
        <v>19134</v>
      </c>
      <c r="N1236" t="s">
        <v>148</v>
      </c>
      <c r="O1236" t="s">
        <v>3411</v>
      </c>
      <c r="P1236" t="s">
        <v>32</v>
      </c>
      <c r="Q1236" t="s">
        <v>36</v>
      </c>
      <c r="R1236" t="s">
        <v>3412</v>
      </c>
      <c r="S1236">
        <v>239.95999999999998</v>
      </c>
      <c r="T1236">
        <v>10</v>
      </c>
      <c r="U1236">
        <v>0.3</v>
      </c>
      <c r="V1236">
        <v>-10.283999999999992</v>
      </c>
    </row>
    <row r="1237" spans="1:22" x14ac:dyDescent="0.25">
      <c r="A1237">
        <v>5509</v>
      </c>
      <c r="B1237" t="s">
        <v>8292</v>
      </c>
      <c r="C1237">
        <v>2012</v>
      </c>
      <c r="D1237" s="11">
        <v>41190</v>
      </c>
      <c r="E1237" s="11">
        <v>41194</v>
      </c>
      <c r="F1237" t="s">
        <v>50</v>
      </c>
      <c r="G1237" t="s">
        <v>799</v>
      </c>
      <c r="H1237" t="s">
        <v>800</v>
      </c>
      <c r="I1237" t="s">
        <v>26</v>
      </c>
      <c r="J1237" t="s">
        <v>27</v>
      </c>
      <c r="K1237" t="s">
        <v>127</v>
      </c>
      <c r="L1237" t="s">
        <v>43</v>
      </c>
      <c r="M1237">
        <v>94122</v>
      </c>
      <c r="N1237" t="s">
        <v>44</v>
      </c>
      <c r="O1237" t="s">
        <v>1146</v>
      </c>
      <c r="P1237" t="s">
        <v>32</v>
      </c>
      <c r="Q1237" t="s">
        <v>65</v>
      </c>
      <c r="R1237" t="s">
        <v>1147</v>
      </c>
      <c r="S1237">
        <v>145.9</v>
      </c>
      <c r="T1237">
        <v>5</v>
      </c>
      <c r="U1237">
        <v>0</v>
      </c>
      <c r="V1237">
        <v>62.736999999999995</v>
      </c>
    </row>
    <row r="1238" spans="1:22" x14ac:dyDescent="0.25">
      <c r="A1238">
        <v>1235</v>
      </c>
      <c r="B1238" t="s">
        <v>3460</v>
      </c>
      <c r="C1238">
        <v>2013</v>
      </c>
      <c r="D1238" s="11">
        <v>41576</v>
      </c>
      <c r="E1238" s="11">
        <v>41576</v>
      </c>
      <c r="F1238" t="s">
        <v>1290</v>
      </c>
      <c r="G1238" t="s">
        <v>2567</v>
      </c>
      <c r="H1238" t="s">
        <v>2568</v>
      </c>
      <c r="I1238" t="s">
        <v>26</v>
      </c>
      <c r="J1238" t="s">
        <v>27</v>
      </c>
      <c r="K1238" t="s">
        <v>3461</v>
      </c>
      <c r="L1238" t="s">
        <v>54</v>
      </c>
      <c r="M1238">
        <v>33437</v>
      </c>
      <c r="N1238" t="s">
        <v>30</v>
      </c>
      <c r="O1238" t="s">
        <v>3462</v>
      </c>
      <c r="P1238" t="s">
        <v>32</v>
      </c>
      <c r="Q1238" t="s">
        <v>65</v>
      </c>
      <c r="R1238" t="s">
        <v>3463</v>
      </c>
      <c r="S1238">
        <v>47.952000000000005</v>
      </c>
      <c r="T1238">
        <v>3</v>
      </c>
      <c r="U1238">
        <v>0.2</v>
      </c>
      <c r="V1238">
        <v>13.786200000000006</v>
      </c>
    </row>
    <row r="1239" spans="1:22" x14ac:dyDescent="0.25">
      <c r="A1239">
        <v>5503</v>
      </c>
      <c r="B1239" t="s">
        <v>8287</v>
      </c>
      <c r="C1239">
        <v>2014</v>
      </c>
      <c r="D1239" s="11">
        <v>41946</v>
      </c>
      <c r="E1239" s="11">
        <v>41950</v>
      </c>
      <c r="F1239" t="s">
        <v>50</v>
      </c>
      <c r="G1239" t="s">
        <v>8288</v>
      </c>
      <c r="H1239" t="s">
        <v>8289</v>
      </c>
      <c r="I1239" t="s">
        <v>41</v>
      </c>
      <c r="J1239" t="s">
        <v>27</v>
      </c>
      <c r="K1239" t="s">
        <v>146</v>
      </c>
      <c r="L1239" t="s">
        <v>147</v>
      </c>
      <c r="M1239">
        <v>19140</v>
      </c>
      <c r="N1239" t="s">
        <v>148</v>
      </c>
      <c r="O1239" t="s">
        <v>5688</v>
      </c>
      <c r="P1239" t="s">
        <v>32</v>
      </c>
      <c r="Q1239" t="s">
        <v>65</v>
      </c>
      <c r="R1239" t="s">
        <v>5689</v>
      </c>
      <c r="S1239">
        <v>3.3119999999999998</v>
      </c>
      <c r="T1239">
        <v>1</v>
      </c>
      <c r="U1239">
        <v>0.2</v>
      </c>
      <c r="V1239">
        <v>0.66239999999999977</v>
      </c>
    </row>
    <row r="1240" spans="1:22" x14ac:dyDescent="0.25">
      <c r="A1240">
        <v>1237</v>
      </c>
      <c r="B1240" t="s">
        <v>3460</v>
      </c>
      <c r="C1240">
        <v>2013</v>
      </c>
      <c r="D1240" s="11">
        <v>41576</v>
      </c>
      <c r="E1240" s="11">
        <v>41576</v>
      </c>
      <c r="F1240" t="s">
        <v>1290</v>
      </c>
      <c r="G1240" t="s">
        <v>2567</v>
      </c>
      <c r="H1240" t="s">
        <v>2568</v>
      </c>
      <c r="I1240" t="s">
        <v>26</v>
      </c>
      <c r="J1240" t="s">
        <v>27</v>
      </c>
      <c r="K1240" t="s">
        <v>3461</v>
      </c>
      <c r="L1240" t="s">
        <v>54</v>
      </c>
      <c r="M1240">
        <v>33437</v>
      </c>
      <c r="N1240" t="s">
        <v>30</v>
      </c>
      <c r="O1240" t="s">
        <v>3464</v>
      </c>
      <c r="P1240" t="s">
        <v>32</v>
      </c>
      <c r="Q1240" t="s">
        <v>65</v>
      </c>
      <c r="R1240" t="s">
        <v>3465</v>
      </c>
      <c r="S1240">
        <v>63.967999999999996</v>
      </c>
      <c r="T1240">
        <v>2</v>
      </c>
      <c r="U1240">
        <v>0.2</v>
      </c>
      <c r="V1240">
        <v>0</v>
      </c>
    </row>
    <row r="1241" spans="1:22" x14ac:dyDescent="0.25">
      <c r="A1241">
        <v>1238</v>
      </c>
      <c r="B1241" t="s">
        <v>3460</v>
      </c>
      <c r="C1241">
        <v>2013</v>
      </c>
      <c r="D1241" s="11">
        <v>41576</v>
      </c>
      <c r="E1241" s="11">
        <v>41576</v>
      </c>
      <c r="F1241" t="s">
        <v>1290</v>
      </c>
      <c r="G1241" t="s">
        <v>2567</v>
      </c>
      <c r="H1241" t="s">
        <v>2568</v>
      </c>
      <c r="I1241" t="s">
        <v>26</v>
      </c>
      <c r="J1241" t="s">
        <v>27</v>
      </c>
      <c r="K1241" t="s">
        <v>3461</v>
      </c>
      <c r="L1241" t="s">
        <v>54</v>
      </c>
      <c r="M1241">
        <v>33437</v>
      </c>
      <c r="N1241" t="s">
        <v>30</v>
      </c>
      <c r="O1241" t="s">
        <v>2207</v>
      </c>
      <c r="P1241" t="s">
        <v>32</v>
      </c>
      <c r="Q1241" t="s">
        <v>65</v>
      </c>
      <c r="R1241" t="s">
        <v>2208</v>
      </c>
      <c r="S1241">
        <v>165.048</v>
      </c>
      <c r="T1241">
        <v>3</v>
      </c>
      <c r="U1241">
        <v>0.2</v>
      </c>
      <c r="V1241">
        <v>41.262</v>
      </c>
    </row>
    <row r="1242" spans="1:22" x14ac:dyDescent="0.25">
      <c r="A1242">
        <v>1239</v>
      </c>
      <c r="B1242" t="s">
        <v>3466</v>
      </c>
      <c r="C1242">
        <v>2011</v>
      </c>
      <c r="D1242" s="11">
        <v>40766</v>
      </c>
      <c r="E1242" s="11">
        <v>40770</v>
      </c>
      <c r="F1242" t="s">
        <v>50</v>
      </c>
      <c r="G1242" t="s">
        <v>3467</v>
      </c>
      <c r="H1242" t="s">
        <v>3468</v>
      </c>
      <c r="I1242" t="s">
        <v>26</v>
      </c>
      <c r="J1242" t="s">
        <v>27</v>
      </c>
      <c r="K1242" t="s">
        <v>95</v>
      </c>
      <c r="L1242" t="s">
        <v>96</v>
      </c>
      <c r="M1242">
        <v>98105</v>
      </c>
      <c r="N1242" t="s">
        <v>44</v>
      </c>
      <c r="O1242" t="s">
        <v>3469</v>
      </c>
      <c r="P1242" t="s">
        <v>32</v>
      </c>
      <c r="Q1242" t="s">
        <v>65</v>
      </c>
      <c r="R1242" t="s">
        <v>3470</v>
      </c>
      <c r="S1242">
        <v>12.35</v>
      </c>
      <c r="T1242">
        <v>1</v>
      </c>
      <c r="U1242">
        <v>0</v>
      </c>
      <c r="V1242">
        <v>5.4340000000000002</v>
      </c>
    </row>
    <row r="1243" spans="1:22" x14ac:dyDescent="0.25">
      <c r="A1243">
        <v>5501</v>
      </c>
      <c r="B1243" t="s">
        <v>8286</v>
      </c>
      <c r="C1243">
        <v>2014</v>
      </c>
      <c r="D1243" s="11">
        <v>41836</v>
      </c>
      <c r="E1243" s="11">
        <v>41839</v>
      </c>
      <c r="F1243" t="s">
        <v>23</v>
      </c>
      <c r="G1243" t="s">
        <v>4324</v>
      </c>
      <c r="H1243" t="s">
        <v>4325</v>
      </c>
      <c r="I1243" t="s">
        <v>26</v>
      </c>
      <c r="J1243" t="s">
        <v>27</v>
      </c>
      <c r="K1243" t="s">
        <v>266</v>
      </c>
      <c r="L1243" t="s">
        <v>267</v>
      </c>
      <c r="M1243">
        <v>10024</v>
      </c>
      <c r="N1243" t="s">
        <v>148</v>
      </c>
      <c r="O1243" t="s">
        <v>5123</v>
      </c>
      <c r="P1243" t="s">
        <v>32</v>
      </c>
      <c r="Q1243" t="s">
        <v>36</v>
      </c>
      <c r="R1243" t="s">
        <v>5124</v>
      </c>
      <c r="S1243">
        <v>664.14599999999996</v>
      </c>
      <c r="T1243">
        <v>6</v>
      </c>
      <c r="U1243">
        <v>0.1</v>
      </c>
      <c r="V1243">
        <v>88.552800000000005</v>
      </c>
    </row>
    <row r="1244" spans="1:22" x14ac:dyDescent="0.25">
      <c r="A1244">
        <v>5495</v>
      </c>
      <c r="B1244" t="s">
        <v>8283</v>
      </c>
      <c r="C1244">
        <v>2011</v>
      </c>
      <c r="D1244" s="11">
        <v>40875</v>
      </c>
      <c r="E1244" s="11">
        <v>40875</v>
      </c>
      <c r="F1244" t="s">
        <v>1290</v>
      </c>
      <c r="G1244" t="s">
        <v>6993</v>
      </c>
      <c r="H1244" t="s">
        <v>6994</v>
      </c>
      <c r="I1244" t="s">
        <v>102</v>
      </c>
      <c r="J1244" t="s">
        <v>27</v>
      </c>
      <c r="K1244" t="s">
        <v>127</v>
      </c>
      <c r="L1244" t="s">
        <v>43</v>
      </c>
      <c r="M1244">
        <v>94122</v>
      </c>
      <c r="N1244" t="s">
        <v>44</v>
      </c>
      <c r="O1244" t="s">
        <v>4472</v>
      </c>
      <c r="P1244" t="s">
        <v>32</v>
      </c>
      <c r="Q1244" t="s">
        <v>33</v>
      </c>
      <c r="R1244" t="s">
        <v>4473</v>
      </c>
      <c r="S1244">
        <v>411.33199999999999</v>
      </c>
      <c r="T1244">
        <v>4</v>
      </c>
      <c r="U1244">
        <v>0.15</v>
      </c>
      <c r="V1244">
        <v>-4.8391999999999769</v>
      </c>
    </row>
    <row r="1245" spans="1:22" x14ac:dyDescent="0.25">
      <c r="A1245">
        <v>5491</v>
      </c>
      <c r="B1245" t="s">
        <v>8281</v>
      </c>
      <c r="C1245">
        <v>2014</v>
      </c>
      <c r="D1245" s="11">
        <v>41731</v>
      </c>
      <c r="E1245" s="11">
        <v>41734</v>
      </c>
      <c r="F1245" t="s">
        <v>23</v>
      </c>
      <c r="G1245" t="s">
        <v>2410</v>
      </c>
      <c r="H1245" t="s">
        <v>2411</v>
      </c>
      <c r="I1245" t="s">
        <v>41</v>
      </c>
      <c r="J1245" t="s">
        <v>27</v>
      </c>
      <c r="K1245" t="s">
        <v>1521</v>
      </c>
      <c r="L1245" t="s">
        <v>54</v>
      </c>
      <c r="M1245">
        <v>32216</v>
      </c>
      <c r="N1245" t="s">
        <v>30</v>
      </c>
      <c r="O1245" t="s">
        <v>4839</v>
      </c>
      <c r="P1245" t="s">
        <v>32</v>
      </c>
      <c r="Q1245" t="s">
        <v>36</v>
      </c>
      <c r="R1245" t="s">
        <v>4840</v>
      </c>
      <c r="S1245">
        <v>218.35200000000003</v>
      </c>
      <c r="T1245">
        <v>3</v>
      </c>
      <c r="U1245">
        <v>0.2</v>
      </c>
      <c r="V1245">
        <v>-19.105800000000016</v>
      </c>
    </row>
    <row r="1246" spans="1:22" x14ac:dyDescent="0.25">
      <c r="A1246">
        <v>5485</v>
      </c>
      <c r="B1246" t="s">
        <v>8276</v>
      </c>
      <c r="C1246">
        <v>2014</v>
      </c>
      <c r="D1246" s="11">
        <v>41670</v>
      </c>
      <c r="E1246" s="11">
        <v>41675</v>
      </c>
      <c r="F1246" t="s">
        <v>50</v>
      </c>
      <c r="G1246" t="s">
        <v>152</v>
      </c>
      <c r="H1246" t="s">
        <v>153</v>
      </c>
      <c r="I1246" t="s">
        <v>26</v>
      </c>
      <c r="J1246" t="s">
        <v>27</v>
      </c>
      <c r="K1246" t="s">
        <v>1419</v>
      </c>
      <c r="L1246" t="s">
        <v>54</v>
      </c>
      <c r="M1246">
        <v>33142</v>
      </c>
      <c r="N1246" t="s">
        <v>30</v>
      </c>
      <c r="O1246" t="s">
        <v>8277</v>
      </c>
      <c r="P1246" t="s">
        <v>32</v>
      </c>
      <c r="Q1246" t="s">
        <v>36</v>
      </c>
      <c r="R1246" t="s">
        <v>8278</v>
      </c>
      <c r="S1246">
        <v>419.13599999999997</v>
      </c>
      <c r="T1246">
        <v>4</v>
      </c>
      <c r="U1246">
        <v>0.2</v>
      </c>
      <c r="V1246">
        <v>-68.1096</v>
      </c>
    </row>
    <row r="1247" spans="1:22" x14ac:dyDescent="0.25">
      <c r="A1247">
        <v>5474</v>
      </c>
      <c r="B1247" t="s">
        <v>8270</v>
      </c>
      <c r="C1247">
        <v>2014</v>
      </c>
      <c r="D1247" s="11">
        <v>41993</v>
      </c>
      <c r="E1247" s="11">
        <v>41997</v>
      </c>
      <c r="F1247" t="s">
        <v>50</v>
      </c>
      <c r="G1247" t="s">
        <v>6532</v>
      </c>
      <c r="H1247" t="s">
        <v>6533</v>
      </c>
      <c r="I1247" t="s">
        <v>26</v>
      </c>
      <c r="J1247" t="s">
        <v>27</v>
      </c>
      <c r="K1247" t="s">
        <v>1721</v>
      </c>
      <c r="L1247" t="s">
        <v>457</v>
      </c>
      <c r="M1247">
        <v>80134</v>
      </c>
      <c r="N1247" t="s">
        <v>44</v>
      </c>
      <c r="O1247" t="s">
        <v>4791</v>
      </c>
      <c r="P1247" t="s">
        <v>32</v>
      </c>
      <c r="Q1247" t="s">
        <v>33</v>
      </c>
      <c r="R1247" t="s">
        <v>4792</v>
      </c>
      <c r="S1247">
        <v>102.01800000000001</v>
      </c>
      <c r="T1247">
        <v>7</v>
      </c>
      <c r="U1247">
        <v>0.7</v>
      </c>
      <c r="V1247">
        <v>-183.6323999999999</v>
      </c>
    </row>
    <row r="1248" spans="1:22" x14ac:dyDescent="0.25">
      <c r="A1248">
        <v>5472</v>
      </c>
      <c r="B1248" t="s">
        <v>8270</v>
      </c>
      <c r="C1248">
        <v>2014</v>
      </c>
      <c r="D1248" s="11">
        <v>41993</v>
      </c>
      <c r="E1248" s="11">
        <v>41997</v>
      </c>
      <c r="F1248" t="s">
        <v>50</v>
      </c>
      <c r="G1248" t="s">
        <v>6532</v>
      </c>
      <c r="H1248" t="s">
        <v>6533</v>
      </c>
      <c r="I1248" t="s">
        <v>26</v>
      </c>
      <c r="J1248" t="s">
        <v>27</v>
      </c>
      <c r="K1248" t="s">
        <v>1721</v>
      </c>
      <c r="L1248" t="s">
        <v>457</v>
      </c>
      <c r="M1248">
        <v>80134</v>
      </c>
      <c r="N1248" t="s">
        <v>44</v>
      </c>
      <c r="O1248" t="s">
        <v>6591</v>
      </c>
      <c r="P1248" t="s">
        <v>32</v>
      </c>
      <c r="Q1248" t="s">
        <v>65</v>
      </c>
      <c r="R1248" t="s">
        <v>6592</v>
      </c>
      <c r="S1248">
        <v>13.360000000000001</v>
      </c>
      <c r="T1248">
        <v>5</v>
      </c>
      <c r="U1248">
        <v>0.2</v>
      </c>
      <c r="V1248">
        <v>4.0080000000000009</v>
      </c>
    </row>
    <row r="1249" spans="1:22" x14ac:dyDescent="0.25">
      <c r="A1249">
        <v>1246</v>
      </c>
      <c r="B1249" t="s">
        <v>3485</v>
      </c>
      <c r="C1249">
        <v>2011</v>
      </c>
      <c r="D1249" s="11">
        <v>40889</v>
      </c>
      <c r="E1249" s="11">
        <v>40891</v>
      </c>
      <c r="F1249" t="s">
        <v>23</v>
      </c>
      <c r="G1249" t="s">
        <v>3486</v>
      </c>
      <c r="H1249" t="s">
        <v>3487</v>
      </c>
      <c r="I1249" t="s">
        <v>26</v>
      </c>
      <c r="J1249" t="s">
        <v>27</v>
      </c>
      <c r="K1249" t="s">
        <v>3488</v>
      </c>
      <c r="L1249" t="s">
        <v>43</v>
      </c>
      <c r="M1249">
        <v>93727</v>
      </c>
      <c r="N1249" t="s">
        <v>44</v>
      </c>
      <c r="O1249" t="s">
        <v>3489</v>
      </c>
      <c r="P1249" t="s">
        <v>32</v>
      </c>
      <c r="Q1249" t="s">
        <v>56</v>
      </c>
      <c r="R1249" t="s">
        <v>3490</v>
      </c>
      <c r="S1249">
        <v>764.6880000000001</v>
      </c>
      <c r="T1249">
        <v>6</v>
      </c>
      <c r="U1249">
        <v>0.2</v>
      </c>
      <c r="V1249">
        <v>95.585999999999899</v>
      </c>
    </row>
    <row r="1250" spans="1:22" x14ac:dyDescent="0.25">
      <c r="A1250">
        <v>1247</v>
      </c>
      <c r="B1250" t="s">
        <v>3485</v>
      </c>
      <c r="C1250">
        <v>2011</v>
      </c>
      <c r="D1250" s="11">
        <v>40889</v>
      </c>
      <c r="E1250" s="11">
        <v>40891</v>
      </c>
      <c r="F1250" t="s">
        <v>23</v>
      </c>
      <c r="G1250" t="s">
        <v>3486</v>
      </c>
      <c r="H1250" t="s">
        <v>3487</v>
      </c>
      <c r="I1250" t="s">
        <v>26</v>
      </c>
      <c r="J1250" t="s">
        <v>27</v>
      </c>
      <c r="K1250" t="s">
        <v>3488</v>
      </c>
      <c r="L1250" t="s">
        <v>43</v>
      </c>
      <c r="M1250">
        <v>93727</v>
      </c>
      <c r="N1250" t="s">
        <v>44</v>
      </c>
      <c r="O1250" t="s">
        <v>903</v>
      </c>
      <c r="P1250" t="s">
        <v>32</v>
      </c>
      <c r="Q1250" t="s">
        <v>56</v>
      </c>
      <c r="R1250" t="s">
        <v>904</v>
      </c>
      <c r="S1250">
        <v>3610.848</v>
      </c>
      <c r="T1250">
        <v>12</v>
      </c>
      <c r="U1250">
        <v>0.2</v>
      </c>
      <c r="V1250">
        <v>135.4068000000002</v>
      </c>
    </row>
    <row r="1251" spans="1:22" x14ac:dyDescent="0.25">
      <c r="A1251">
        <v>1248</v>
      </c>
      <c r="B1251" t="s">
        <v>3485</v>
      </c>
      <c r="C1251">
        <v>2011</v>
      </c>
      <c r="D1251" s="11">
        <v>40889</v>
      </c>
      <c r="E1251" s="11">
        <v>40891</v>
      </c>
      <c r="F1251" t="s">
        <v>23</v>
      </c>
      <c r="G1251" t="s">
        <v>3486</v>
      </c>
      <c r="H1251" t="s">
        <v>3487</v>
      </c>
      <c r="I1251" t="s">
        <v>26</v>
      </c>
      <c r="J1251" t="s">
        <v>27</v>
      </c>
      <c r="K1251" t="s">
        <v>3488</v>
      </c>
      <c r="L1251" t="s">
        <v>43</v>
      </c>
      <c r="M1251">
        <v>93727</v>
      </c>
      <c r="N1251" t="s">
        <v>44</v>
      </c>
      <c r="O1251" t="s">
        <v>3491</v>
      </c>
      <c r="P1251" t="s">
        <v>32</v>
      </c>
      <c r="Q1251" t="s">
        <v>33</v>
      </c>
      <c r="R1251" t="s">
        <v>3492</v>
      </c>
      <c r="S1251">
        <v>254.97449999999998</v>
      </c>
      <c r="T1251">
        <v>3</v>
      </c>
      <c r="U1251">
        <v>0.15</v>
      </c>
      <c r="V1251">
        <v>11.998799999999989</v>
      </c>
    </row>
    <row r="1252" spans="1:22" x14ac:dyDescent="0.25">
      <c r="A1252">
        <v>5469</v>
      </c>
      <c r="B1252" t="s">
        <v>8268</v>
      </c>
      <c r="C1252">
        <v>2011</v>
      </c>
      <c r="D1252" s="11">
        <v>40812</v>
      </c>
      <c r="E1252" s="11">
        <v>40813</v>
      </c>
      <c r="F1252" t="s">
        <v>188</v>
      </c>
      <c r="G1252" t="s">
        <v>5098</v>
      </c>
      <c r="H1252" t="s">
        <v>5099</v>
      </c>
      <c r="I1252" t="s">
        <v>102</v>
      </c>
      <c r="J1252" t="s">
        <v>27</v>
      </c>
      <c r="K1252" t="s">
        <v>947</v>
      </c>
      <c r="L1252" t="s">
        <v>43</v>
      </c>
      <c r="M1252">
        <v>92105</v>
      </c>
      <c r="N1252" t="s">
        <v>44</v>
      </c>
      <c r="O1252" t="s">
        <v>35</v>
      </c>
      <c r="P1252" t="s">
        <v>32</v>
      </c>
      <c r="Q1252" t="s">
        <v>36</v>
      </c>
      <c r="R1252" t="s">
        <v>37</v>
      </c>
      <c r="S1252">
        <v>585.55200000000002</v>
      </c>
      <c r="T1252">
        <v>3</v>
      </c>
      <c r="U1252">
        <v>0.2</v>
      </c>
      <c r="V1252">
        <v>73.19399999999996</v>
      </c>
    </row>
    <row r="1253" spans="1:22" x14ac:dyDescent="0.25">
      <c r="A1253">
        <v>1250</v>
      </c>
      <c r="B1253" t="s">
        <v>3493</v>
      </c>
      <c r="C1253">
        <v>2014</v>
      </c>
      <c r="D1253" s="11">
        <v>41992</v>
      </c>
      <c r="E1253" s="11">
        <v>41998</v>
      </c>
      <c r="F1253" t="s">
        <v>50</v>
      </c>
      <c r="G1253" t="s">
        <v>2212</v>
      </c>
      <c r="H1253" t="s">
        <v>2213</v>
      </c>
      <c r="I1253" t="s">
        <v>26</v>
      </c>
      <c r="J1253" t="s">
        <v>27</v>
      </c>
      <c r="K1253" t="s">
        <v>266</v>
      </c>
      <c r="L1253" t="s">
        <v>267</v>
      </c>
      <c r="M1253">
        <v>10009</v>
      </c>
      <c r="N1253" t="s">
        <v>148</v>
      </c>
      <c r="O1253" t="s">
        <v>3495</v>
      </c>
      <c r="P1253" t="s">
        <v>32</v>
      </c>
      <c r="Q1253" t="s">
        <v>36</v>
      </c>
      <c r="R1253" t="s">
        <v>3496</v>
      </c>
      <c r="S1253">
        <v>1141.9379999999999</v>
      </c>
      <c r="T1253">
        <v>9</v>
      </c>
      <c r="U1253">
        <v>0.1</v>
      </c>
      <c r="V1253">
        <v>139.57019999999989</v>
      </c>
    </row>
    <row r="1254" spans="1:22" x14ac:dyDescent="0.25">
      <c r="A1254">
        <v>5468</v>
      </c>
      <c r="B1254" t="s">
        <v>8267</v>
      </c>
      <c r="C1254">
        <v>2013</v>
      </c>
      <c r="D1254" s="11">
        <v>41435</v>
      </c>
      <c r="E1254" s="11">
        <v>41440</v>
      </c>
      <c r="F1254" t="s">
        <v>50</v>
      </c>
      <c r="G1254" t="s">
        <v>1772</v>
      </c>
      <c r="H1254" t="s">
        <v>1773</v>
      </c>
      <c r="I1254" t="s">
        <v>26</v>
      </c>
      <c r="J1254" t="s">
        <v>27</v>
      </c>
      <c r="K1254" t="s">
        <v>127</v>
      </c>
      <c r="L1254" t="s">
        <v>43</v>
      </c>
      <c r="M1254">
        <v>94109</v>
      </c>
      <c r="N1254" t="s">
        <v>44</v>
      </c>
      <c r="O1254" t="s">
        <v>149</v>
      </c>
      <c r="P1254" t="s">
        <v>32</v>
      </c>
      <c r="Q1254" t="s">
        <v>36</v>
      </c>
      <c r="R1254" t="s">
        <v>150</v>
      </c>
      <c r="S1254">
        <v>122.352</v>
      </c>
      <c r="T1254">
        <v>3</v>
      </c>
      <c r="U1254">
        <v>0.2</v>
      </c>
      <c r="V1254">
        <v>13.764599999999994</v>
      </c>
    </row>
    <row r="1255" spans="1:22" x14ac:dyDescent="0.25">
      <c r="A1255">
        <v>5466</v>
      </c>
      <c r="B1255" t="s">
        <v>8265</v>
      </c>
      <c r="C1255">
        <v>2011</v>
      </c>
      <c r="D1255" s="11">
        <v>40563</v>
      </c>
      <c r="E1255" s="11">
        <v>40564</v>
      </c>
      <c r="F1255" t="s">
        <v>188</v>
      </c>
      <c r="G1255" t="s">
        <v>2961</v>
      </c>
      <c r="H1255" t="s">
        <v>2962</v>
      </c>
      <c r="I1255" t="s">
        <v>26</v>
      </c>
      <c r="J1255" t="s">
        <v>27</v>
      </c>
      <c r="K1255" t="s">
        <v>622</v>
      </c>
      <c r="L1255" t="s">
        <v>310</v>
      </c>
      <c r="M1255">
        <v>85254</v>
      </c>
      <c r="N1255" t="s">
        <v>44</v>
      </c>
      <c r="O1255" t="s">
        <v>1443</v>
      </c>
      <c r="P1255" t="s">
        <v>32</v>
      </c>
      <c r="Q1255" t="s">
        <v>33</v>
      </c>
      <c r="R1255" t="s">
        <v>1444</v>
      </c>
      <c r="S1255">
        <v>181.47000000000003</v>
      </c>
      <c r="T1255">
        <v>5</v>
      </c>
      <c r="U1255">
        <v>0.7</v>
      </c>
      <c r="V1255">
        <v>-320.59699999999998</v>
      </c>
    </row>
    <row r="1256" spans="1:22" x14ac:dyDescent="0.25">
      <c r="A1256">
        <v>5462</v>
      </c>
      <c r="B1256" t="s">
        <v>8264</v>
      </c>
      <c r="C1256">
        <v>2014</v>
      </c>
      <c r="D1256" s="11">
        <v>41911</v>
      </c>
      <c r="E1256" s="11">
        <v>41917</v>
      </c>
      <c r="F1256" t="s">
        <v>50</v>
      </c>
      <c r="G1256" t="s">
        <v>1969</v>
      </c>
      <c r="H1256" t="s">
        <v>1970</v>
      </c>
      <c r="I1256" t="s">
        <v>26</v>
      </c>
      <c r="J1256" t="s">
        <v>27</v>
      </c>
      <c r="K1256" t="s">
        <v>42</v>
      </c>
      <c r="L1256" t="s">
        <v>43</v>
      </c>
      <c r="M1256">
        <v>90032</v>
      </c>
      <c r="N1256" t="s">
        <v>44</v>
      </c>
      <c r="O1256" t="s">
        <v>259</v>
      </c>
      <c r="P1256" t="s">
        <v>32</v>
      </c>
      <c r="Q1256" t="s">
        <v>65</v>
      </c>
      <c r="R1256" t="s">
        <v>260</v>
      </c>
      <c r="S1256">
        <v>9.24</v>
      </c>
      <c r="T1256">
        <v>3</v>
      </c>
      <c r="U1256">
        <v>0</v>
      </c>
      <c r="V1256">
        <v>4.4352</v>
      </c>
    </row>
    <row r="1257" spans="1:22" x14ac:dyDescent="0.25">
      <c r="A1257">
        <v>5460</v>
      </c>
      <c r="B1257" t="s">
        <v>8260</v>
      </c>
      <c r="C1257">
        <v>2014</v>
      </c>
      <c r="D1257" s="11">
        <v>41887</v>
      </c>
      <c r="E1257" s="11">
        <v>41889</v>
      </c>
      <c r="F1257" t="s">
        <v>23</v>
      </c>
      <c r="G1257" t="s">
        <v>111</v>
      </c>
      <c r="H1257" t="s">
        <v>112</v>
      </c>
      <c r="I1257" t="s">
        <v>26</v>
      </c>
      <c r="J1257" t="s">
        <v>27</v>
      </c>
      <c r="K1257" t="s">
        <v>127</v>
      </c>
      <c r="L1257" t="s">
        <v>43</v>
      </c>
      <c r="M1257">
        <v>94122</v>
      </c>
      <c r="N1257" t="s">
        <v>44</v>
      </c>
      <c r="O1257" t="s">
        <v>8261</v>
      </c>
      <c r="P1257" t="s">
        <v>32</v>
      </c>
      <c r="Q1257" t="s">
        <v>56</v>
      </c>
      <c r="R1257" t="s">
        <v>8262</v>
      </c>
      <c r="S1257">
        <v>1478.2719999999999</v>
      </c>
      <c r="T1257">
        <v>8</v>
      </c>
      <c r="U1257">
        <v>0.2</v>
      </c>
      <c r="V1257">
        <v>92.392000000000053</v>
      </c>
    </row>
    <row r="1258" spans="1:22" x14ac:dyDescent="0.25">
      <c r="A1258">
        <v>5458</v>
      </c>
      <c r="B1258" t="s">
        <v>8257</v>
      </c>
      <c r="C1258">
        <v>2014</v>
      </c>
      <c r="D1258" s="11">
        <v>42003</v>
      </c>
      <c r="E1258" s="11">
        <v>42007</v>
      </c>
      <c r="F1258" t="s">
        <v>50</v>
      </c>
      <c r="G1258" t="s">
        <v>805</v>
      </c>
      <c r="H1258" t="s">
        <v>806</v>
      </c>
      <c r="I1258" t="s">
        <v>26</v>
      </c>
      <c r="J1258" t="s">
        <v>27</v>
      </c>
      <c r="K1258" t="s">
        <v>2534</v>
      </c>
      <c r="L1258" t="s">
        <v>96</v>
      </c>
      <c r="M1258">
        <v>98026</v>
      </c>
      <c r="N1258" t="s">
        <v>44</v>
      </c>
      <c r="O1258" t="s">
        <v>4740</v>
      </c>
      <c r="P1258" t="s">
        <v>32</v>
      </c>
      <c r="Q1258" t="s">
        <v>65</v>
      </c>
      <c r="R1258" t="s">
        <v>4741</v>
      </c>
      <c r="S1258">
        <v>68.459999999999994</v>
      </c>
      <c r="T1258">
        <v>2</v>
      </c>
      <c r="U1258">
        <v>0</v>
      </c>
      <c r="V1258">
        <v>20.537999999999997</v>
      </c>
    </row>
    <row r="1259" spans="1:22" x14ac:dyDescent="0.25">
      <c r="A1259">
        <v>1256</v>
      </c>
      <c r="B1259" t="s">
        <v>3502</v>
      </c>
      <c r="C1259">
        <v>2014</v>
      </c>
      <c r="D1259" s="11">
        <v>41709</v>
      </c>
      <c r="E1259" s="11">
        <v>41713</v>
      </c>
      <c r="F1259" t="s">
        <v>50</v>
      </c>
      <c r="G1259" t="s">
        <v>3503</v>
      </c>
      <c r="H1259" t="s">
        <v>3504</v>
      </c>
      <c r="I1259" t="s">
        <v>102</v>
      </c>
      <c r="J1259" t="s">
        <v>27</v>
      </c>
      <c r="K1259" t="s">
        <v>2252</v>
      </c>
      <c r="L1259" t="s">
        <v>147</v>
      </c>
      <c r="M1259">
        <v>19013</v>
      </c>
      <c r="N1259" t="s">
        <v>148</v>
      </c>
      <c r="O1259" t="s">
        <v>3505</v>
      </c>
      <c r="P1259" t="s">
        <v>32</v>
      </c>
      <c r="Q1259" t="s">
        <v>65</v>
      </c>
      <c r="R1259" t="s">
        <v>3506</v>
      </c>
      <c r="S1259">
        <v>6.6959999999999997</v>
      </c>
      <c r="T1259">
        <v>1</v>
      </c>
      <c r="U1259">
        <v>0.2</v>
      </c>
      <c r="V1259">
        <v>0.50219999999999976</v>
      </c>
    </row>
    <row r="1260" spans="1:22" x14ac:dyDescent="0.25">
      <c r="A1260">
        <v>1257</v>
      </c>
      <c r="B1260" t="s">
        <v>3502</v>
      </c>
      <c r="C1260">
        <v>2014</v>
      </c>
      <c r="D1260" s="11">
        <v>41709</v>
      </c>
      <c r="E1260" s="11">
        <v>41713</v>
      </c>
      <c r="F1260" t="s">
        <v>50</v>
      </c>
      <c r="G1260" t="s">
        <v>3503</v>
      </c>
      <c r="H1260" t="s">
        <v>3504</v>
      </c>
      <c r="I1260" t="s">
        <v>102</v>
      </c>
      <c r="J1260" t="s">
        <v>27</v>
      </c>
      <c r="K1260" t="s">
        <v>2252</v>
      </c>
      <c r="L1260" t="s">
        <v>147</v>
      </c>
      <c r="M1260">
        <v>19013</v>
      </c>
      <c r="N1260" t="s">
        <v>148</v>
      </c>
      <c r="O1260" t="s">
        <v>3507</v>
      </c>
      <c r="P1260" t="s">
        <v>32</v>
      </c>
      <c r="Q1260" t="s">
        <v>65</v>
      </c>
      <c r="R1260" t="s">
        <v>3508</v>
      </c>
      <c r="S1260">
        <v>43.872000000000007</v>
      </c>
      <c r="T1260">
        <v>2</v>
      </c>
      <c r="U1260">
        <v>0.2</v>
      </c>
      <c r="V1260">
        <v>11.516399999999999</v>
      </c>
    </row>
    <row r="1261" spans="1:22" x14ac:dyDescent="0.25">
      <c r="A1261">
        <v>5452</v>
      </c>
      <c r="B1261" t="s">
        <v>8253</v>
      </c>
      <c r="C1261">
        <v>2011</v>
      </c>
      <c r="D1261" s="11">
        <v>40798</v>
      </c>
      <c r="E1261" s="11">
        <v>40805</v>
      </c>
      <c r="F1261" t="s">
        <v>50</v>
      </c>
      <c r="G1261" t="s">
        <v>5737</v>
      </c>
      <c r="H1261" t="s">
        <v>5738</v>
      </c>
      <c r="I1261" t="s">
        <v>102</v>
      </c>
      <c r="J1261" t="s">
        <v>27</v>
      </c>
      <c r="K1261" t="s">
        <v>4529</v>
      </c>
      <c r="L1261" t="s">
        <v>4530</v>
      </c>
      <c r="M1261">
        <v>66062</v>
      </c>
      <c r="N1261" t="s">
        <v>105</v>
      </c>
      <c r="O1261" t="s">
        <v>6332</v>
      </c>
      <c r="P1261" t="s">
        <v>32</v>
      </c>
      <c r="Q1261" t="s">
        <v>65</v>
      </c>
      <c r="R1261" t="s">
        <v>6333</v>
      </c>
      <c r="S1261">
        <v>40.56</v>
      </c>
      <c r="T1261">
        <v>2</v>
      </c>
      <c r="U1261">
        <v>0</v>
      </c>
      <c r="V1261">
        <v>12.979199999999999</v>
      </c>
    </row>
    <row r="1262" spans="1:22" x14ac:dyDescent="0.25">
      <c r="A1262">
        <v>5439</v>
      </c>
      <c r="B1262" t="s">
        <v>8239</v>
      </c>
      <c r="C1262">
        <v>2011</v>
      </c>
      <c r="D1262" s="11">
        <v>40729</v>
      </c>
      <c r="E1262" s="11">
        <v>40732</v>
      </c>
      <c r="F1262" t="s">
        <v>188</v>
      </c>
      <c r="G1262" t="s">
        <v>8188</v>
      </c>
      <c r="H1262" t="s">
        <v>8189</v>
      </c>
      <c r="I1262" t="s">
        <v>41</v>
      </c>
      <c r="J1262" t="s">
        <v>27</v>
      </c>
      <c r="K1262" t="s">
        <v>2289</v>
      </c>
      <c r="L1262" t="s">
        <v>54</v>
      </c>
      <c r="M1262">
        <v>32137</v>
      </c>
      <c r="N1262" t="s">
        <v>30</v>
      </c>
      <c r="O1262" t="s">
        <v>8240</v>
      </c>
      <c r="P1262" t="s">
        <v>32</v>
      </c>
      <c r="Q1262" t="s">
        <v>65</v>
      </c>
      <c r="R1262" t="s">
        <v>8241</v>
      </c>
      <c r="S1262">
        <v>213.21600000000001</v>
      </c>
      <c r="T1262">
        <v>3</v>
      </c>
      <c r="U1262">
        <v>0.2</v>
      </c>
      <c r="V1262">
        <v>15.991199999999992</v>
      </c>
    </row>
    <row r="1263" spans="1:22" x14ac:dyDescent="0.25">
      <c r="A1263">
        <v>5437</v>
      </c>
      <c r="B1263" t="s">
        <v>8239</v>
      </c>
      <c r="C1263">
        <v>2011</v>
      </c>
      <c r="D1263" s="11">
        <v>40729</v>
      </c>
      <c r="E1263" s="11">
        <v>40732</v>
      </c>
      <c r="F1263" t="s">
        <v>188</v>
      </c>
      <c r="G1263" t="s">
        <v>8188</v>
      </c>
      <c r="H1263" t="s">
        <v>8189</v>
      </c>
      <c r="I1263" t="s">
        <v>41</v>
      </c>
      <c r="J1263" t="s">
        <v>27</v>
      </c>
      <c r="K1263" t="s">
        <v>2289</v>
      </c>
      <c r="L1263" t="s">
        <v>54</v>
      </c>
      <c r="M1263">
        <v>32137</v>
      </c>
      <c r="N1263" t="s">
        <v>30</v>
      </c>
      <c r="O1263" t="s">
        <v>4481</v>
      </c>
      <c r="P1263" t="s">
        <v>32</v>
      </c>
      <c r="Q1263" t="s">
        <v>65</v>
      </c>
      <c r="R1263" t="s">
        <v>4482</v>
      </c>
      <c r="S1263">
        <v>19.52</v>
      </c>
      <c r="T1263">
        <v>2</v>
      </c>
      <c r="U1263">
        <v>0.2</v>
      </c>
      <c r="V1263">
        <v>5.3680000000000012</v>
      </c>
    </row>
    <row r="1264" spans="1:22" x14ac:dyDescent="0.25">
      <c r="A1264">
        <v>5430</v>
      </c>
      <c r="B1264" t="s">
        <v>8231</v>
      </c>
      <c r="C1264">
        <v>2011</v>
      </c>
      <c r="D1264" s="11">
        <v>40791</v>
      </c>
      <c r="E1264" s="11">
        <v>40793</v>
      </c>
      <c r="F1264" t="s">
        <v>188</v>
      </c>
      <c r="G1264" t="s">
        <v>6544</v>
      </c>
      <c r="H1264" t="s">
        <v>6545</v>
      </c>
      <c r="I1264" t="s">
        <v>26</v>
      </c>
      <c r="J1264" t="s">
        <v>27</v>
      </c>
      <c r="K1264" t="s">
        <v>1151</v>
      </c>
      <c r="L1264" t="s">
        <v>54</v>
      </c>
      <c r="M1264">
        <v>33710</v>
      </c>
      <c r="N1264" t="s">
        <v>30</v>
      </c>
      <c r="O1264" t="s">
        <v>1186</v>
      </c>
      <c r="P1264" t="s">
        <v>32</v>
      </c>
      <c r="Q1264" t="s">
        <v>65</v>
      </c>
      <c r="R1264" t="s">
        <v>1187</v>
      </c>
      <c r="S1264">
        <v>31.983999999999998</v>
      </c>
      <c r="T1264">
        <v>2</v>
      </c>
      <c r="U1264">
        <v>0.2</v>
      </c>
      <c r="V1264">
        <v>1.9989999999999979</v>
      </c>
    </row>
    <row r="1265" spans="1:22" x14ac:dyDescent="0.25">
      <c r="A1265">
        <v>5428</v>
      </c>
      <c r="B1265" t="s">
        <v>8227</v>
      </c>
      <c r="C1265">
        <v>2013</v>
      </c>
      <c r="D1265" s="11">
        <v>41440</v>
      </c>
      <c r="E1265" s="11">
        <v>41440</v>
      </c>
      <c r="F1265" t="s">
        <v>1290</v>
      </c>
      <c r="G1265" t="s">
        <v>8228</v>
      </c>
      <c r="H1265" t="s">
        <v>8229</v>
      </c>
      <c r="I1265" t="s">
        <v>102</v>
      </c>
      <c r="J1265" t="s">
        <v>27</v>
      </c>
      <c r="K1265" t="s">
        <v>42</v>
      </c>
      <c r="L1265" t="s">
        <v>43</v>
      </c>
      <c r="M1265">
        <v>90036</v>
      </c>
      <c r="N1265" t="s">
        <v>44</v>
      </c>
      <c r="O1265" t="s">
        <v>7052</v>
      </c>
      <c r="P1265" t="s">
        <v>32</v>
      </c>
      <c r="Q1265" t="s">
        <v>33</v>
      </c>
      <c r="R1265" t="s">
        <v>7053</v>
      </c>
      <c r="S1265">
        <v>599.16499999999996</v>
      </c>
      <c r="T1265">
        <v>5</v>
      </c>
      <c r="U1265">
        <v>0.15</v>
      </c>
      <c r="V1265">
        <v>35.245000000000005</v>
      </c>
    </row>
    <row r="1266" spans="1:22" x14ac:dyDescent="0.25">
      <c r="A1266">
        <v>5427</v>
      </c>
      <c r="B1266" t="s">
        <v>8224</v>
      </c>
      <c r="C1266">
        <v>2013</v>
      </c>
      <c r="D1266" s="11">
        <v>41612</v>
      </c>
      <c r="E1266" s="11">
        <v>41615</v>
      </c>
      <c r="F1266" t="s">
        <v>188</v>
      </c>
      <c r="G1266" t="s">
        <v>3237</v>
      </c>
      <c r="H1266" t="s">
        <v>3238</v>
      </c>
      <c r="I1266" t="s">
        <v>26</v>
      </c>
      <c r="J1266" t="s">
        <v>27</v>
      </c>
      <c r="K1266" t="s">
        <v>42</v>
      </c>
      <c r="L1266" t="s">
        <v>43</v>
      </c>
      <c r="M1266">
        <v>90045</v>
      </c>
      <c r="N1266" t="s">
        <v>44</v>
      </c>
      <c r="O1266" t="s">
        <v>7092</v>
      </c>
      <c r="P1266" t="s">
        <v>32</v>
      </c>
      <c r="Q1266" t="s">
        <v>65</v>
      </c>
      <c r="R1266" t="s">
        <v>7093</v>
      </c>
      <c r="S1266">
        <v>111.89999999999999</v>
      </c>
      <c r="T1266">
        <v>6</v>
      </c>
      <c r="U1266">
        <v>0</v>
      </c>
      <c r="V1266">
        <v>51.47399999999999</v>
      </c>
    </row>
    <row r="1267" spans="1:22" x14ac:dyDescent="0.25">
      <c r="A1267">
        <v>5400</v>
      </c>
      <c r="B1267" t="s">
        <v>8200</v>
      </c>
      <c r="C1267">
        <v>2013</v>
      </c>
      <c r="D1267" s="11">
        <v>41374</v>
      </c>
      <c r="E1267" s="11">
        <v>41379</v>
      </c>
      <c r="F1267" t="s">
        <v>50</v>
      </c>
      <c r="G1267" t="s">
        <v>4372</v>
      </c>
      <c r="H1267" t="s">
        <v>4373</v>
      </c>
      <c r="I1267" t="s">
        <v>26</v>
      </c>
      <c r="J1267" t="s">
        <v>27</v>
      </c>
      <c r="K1267" t="s">
        <v>42</v>
      </c>
      <c r="L1267" t="s">
        <v>43</v>
      </c>
      <c r="M1267">
        <v>90004</v>
      </c>
      <c r="N1267" t="s">
        <v>44</v>
      </c>
      <c r="O1267" t="s">
        <v>31</v>
      </c>
      <c r="P1267" t="s">
        <v>32</v>
      </c>
      <c r="Q1267" t="s">
        <v>33</v>
      </c>
      <c r="R1267" t="s">
        <v>34</v>
      </c>
      <c r="S1267">
        <v>556.66499999999996</v>
      </c>
      <c r="T1267">
        <v>5</v>
      </c>
      <c r="U1267">
        <v>0.15</v>
      </c>
      <c r="V1267">
        <v>6.5490000000000208</v>
      </c>
    </row>
    <row r="1268" spans="1:22" x14ac:dyDescent="0.25">
      <c r="A1268">
        <v>1265</v>
      </c>
      <c r="B1268" t="s">
        <v>3524</v>
      </c>
      <c r="C1268">
        <v>2013</v>
      </c>
      <c r="D1268" s="11">
        <v>41549</v>
      </c>
      <c r="E1268" s="11">
        <v>41550</v>
      </c>
      <c r="F1268" t="s">
        <v>188</v>
      </c>
      <c r="G1268" t="s">
        <v>3525</v>
      </c>
      <c r="H1268" t="s">
        <v>3526</v>
      </c>
      <c r="I1268" t="s">
        <v>26</v>
      </c>
      <c r="J1268" t="s">
        <v>27</v>
      </c>
      <c r="K1268" t="s">
        <v>3289</v>
      </c>
      <c r="L1268" t="s">
        <v>254</v>
      </c>
      <c r="M1268">
        <v>46350</v>
      </c>
      <c r="N1268" t="s">
        <v>105</v>
      </c>
      <c r="O1268" t="s">
        <v>3505</v>
      </c>
      <c r="P1268" t="s">
        <v>32</v>
      </c>
      <c r="Q1268" t="s">
        <v>65</v>
      </c>
      <c r="R1268" t="s">
        <v>3506</v>
      </c>
      <c r="S1268">
        <v>41.849999999999994</v>
      </c>
      <c r="T1268">
        <v>5</v>
      </c>
      <c r="U1268">
        <v>0</v>
      </c>
      <c r="V1268">
        <v>10.880999999999998</v>
      </c>
    </row>
    <row r="1269" spans="1:22" x14ac:dyDescent="0.25">
      <c r="A1269">
        <v>5397</v>
      </c>
      <c r="B1269" t="s">
        <v>8197</v>
      </c>
      <c r="C1269">
        <v>2013</v>
      </c>
      <c r="D1269" s="11">
        <v>41542</v>
      </c>
      <c r="E1269" s="11">
        <v>41542</v>
      </c>
      <c r="F1269" t="s">
        <v>1290</v>
      </c>
      <c r="G1269" t="s">
        <v>4136</v>
      </c>
      <c r="H1269" t="s">
        <v>4137</v>
      </c>
      <c r="I1269" t="s">
        <v>41</v>
      </c>
      <c r="J1269" t="s">
        <v>27</v>
      </c>
      <c r="K1269" t="s">
        <v>127</v>
      </c>
      <c r="L1269" t="s">
        <v>43</v>
      </c>
      <c r="M1269">
        <v>94110</v>
      </c>
      <c r="N1269" t="s">
        <v>44</v>
      </c>
      <c r="O1269" t="s">
        <v>5363</v>
      </c>
      <c r="P1269" t="s">
        <v>32</v>
      </c>
      <c r="Q1269" t="s">
        <v>65</v>
      </c>
      <c r="R1269" t="s">
        <v>5364</v>
      </c>
      <c r="S1269">
        <v>63.2</v>
      </c>
      <c r="T1269">
        <v>5</v>
      </c>
      <c r="U1269">
        <v>0</v>
      </c>
      <c r="V1269">
        <v>23.384</v>
      </c>
    </row>
    <row r="1270" spans="1:22" x14ac:dyDescent="0.25">
      <c r="A1270">
        <v>5395</v>
      </c>
      <c r="B1270" t="s">
        <v>8195</v>
      </c>
      <c r="C1270">
        <v>2011</v>
      </c>
      <c r="D1270" s="11">
        <v>40866</v>
      </c>
      <c r="E1270" s="11">
        <v>40872</v>
      </c>
      <c r="F1270" t="s">
        <v>50</v>
      </c>
      <c r="G1270" t="s">
        <v>7542</v>
      </c>
      <c r="H1270" t="s">
        <v>7543</v>
      </c>
      <c r="I1270" t="s">
        <v>41</v>
      </c>
      <c r="J1270" t="s">
        <v>27</v>
      </c>
      <c r="K1270" t="s">
        <v>521</v>
      </c>
      <c r="L1270" t="s">
        <v>245</v>
      </c>
      <c r="M1270">
        <v>19805</v>
      </c>
      <c r="N1270" t="s">
        <v>148</v>
      </c>
      <c r="O1270" t="s">
        <v>4209</v>
      </c>
      <c r="P1270" t="s">
        <v>32</v>
      </c>
      <c r="Q1270" t="s">
        <v>33</v>
      </c>
      <c r="R1270" t="s">
        <v>4210</v>
      </c>
      <c r="S1270">
        <v>1025.8799999999999</v>
      </c>
      <c r="T1270">
        <v>6</v>
      </c>
      <c r="U1270">
        <v>0</v>
      </c>
      <c r="V1270">
        <v>235.95240000000001</v>
      </c>
    </row>
    <row r="1271" spans="1:22" x14ac:dyDescent="0.25">
      <c r="A1271">
        <v>1268</v>
      </c>
      <c r="B1271" t="s">
        <v>3532</v>
      </c>
      <c r="C1271">
        <v>2011</v>
      </c>
      <c r="D1271" s="11">
        <v>40901</v>
      </c>
      <c r="E1271" s="11">
        <v>40906</v>
      </c>
      <c r="F1271" t="s">
        <v>50</v>
      </c>
      <c r="G1271" t="s">
        <v>371</v>
      </c>
      <c r="H1271" t="s">
        <v>372</v>
      </c>
      <c r="I1271" t="s">
        <v>41</v>
      </c>
      <c r="J1271" t="s">
        <v>27</v>
      </c>
      <c r="K1271" t="s">
        <v>42</v>
      </c>
      <c r="L1271" t="s">
        <v>43</v>
      </c>
      <c r="M1271">
        <v>90045</v>
      </c>
      <c r="N1271" t="s">
        <v>44</v>
      </c>
      <c r="O1271" t="s">
        <v>304</v>
      </c>
      <c r="P1271" t="s">
        <v>32</v>
      </c>
      <c r="Q1271" t="s">
        <v>36</v>
      </c>
      <c r="R1271" t="s">
        <v>305</v>
      </c>
      <c r="S1271">
        <v>292.27200000000005</v>
      </c>
      <c r="T1271">
        <v>6</v>
      </c>
      <c r="U1271">
        <v>0.2</v>
      </c>
      <c r="V1271">
        <v>18.266999999999967</v>
      </c>
    </row>
    <row r="1272" spans="1:22" x14ac:dyDescent="0.25">
      <c r="A1272">
        <v>1269</v>
      </c>
      <c r="B1272" t="s">
        <v>3533</v>
      </c>
      <c r="C1272">
        <v>2014</v>
      </c>
      <c r="D1272" s="11">
        <v>41906</v>
      </c>
      <c r="E1272" s="11">
        <v>41910</v>
      </c>
      <c r="F1272" t="s">
        <v>50</v>
      </c>
      <c r="G1272" t="s">
        <v>3456</v>
      </c>
      <c r="H1272" t="s">
        <v>3457</v>
      </c>
      <c r="I1272" t="s">
        <v>41</v>
      </c>
      <c r="J1272" t="s">
        <v>27</v>
      </c>
      <c r="K1272" t="s">
        <v>1473</v>
      </c>
      <c r="L1272" t="s">
        <v>457</v>
      </c>
      <c r="M1272">
        <v>80027</v>
      </c>
      <c r="N1272" t="s">
        <v>44</v>
      </c>
      <c r="O1272" t="s">
        <v>1540</v>
      </c>
      <c r="P1272" t="s">
        <v>32</v>
      </c>
      <c r="Q1272" t="s">
        <v>65</v>
      </c>
      <c r="R1272" t="s">
        <v>1541</v>
      </c>
      <c r="S1272">
        <v>29.328000000000003</v>
      </c>
      <c r="T1272">
        <v>3</v>
      </c>
      <c r="U1272">
        <v>0.2</v>
      </c>
      <c r="V1272">
        <v>3.665999999999995</v>
      </c>
    </row>
    <row r="1273" spans="1:22" x14ac:dyDescent="0.25">
      <c r="A1273">
        <v>5374</v>
      </c>
      <c r="B1273" t="s">
        <v>8181</v>
      </c>
      <c r="C1273">
        <v>2012</v>
      </c>
      <c r="D1273" s="11">
        <v>41206</v>
      </c>
      <c r="E1273" s="11">
        <v>41212</v>
      </c>
      <c r="F1273" t="s">
        <v>50</v>
      </c>
      <c r="G1273" t="s">
        <v>1033</v>
      </c>
      <c r="H1273" t="s">
        <v>1034</v>
      </c>
      <c r="I1273" t="s">
        <v>41</v>
      </c>
      <c r="J1273" t="s">
        <v>27</v>
      </c>
      <c r="K1273" t="s">
        <v>184</v>
      </c>
      <c r="L1273" t="s">
        <v>104</v>
      </c>
      <c r="M1273">
        <v>77041</v>
      </c>
      <c r="N1273" t="s">
        <v>105</v>
      </c>
      <c r="O1273" t="s">
        <v>925</v>
      </c>
      <c r="P1273" t="s">
        <v>32</v>
      </c>
      <c r="Q1273" t="s">
        <v>56</v>
      </c>
      <c r="R1273" t="s">
        <v>926</v>
      </c>
      <c r="S1273">
        <v>347.36099999999999</v>
      </c>
      <c r="T1273">
        <v>7</v>
      </c>
      <c r="U1273">
        <v>0.3</v>
      </c>
      <c r="V1273">
        <v>-69.472199999999958</v>
      </c>
    </row>
    <row r="1274" spans="1:22" x14ac:dyDescent="0.25">
      <c r="A1274">
        <v>5372</v>
      </c>
      <c r="B1274" t="s">
        <v>8180</v>
      </c>
      <c r="C1274">
        <v>2014</v>
      </c>
      <c r="D1274" s="11">
        <v>41738</v>
      </c>
      <c r="E1274" s="11">
        <v>41742</v>
      </c>
      <c r="F1274" t="s">
        <v>50</v>
      </c>
      <c r="G1274" t="s">
        <v>3924</v>
      </c>
      <c r="H1274" t="s">
        <v>3925</v>
      </c>
      <c r="I1274" t="s">
        <v>41</v>
      </c>
      <c r="J1274" t="s">
        <v>27</v>
      </c>
      <c r="K1274" t="s">
        <v>7826</v>
      </c>
      <c r="L1274" t="s">
        <v>238</v>
      </c>
      <c r="M1274">
        <v>48237</v>
      </c>
      <c r="N1274" t="s">
        <v>105</v>
      </c>
      <c r="O1274" t="s">
        <v>2905</v>
      </c>
      <c r="P1274" t="s">
        <v>32</v>
      </c>
      <c r="Q1274" t="s">
        <v>65</v>
      </c>
      <c r="R1274" t="s">
        <v>2906</v>
      </c>
      <c r="S1274">
        <v>306.89999999999998</v>
      </c>
      <c r="T1274">
        <v>3</v>
      </c>
      <c r="U1274">
        <v>0</v>
      </c>
      <c r="V1274">
        <v>79.793999999999997</v>
      </c>
    </row>
    <row r="1275" spans="1:22" x14ac:dyDescent="0.25">
      <c r="A1275">
        <v>5371</v>
      </c>
      <c r="B1275" t="s">
        <v>8180</v>
      </c>
      <c r="C1275">
        <v>2014</v>
      </c>
      <c r="D1275" s="11">
        <v>41738</v>
      </c>
      <c r="E1275" s="11">
        <v>41742</v>
      </c>
      <c r="F1275" t="s">
        <v>50</v>
      </c>
      <c r="G1275" t="s">
        <v>3924</v>
      </c>
      <c r="H1275" t="s">
        <v>3925</v>
      </c>
      <c r="I1275" t="s">
        <v>41</v>
      </c>
      <c r="J1275" t="s">
        <v>27</v>
      </c>
      <c r="K1275" t="s">
        <v>7826</v>
      </c>
      <c r="L1275" t="s">
        <v>238</v>
      </c>
      <c r="M1275">
        <v>48237</v>
      </c>
      <c r="N1275" t="s">
        <v>105</v>
      </c>
      <c r="O1275" t="s">
        <v>5643</v>
      </c>
      <c r="P1275" t="s">
        <v>32</v>
      </c>
      <c r="Q1275" t="s">
        <v>65</v>
      </c>
      <c r="R1275" t="s">
        <v>5644</v>
      </c>
      <c r="S1275">
        <v>273.95999999999998</v>
      </c>
      <c r="T1275">
        <v>2</v>
      </c>
      <c r="U1275">
        <v>0</v>
      </c>
      <c r="V1275">
        <v>71.229600000000005</v>
      </c>
    </row>
    <row r="1276" spans="1:22" x14ac:dyDescent="0.25">
      <c r="A1276">
        <v>5363</v>
      </c>
      <c r="B1276" t="s">
        <v>8173</v>
      </c>
      <c r="C1276">
        <v>2013</v>
      </c>
      <c r="D1276" s="11">
        <v>41638</v>
      </c>
      <c r="E1276" s="11">
        <v>41642</v>
      </c>
      <c r="F1276" t="s">
        <v>50</v>
      </c>
      <c r="G1276" t="s">
        <v>2503</v>
      </c>
      <c r="H1276" t="s">
        <v>2504</v>
      </c>
      <c r="I1276" t="s">
        <v>26</v>
      </c>
      <c r="J1276" t="s">
        <v>27</v>
      </c>
      <c r="K1276" t="s">
        <v>7246</v>
      </c>
      <c r="L1276" t="s">
        <v>4530</v>
      </c>
      <c r="M1276">
        <v>67212</v>
      </c>
      <c r="N1276" t="s">
        <v>105</v>
      </c>
      <c r="O1276" t="s">
        <v>6567</v>
      </c>
      <c r="P1276" t="s">
        <v>32</v>
      </c>
      <c r="Q1276" t="s">
        <v>65</v>
      </c>
      <c r="R1276" t="s">
        <v>6568</v>
      </c>
      <c r="S1276">
        <v>70.56</v>
      </c>
      <c r="T1276">
        <v>6</v>
      </c>
      <c r="U1276">
        <v>0</v>
      </c>
      <c r="V1276">
        <v>23.990399999999994</v>
      </c>
    </row>
    <row r="1277" spans="1:22" x14ac:dyDescent="0.25">
      <c r="A1277">
        <v>5361</v>
      </c>
      <c r="B1277" t="s">
        <v>8171</v>
      </c>
      <c r="C1277">
        <v>2014</v>
      </c>
      <c r="D1277" s="11">
        <v>41744</v>
      </c>
      <c r="E1277" s="11">
        <v>41748</v>
      </c>
      <c r="F1277" t="s">
        <v>50</v>
      </c>
      <c r="G1277" t="s">
        <v>556</v>
      </c>
      <c r="H1277" t="s">
        <v>557</v>
      </c>
      <c r="I1277" t="s">
        <v>41</v>
      </c>
      <c r="J1277" t="s">
        <v>27</v>
      </c>
      <c r="K1277" t="s">
        <v>1706</v>
      </c>
      <c r="L1277" t="s">
        <v>88</v>
      </c>
      <c r="M1277">
        <v>28314</v>
      </c>
      <c r="N1277" t="s">
        <v>30</v>
      </c>
      <c r="O1277" t="s">
        <v>3608</v>
      </c>
      <c r="P1277" t="s">
        <v>32</v>
      </c>
      <c r="Q1277" t="s">
        <v>33</v>
      </c>
      <c r="R1277" t="s">
        <v>3609</v>
      </c>
      <c r="S1277">
        <v>198.27200000000002</v>
      </c>
      <c r="T1277">
        <v>8</v>
      </c>
      <c r="U1277">
        <v>0.2</v>
      </c>
      <c r="V1277">
        <v>-32.219200000000022</v>
      </c>
    </row>
    <row r="1278" spans="1:22" x14ac:dyDescent="0.25">
      <c r="A1278">
        <v>1275</v>
      </c>
      <c r="B1278" t="s">
        <v>3544</v>
      </c>
      <c r="C1278">
        <v>2013</v>
      </c>
      <c r="D1278" s="11">
        <v>41421</v>
      </c>
      <c r="E1278" s="11">
        <v>41421</v>
      </c>
      <c r="F1278" t="s">
        <v>1290</v>
      </c>
      <c r="G1278" t="s">
        <v>3166</v>
      </c>
      <c r="H1278" t="s">
        <v>3167</v>
      </c>
      <c r="I1278" t="s">
        <v>26</v>
      </c>
      <c r="J1278" t="s">
        <v>27</v>
      </c>
      <c r="K1278" t="s">
        <v>103</v>
      </c>
      <c r="L1278" t="s">
        <v>104</v>
      </c>
      <c r="M1278">
        <v>76106</v>
      </c>
      <c r="N1278" t="s">
        <v>105</v>
      </c>
      <c r="O1278" t="s">
        <v>3545</v>
      </c>
      <c r="P1278" t="s">
        <v>32</v>
      </c>
      <c r="Q1278" t="s">
        <v>36</v>
      </c>
      <c r="R1278" t="s">
        <v>3546</v>
      </c>
      <c r="S1278">
        <v>388.42999999999995</v>
      </c>
      <c r="T1278">
        <v>5</v>
      </c>
      <c r="U1278">
        <v>0.3</v>
      </c>
      <c r="V1278">
        <v>-88.783999999999978</v>
      </c>
    </row>
    <row r="1279" spans="1:22" x14ac:dyDescent="0.25">
      <c r="A1279">
        <v>5355</v>
      </c>
      <c r="B1279" t="s">
        <v>8166</v>
      </c>
      <c r="C1279">
        <v>2011</v>
      </c>
      <c r="D1279" s="11">
        <v>40676</v>
      </c>
      <c r="E1279" s="11">
        <v>40682</v>
      </c>
      <c r="F1279" t="s">
        <v>50</v>
      </c>
      <c r="G1279" t="s">
        <v>6420</v>
      </c>
      <c r="H1279" t="s">
        <v>6421</v>
      </c>
      <c r="I1279" t="s">
        <v>41</v>
      </c>
      <c r="J1279" t="s">
        <v>27</v>
      </c>
      <c r="K1279" t="s">
        <v>42</v>
      </c>
      <c r="L1279" t="s">
        <v>43</v>
      </c>
      <c r="M1279">
        <v>90004</v>
      </c>
      <c r="N1279" t="s">
        <v>44</v>
      </c>
      <c r="O1279" t="s">
        <v>5494</v>
      </c>
      <c r="P1279" t="s">
        <v>32</v>
      </c>
      <c r="Q1279" t="s">
        <v>36</v>
      </c>
      <c r="R1279" t="s">
        <v>5495</v>
      </c>
      <c r="S1279">
        <v>279.45600000000002</v>
      </c>
      <c r="T1279">
        <v>6</v>
      </c>
      <c r="U1279">
        <v>0.2</v>
      </c>
      <c r="V1279">
        <v>20.959199999999996</v>
      </c>
    </row>
    <row r="1280" spans="1:22" x14ac:dyDescent="0.25">
      <c r="A1280">
        <v>5334</v>
      </c>
      <c r="B1280" t="s">
        <v>8152</v>
      </c>
      <c r="C1280">
        <v>2011</v>
      </c>
      <c r="D1280" s="11">
        <v>40781</v>
      </c>
      <c r="E1280" s="11">
        <v>40787</v>
      </c>
      <c r="F1280" t="s">
        <v>50</v>
      </c>
      <c r="G1280" t="s">
        <v>407</v>
      </c>
      <c r="H1280" t="s">
        <v>408</v>
      </c>
      <c r="I1280" t="s">
        <v>26</v>
      </c>
      <c r="J1280" t="s">
        <v>27</v>
      </c>
      <c r="K1280" t="s">
        <v>606</v>
      </c>
      <c r="L1280" t="s">
        <v>245</v>
      </c>
      <c r="M1280">
        <v>19711</v>
      </c>
      <c r="N1280" t="s">
        <v>148</v>
      </c>
      <c r="O1280" t="s">
        <v>6826</v>
      </c>
      <c r="P1280" t="s">
        <v>32</v>
      </c>
      <c r="Q1280" t="s">
        <v>65</v>
      </c>
      <c r="R1280" t="s">
        <v>6827</v>
      </c>
      <c r="S1280">
        <v>10.68</v>
      </c>
      <c r="T1280">
        <v>4</v>
      </c>
      <c r="U1280">
        <v>0</v>
      </c>
      <c r="V1280">
        <v>4.0583999999999998</v>
      </c>
    </row>
    <row r="1281" spans="1:22" x14ac:dyDescent="0.25">
      <c r="A1281">
        <v>5331</v>
      </c>
      <c r="B1281" t="s">
        <v>8151</v>
      </c>
      <c r="C1281">
        <v>2013</v>
      </c>
      <c r="D1281" s="11">
        <v>41522</v>
      </c>
      <c r="E1281" s="11">
        <v>41526</v>
      </c>
      <c r="F1281" t="s">
        <v>50</v>
      </c>
      <c r="G1281" t="s">
        <v>5419</v>
      </c>
      <c r="H1281" t="s">
        <v>5420</v>
      </c>
      <c r="I1281" t="s">
        <v>26</v>
      </c>
      <c r="J1281" t="s">
        <v>27</v>
      </c>
      <c r="K1281" t="s">
        <v>266</v>
      </c>
      <c r="L1281" t="s">
        <v>267</v>
      </c>
      <c r="M1281">
        <v>10011</v>
      </c>
      <c r="N1281" t="s">
        <v>148</v>
      </c>
      <c r="O1281" t="s">
        <v>5143</v>
      </c>
      <c r="P1281" t="s">
        <v>32</v>
      </c>
      <c r="Q1281" t="s">
        <v>65</v>
      </c>
      <c r="R1281" t="s">
        <v>5144</v>
      </c>
      <c r="S1281">
        <v>63.94</v>
      </c>
      <c r="T1281">
        <v>1</v>
      </c>
      <c r="U1281">
        <v>0</v>
      </c>
      <c r="V1281">
        <v>24.936599999999999</v>
      </c>
    </row>
    <row r="1282" spans="1:22" x14ac:dyDescent="0.25">
      <c r="A1282">
        <v>5326</v>
      </c>
      <c r="B1282" t="s">
        <v>8146</v>
      </c>
      <c r="C1282">
        <v>2012</v>
      </c>
      <c r="D1282" s="11">
        <v>41247</v>
      </c>
      <c r="E1282" s="11">
        <v>41252</v>
      </c>
      <c r="F1282" t="s">
        <v>50</v>
      </c>
      <c r="G1282" t="s">
        <v>2947</v>
      </c>
      <c r="H1282" t="s">
        <v>2948</v>
      </c>
      <c r="I1282" t="s">
        <v>26</v>
      </c>
      <c r="J1282" t="s">
        <v>27</v>
      </c>
      <c r="K1282" t="s">
        <v>1119</v>
      </c>
      <c r="L1282" t="s">
        <v>43</v>
      </c>
      <c r="M1282">
        <v>90712</v>
      </c>
      <c r="N1282" t="s">
        <v>44</v>
      </c>
      <c r="O1282" t="s">
        <v>3956</v>
      </c>
      <c r="P1282" t="s">
        <v>32</v>
      </c>
      <c r="Q1282" t="s">
        <v>65</v>
      </c>
      <c r="R1282" t="s">
        <v>3957</v>
      </c>
      <c r="S1282">
        <v>25.08</v>
      </c>
      <c r="T1282">
        <v>6</v>
      </c>
      <c r="U1282">
        <v>0</v>
      </c>
      <c r="V1282">
        <v>9.0288000000000004</v>
      </c>
    </row>
    <row r="1283" spans="1:22" x14ac:dyDescent="0.25">
      <c r="A1283">
        <v>5323</v>
      </c>
      <c r="B1283" t="s">
        <v>8142</v>
      </c>
      <c r="C1283">
        <v>2014</v>
      </c>
      <c r="D1283" s="11">
        <v>41915</v>
      </c>
      <c r="E1283" s="11">
        <v>41918</v>
      </c>
      <c r="F1283" t="s">
        <v>188</v>
      </c>
      <c r="G1283" t="s">
        <v>5928</v>
      </c>
      <c r="H1283" t="s">
        <v>5929</v>
      </c>
      <c r="I1283" t="s">
        <v>102</v>
      </c>
      <c r="J1283" t="s">
        <v>27</v>
      </c>
      <c r="K1283" t="s">
        <v>5137</v>
      </c>
      <c r="L1283" t="s">
        <v>335</v>
      </c>
      <c r="M1283">
        <v>37918</v>
      </c>
      <c r="N1283" t="s">
        <v>30</v>
      </c>
      <c r="O1283" t="s">
        <v>3469</v>
      </c>
      <c r="P1283" t="s">
        <v>32</v>
      </c>
      <c r="Q1283" t="s">
        <v>65</v>
      </c>
      <c r="R1283" t="s">
        <v>3470</v>
      </c>
      <c r="S1283">
        <v>19.760000000000002</v>
      </c>
      <c r="T1283">
        <v>2</v>
      </c>
      <c r="U1283">
        <v>0.2</v>
      </c>
      <c r="V1283">
        <v>5.9279999999999999</v>
      </c>
    </row>
    <row r="1284" spans="1:22" x14ac:dyDescent="0.25">
      <c r="A1284">
        <v>5321</v>
      </c>
      <c r="B1284" t="s">
        <v>8142</v>
      </c>
      <c r="C1284">
        <v>2014</v>
      </c>
      <c r="D1284" s="11">
        <v>41915</v>
      </c>
      <c r="E1284" s="11">
        <v>41918</v>
      </c>
      <c r="F1284" t="s">
        <v>188</v>
      </c>
      <c r="G1284" t="s">
        <v>5928</v>
      </c>
      <c r="H1284" t="s">
        <v>5929</v>
      </c>
      <c r="I1284" t="s">
        <v>102</v>
      </c>
      <c r="J1284" t="s">
        <v>27</v>
      </c>
      <c r="K1284" t="s">
        <v>5137</v>
      </c>
      <c r="L1284" t="s">
        <v>335</v>
      </c>
      <c r="M1284">
        <v>37918</v>
      </c>
      <c r="N1284" t="s">
        <v>30</v>
      </c>
      <c r="O1284" t="s">
        <v>2318</v>
      </c>
      <c r="P1284" t="s">
        <v>32</v>
      </c>
      <c r="Q1284" t="s">
        <v>56</v>
      </c>
      <c r="R1284" t="s">
        <v>2319</v>
      </c>
      <c r="S1284">
        <v>2314.116</v>
      </c>
      <c r="T1284">
        <v>7</v>
      </c>
      <c r="U1284">
        <v>0.4</v>
      </c>
      <c r="V1284">
        <v>-1002.7836000000001</v>
      </c>
    </row>
    <row r="1285" spans="1:22" x14ac:dyDescent="0.25">
      <c r="A1285">
        <v>5318</v>
      </c>
      <c r="B1285" t="s">
        <v>8142</v>
      </c>
      <c r="C1285">
        <v>2014</v>
      </c>
      <c r="D1285" s="11">
        <v>41915</v>
      </c>
      <c r="E1285" s="11">
        <v>41918</v>
      </c>
      <c r="F1285" t="s">
        <v>188</v>
      </c>
      <c r="G1285" t="s">
        <v>5928</v>
      </c>
      <c r="H1285" t="s">
        <v>5929</v>
      </c>
      <c r="I1285" t="s">
        <v>102</v>
      </c>
      <c r="J1285" t="s">
        <v>27</v>
      </c>
      <c r="K1285" t="s">
        <v>5137</v>
      </c>
      <c r="L1285" t="s">
        <v>335</v>
      </c>
      <c r="M1285">
        <v>37918</v>
      </c>
      <c r="N1285" t="s">
        <v>30</v>
      </c>
      <c r="O1285" t="s">
        <v>1714</v>
      </c>
      <c r="P1285" t="s">
        <v>32</v>
      </c>
      <c r="Q1285" t="s">
        <v>65</v>
      </c>
      <c r="R1285" t="s">
        <v>8143</v>
      </c>
      <c r="S1285">
        <v>9.6560000000000006</v>
      </c>
      <c r="T1285">
        <v>1</v>
      </c>
      <c r="U1285">
        <v>0.2</v>
      </c>
      <c r="V1285">
        <v>1.5691000000000002</v>
      </c>
    </row>
    <row r="1286" spans="1:22" x14ac:dyDescent="0.25">
      <c r="A1286">
        <v>5317</v>
      </c>
      <c r="B1286" t="s">
        <v>8142</v>
      </c>
      <c r="C1286">
        <v>2014</v>
      </c>
      <c r="D1286" s="11">
        <v>41915</v>
      </c>
      <c r="E1286" s="11">
        <v>41918</v>
      </c>
      <c r="F1286" t="s">
        <v>188</v>
      </c>
      <c r="G1286" t="s">
        <v>5928</v>
      </c>
      <c r="H1286" t="s">
        <v>5929</v>
      </c>
      <c r="I1286" t="s">
        <v>102</v>
      </c>
      <c r="J1286" t="s">
        <v>27</v>
      </c>
      <c r="K1286" t="s">
        <v>5137</v>
      </c>
      <c r="L1286" t="s">
        <v>335</v>
      </c>
      <c r="M1286">
        <v>37918</v>
      </c>
      <c r="N1286" t="s">
        <v>30</v>
      </c>
      <c r="O1286" t="s">
        <v>5061</v>
      </c>
      <c r="P1286" t="s">
        <v>32</v>
      </c>
      <c r="Q1286" t="s">
        <v>65</v>
      </c>
      <c r="R1286" t="s">
        <v>5062</v>
      </c>
      <c r="S1286">
        <v>11.808</v>
      </c>
      <c r="T1286">
        <v>2</v>
      </c>
      <c r="U1286">
        <v>0.2</v>
      </c>
      <c r="V1286">
        <v>1.3283999999999985</v>
      </c>
    </row>
    <row r="1287" spans="1:22" x14ac:dyDescent="0.25">
      <c r="A1287">
        <v>5316</v>
      </c>
      <c r="B1287" t="s">
        <v>8141</v>
      </c>
      <c r="C1287">
        <v>2013</v>
      </c>
      <c r="D1287" s="11">
        <v>41397</v>
      </c>
      <c r="E1287" s="11">
        <v>41403</v>
      </c>
      <c r="F1287" t="s">
        <v>50</v>
      </c>
      <c r="G1287" t="s">
        <v>2450</v>
      </c>
      <c r="H1287" t="s">
        <v>2451</v>
      </c>
      <c r="I1287" t="s">
        <v>26</v>
      </c>
      <c r="J1287" t="s">
        <v>27</v>
      </c>
      <c r="K1287" t="s">
        <v>4488</v>
      </c>
      <c r="L1287" t="s">
        <v>88</v>
      </c>
      <c r="M1287">
        <v>27405</v>
      </c>
      <c r="N1287" t="s">
        <v>30</v>
      </c>
      <c r="O1287" t="s">
        <v>3102</v>
      </c>
      <c r="P1287" t="s">
        <v>32</v>
      </c>
      <c r="Q1287" t="s">
        <v>36</v>
      </c>
      <c r="R1287" t="s">
        <v>3103</v>
      </c>
      <c r="S1287">
        <v>187.05600000000001</v>
      </c>
      <c r="T1287">
        <v>9</v>
      </c>
      <c r="U1287">
        <v>0.2</v>
      </c>
      <c r="V1287">
        <v>11.69100000000001</v>
      </c>
    </row>
    <row r="1288" spans="1:22" x14ac:dyDescent="0.25">
      <c r="A1288">
        <v>5314</v>
      </c>
      <c r="B1288" t="s">
        <v>8140</v>
      </c>
      <c r="C1288">
        <v>2014</v>
      </c>
      <c r="D1288" s="11">
        <v>41760</v>
      </c>
      <c r="E1288" s="11">
        <v>41765</v>
      </c>
      <c r="F1288" t="s">
        <v>50</v>
      </c>
      <c r="G1288" t="s">
        <v>1183</v>
      </c>
      <c r="H1288" t="s">
        <v>1184</v>
      </c>
      <c r="I1288" t="s">
        <v>41</v>
      </c>
      <c r="J1288" t="s">
        <v>27</v>
      </c>
      <c r="K1288" t="s">
        <v>127</v>
      </c>
      <c r="L1288" t="s">
        <v>43</v>
      </c>
      <c r="M1288">
        <v>94110</v>
      </c>
      <c r="N1288" t="s">
        <v>44</v>
      </c>
      <c r="O1288" t="s">
        <v>2325</v>
      </c>
      <c r="P1288" t="s">
        <v>32</v>
      </c>
      <c r="Q1288" t="s">
        <v>65</v>
      </c>
      <c r="R1288" t="s">
        <v>2326</v>
      </c>
      <c r="S1288">
        <v>64.959999999999994</v>
      </c>
      <c r="T1288">
        <v>2</v>
      </c>
      <c r="U1288">
        <v>0</v>
      </c>
      <c r="V1288">
        <v>21.436799999999998</v>
      </c>
    </row>
    <row r="1289" spans="1:22" x14ac:dyDescent="0.25">
      <c r="A1289">
        <v>5309</v>
      </c>
      <c r="B1289" t="s">
        <v>8136</v>
      </c>
      <c r="C1289">
        <v>2014</v>
      </c>
      <c r="D1289" s="11">
        <v>41963</v>
      </c>
      <c r="E1289" s="11">
        <v>41965</v>
      </c>
      <c r="F1289" t="s">
        <v>188</v>
      </c>
      <c r="G1289" t="s">
        <v>6951</v>
      </c>
      <c r="H1289" t="s">
        <v>6952</v>
      </c>
      <c r="I1289" t="s">
        <v>26</v>
      </c>
      <c r="J1289" t="s">
        <v>27</v>
      </c>
      <c r="K1289" t="s">
        <v>184</v>
      </c>
      <c r="L1289" t="s">
        <v>104</v>
      </c>
      <c r="M1289">
        <v>77095</v>
      </c>
      <c r="N1289" t="s">
        <v>105</v>
      </c>
      <c r="O1289" t="s">
        <v>4839</v>
      </c>
      <c r="P1289" t="s">
        <v>32</v>
      </c>
      <c r="Q1289" t="s">
        <v>36</v>
      </c>
      <c r="R1289" t="s">
        <v>4840</v>
      </c>
      <c r="S1289">
        <v>191.05799999999999</v>
      </c>
      <c r="T1289">
        <v>3</v>
      </c>
      <c r="U1289">
        <v>0.3</v>
      </c>
      <c r="V1289">
        <v>-46.399800000000013</v>
      </c>
    </row>
    <row r="1290" spans="1:22" x14ac:dyDescent="0.25">
      <c r="A1290">
        <v>5306</v>
      </c>
      <c r="B1290" t="s">
        <v>8133</v>
      </c>
      <c r="C1290">
        <v>2013</v>
      </c>
      <c r="D1290" s="11">
        <v>41326</v>
      </c>
      <c r="E1290" s="11">
        <v>41331</v>
      </c>
      <c r="F1290" t="s">
        <v>50</v>
      </c>
      <c r="G1290" t="s">
        <v>2439</v>
      </c>
      <c r="H1290" t="s">
        <v>2440</v>
      </c>
      <c r="I1290" t="s">
        <v>41</v>
      </c>
      <c r="J1290" t="s">
        <v>27</v>
      </c>
      <c r="K1290" t="s">
        <v>2343</v>
      </c>
      <c r="L1290" t="s">
        <v>267</v>
      </c>
      <c r="M1290">
        <v>11572</v>
      </c>
      <c r="N1290" t="s">
        <v>148</v>
      </c>
      <c r="O1290" t="s">
        <v>426</v>
      </c>
      <c r="P1290" t="s">
        <v>32</v>
      </c>
      <c r="Q1290" t="s">
        <v>65</v>
      </c>
      <c r="R1290" t="s">
        <v>427</v>
      </c>
      <c r="S1290">
        <v>68.949999999999989</v>
      </c>
      <c r="T1290">
        <v>5</v>
      </c>
      <c r="U1290">
        <v>0</v>
      </c>
      <c r="V1290">
        <v>28.959000000000003</v>
      </c>
    </row>
    <row r="1291" spans="1:22" x14ac:dyDescent="0.25">
      <c r="A1291">
        <v>1288</v>
      </c>
      <c r="B1291" t="s">
        <v>3581</v>
      </c>
      <c r="C1291">
        <v>2013</v>
      </c>
      <c r="D1291" s="11">
        <v>41601</v>
      </c>
      <c r="E1291" s="11">
        <v>41605</v>
      </c>
      <c r="F1291" t="s">
        <v>50</v>
      </c>
      <c r="G1291" t="s">
        <v>3582</v>
      </c>
      <c r="H1291" t="s">
        <v>3583</v>
      </c>
      <c r="I1291" t="s">
        <v>41</v>
      </c>
      <c r="J1291" t="s">
        <v>27</v>
      </c>
      <c r="K1291" t="s">
        <v>266</v>
      </c>
      <c r="L1291" t="s">
        <v>267</v>
      </c>
      <c r="M1291">
        <v>10009</v>
      </c>
      <c r="N1291" t="s">
        <v>148</v>
      </c>
      <c r="O1291" t="s">
        <v>298</v>
      </c>
      <c r="P1291" t="s">
        <v>32</v>
      </c>
      <c r="Q1291" t="s">
        <v>65</v>
      </c>
      <c r="R1291" t="s">
        <v>299</v>
      </c>
      <c r="S1291">
        <v>39.880000000000003</v>
      </c>
      <c r="T1291">
        <v>2</v>
      </c>
      <c r="U1291">
        <v>0</v>
      </c>
      <c r="V1291">
        <v>11.166400000000003</v>
      </c>
    </row>
    <row r="1292" spans="1:22" x14ac:dyDescent="0.25">
      <c r="A1292">
        <v>5305</v>
      </c>
      <c r="B1292" t="s">
        <v>8132</v>
      </c>
      <c r="C1292">
        <v>2011</v>
      </c>
      <c r="D1292" s="11">
        <v>40807</v>
      </c>
      <c r="E1292" s="11">
        <v>40809</v>
      </c>
      <c r="F1292" t="s">
        <v>188</v>
      </c>
      <c r="G1292" t="s">
        <v>1610</v>
      </c>
      <c r="H1292" t="s">
        <v>1611</v>
      </c>
      <c r="I1292" t="s">
        <v>102</v>
      </c>
      <c r="J1292" t="s">
        <v>27</v>
      </c>
      <c r="K1292" t="s">
        <v>2770</v>
      </c>
      <c r="L1292" t="s">
        <v>104</v>
      </c>
      <c r="M1292">
        <v>75043</v>
      </c>
      <c r="N1292" t="s">
        <v>105</v>
      </c>
      <c r="O1292" t="s">
        <v>6056</v>
      </c>
      <c r="P1292" t="s">
        <v>32</v>
      </c>
      <c r="Q1292" t="s">
        <v>65</v>
      </c>
      <c r="R1292" t="s">
        <v>6057</v>
      </c>
      <c r="S1292">
        <v>8.5440000000000005</v>
      </c>
      <c r="T1292">
        <v>2</v>
      </c>
      <c r="U1292">
        <v>0.6</v>
      </c>
      <c r="V1292">
        <v>-7.4759999999999991</v>
      </c>
    </row>
    <row r="1293" spans="1:22" x14ac:dyDescent="0.25">
      <c r="A1293">
        <v>5304</v>
      </c>
      <c r="B1293" t="s">
        <v>8131</v>
      </c>
      <c r="C1293">
        <v>2011</v>
      </c>
      <c r="D1293" s="11">
        <v>40863</v>
      </c>
      <c r="E1293" s="11">
        <v>40867</v>
      </c>
      <c r="F1293" t="s">
        <v>50</v>
      </c>
      <c r="G1293" t="s">
        <v>2243</v>
      </c>
      <c r="H1293" t="s">
        <v>2244</v>
      </c>
      <c r="I1293" t="s">
        <v>26</v>
      </c>
      <c r="J1293" t="s">
        <v>27</v>
      </c>
      <c r="K1293" t="s">
        <v>357</v>
      </c>
      <c r="L1293" t="s">
        <v>211</v>
      </c>
      <c r="M1293">
        <v>62521</v>
      </c>
      <c r="N1293" t="s">
        <v>105</v>
      </c>
      <c r="O1293" t="s">
        <v>5750</v>
      </c>
      <c r="P1293" t="s">
        <v>32</v>
      </c>
      <c r="Q1293" t="s">
        <v>36</v>
      </c>
      <c r="R1293" t="s">
        <v>5751</v>
      </c>
      <c r="S1293">
        <v>37.295999999999999</v>
      </c>
      <c r="T1293">
        <v>2</v>
      </c>
      <c r="U1293">
        <v>0.3</v>
      </c>
      <c r="V1293">
        <v>-1.0656000000000017</v>
      </c>
    </row>
    <row r="1294" spans="1:22" x14ac:dyDescent="0.25">
      <c r="A1294">
        <v>5301</v>
      </c>
      <c r="B1294" t="s">
        <v>8130</v>
      </c>
      <c r="C1294">
        <v>2013</v>
      </c>
      <c r="D1294" s="11">
        <v>41425</v>
      </c>
      <c r="E1294" s="11">
        <v>41429</v>
      </c>
      <c r="F1294" t="s">
        <v>50</v>
      </c>
      <c r="G1294" t="s">
        <v>6638</v>
      </c>
      <c r="H1294" t="s">
        <v>6639</v>
      </c>
      <c r="I1294" t="s">
        <v>41</v>
      </c>
      <c r="J1294" t="s">
        <v>27</v>
      </c>
      <c r="K1294" t="s">
        <v>318</v>
      </c>
      <c r="L1294" t="s">
        <v>319</v>
      </c>
      <c r="M1294">
        <v>22153</v>
      </c>
      <c r="N1294" t="s">
        <v>30</v>
      </c>
      <c r="O1294" t="s">
        <v>5482</v>
      </c>
      <c r="P1294" t="s">
        <v>32</v>
      </c>
      <c r="Q1294" t="s">
        <v>56</v>
      </c>
      <c r="R1294" t="s">
        <v>5483</v>
      </c>
      <c r="S1294">
        <v>2275.5</v>
      </c>
      <c r="T1294">
        <v>10</v>
      </c>
      <c r="U1294">
        <v>0</v>
      </c>
      <c r="V1294">
        <v>386.83499999999981</v>
      </c>
    </row>
    <row r="1295" spans="1:22" x14ac:dyDescent="0.25">
      <c r="A1295">
        <v>5297</v>
      </c>
      <c r="B1295" t="s">
        <v>8128</v>
      </c>
      <c r="C1295">
        <v>2014</v>
      </c>
      <c r="D1295" s="11">
        <v>41848</v>
      </c>
      <c r="E1295" s="11">
        <v>41852</v>
      </c>
      <c r="F1295" t="s">
        <v>50</v>
      </c>
      <c r="G1295" t="s">
        <v>7581</v>
      </c>
      <c r="H1295" t="s">
        <v>7582</v>
      </c>
      <c r="I1295" t="s">
        <v>26</v>
      </c>
      <c r="J1295" t="s">
        <v>27</v>
      </c>
      <c r="K1295" t="s">
        <v>3189</v>
      </c>
      <c r="L1295" t="s">
        <v>267</v>
      </c>
      <c r="M1295">
        <v>10701</v>
      </c>
      <c r="N1295" t="s">
        <v>148</v>
      </c>
      <c r="O1295" t="s">
        <v>3696</v>
      </c>
      <c r="P1295" t="s">
        <v>32</v>
      </c>
      <c r="Q1295" t="s">
        <v>65</v>
      </c>
      <c r="R1295" t="s">
        <v>3697</v>
      </c>
      <c r="S1295">
        <v>14.89</v>
      </c>
      <c r="T1295">
        <v>1</v>
      </c>
      <c r="U1295">
        <v>0</v>
      </c>
      <c r="V1295">
        <v>4.0203000000000007</v>
      </c>
    </row>
    <row r="1296" spans="1:22" x14ac:dyDescent="0.25">
      <c r="A1296">
        <v>5294</v>
      </c>
      <c r="B1296" t="s">
        <v>8123</v>
      </c>
      <c r="C1296">
        <v>2012</v>
      </c>
      <c r="D1296" s="11">
        <v>41269</v>
      </c>
      <c r="E1296" s="11">
        <v>41273</v>
      </c>
      <c r="F1296" t="s">
        <v>50</v>
      </c>
      <c r="G1296" t="s">
        <v>4170</v>
      </c>
      <c r="H1296" t="s">
        <v>4171</v>
      </c>
      <c r="I1296" t="s">
        <v>26</v>
      </c>
      <c r="J1296" t="s">
        <v>27</v>
      </c>
      <c r="K1296" t="s">
        <v>849</v>
      </c>
      <c r="L1296" t="s">
        <v>498</v>
      </c>
      <c r="M1296">
        <v>44256</v>
      </c>
      <c r="N1296" t="s">
        <v>148</v>
      </c>
      <c r="O1296" t="s">
        <v>3273</v>
      </c>
      <c r="P1296" t="s">
        <v>32</v>
      </c>
      <c r="Q1296" t="s">
        <v>56</v>
      </c>
      <c r="R1296" t="s">
        <v>3274</v>
      </c>
      <c r="S1296">
        <v>51.588000000000001</v>
      </c>
      <c r="T1296">
        <v>1</v>
      </c>
      <c r="U1296">
        <v>0.4</v>
      </c>
      <c r="V1296">
        <v>-15.476400000000005</v>
      </c>
    </row>
    <row r="1297" spans="1:22" x14ac:dyDescent="0.25">
      <c r="A1297">
        <v>5291</v>
      </c>
      <c r="B1297" t="s">
        <v>8121</v>
      </c>
      <c r="C1297">
        <v>2011</v>
      </c>
      <c r="D1297" s="11">
        <v>40794</v>
      </c>
      <c r="E1297" s="11">
        <v>40801</v>
      </c>
      <c r="F1297" t="s">
        <v>50</v>
      </c>
      <c r="G1297" t="s">
        <v>3739</v>
      </c>
      <c r="H1297" t="s">
        <v>3740</v>
      </c>
      <c r="I1297" t="s">
        <v>26</v>
      </c>
      <c r="J1297" t="s">
        <v>27</v>
      </c>
      <c r="K1297" t="s">
        <v>184</v>
      </c>
      <c r="L1297" t="s">
        <v>104</v>
      </c>
      <c r="M1297">
        <v>77036</v>
      </c>
      <c r="N1297" t="s">
        <v>105</v>
      </c>
      <c r="O1297" t="s">
        <v>686</v>
      </c>
      <c r="P1297" t="s">
        <v>32</v>
      </c>
      <c r="Q1297" t="s">
        <v>36</v>
      </c>
      <c r="R1297" t="s">
        <v>687</v>
      </c>
      <c r="S1297">
        <v>966.69999999999982</v>
      </c>
      <c r="T1297">
        <v>5</v>
      </c>
      <c r="U1297">
        <v>0.3</v>
      </c>
      <c r="V1297">
        <v>-13.810000000000116</v>
      </c>
    </row>
    <row r="1298" spans="1:22" x14ac:dyDescent="0.25">
      <c r="A1298">
        <v>5288</v>
      </c>
      <c r="B1298" t="s">
        <v>8119</v>
      </c>
      <c r="C1298">
        <v>2014</v>
      </c>
      <c r="D1298" s="11">
        <v>41765</v>
      </c>
      <c r="E1298" s="11">
        <v>41766</v>
      </c>
      <c r="F1298" t="s">
        <v>188</v>
      </c>
      <c r="G1298" t="s">
        <v>2417</v>
      </c>
      <c r="H1298" t="s">
        <v>2418</v>
      </c>
      <c r="I1298" t="s">
        <v>26</v>
      </c>
      <c r="J1298" t="s">
        <v>27</v>
      </c>
      <c r="K1298" t="s">
        <v>1473</v>
      </c>
      <c r="L1298" t="s">
        <v>457</v>
      </c>
      <c r="M1298">
        <v>80027</v>
      </c>
      <c r="N1298" t="s">
        <v>44</v>
      </c>
      <c r="O1298" t="s">
        <v>3491</v>
      </c>
      <c r="P1298" t="s">
        <v>32</v>
      </c>
      <c r="Q1298" t="s">
        <v>33</v>
      </c>
      <c r="R1298" t="s">
        <v>3492</v>
      </c>
      <c r="S1298">
        <v>89.991000000000014</v>
      </c>
      <c r="T1298">
        <v>3</v>
      </c>
      <c r="U1298">
        <v>0.7</v>
      </c>
      <c r="V1298">
        <v>-152.9847</v>
      </c>
    </row>
    <row r="1299" spans="1:22" x14ac:dyDescent="0.25">
      <c r="A1299">
        <v>5282</v>
      </c>
      <c r="B1299" t="s">
        <v>8117</v>
      </c>
      <c r="C1299">
        <v>2012</v>
      </c>
      <c r="D1299" s="11">
        <v>41157</v>
      </c>
      <c r="E1299" s="11">
        <v>41162</v>
      </c>
      <c r="F1299" t="s">
        <v>50</v>
      </c>
      <c r="G1299" t="s">
        <v>1157</v>
      </c>
      <c r="H1299" t="s">
        <v>1158</v>
      </c>
      <c r="I1299" t="s">
        <v>41</v>
      </c>
      <c r="J1299" t="s">
        <v>27</v>
      </c>
      <c r="K1299" t="s">
        <v>389</v>
      </c>
      <c r="L1299" t="s">
        <v>229</v>
      </c>
      <c r="M1299">
        <v>55901</v>
      </c>
      <c r="N1299" t="s">
        <v>105</v>
      </c>
      <c r="O1299" t="s">
        <v>259</v>
      </c>
      <c r="P1299" t="s">
        <v>32</v>
      </c>
      <c r="Q1299" t="s">
        <v>65</v>
      </c>
      <c r="R1299" t="s">
        <v>260</v>
      </c>
      <c r="S1299">
        <v>6.16</v>
      </c>
      <c r="T1299">
        <v>2</v>
      </c>
      <c r="U1299">
        <v>0</v>
      </c>
      <c r="V1299">
        <v>2.9567999999999999</v>
      </c>
    </row>
    <row r="1300" spans="1:22" x14ac:dyDescent="0.25">
      <c r="A1300">
        <v>5278</v>
      </c>
      <c r="B1300" t="s">
        <v>8113</v>
      </c>
      <c r="C1300">
        <v>2011</v>
      </c>
      <c r="D1300" s="11">
        <v>40799</v>
      </c>
      <c r="E1300" s="11">
        <v>40803</v>
      </c>
      <c r="F1300" t="s">
        <v>50</v>
      </c>
      <c r="G1300" t="s">
        <v>5320</v>
      </c>
      <c r="H1300" t="s">
        <v>5321</v>
      </c>
      <c r="I1300" t="s">
        <v>102</v>
      </c>
      <c r="J1300" t="s">
        <v>27</v>
      </c>
      <c r="K1300" t="s">
        <v>6902</v>
      </c>
      <c r="L1300" t="s">
        <v>104</v>
      </c>
      <c r="M1300">
        <v>79762</v>
      </c>
      <c r="N1300" t="s">
        <v>105</v>
      </c>
      <c r="O1300" t="s">
        <v>716</v>
      </c>
      <c r="P1300" t="s">
        <v>32</v>
      </c>
      <c r="Q1300" t="s">
        <v>36</v>
      </c>
      <c r="R1300" t="s">
        <v>717</v>
      </c>
      <c r="S1300">
        <v>340.11599999999999</v>
      </c>
      <c r="T1300">
        <v>6</v>
      </c>
      <c r="U1300">
        <v>0.3</v>
      </c>
      <c r="V1300">
        <v>-9.717599999999976</v>
      </c>
    </row>
    <row r="1301" spans="1:22" x14ac:dyDescent="0.25">
      <c r="A1301">
        <v>5275</v>
      </c>
      <c r="B1301" t="s">
        <v>8111</v>
      </c>
      <c r="C1301">
        <v>2012</v>
      </c>
      <c r="D1301" s="11">
        <v>41220</v>
      </c>
      <c r="E1301" s="11">
        <v>41222</v>
      </c>
      <c r="F1301" t="s">
        <v>23</v>
      </c>
      <c r="G1301" t="s">
        <v>5810</v>
      </c>
      <c r="H1301" t="s">
        <v>5811</v>
      </c>
      <c r="I1301" t="s">
        <v>26</v>
      </c>
      <c r="J1301" t="s">
        <v>27</v>
      </c>
      <c r="K1301" t="s">
        <v>2221</v>
      </c>
      <c r="L1301" t="s">
        <v>5203</v>
      </c>
      <c r="M1301" t="s">
        <v>5204</v>
      </c>
      <c r="N1301" t="s">
        <v>148</v>
      </c>
      <c r="O1301" t="s">
        <v>1807</v>
      </c>
      <c r="P1301" t="s">
        <v>32</v>
      </c>
      <c r="Q1301" t="s">
        <v>36</v>
      </c>
      <c r="R1301" t="s">
        <v>1808</v>
      </c>
      <c r="S1301">
        <v>715.2</v>
      </c>
      <c r="T1301">
        <v>3</v>
      </c>
      <c r="U1301">
        <v>0</v>
      </c>
      <c r="V1301">
        <v>178.79999999999998</v>
      </c>
    </row>
    <row r="1302" spans="1:22" x14ac:dyDescent="0.25">
      <c r="A1302">
        <v>5273</v>
      </c>
      <c r="B1302" t="s">
        <v>8109</v>
      </c>
      <c r="C1302">
        <v>2014</v>
      </c>
      <c r="D1302" s="11">
        <v>41656</v>
      </c>
      <c r="E1302" s="11">
        <v>41656</v>
      </c>
      <c r="F1302" t="s">
        <v>1290</v>
      </c>
      <c r="G1302" t="s">
        <v>6634</v>
      </c>
      <c r="H1302" t="s">
        <v>6635</v>
      </c>
      <c r="I1302" t="s">
        <v>41</v>
      </c>
      <c r="J1302" t="s">
        <v>27</v>
      </c>
      <c r="K1302" t="s">
        <v>42</v>
      </c>
      <c r="L1302" t="s">
        <v>43</v>
      </c>
      <c r="M1302">
        <v>90008</v>
      </c>
      <c r="N1302" t="s">
        <v>44</v>
      </c>
      <c r="O1302" t="s">
        <v>2803</v>
      </c>
      <c r="P1302" t="s">
        <v>32</v>
      </c>
      <c r="Q1302" t="s">
        <v>56</v>
      </c>
      <c r="R1302" t="s">
        <v>2804</v>
      </c>
      <c r="S1302">
        <v>399.67200000000003</v>
      </c>
      <c r="T1302">
        <v>7</v>
      </c>
      <c r="U1302">
        <v>0.2</v>
      </c>
      <c r="V1302">
        <v>-14.987700000000061</v>
      </c>
    </row>
    <row r="1303" spans="1:22" x14ac:dyDescent="0.25">
      <c r="A1303">
        <v>5272</v>
      </c>
      <c r="B1303" t="s">
        <v>8109</v>
      </c>
      <c r="C1303">
        <v>2014</v>
      </c>
      <c r="D1303" s="11">
        <v>41656</v>
      </c>
      <c r="E1303" s="11">
        <v>41656</v>
      </c>
      <c r="F1303" t="s">
        <v>1290</v>
      </c>
      <c r="G1303" t="s">
        <v>6634</v>
      </c>
      <c r="H1303" t="s">
        <v>6635</v>
      </c>
      <c r="I1303" t="s">
        <v>41</v>
      </c>
      <c r="J1303" t="s">
        <v>27</v>
      </c>
      <c r="K1303" t="s">
        <v>42</v>
      </c>
      <c r="L1303" t="s">
        <v>43</v>
      </c>
      <c r="M1303">
        <v>90008</v>
      </c>
      <c r="N1303" t="s">
        <v>44</v>
      </c>
      <c r="O1303" t="s">
        <v>64</v>
      </c>
      <c r="P1303" t="s">
        <v>32</v>
      </c>
      <c r="Q1303" t="s">
        <v>65</v>
      </c>
      <c r="R1303" t="s">
        <v>66</v>
      </c>
      <c r="S1303">
        <v>27.92</v>
      </c>
      <c r="T1303">
        <v>4</v>
      </c>
      <c r="U1303">
        <v>0</v>
      </c>
      <c r="V1303">
        <v>8.0967999999999982</v>
      </c>
    </row>
    <row r="1304" spans="1:22" x14ac:dyDescent="0.25">
      <c r="A1304">
        <v>1301</v>
      </c>
      <c r="B1304" t="s">
        <v>3604</v>
      </c>
      <c r="C1304">
        <v>2013</v>
      </c>
      <c r="D1304" s="11">
        <v>41632</v>
      </c>
      <c r="E1304" s="11">
        <v>41634</v>
      </c>
      <c r="F1304" t="s">
        <v>23</v>
      </c>
      <c r="G1304" t="s">
        <v>813</v>
      </c>
      <c r="H1304" t="s">
        <v>814</v>
      </c>
      <c r="I1304" t="s">
        <v>26</v>
      </c>
      <c r="J1304" t="s">
        <v>27</v>
      </c>
      <c r="K1304" t="s">
        <v>318</v>
      </c>
      <c r="L1304" t="s">
        <v>319</v>
      </c>
      <c r="M1304">
        <v>22153</v>
      </c>
      <c r="N1304" t="s">
        <v>30</v>
      </c>
      <c r="O1304" t="s">
        <v>194</v>
      </c>
      <c r="P1304" t="s">
        <v>32</v>
      </c>
      <c r="Q1304" t="s">
        <v>65</v>
      </c>
      <c r="R1304" t="s">
        <v>195</v>
      </c>
      <c r="S1304">
        <v>572.76</v>
      </c>
      <c r="T1304">
        <v>6</v>
      </c>
      <c r="U1304">
        <v>0</v>
      </c>
      <c r="V1304">
        <v>166.10039999999995</v>
      </c>
    </row>
    <row r="1305" spans="1:22" x14ac:dyDescent="0.25">
      <c r="A1305">
        <v>1302</v>
      </c>
      <c r="B1305" t="s">
        <v>3604</v>
      </c>
      <c r="C1305">
        <v>2013</v>
      </c>
      <c r="D1305" s="11">
        <v>41632</v>
      </c>
      <c r="E1305" s="11">
        <v>41634</v>
      </c>
      <c r="F1305" t="s">
        <v>23</v>
      </c>
      <c r="G1305" t="s">
        <v>813</v>
      </c>
      <c r="H1305" t="s">
        <v>814</v>
      </c>
      <c r="I1305" t="s">
        <v>26</v>
      </c>
      <c r="J1305" t="s">
        <v>27</v>
      </c>
      <c r="K1305" t="s">
        <v>318</v>
      </c>
      <c r="L1305" t="s">
        <v>319</v>
      </c>
      <c r="M1305">
        <v>22153</v>
      </c>
      <c r="N1305" t="s">
        <v>30</v>
      </c>
      <c r="O1305" t="s">
        <v>194</v>
      </c>
      <c r="P1305" t="s">
        <v>32</v>
      </c>
      <c r="Q1305" t="s">
        <v>65</v>
      </c>
      <c r="R1305" t="s">
        <v>195</v>
      </c>
      <c r="S1305">
        <v>286.38</v>
      </c>
      <c r="T1305">
        <v>3</v>
      </c>
      <c r="U1305">
        <v>0</v>
      </c>
      <c r="V1305">
        <v>83.050199999999975</v>
      </c>
    </row>
    <row r="1306" spans="1:22" x14ac:dyDescent="0.25">
      <c r="A1306">
        <v>1303</v>
      </c>
      <c r="B1306" t="s">
        <v>3605</v>
      </c>
      <c r="C1306">
        <v>2012</v>
      </c>
      <c r="D1306" s="11">
        <v>41171</v>
      </c>
      <c r="E1306" s="11">
        <v>41176</v>
      </c>
      <c r="F1306" t="s">
        <v>23</v>
      </c>
      <c r="G1306" t="s">
        <v>3606</v>
      </c>
      <c r="H1306" t="s">
        <v>3607</v>
      </c>
      <c r="I1306" t="s">
        <v>102</v>
      </c>
      <c r="J1306" t="s">
        <v>27</v>
      </c>
      <c r="K1306" t="s">
        <v>1127</v>
      </c>
      <c r="L1306" t="s">
        <v>319</v>
      </c>
      <c r="M1306">
        <v>22204</v>
      </c>
      <c r="N1306" t="s">
        <v>30</v>
      </c>
      <c r="O1306" t="s">
        <v>3608</v>
      </c>
      <c r="P1306" t="s">
        <v>32</v>
      </c>
      <c r="Q1306" t="s">
        <v>33</v>
      </c>
      <c r="R1306" t="s">
        <v>3609</v>
      </c>
      <c r="S1306">
        <v>61.96</v>
      </c>
      <c r="T1306">
        <v>2</v>
      </c>
      <c r="U1306">
        <v>0</v>
      </c>
      <c r="V1306">
        <v>4.3371999999999957</v>
      </c>
    </row>
    <row r="1307" spans="1:22" x14ac:dyDescent="0.25">
      <c r="A1307">
        <v>1304</v>
      </c>
      <c r="B1307" t="s">
        <v>3610</v>
      </c>
      <c r="C1307">
        <v>2014</v>
      </c>
      <c r="D1307" s="11">
        <v>41824</v>
      </c>
      <c r="E1307" s="11">
        <v>41828</v>
      </c>
      <c r="F1307" t="s">
        <v>50</v>
      </c>
      <c r="G1307" t="s">
        <v>3611</v>
      </c>
      <c r="H1307" t="s">
        <v>3612</v>
      </c>
      <c r="I1307" t="s">
        <v>26</v>
      </c>
      <c r="J1307" t="s">
        <v>27</v>
      </c>
      <c r="K1307" t="s">
        <v>497</v>
      </c>
      <c r="L1307" t="s">
        <v>1272</v>
      </c>
      <c r="M1307">
        <v>31907</v>
      </c>
      <c r="N1307" t="s">
        <v>30</v>
      </c>
      <c r="O1307" t="s">
        <v>3613</v>
      </c>
      <c r="P1307" t="s">
        <v>32</v>
      </c>
      <c r="Q1307" t="s">
        <v>65</v>
      </c>
      <c r="R1307" t="s">
        <v>3614</v>
      </c>
      <c r="S1307">
        <v>23.99</v>
      </c>
      <c r="T1307">
        <v>1</v>
      </c>
      <c r="U1307">
        <v>0</v>
      </c>
      <c r="V1307">
        <v>5.5176999999999978</v>
      </c>
    </row>
    <row r="1308" spans="1:22" x14ac:dyDescent="0.25">
      <c r="A1308">
        <v>5270</v>
      </c>
      <c r="B1308" t="s">
        <v>8108</v>
      </c>
      <c r="C1308">
        <v>2014</v>
      </c>
      <c r="D1308" s="11">
        <v>41894</v>
      </c>
      <c r="E1308" s="11">
        <v>41894</v>
      </c>
      <c r="F1308" t="s">
        <v>1290</v>
      </c>
      <c r="G1308" t="s">
        <v>777</v>
      </c>
      <c r="H1308" t="s">
        <v>778</v>
      </c>
      <c r="I1308" t="s">
        <v>26</v>
      </c>
      <c r="J1308" t="s">
        <v>27</v>
      </c>
      <c r="K1308" t="s">
        <v>127</v>
      </c>
      <c r="L1308" t="s">
        <v>43</v>
      </c>
      <c r="M1308">
        <v>94110</v>
      </c>
      <c r="N1308" t="s">
        <v>44</v>
      </c>
      <c r="O1308" t="s">
        <v>347</v>
      </c>
      <c r="P1308" t="s">
        <v>32</v>
      </c>
      <c r="Q1308" t="s">
        <v>65</v>
      </c>
      <c r="R1308" t="s">
        <v>348</v>
      </c>
      <c r="S1308">
        <v>32.36</v>
      </c>
      <c r="T1308">
        <v>4</v>
      </c>
      <c r="U1308">
        <v>0</v>
      </c>
      <c r="V1308">
        <v>11.6496</v>
      </c>
    </row>
    <row r="1309" spans="1:22" x14ac:dyDescent="0.25">
      <c r="A1309">
        <v>5263</v>
      </c>
      <c r="B1309" t="s">
        <v>8103</v>
      </c>
      <c r="C1309">
        <v>2011</v>
      </c>
      <c r="D1309" s="11">
        <v>40793</v>
      </c>
      <c r="E1309" s="11">
        <v>40796</v>
      </c>
      <c r="F1309" t="s">
        <v>188</v>
      </c>
      <c r="G1309" t="s">
        <v>3758</v>
      </c>
      <c r="H1309" t="s">
        <v>3759</v>
      </c>
      <c r="I1309" t="s">
        <v>102</v>
      </c>
      <c r="J1309" t="s">
        <v>27</v>
      </c>
      <c r="K1309" t="s">
        <v>184</v>
      </c>
      <c r="L1309" t="s">
        <v>104</v>
      </c>
      <c r="M1309">
        <v>77036</v>
      </c>
      <c r="N1309" t="s">
        <v>105</v>
      </c>
      <c r="O1309" t="s">
        <v>2880</v>
      </c>
      <c r="P1309" t="s">
        <v>32</v>
      </c>
      <c r="Q1309" t="s">
        <v>56</v>
      </c>
      <c r="R1309" t="s">
        <v>2881</v>
      </c>
      <c r="S1309">
        <v>200.79500000000002</v>
      </c>
      <c r="T1309">
        <v>1</v>
      </c>
      <c r="U1309">
        <v>0.3</v>
      </c>
      <c r="V1309">
        <v>-22.948000000000008</v>
      </c>
    </row>
    <row r="1310" spans="1:22" x14ac:dyDescent="0.25">
      <c r="A1310">
        <v>5256</v>
      </c>
      <c r="B1310" t="s">
        <v>8097</v>
      </c>
      <c r="C1310">
        <v>2012</v>
      </c>
      <c r="D1310" s="11">
        <v>40973</v>
      </c>
      <c r="E1310" s="11">
        <v>40975</v>
      </c>
      <c r="F1310" t="s">
        <v>23</v>
      </c>
      <c r="G1310" t="s">
        <v>1060</v>
      </c>
      <c r="H1310" t="s">
        <v>1061</v>
      </c>
      <c r="I1310" t="s">
        <v>41</v>
      </c>
      <c r="J1310" t="s">
        <v>27</v>
      </c>
      <c r="K1310" t="s">
        <v>8098</v>
      </c>
      <c r="L1310" t="s">
        <v>147</v>
      </c>
      <c r="M1310">
        <v>18018</v>
      </c>
      <c r="N1310" t="s">
        <v>148</v>
      </c>
      <c r="O1310" t="s">
        <v>6261</v>
      </c>
      <c r="P1310" t="s">
        <v>32</v>
      </c>
      <c r="Q1310" t="s">
        <v>65</v>
      </c>
      <c r="R1310" t="s">
        <v>6262</v>
      </c>
      <c r="S1310">
        <v>33.568000000000005</v>
      </c>
      <c r="T1310">
        <v>2</v>
      </c>
      <c r="U1310">
        <v>0.2</v>
      </c>
      <c r="V1310">
        <v>-5.4548000000000041</v>
      </c>
    </row>
    <row r="1311" spans="1:22" x14ac:dyDescent="0.25">
      <c r="A1311">
        <v>5255</v>
      </c>
      <c r="B1311" t="s">
        <v>8097</v>
      </c>
      <c r="C1311">
        <v>2012</v>
      </c>
      <c r="D1311" s="11">
        <v>40973</v>
      </c>
      <c r="E1311" s="11">
        <v>40975</v>
      </c>
      <c r="F1311" t="s">
        <v>23</v>
      </c>
      <c r="G1311" t="s">
        <v>1060</v>
      </c>
      <c r="H1311" t="s">
        <v>1061</v>
      </c>
      <c r="I1311" t="s">
        <v>41</v>
      </c>
      <c r="J1311" t="s">
        <v>27</v>
      </c>
      <c r="K1311" t="s">
        <v>8098</v>
      </c>
      <c r="L1311" t="s">
        <v>147</v>
      </c>
      <c r="M1311">
        <v>18018</v>
      </c>
      <c r="N1311" t="s">
        <v>148</v>
      </c>
      <c r="O1311" t="s">
        <v>1839</v>
      </c>
      <c r="P1311" t="s">
        <v>32</v>
      </c>
      <c r="Q1311" t="s">
        <v>36</v>
      </c>
      <c r="R1311" t="s">
        <v>1840</v>
      </c>
      <c r="S1311">
        <v>99.372</v>
      </c>
      <c r="T1311">
        <v>2</v>
      </c>
      <c r="U1311">
        <v>0.3</v>
      </c>
      <c r="V1311">
        <v>-7.0979999999999919</v>
      </c>
    </row>
    <row r="1312" spans="1:22" x14ac:dyDescent="0.25">
      <c r="A1312">
        <v>5245</v>
      </c>
      <c r="B1312" t="s">
        <v>8087</v>
      </c>
      <c r="C1312">
        <v>2013</v>
      </c>
      <c r="D1312" s="11">
        <v>41489</v>
      </c>
      <c r="E1312" s="11">
        <v>41491</v>
      </c>
      <c r="F1312" t="s">
        <v>23</v>
      </c>
      <c r="G1312" t="s">
        <v>2410</v>
      </c>
      <c r="H1312" t="s">
        <v>2411</v>
      </c>
      <c r="I1312" t="s">
        <v>41</v>
      </c>
      <c r="J1312" t="s">
        <v>27</v>
      </c>
      <c r="K1312" t="s">
        <v>42</v>
      </c>
      <c r="L1312" t="s">
        <v>43</v>
      </c>
      <c r="M1312">
        <v>90032</v>
      </c>
      <c r="N1312" t="s">
        <v>44</v>
      </c>
      <c r="O1312" t="s">
        <v>8088</v>
      </c>
      <c r="P1312" t="s">
        <v>32</v>
      </c>
      <c r="Q1312" t="s">
        <v>56</v>
      </c>
      <c r="R1312" t="s">
        <v>8089</v>
      </c>
      <c r="S1312">
        <v>136.46400000000003</v>
      </c>
      <c r="T1312">
        <v>2</v>
      </c>
      <c r="U1312">
        <v>0.2</v>
      </c>
      <c r="V1312">
        <v>15.352199999999989</v>
      </c>
    </row>
    <row r="1313" spans="1:22" x14ac:dyDescent="0.25">
      <c r="A1313">
        <v>5238</v>
      </c>
      <c r="B1313" t="s">
        <v>8080</v>
      </c>
      <c r="C1313">
        <v>2011</v>
      </c>
      <c r="D1313" s="11">
        <v>40806</v>
      </c>
      <c r="E1313" s="11">
        <v>40810</v>
      </c>
      <c r="F1313" t="s">
        <v>50</v>
      </c>
      <c r="G1313" t="s">
        <v>364</v>
      </c>
      <c r="H1313" t="s">
        <v>365</v>
      </c>
      <c r="I1313" t="s">
        <v>26</v>
      </c>
      <c r="J1313" t="s">
        <v>27</v>
      </c>
      <c r="K1313" t="s">
        <v>382</v>
      </c>
      <c r="L1313" t="s">
        <v>2735</v>
      </c>
      <c r="M1313">
        <v>21044</v>
      </c>
      <c r="N1313" t="s">
        <v>148</v>
      </c>
      <c r="O1313" t="s">
        <v>1669</v>
      </c>
      <c r="P1313" t="s">
        <v>32</v>
      </c>
      <c r="Q1313" t="s">
        <v>33</v>
      </c>
      <c r="R1313" t="s">
        <v>1670</v>
      </c>
      <c r="S1313">
        <v>362.94</v>
      </c>
      <c r="T1313">
        <v>3</v>
      </c>
      <c r="U1313">
        <v>0</v>
      </c>
      <c r="V1313">
        <v>36.293999999999997</v>
      </c>
    </row>
    <row r="1314" spans="1:22" x14ac:dyDescent="0.25">
      <c r="A1314">
        <v>1311</v>
      </c>
      <c r="B1314" t="s">
        <v>3618</v>
      </c>
      <c r="C1314">
        <v>2013</v>
      </c>
      <c r="D1314" s="11">
        <v>41446</v>
      </c>
      <c r="E1314" s="11">
        <v>41447</v>
      </c>
      <c r="F1314" t="s">
        <v>188</v>
      </c>
      <c r="G1314" t="s">
        <v>984</v>
      </c>
      <c r="H1314" t="s">
        <v>985</v>
      </c>
      <c r="I1314" t="s">
        <v>26</v>
      </c>
      <c r="J1314" t="s">
        <v>27</v>
      </c>
      <c r="K1314" t="s">
        <v>602</v>
      </c>
      <c r="L1314" t="s">
        <v>43</v>
      </c>
      <c r="M1314">
        <v>91104</v>
      </c>
      <c r="N1314" t="s">
        <v>44</v>
      </c>
      <c r="O1314" t="s">
        <v>3621</v>
      </c>
      <c r="P1314" t="s">
        <v>32</v>
      </c>
      <c r="Q1314" t="s">
        <v>36</v>
      </c>
      <c r="R1314" t="s">
        <v>3622</v>
      </c>
      <c r="S1314">
        <v>161.56800000000001</v>
      </c>
      <c r="T1314">
        <v>2</v>
      </c>
      <c r="U1314">
        <v>0.2</v>
      </c>
      <c r="V1314">
        <v>-8.0783999999999949</v>
      </c>
    </row>
    <row r="1315" spans="1:22" x14ac:dyDescent="0.25">
      <c r="A1315">
        <v>5237</v>
      </c>
      <c r="B1315" t="s">
        <v>8080</v>
      </c>
      <c r="C1315">
        <v>2011</v>
      </c>
      <c r="D1315" s="11">
        <v>40806</v>
      </c>
      <c r="E1315" s="11">
        <v>40810</v>
      </c>
      <c r="F1315" t="s">
        <v>50</v>
      </c>
      <c r="G1315" t="s">
        <v>364</v>
      </c>
      <c r="H1315" t="s">
        <v>365</v>
      </c>
      <c r="I1315" t="s">
        <v>26</v>
      </c>
      <c r="J1315" t="s">
        <v>27</v>
      </c>
      <c r="K1315" t="s">
        <v>382</v>
      </c>
      <c r="L1315" t="s">
        <v>2735</v>
      </c>
      <c r="M1315">
        <v>21044</v>
      </c>
      <c r="N1315" t="s">
        <v>148</v>
      </c>
      <c r="O1315" t="s">
        <v>3351</v>
      </c>
      <c r="P1315" t="s">
        <v>32</v>
      </c>
      <c r="Q1315" t="s">
        <v>65</v>
      </c>
      <c r="R1315" t="s">
        <v>3352</v>
      </c>
      <c r="S1315">
        <v>164.22</v>
      </c>
      <c r="T1315">
        <v>3</v>
      </c>
      <c r="U1315">
        <v>0</v>
      </c>
      <c r="V1315">
        <v>50.908200000000001</v>
      </c>
    </row>
    <row r="1316" spans="1:22" x14ac:dyDescent="0.25">
      <c r="A1316">
        <v>5235</v>
      </c>
      <c r="B1316" t="s">
        <v>8078</v>
      </c>
      <c r="C1316">
        <v>2014</v>
      </c>
      <c r="D1316" s="11">
        <v>41874</v>
      </c>
      <c r="E1316" s="11">
        <v>41875</v>
      </c>
      <c r="F1316" t="s">
        <v>188</v>
      </c>
      <c r="G1316" t="s">
        <v>7581</v>
      </c>
      <c r="H1316" t="s">
        <v>7582</v>
      </c>
      <c r="I1316" t="s">
        <v>26</v>
      </c>
      <c r="J1316" t="s">
        <v>27</v>
      </c>
      <c r="K1316" t="s">
        <v>127</v>
      </c>
      <c r="L1316" t="s">
        <v>43</v>
      </c>
      <c r="M1316">
        <v>94110</v>
      </c>
      <c r="N1316" t="s">
        <v>44</v>
      </c>
      <c r="O1316" t="s">
        <v>510</v>
      </c>
      <c r="P1316" t="s">
        <v>32</v>
      </c>
      <c r="Q1316" t="s">
        <v>56</v>
      </c>
      <c r="R1316" t="s">
        <v>511</v>
      </c>
      <c r="S1316">
        <v>210.00800000000001</v>
      </c>
      <c r="T1316">
        <v>1</v>
      </c>
      <c r="U1316">
        <v>0.2</v>
      </c>
      <c r="V1316">
        <v>2.625099999999982</v>
      </c>
    </row>
    <row r="1317" spans="1:22" x14ac:dyDescent="0.25">
      <c r="A1317">
        <v>1314</v>
      </c>
      <c r="B1317" t="s">
        <v>3628</v>
      </c>
      <c r="C1317">
        <v>2013</v>
      </c>
      <c r="D1317" s="11">
        <v>41542</v>
      </c>
      <c r="E1317" s="11">
        <v>41549</v>
      </c>
      <c r="F1317" t="s">
        <v>50</v>
      </c>
      <c r="G1317" t="s">
        <v>111</v>
      </c>
      <c r="H1317" t="s">
        <v>112</v>
      </c>
      <c r="I1317" t="s">
        <v>26</v>
      </c>
      <c r="J1317" t="s">
        <v>27</v>
      </c>
      <c r="K1317" t="s">
        <v>497</v>
      </c>
      <c r="L1317" t="s">
        <v>498</v>
      </c>
      <c r="M1317">
        <v>43229</v>
      </c>
      <c r="N1317" t="s">
        <v>148</v>
      </c>
      <c r="O1317" t="s">
        <v>2481</v>
      </c>
      <c r="P1317" t="s">
        <v>32</v>
      </c>
      <c r="Q1317" t="s">
        <v>36</v>
      </c>
      <c r="R1317" t="s">
        <v>2482</v>
      </c>
      <c r="S1317">
        <v>155.37199999999999</v>
      </c>
      <c r="T1317">
        <v>2</v>
      </c>
      <c r="U1317">
        <v>0.3</v>
      </c>
      <c r="V1317">
        <v>-13.317599999999999</v>
      </c>
    </row>
    <row r="1318" spans="1:22" x14ac:dyDescent="0.25">
      <c r="A1318">
        <v>5234</v>
      </c>
      <c r="B1318" t="s">
        <v>8077</v>
      </c>
      <c r="C1318">
        <v>2011</v>
      </c>
      <c r="D1318" s="11">
        <v>40834</v>
      </c>
      <c r="E1318" s="11">
        <v>40838</v>
      </c>
      <c r="F1318" t="s">
        <v>50</v>
      </c>
      <c r="G1318" t="s">
        <v>5584</v>
      </c>
      <c r="H1318" t="s">
        <v>5585</v>
      </c>
      <c r="I1318" t="s">
        <v>41</v>
      </c>
      <c r="J1318" t="s">
        <v>27</v>
      </c>
      <c r="K1318" t="s">
        <v>7036</v>
      </c>
      <c r="L1318" t="s">
        <v>1707</v>
      </c>
      <c r="M1318">
        <v>71854</v>
      </c>
      <c r="N1318" t="s">
        <v>30</v>
      </c>
      <c r="O1318" t="s">
        <v>7951</v>
      </c>
      <c r="P1318" t="s">
        <v>32</v>
      </c>
      <c r="Q1318" t="s">
        <v>36</v>
      </c>
      <c r="R1318" t="s">
        <v>7952</v>
      </c>
      <c r="S1318">
        <v>605.34</v>
      </c>
      <c r="T1318">
        <v>6</v>
      </c>
      <c r="U1318">
        <v>0</v>
      </c>
      <c r="V1318">
        <v>145.2816</v>
      </c>
    </row>
    <row r="1319" spans="1:22" x14ac:dyDescent="0.25">
      <c r="A1319">
        <v>1316</v>
      </c>
      <c r="B1319" t="s">
        <v>3629</v>
      </c>
      <c r="C1319">
        <v>2013</v>
      </c>
      <c r="D1319" s="11">
        <v>41627</v>
      </c>
      <c r="E1319" s="11">
        <v>41632</v>
      </c>
      <c r="F1319" t="s">
        <v>50</v>
      </c>
      <c r="G1319" t="s">
        <v>3630</v>
      </c>
      <c r="H1319" t="s">
        <v>3631</v>
      </c>
      <c r="I1319" t="s">
        <v>41</v>
      </c>
      <c r="J1319" t="s">
        <v>27</v>
      </c>
      <c r="K1319" t="s">
        <v>42</v>
      </c>
      <c r="L1319" t="s">
        <v>43</v>
      </c>
      <c r="M1319">
        <v>90032</v>
      </c>
      <c r="N1319" t="s">
        <v>44</v>
      </c>
      <c r="O1319" t="s">
        <v>3634</v>
      </c>
      <c r="P1319" t="s">
        <v>32</v>
      </c>
      <c r="Q1319" t="s">
        <v>65</v>
      </c>
      <c r="R1319" t="s">
        <v>3635</v>
      </c>
      <c r="S1319">
        <v>183.84</v>
      </c>
      <c r="T1319">
        <v>8</v>
      </c>
      <c r="U1319">
        <v>0</v>
      </c>
      <c r="V1319">
        <v>62.505600000000001</v>
      </c>
    </row>
    <row r="1320" spans="1:22" x14ac:dyDescent="0.25">
      <c r="A1320">
        <v>5232</v>
      </c>
      <c r="B1320" t="s">
        <v>8076</v>
      </c>
      <c r="C1320">
        <v>2014</v>
      </c>
      <c r="D1320" s="11">
        <v>41718</v>
      </c>
      <c r="E1320" s="11">
        <v>41721</v>
      </c>
      <c r="F1320" t="s">
        <v>23</v>
      </c>
      <c r="G1320" t="s">
        <v>1674</v>
      </c>
      <c r="H1320" t="s">
        <v>1675</v>
      </c>
      <c r="I1320" t="s">
        <v>26</v>
      </c>
      <c r="J1320" t="s">
        <v>27</v>
      </c>
      <c r="K1320" t="s">
        <v>3488</v>
      </c>
      <c r="L1320" t="s">
        <v>43</v>
      </c>
      <c r="M1320">
        <v>93727</v>
      </c>
      <c r="N1320" t="s">
        <v>44</v>
      </c>
      <c r="O1320" t="s">
        <v>5990</v>
      </c>
      <c r="P1320" t="s">
        <v>32</v>
      </c>
      <c r="Q1320" t="s">
        <v>65</v>
      </c>
      <c r="R1320" t="s">
        <v>5991</v>
      </c>
      <c r="S1320">
        <v>30.93</v>
      </c>
      <c r="T1320">
        <v>1</v>
      </c>
      <c r="U1320">
        <v>0</v>
      </c>
      <c r="V1320">
        <v>12.6813</v>
      </c>
    </row>
    <row r="1321" spans="1:22" x14ac:dyDescent="0.25">
      <c r="A1321">
        <v>5231</v>
      </c>
      <c r="B1321" t="s">
        <v>8076</v>
      </c>
      <c r="C1321">
        <v>2014</v>
      </c>
      <c r="D1321" s="11">
        <v>41718</v>
      </c>
      <c r="E1321" s="11">
        <v>41721</v>
      </c>
      <c r="F1321" t="s">
        <v>23</v>
      </c>
      <c r="G1321" t="s">
        <v>1674</v>
      </c>
      <c r="H1321" t="s">
        <v>1675</v>
      </c>
      <c r="I1321" t="s">
        <v>26</v>
      </c>
      <c r="J1321" t="s">
        <v>27</v>
      </c>
      <c r="K1321" t="s">
        <v>3488</v>
      </c>
      <c r="L1321" t="s">
        <v>43</v>
      </c>
      <c r="M1321">
        <v>93727</v>
      </c>
      <c r="N1321" t="s">
        <v>44</v>
      </c>
      <c r="O1321" t="s">
        <v>2400</v>
      </c>
      <c r="P1321" t="s">
        <v>32</v>
      </c>
      <c r="Q1321" t="s">
        <v>56</v>
      </c>
      <c r="R1321" t="s">
        <v>2401</v>
      </c>
      <c r="S1321">
        <v>697.16</v>
      </c>
      <c r="T1321">
        <v>5</v>
      </c>
      <c r="U1321">
        <v>0.2</v>
      </c>
      <c r="V1321">
        <v>8.7144999999999868</v>
      </c>
    </row>
    <row r="1322" spans="1:22" x14ac:dyDescent="0.25">
      <c r="A1322">
        <v>5228</v>
      </c>
      <c r="B1322" t="s">
        <v>8074</v>
      </c>
      <c r="C1322">
        <v>2013</v>
      </c>
      <c r="D1322" s="11">
        <v>41447</v>
      </c>
      <c r="E1322" s="11">
        <v>41452</v>
      </c>
      <c r="F1322" t="s">
        <v>50</v>
      </c>
      <c r="G1322" t="s">
        <v>4708</v>
      </c>
      <c r="H1322" t="s">
        <v>4709</v>
      </c>
      <c r="I1322" t="s">
        <v>26</v>
      </c>
      <c r="J1322" t="s">
        <v>27</v>
      </c>
      <c r="K1322" t="s">
        <v>266</v>
      </c>
      <c r="L1322" t="s">
        <v>267</v>
      </c>
      <c r="M1322">
        <v>10011</v>
      </c>
      <c r="N1322" t="s">
        <v>148</v>
      </c>
      <c r="O1322" t="s">
        <v>2281</v>
      </c>
      <c r="P1322" t="s">
        <v>32</v>
      </c>
      <c r="Q1322" t="s">
        <v>33</v>
      </c>
      <c r="R1322" t="s">
        <v>2282</v>
      </c>
      <c r="S1322">
        <v>353.56799999999998</v>
      </c>
      <c r="T1322">
        <v>2</v>
      </c>
      <c r="U1322">
        <v>0.2</v>
      </c>
      <c r="V1322">
        <v>-44.196000000000026</v>
      </c>
    </row>
    <row r="1323" spans="1:22" x14ac:dyDescent="0.25">
      <c r="A1323">
        <v>5221</v>
      </c>
      <c r="B1323" t="s">
        <v>8069</v>
      </c>
      <c r="C1323">
        <v>2011</v>
      </c>
      <c r="D1323" s="11">
        <v>40708</v>
      </c>
      <c r="E1323" s="11">
        <v>40714</v>
      </c>
      <c r="F1323" t="s">
        <v>50</v>
      </c>
      <c r="G1323" t="s">
        <v>6212</v>
      </c>
      <c r="H1323" t="s">
        <v>6213</v>
      </c>
      <c r="I1323" t="s">
        <v>102</v>
      </c>
      <c r="J1323" t="s">
        <v>27</v>
      </c>
      <c r="K1323" t="s">
        <v>880</v>
      </c>
      <c r="L1323" t="s">
        <v>238</v>
      </c>
      <c r="M1323">
        <v>48234</v>
      </c>
      <c r="N1323" t="s">
        <v>105</v>
      </c>
      <c r="O1323" t="s">
        <v>7202</v>
      </c>
      <c r="P1323" t="s">
        <v>32</v>
      </c>
      <c r="Q1323" t="s">
        <v>33</v>
      </c>
      <c r="R1323" t="s">
        <v>7203</v>
      </c>
      <c r="S1323">
        <v>212.94</v>
      </c>
      <c r="T1323">
        <v>3</v>
      </c>
      <c r="U1323">
        <v>0</v>
      </c>
      <c r="V1323">
        <v>57.4938</v>
      </c>
    </row>
    <row r="1324" spans="1:22" x14ac:dyDescent="0.25">
      <c r="A1324">
        <v>5220</v>
      </c>
      <c r="B1324" t="s">
        <v>8068</v>
      </c>
      <c r="C1324">
        <v>2014</v>
      </c>
      <c r="D1324" s="11">
        <v>41884</v>
      </c>
      <c r="E1324" s="11">
        <v>41884</v>
      </c>
      <c r="F1324" t="s">
        <v>1290</v>
      </c>
      <c r="G1324" t="s">
        <v>1906</v>
      </c>
      <c r="H1324" t="s">
        <v>1907</v>
      </c>
      <c r="I1324" t="s">
        <v>26</v>
      </c>
      <c r="J1324" t="s">
        <v>27</v>
      </c>
      <c r="K1324" t="s">
        <v>880</v>
      </c>
      <c r="L1324" t="s">
        <v>238</v>
      </c>
      <c r="M1324">
        <v>48205</v>
      </c>
      <c r="N1324" t="s">
        <v>105</v>
      </c>
      <c r="O1324" t="s">
        <v>6142</v>
      </c>
      <c r="P1324" t="s">
        <v>32</v>
      </c>
      <c r="Q1324" t="s">
        <v>36</v>
      </c>
      <c r="R1324" t="s">
        <v>6143</v>
      </c>
      <c r="S1324">
        <v>498.26000000000005</v>
      </c>
      <c r="T1324">
        <v>7</v>
      </c>
      <c r="U1324">
        <v>0</v>
      </c>
      <c r="V1324">
        <v>134.53020000000001</v>
      </c>
    </row>
    <row r="1325" spans="1:22" x14ac:dyDescent="0.25">
      <c r="A1325">
        <v>5203</v>
      </c>
      <c r="B1325" t="s">
        <v>8060</v>
      </c>
      <c r="C1325">
        <v>2012</v>
      </c>
      <c r="D1325" s="11">
        <v>41136</v>
      </c>
      <c r="E1325" s="11">
        <v>41140</v>
      </c>
      <c r="F1325" t="s">
        <v>50</v>
      </c>
      <c r="G1325" t="s">
        <v>6272</v>
      </c>
      <c r="H1325" t="s">
        <v>6273</v>
      </c>
      <c r="I1325" t="s">
        <v>26</v>
      </c>
      <c r="J1325" t="s">
        <v>27</v>
      </c>
      <c r="K1325" t="s">
        <v>3199</v>
      </c>
      <c r="L1325" t="s">
        <v>43</v>
      </c>
      <c r="M1325">
        <v>94601</v>
      </c>
      <c r="N1325" t="s">
        <v>44</v>
      </c>
      <c r="O1325" t="s">
        <v>3696</v>
      </c>
      <c r="P1325" t="s">
        <v>32</v>
      </c>
      <c r="Q1325" t="s">
        <v>65</v>
      </c>
      <c r="R1325" t="s">
        <v>3697</v>
      </c>
      <c r="S1325">
        <v>104.23</v>
      </c>
      <c r="T1325">
        <v>7</v>
      </c>
      <c r="U1325">
        <v>0</v>
      </c>
      <c r="V1325">
        <v>28.142100000000006</v>
      </c>
    </row>
    <row r="1326" spans="1:22" x14ac:dyDescent="0.25">
      <c r="A1326">
        <v>5193</v>
      </c>
      <c r="B1326" t="s">
        <v>8057</v>
      </c>
      <c r="C1326">
        <v>2011</v>
      </c>
      <c r="D1326" s="11">
        <v>40875</v>
      </c>
      <c r="E1326" s="11">
        <v>40878</v>
      </c>
      <c r="F1326" t="s">
        <v>23</v>
      </c>
      <c r="G1326" t="s">
        <v>2420</v>
      </c>
      <c r="H1326" t="s">
        <v>2421</v>
      </c>
      <c r="I1326" t="s">
        <v>41</v>
      </c>
      <c r="J1326" t="s">
        <v>27</v>
      </c>
      <c r="K1326" t="s">
        <v>382</v>
      </c>
      <c r="L1326" t="s">
        <v>383</v>
      </c>
      <c r="M1326">
        <v>29203</v>
      </c>
      <c r="N1326" t="s">
        <v>30</v>
      </c>
      <c r="O1326" t="s">
        <v>553</v>
      </c>
      <c r="P1326" t="s">
        <v>32</v>
      </c>
      <c r="Q1326" t="s">
        <v>65</v>
      </c>
      <c r="R1326" t="s">
        <v>554</v>
      </c>
      <c r="S1326">
        <v>397.59999999999997</v>
      </c>
      <c r="T1326">
        <v>5</v>
      </c>
      <c r="U1326">
        <v>0</v>
      </c>
      <c r="V1326">
        <v>43.735999999999962</v>
      </c>
    </row>
    <row r="1327" spans="1:22" x14ac:dyDescent="0.25">
      <c r="A1327">
        <v>5189</v>
      </c>
      <c r="B1327" t="s">
        <v>8052</v>
      </c>
      <c r="C1327">
        <v>2012</v>
      </c>
      <c r="D1327" s="11">
        <v>41165</v>
      </c>
      <c r="E1327" s="11">
        <v>41170</v>
      </c>
      <c r="F1327" t="s">
        <v>50</v>
      </c>
      <c r="G1327" t="s">
        <v>1974</v>
      </c>
      <c r="H1327" t="s">
        <v>1975</v>
      </c>
      <c r="I1327" t="s">
        <v>26</v>
      </c>
      <c r="J1327" t="s">
        <v>27</v>
      </c>
      <c r="K1327" t="s">
        <v>497</v>
      </c>
      <c r="L1327" t="s">
        <v>254</v>
      </c>
      <c r="M1327">
        <v>47201</v>
      </c>
      <c r="N1327" t="s">
        <v>105</v>
      </c>
      <c r="O1327" t="s">
        <v>1488</v>
      </c>
      <c r="P1327" t="s">
        <v>32</v>
      </c>
      <c r="Q1327" t="s">
        <v>36</v>
      </c>
      <c r="R1327" t="s">
        <v>1489</v>
      </c>
      <c r="S1327">
        <v>1516.2</v>
      </c>
      <c r="T1327">
        <v>7</v>
      </c>
      <c r="U1327">
        <v>0</v>
      </c>
      <c r="V1327">
        <v>394.21199999999999</v>
      </c>
    </row>
    <row r="1328" spans="1:22" x14ac:dyDescent="0.25">
      <c r="A1328">
        <v>5179</v>
      </c>
      <c r="B1328" t="s">
        <v>8047</v>
      </c>
      <c r="C1328">
        <v>2012</v>
      </c>
      <c r="D1328" s="11">
        <v>41012</v>
      </c>
      <c r="E1328" s="11">
        <v>41018</v>
      </c>
      <c r="F1328" t="s">
        <v>50</v>
      </c>
      <c r="G1328" t="s">
        <v>3183</v>
      </c>
      <c r="H1328" t="s">
        <v>3184</v>
      </c>
      <c r="I1328" t="s">
        <v>41</v>
      </c>
      <c r="J1328" t="s">
        <v>27</v>
      </c>
      <c r="K1328" t="s">
        <v>42</v>
      </c>
      <c r="L1328" t="s">
        <v>43</v>
      </c>
      <c r="M1328">
        <v>90036</v>
      </c>
      <c r="N1328" t="s">
        <v>44</v>
      </c>
      <c r="O1328" t="s">
        <v>4628</v>
      </c>
      <c r="P1328" t="s">
        <v>32</v>
      </c>
      <c r="Q1328" t="s">
        <v>65</v>
      </c>
      <c r="R1328" t="s">
        <v>4629</v>
      </c>
      <c r="S1328">
        <v>37.68</v>
      </c>
      <c r="T1328">
        <v>2</v>
      </c>
      <c r="U1328">
        <v>0</v>
      </c>
      <c r="V1328">
        <v>15.825600000000001</v>
      </c>
    </row>
    <row r="1329" spans="1:22" x14ac:dyDescent="0.25">
      <c r="A1329">
        <v>5176</v>
      </c>
      <c r="B1329" t="s">
        <v>8043</v>
      </c>
      <c r="C1329">
        <v>2014</v>
      </c>
      <c r="D1329" s="11">
        <v>41932</v>
      </c>
      <c r="E1329" s="11">
        <v>41937</v>
      </c>
      <c r="F1329" t="s">
        <v>50</v>
      </c>
      <c r="G1329" t="s">
        <v>2052</v>
      </c>
      <c r="H1329" t="s">
        <v>2053</v>
      </c>
      <c r="I1329" t="s">
        <v>26</v>
      </c>
      <c r="J1329" t="s">
        <v>27</v>
      </c>
      <c r="K1329" t="s">
        <v>8044</v>
      </c>
      <c r="L1329" t="s">
        <v>104</v>
      </c>
      <c r="M1329">
        <v>76706</v>
      </c>
      <c r="N1329" t="s">
        <v>105</v>
      </c>
      <c r="O1329" t="s">
        <v>7220</v>
      </c>
      <c r="P1329" t="s">
        <v>32</v>
      </c>
      <c r="Q1329" t="s">
        <v>33</v>
      </c>
      <c r="R1329" t="s">
        <v>7221</v>
      </c>
      <c r="S1329">
        <v>328.39919999999995</v>
      </c>
      <c r="T1329">
        <v>3</v>
      </c>
      <c r="U1329">
        <v>0.32</v>
      </c>
      <c r="V1329">
        <v>-91.758599999999973</v>
      </c>
    </row>
    <row r="1330" spans="1:22" x14ac:dyDescent="0.25">
      <c r="A1330">
        <v>1327</v>
      </c>
      <c r="B1330" t="s">
        <v>3663</v>
      </c>
      <c r="C1330">
        <v>2012</v>
      </c>
      <c r="D1330" s="11">
        <v>41074</v>
      </c>
      <c r="E1330" s="11">
        <v>41078</v>
      </c>
      <c r="F1330" t="s">
        <v>50</v>
      </c>
      <c r="G1330" t="s">
        <v>531</v>
      </c>
      <c r="H1330" t="s">
        <v>532</v>
      </c>
      <c r="I1330" t="s">
        <v>102</v>
      </c>
      <c r="J1330" t="s">
        <v>27</v>
      </c>
      <c r="K1330" t="s">
        <v>146</v>
      </c>
      <c r="L1330" t="s">
        <v>147</v>
      </c>
      <c r="M1330">
        <v>19120</v>
      </c>
      <c r="N1330" t="s">
        <v>148</v>
      </c>
      <c r="O1330" t="s">
        <v>3431</v>
      </c>
      <c r="P1330" t="s">
        <v>32</v>
      </c>
      <c r="Q1330" t="s">
        <v>65</v>
      </c>
      <c r="R1330" t="s">
        <v>3432</v>
      </c>
      <c r="S1330">
        <v>51.072000000000003</v>
      </c>
      <c r="T1330">
        <v>6</v>
      </c>
      <c r="U1330">
        <v>0.2</v>
      </c>
      <c r="V1330">
        <v>5.1072000000000024</v>
      </c>
    </row>
    <row r="1331" spans="1:22" x14ac:dyDescent="0.25">
      <c r="A1331">
        <v>5171</v>
      </c>
      <c r="B1331" t="s">
        <v>8041</v>
      </c>
      <c r="C1331">
        <v>2013</v>
      </c>
      <c r="D1331" s="11">
        <v>41422</v>
      </c>
      <c r="E1331" s="11">
        <v>41424</v>
      </c>
      <c r="F1331" t="s">
        <v>23</v>
      </c>
      <c r="G1331" t="s">
        <v>1345</v>
      </c>
      <c r="H1331" t="s">
        <v>1346</v>
      </c>
      <c r="I1331" t="s">
        <v>41</v>
      </c>
      <c r="J1331" t="s">
        <v>27</v>
      </c>
      <c r="K1331" t="s">
        <v>880</v>
      </c>
      <c r="L1331" t="s">
        <v>238</v>
      </c>
      <c r="M1331">
        <v>48205</v>
      </c>
      <c r="N1331" t="s">
        <v>105</v>
      </c>
      <c r="O1331" t="s">
        <v>1872</v>
      </c>
      <c r="P1331" t="s">
        <v>32</v>
      </c>
      <c r="Q1331" t="s">
        <v>36</v>
      </c>
      <c r="R1331" t="s">
        <v>1873</v>
      </c>
      <c r="S1331">
        <v>3504.9</v>
      </c>
      <c r="T1331">
        <v>5</v>
      </c>
      <c r="U1331">
        <v>0</v>
      </c>
      <c r="V1331">
        <v>700.98000000000013</v>
      </c>
    </row>
    <row r="1332" spans="1:22" x14ac:dyDescent="0.25">
      <c r="A1332">
        <v>5168</v>
      </c>
      <c r="B1332" t="s">
        <v>8040</v>
      </c>
      <c r="C1332">
        <v>2011</v>
      </c>
      <c r="D1332" s="11">
        <v>40857</v>
      </c>
      <c r="E1332" s="11">
        <v>40863</v>
      </c>
      <c r="F1332" t="s">
        <v>50</v>
      </c>
      <c r="G1332" t="s">
        <v>6696</v>
      </c>
      <c r="H1332" t="s">
        <v>6697</v>
      </c>
      <c r="I1332" t="s">
        <v>26</v>
      </c>
      <c r="J1332" t="s">
        <v>27</v>
      </c>
      <c r="K1332" t="s">
        <v>5311</v>
      </c>
      <c r="L1332" t="s">
        <v>238</v>
      </c>
      <c r="M1332">
        <v>48640</v>
      </c>
      <c r="N1332" t="s">
        <v>105</v>
      </c>
      <c r="O1332" t="s">
        <v>1931</v>
      </c>
      <c r="P1332" t="s">
        <v>32</v>
      </c>
      <c r="Q1332" t="s">
        <v>36</v>
      </c>
      <c r="R1332" t="s">
        <v>1932</v>
      </c>
      <c r="S1332">
        <v>563.93999999999994</v>
      </c>
      <c r="T1332">
        <v>3</v>
      </c>
      <c r="U1332">
        <v>0</v>
      </c>
      <c r="V1332">
        <v>112.78800000000001</v>
      </c>
    </row>
    <row r="1333" spans="1:22" x14ac:dyDescent="0.25">
      <c r="A1333">
        <v>1330</v>
      </c>
      <c r="B1333" t="s">
        <v>3672</v>
      </c>
      <c r="C1333">
        <v>2013</v>
      </c>
      <c r="D1333" s="11">
        <v>41418</v>
      </c>
      <c r="E1333" s="11">
        <v>41422</v>
      </c>
      <c r="F1333" t="s">
        <v>50</v>
      </c>
      <c r="G1333" t="s">
        <v>3673</v>
      </c>
      <c r="H1333" t="s">
        <v>3674</v>
      </c>
      <c r="I1333" t="s">
        <v>26</v>
      </c>
      <c r="J1333" t="s">
        <v>27</v>
      </c>
      <c r="K1333" t="s">
        <v>127</v>
      </c>
      <c r="L1333" t="s">
        <v>43</v>
      </c>
      <c r="M1333">
        <v>94109</v>
      </c>
      <c r="N1333" t="s">
        <v>44</v>
      </c>
      <c r="O1333" t="s">
        <v>3469</v>
      </c>
      <c r="P1333" t="s">
        <v>32</v>
      </c>
      <c r="Q1333" t="s">
        <v>65</v>
      </c>
      <c r="R1333" t="s">
        <v>3470</v>
      </c>
      <c r="S1333">
        <v>37.049999999999997</v>
      </c>
      <c r="T1333">
        <v>3</v>
      </c>
      <c r="U1333">
        <v>0</v>
      </c>
      <c r="V1333">
        <v>16.302</v>
      </c>
    </row>
    <row r="1334" spans="1:22" x14ac:dyDescent="0.25">
      <c r="A1334">
        <v>5164</v>
      </c>
      <c r="B1334" t="s">
        <v>8039</v>
      </c>
      <c r="C1334">
        <v>2012</v>
      </c>
      <c r="D1334" s="11">
        <v>41096</v>
      </c>
      <c r="E1334" s="11">
        <v>41101</v>
      </c>
      <c r="F1334" t="s">
        <v>50</v>
      </c>
      <c r="G1334" t="s">
        <v>6461</v>
      </c>
      <c r="H1334" t="s">
        <v>6462</v>
      </c>
      <c r="I1334" t="s">
        <v>26</v>
      </c>
      <c r="J1334" t="s">
        <v>27</v>
      </c>
      <c r="K1334" t="s">
        <v>602</v>
      </c>
      <c r="L1334" t="s">
        <v>43</v>
      </c>
      <c r="M1334">
        <v>91104</v>
      </c>
      <c r="N1334" t="s">
        <v>44</v>
      </c>
      <c r="O1334" t="s">
        <v>281</v>
      </c>
      <c r="P1334" t="s">
        <v>32</v>
      </c>
      <c r="Q1334" t="s">
        <v>36</v>
      </c>
      <c r="R1334" t="s">
        <v>282</v>
      </c>
      <c r="S1334">
        <v>170.35200000000003</v>
      </c>
      <c r="T1334">
        <v>3</v>
      </c>
      <c r="U1334">
        <v>0.2</v>
      </c>
      <c r="V1334">
        <v>-17.035200000000003</v>
      </c>
    </row>
    <row r="1335" spans="1:22" x14ac:dyDescent="0.25">
      <c r="A1335">
        <v>5163</v>
      </c>
      <c r="B1335" t="s">
        <v>8038</v>
      </c>
      <c r="C1335">
        <v>2013</v>
      </c>
      <c r="D1335" s="11">
        <v>41597</v>
      </c>
      <c r="E1335" s="11">
        <v>41602</v>
      </c>
      <c r="F1335" t="s">
        <v>23</v>
      </c>
      <c r="G1335" t="s">
        <v>1887</v>
      </c>
      <c r="H1335" t="s">
        <v>1888</v>
      </c>
      <c r="I1335" t="s">
        <v>26</v>
      </c>
      <c r="J1335" t="s">
        <v>27</v>
      </c>
      <c r="K1335" t="s">
        <v>1113</v>
      </c>
      <c r="L1335" t="s">
        <v>238</v>
      </c>
      <c r="M1335">
        <v>48180</v>
      </c>
      <c r="N1335" t="s">
        <v>105</v>
      </c>
      <c r="O1335" t="s">
        <v>384</v>
      </c>
      <c r="P1335" t="s">
        <v>32</v>
      </c>
      <c r="Q1335" t="s">
        <v>36</v>
      </c>
      <c r="R1335" t="s">
        <v>385</v>
      </c>
      <c r="S1335">
        <v>301.95999999999998</v>
      </c>
      <c r="T1335">
        <v>2</v>
      </c>
      <c r="U1335">
        <v>0</v>
      </c>
      <c r="V1335">
        <v>33.215599999999995</v>
      </c>
    </row>
    <row r="1336" spans="1:22" x14ac:dyDescent="0.25">
      <c r="A1336">
        <v>5162</v>
      </c>
      <c r="B1336" t="s">
        <v>8037</v>
      </c>
      <c r="C1336">
        <v>2011</v>
      </c>
      <c r="D1336" s="11">
        <v>40754</v>
      </c>
      <c r="E1336" s="11">
        <v>40760</v>
      </c>
      <c r="F1336" t="s">
        <v>50</v>
      </c>
      <c r="G1336" t="s">
        <v>7625</v>
      </c>
      <c r="H1336" t="s">
        <v>7626</v>
      </c>
      <c r="I1336" t="s">
        <v>41</v>
      </c>
      <c r="J1336" t="s">
        <v>27</v>
      </c>
      <c r="K1336" t="s">
        <v>95</v>
      </c>
      <c r="L1336" t="s">
        <v>96</v>
      </c>
      <c r="M1336">
        <v>98103</v>
      </c>
      <c r="N1336" t="s">
        <v>44</v>
      </c>
      <c r="O1336" t="s">
        <v>6559</v>
      </c>
      <c r="P1336" t="s">
        <v>32</v>
      </c>
      <c r="Q1336" t="s">
        <v>33</v>
      </c>
      <c r="R1336" t="s">
        <v>6560</v>
      </c>
      <c r="S1336">
        <v>1367.84</v>
      </c>
      <c r="T1336">
        <v>8</v>
      </c>
      <c r="U1336">
        <v>0</v>
      </c>
      <c r="V1336">
        <v>259.88959999999997</v>
      </c>
    </row>
    <row r="1337" spans="1:22" x14ac:dyDescent="0.25">
      <c r="A1337">
        <v>5159</v>
      </c>
      <c r="B1337" t="s">
        <v>8035</v>
      </c>
      <c r="C1337">
        <v>2014</v>
      </c>
      <c r="D1337" s="11">
        <v>41821</v>
      </c>
      <c r="E1337" s="11">
        <v>41825</v>
      </c>
      <c r="F1337" t="s">
        <v>23</v>
      </c>
      <c r="G1337" t="s">
        <v>6370</v>
      </c>
      <c r="H1337" t="s">
        <v>6371</v>
      </c>
      <c r="I1337" t="s">
        <v>102</v>
      </c>
      <c r="J1337" t="s">
        <v>27</v>
      </c>
      <c r="K1337" t="s">
        <v>303</v>
      </c>
      <c r="L1337" t="s">
        <v>211</v>
      </c>
      <c r="M1337">
        <v>60653</v>
      </c>
      <c r="N1337" t="s">
        <v>105</v>
      </c>
      <c r="O1337" t="s">
        <v>412</v>
      </c>
      <c r="P1337" t="s">
        <v>32</v>
      </c>
      <c r="Q1337" t="s">
        <v>65</v>
      </c>
      <c r="R1337" t="s">
        <v>413</v>
      </c>
      <c r="S1337">
        <v>14.224000000000002</v>
      </c>
      <c r="T1337">
        <v>2</v>
      </c>
      <c r="U1337">
        <v>0.6</v>
      </c>
      <c r="V1337">
        <v>-10.312400000000004</v>
      </c>
    </row>
    <row r="1338" spans="1:22" x14ac:dyDescent="0.25">
      <c r="A1338">
        <v>5158</v>
      </c>
      <c r="B1338" t="s">
        <v>8035</v>
      </c>
      <c r="C1338">
        <v>2014</v>
      </c>
      <c r="D1338" s="11">
        <v>41821</v>
      </c>
      <c r="E1338" s="11">
        <v>41825</v>
      </c>
      <c r="F1338" t="s">
        <v>23</v>
      </c>
      <c r="G1338" t="s">
        <v>6370</v>
      </c>
      <c r="H1338" t="s">
        <v>6371</v>
      </c>
      <c r="I1338" t="s">
        <v>102</v>
      </c>
      <c r="J1338" t="s">
        <v>27</v>
      </c>
      <c r="K1338" t="s">
        <v>303</v>
      </c>
      <c r="L1338" t="s">
        <v>211</v>
      </c>
      <c r="M1338">
        <v>60653</v>
      </c>
      <c r="N1338" t="s">
        <v>105</v>
      </c>
      <c r="O1338" t="s">
        <v>7267</v>
      </c>
      <c r="P1338" t="s">
        <v>32</v>
      </c>
      <c r="Q1338" t="s">
        <v>36</v>
      </c>
      <c r="R1338" t="s">
        <v>7268</v>
      </c>
      <c r="S1338">
        <v>569.05799999999999</v>
      </c>
      <c r="T1338">
        <v>3</v>
      </c>
      <c r="U1338">
        <v>0.3</v>
      </c>
      <c r="V1338">
        <v>-178.84680000000006</v>
      </c>
    </row>
    <row r="1339" spans="1:22" x14ac:dyDescent="0.25">
      <c r="A1339">
        <v>5156</v>
      </c>
      <c r="B1339" t="s">
        <v>8033</v>
      </c>
      <c r="C1339">
        <v>2012</v>
      </c>
      <c r="D1339" s="11">
        <v>41128</v>
      </c>
      <c r="E1339" s="11">
        <v>41129</v>
      </c>
      <c r="F1339" t="s">
        <v>188</v>
      </c>
      <c r="G1339" t="s">
        <v>5351</v>
      </c>
      <c r="H1339" t="s">
        <v>5352</v>
      </c>
      <c r="I1339" t="s">
        <v>26</v>
      </c>
      <c r="J1339" t="s">
        <v>27</v>
      </c>
      <c r="K1339" t="s">
        <v>8034</v>
      </c>
      <c r="L1339" t="s">
        <v>596</v>
      </c>
      <c r="M1339">
        <v>63122</v>
      </c>
      <c r="N1339" t="s">
        <v>105</v>
      </c>
      <c r="O1339" t="s">
        <v>6144</v>
      </c>
      <c r="P1339" t="s">
        <v>32</v>
      </c>
      <c r="Q1339" t="s">
        <v>65</v>
      </c>
      <c r="R1339" t="s">
        <v>6145</v>
      </c>
      <c r="S1339">
        <v>212.94</v>
      </c>
      <c r="T1339">
        <v>3</v>
      </c>
      <c r="U1339">
        <v>0</v>
      </c>
      <c r="V1339">
        <v>34.070399999999999</v>
      </c>
    </row>
    <row r="1340" spans="1:22" x14ac:dyDescent="0.25">
      <c r="A1340">
        <v>1337</v>
      </c>
      <c r="B1340" t="s">
        <v>3690</v>
      </c>
      <c r="C1340">
        <v>2014</v>
      </c>
      <c r="D1340" s="11">
        <v>41732</v>
      </c>
      <c r="E1340" s="11">
        <v>41737</v>
      </c>
      <c r="F1340" t="s">
        <v>50</v>
      </c>
      <c r="G1340" t="s">
        <v>3691</v>
      </c>
      <c r="H1340" t="s">
        <v>3692</v>
      </c>
      <c r="I1340" t="s">
        <v>26</v>
      </c>
      <c r="J1340" t="s">
        <v>27</v>
      </c>
      <c r="K1340" t="s">
        <v>42</v>
      </c>
      <c r="L1340" t="s">
        <v>43</v>
      </c>
      <c r="M1340">
        <v>90008</v>
      </c>
      <c r="N1340" t="s">
        <v>44</v>
      </c>
      <c r="O1340" t="s">
        <v>3505</v>
      </c>
      <c r="P1340" t="s">
        <v>32</v>
      </c>
      <c r="Q1340" t="s">
        <v>65</v>
      </c>
      <c r="R1340" t="s">
        <v>3506</v>
      </c>
      <c r="S1340">
        <v>25.11</v>
      </c>
      <c r="T1340">
        <v>3</v>
      </c>
      <c r="U1340">
        <v>0</v>
      </c>
      <c r="V1340">
        <v>6.5285999999999991</v>
      </c>
    </row>
    <row r="1341" spans="1:22" x14ac:dyDescent="0.25">
      <c r="A1341">
        <v>1338</v>
      </c>
      <c r="B1341" t="s">
        <v>3693</v>
      </c>
      <c r="C1341">
        <v>2014</v>
      </c>
      <c r="D1341" s="11">
        <v>41730</v>
      </c>
      <c r="E1341" s="11">
        <v>41732</v>
      </c>
      <c r="F1341" t="s">
        <v>23</v>
      </c>
      <c r="G1341" t="s">
        <v>3694</v>
      </c>
      <c r="H1341" t="s">
        <v>3695</v>
      </c>
      <c r="I1341" t="s">
        <v>26</v>
      </c>
      <c r="J1341" t="s">
        <v>27</v>
      </c>
      <c r="K1341" t="s">
        <v>266</v>
      </c>
      <c r="L1341" t="s">
        <v>267</v>
      </c>
      <c r="M1341">
        <v>10011</v>
      </c>
      <c r="N1341" t="s">
        <v>148</v>
      </c>
      <c r="O1341" t="s">
        <v>3696</v>
      </c>
      <c r="P1341" t="s">
        <v>32</v>
      </c>
      <c r="Q1341" t="s">
        <v>65</v>
      </c>
      <c r="R1341" t="s">
        <v>3697</v>
      </c>
      <c r="S1341">
        <v>29.78</v>
      </c>
      <c r="T1341">
        <v>2</v>
      </c>
      <c r="U1341">
        <v>0</v>
      </c>
      <c r="V1341">
        <v>8.0406000000000013</v>
      </c>
    </row>
    <row r="1342" spans="1:22" x14ac:dyDescent="0.25">
      <c r="A1342">
        <v>5149</v>
      </c>
      <c r="B1342" t="s">
        <v>8026</v>
      </c>
      <c r="C1342">
        <v>2014</v>
      </c>
      <c r="D1342" s="11">
        <v>41998</v>
      </c>
      <c r="E1342" s="11">
        <v>42005</v>
      </c>
      <c r="F1342" t="s">
        <v>50</v>
      </c>
      <c r="G1342" t="s">
        <v>2599</v>
      </c>
      <c r="H1342" t="s">
        <v>2600</v>
      </c>
      <c r="I1342" t="s">
        <v>102</v>
      </c>
      <c r="J1342" t="s">
        <v>27</v>
      </c>
      <c r="K1342" t="s">
        <v>8027</v>
      </c>
      <c r="L1342" t="s">
        <v>310</v>
      </c>
      <c r="M1342">
        <v>85224</v>
      </c>
      <c r="N1342" t="s">
        <v>44</v>
      </c>
      <c r="O1342" t="s">
        <v>2555</v>
      </c>
      <c r="P1342" t="s">
        <v>32</v>
      </c>
      <c r="Q1342" t="s">
        <v>36</v>
      </c>
      <c r="R1342" t="s">
        <v>2556</v>
      </c>
      <c r="S1342">
        <v>842.37600000000009</v>
      </c>
      <c r="T1342">
        <v>3</v>
      </c>
      <c r="U1342">
        <v>0.2</v>
      </c>
      <c r="V1342">
        <v>105.29699999999988</v>
      </c>
    </row>
    <row r="1343" spans="1:22" x14ac:dyDescent="0.25">
      <c r="A1343">
        <v>5148</v>
      </c>
      <c r="B1343" t="s">
        <v>8026</v>
      </c>
      <c r="C1343">
        <v>2014</v>
      </c>
      <c r="D1343" s="11">
        <v>41998</v>
      </c>
      <c r="E1343" s="11">
        <v>42005</v>
      </c>
      <c r="F1343" t="s">
        <v>50</v>
      </c>
      <c r="G1343" t="s">
        <v>2599</v>
      </c>
      <c r="H1343" t="s">
        <v>2600</v>
      </c>
      <c r="I1343" t="s">
        <v>102</v>
      </c>
      <c r="J1343" t="s">
        <v>27</v>
      </c>
      <c r="K1343" t="s">
        <v>8027</v>
      </c>
      <c r="L1343" t="s">
        <v>310</v>
      </c>
      <c r="M1343">
        <v>85224</v>
      </c>
      <c r="N1343" t="s">
        <v>44</v>
      </c>
      <c r="O1343" t="s">
        <v>6826</v>
      </c>
      <c r="P1343" t="s">
        <v>32</v>
      </c>
      <c r="Q1343" t="s">
        <v>65</v>
      </c>
      <c r="R1343" t="s">
        <v>6827</v>
      </c>
      <c r="S1343">
        <v>8.5440000000000005</v>
      </c>
      <c r="T1343">
        <v>4</v>
      </c>
      <c r="U1343">
        <v>0.2</v>
      </c>
      <c r="V1343">
        <v>1.9223999999999997</v>
      </c>
    </row>
    <row r="1344" spans="1:22" x14ac:dyDescent="0.25">
      <c r="A1344">
        <v>5145</v>
      </c>
      <c r="B1344" t="s">
        <v>8025</v>
      </c>
      <c r="C1344">
        <v>2014</v>
      </c>
      <c r="D1344" s="11">
        <v>41673</v>
      </c>
      <c r="E1344" s="11">
        <v>41678</v>
      </c>
      <c r="F1344" t="s">
        <v>50</v>
      </c>
      <c r="G1344" t="s">
        <v>2114</v>
      </c>
      <c r="H1344" t="s">
        <v>2115</v>
      </c>
      <c r="I1344" t="s">
        <v>26</v>
      </c>
      <c r="J1344" t="s">
        <v>27</v>
      </c>
      <c r="K1344" t="s">
        <v>42</v>
      </c>
      <c r="L1344" t="s">
        <v>43</v>
      </c>
      <c r="M1344">
        <v>90045</v>
      </c>
      <c r="N1344" t="s">
        <v>44</v>
      </c>
      <c r="O1344" t="s">
        <v>1875</v>
      </c>
      <c r="P1344" t="s">
        <v>32</v>
      </c>
      <c r="Q1344" t="s">
        <v>65</v>
      </c>
      <c r="R1344" t="s">
        <v>1876</v>
      </c>
      <c r="S1344">
        <v>86.26</v>
      </c>
      <c r="T1344">
        <v>2</v>
      </c>
      <c r="U1344">
        <v>0</v>
      </c>
      <c r="V1344">
        <v>29.328400000000002</v>
      </c>
    </row>
    <row r="1345" spans="1:22" x14ac:dyDescent="0.25">
      <c r="A1345">
        <v>5142</v>
      </c>
      <c r="B1345" t="s">
        <v>8024</v>
      </c>
      <c r="C1345">
        <v>2013</v>
      </c>
      <c r="D1345" s="11">
        <v>41366</v>
      </c>
      <c r="E1345" s="11">
        <v>41370</v>
      </c>
      <c r="F1345" t="s">
        <v>50</v>
      </c>
      <c r="G1345" t="s">
        <v>1918</v>
      </c>
      <c r="H1345" t="s">
        <v>1919</v>
      </c>
      <c r="I1345" t="s">
        <v>26</v>
      </c>
      <c r="J1345" t="s">
        <v>27</v>
      </c>
      <c r="K1345" t="s">
        <v>266</v>
      </c>
      <c r="L1345" t="s">
        <v>267</v>
      </c>
      <c r="M1345">
        <v>10009</v>
      </c>
      <c r="N1345" t="s">
        <v>148</v>
      </c>
      <c r="O1345" t="s">
        <v>35</v>
      </c>
      <c r="P1345" t="s">
        <v>32</v>
      </c>
      <c r="Q1345" t="s">
        <v>36</v>
      </c>
      <c r="R1345" t="s">
        <v>37</v>
      </c>
      <c r="S1345">
        <v>1317.492</v>
      </c>
      <c r="T1345">
        <v>6</v>
      </c>
      <c r="U1345">
        <v>0.1</v>
      </c>
      <c r="V1345">
        <v>292.77599999999995</v>
      </c>
    </row>
    <row r="1346" spans="1:22" x14ac:dyDescent="0.25">
      <c r="A1346">
        <v>5138</v>
      </c>
      <c r="B1346" t="s">
        <v>8021</v>
      </c>
      <c r="C1346">
        <v>2013</v>
      </c>
      <c r="D1346" s="11">
        <v>41592</v>
      </c>
      <c r="E1346" s="11">
        <v>41596</v>
      </c>
      <c r="F1346" t="s">
        <v>50</v>
      </c>
      <c r="G1346" t="s">
        <v>7625</v>
      </c>
      <c r="H1346" t="s">
        <v>7626</v>
      </c>
      <c r="I1346" t="s">
        <v>41</v>
      </c>
      <c r="J1346" t="s">
        <v>27</v>
      </c>
      <c r="K1346" t="s">
        <v>4847</v>
      </c>
      <c r="L1346" t="s">
        <v>649</v>
      </c>
      <c r="M1346">
        <v>73120</v>
      </c>
      <c r="N1346" t="s">
        <v>105</v>
      </c>
      <c r="O1346" t="s">
        <v>2181</v>
      </c>
      <c r="P1346" t="s">
        <v>32</v>
      </c>
      <c r="Q1346" t="s">
        <v>65</v>
      </c>
      <c r="R1346" t="s">
        <v>2182</v>
      </c>
      <c r="S1346">
        <v>30.36</v>
      </c>
      <c r="T1346">
        <v>4</v>
      </c>
      <c r="U1346">
        <v>0</v>
      </c>
      <c r="V1346">
        <v>13.0548</v>
      </c>
    </row>
    <row r="1347" spans="1:22" x14ac:dyDescent="0.25">
      <c r="A1347">
        <v>5132</v>
      </c>
      <c r="B1347" t="s">
        <v>8016</v>
      </c>
      <c r="C1347">
        <v>2014</v>
      </c>
      <c r="D1347" s="11">
        <v>42003</v>
      </c>
      <c r="E1347" s="11">
        <v>42010</v>
      </c>
      <c r="F1347" t="s">
        <v>50</v>
      </c>
      <c r="G1347" t="s">
        <v>1131</v>
      </c>
      <c r="H1347" t="s">
        <v>1132</v>
      </c>
      <c r="I1347" t="s">
        <v>41</v>
      </c>
      <c r="J1347" t="s">
        <v>27</v>
      </c>
      <c r="K1347" t="s">
        <v>1883</v>
      </c>
      <c r="L1347" t="s">
        <v>43</v>
      </c>
      <c r="M1347">
        <v>92804</v>
      </c>
      <c r="N1347" t="s">
        <v>44</v>
      </c>
      <c r="O1347" t="s">
        <v>5363</v>
      </c>
      <c r="P1347" t="s">
        <v>32</v>
      </c>
      <c r="Q1347" t="s">
        <v>65</v>
      </c>
      <c r="R1347" t="s">
        <v>5364</v>
      </c>
      <c r="S1347">
        <v>101.12</v>
      </c>
      <c r="T1347">
        <v>8</v>
      </c>
      <c r="U1347">
        <v>0</v>
      </c>
      <c r="V1347">
        <v>37.414400000000001</v>
      </c>
    </row>
    <row r="1348" spans="1:22" x14ac:dyDescent="0.25">
      <c r="A1348">
        <v>5125</v>
      </c>
      <c r="B1348" t="s">
        <v>8015</v>
      </c>
      <c r="C1348">
        <v>2011</v>
      </c>
      <c r="D1348" s="11">
        <v>40800</v>
      </c>
      <c r="E1348" s="11">
        <v>40800</v>
      </c>
      <c r="F1348" t="s">
        <v>1290</v>
      </c>
      <c r="G1348" t="s">
        <v>5996</v>
      </c>
      <c r="H1348" t="s">
        <v>5997</v>
      </c>
      <c r="I1348" t="s">
        <v>26</v>
      </c>
      <c r="J1348" t="s">
        <v>27</v>
      </c>
      <c r="K1348" t="s">
        <v>266</v>
      </c>
      <c r="L1348" t="s">
        <v>267</v>
      </c>
      <c r="M1348">
        <v>10009</v>
      </c>
      <c r="N1348" t="s">
        <v>148</v>
      </c>
      <c r="O1348" t="s">
        <v>3822</v>
      </c>
      <c r="P1348" t="s">
        <v>32</v>
      </c>
      <c r="Q1348" t="s">
        <v>56</v>
      </c>
      <c r="R1348" t="s">
        <v>3274</v>
      </c>
      <c r="S1348">
        <v>464.29200000000003</v>
      </c>
      <c r="T1348">
        <v>9</v>
      </c>
      <c r="U1348">
        <v>0.4</v>
      </c>
      <c r="V1348">
        <v>-108.33479999999997</v>
      </c>
    </row>
    <row r="1349" spans="1:22" x14ac:dyDescent="0.25">
      <c r="A1349">
        <v>5113</v>
      </c>
      <c r="B1349" t="s">
        <v>8002</v>
      </c>
      <c r="C1349">
        <v>2012</v>
      </c>
      <c r="D1349" s="11">
        <v>41226</v>
      </c>
      <c r="E1349" s="11">
        <v>41226</v>
      </c>
      <c r="F1349" t="s">
        <v>1290</v>
      </c>
      <c r="G1349" t="s">
        <v>3832</v>
      </c>
      <c r="H1349" t="s">
        <v>3833</v>
      </c>
      <c r="I1349" t="s">
        <v>26</v>
      </c>
      <c r="J1349" t="s">
        <v>27</v>
      </c>
      <c r="K1349" t="s">
        <v>303</v>
      </c>
      <c r="L1349" t="s">
        <v>211</v>
      </c>
      <c r="M1349">
        <v>60610</v>
      </c>
      <c r="N1349" t="s">
        <v>105</v>
      </c>
      <c r="O1349" t="s">
        <v>8003</v>
      </c>
      <c r="P1349" t="s">
        <v>32</v>
      </c>
      <c r="Q1349" t="s">
        <v>65</v>
      </c>
      <c r="R1349" t="s">
        <v>8004</v>
      </c>
      <c r="S1349">
        <v>17.496000000000002</v>
      </c>
      <c r="T1349">
        <v>9</v>
      </c>
      <c r="U1349">
        <v>0.6</v>
      </c>
      <c r="V1349">
        <v>-7.4357999999999969</v>
      </c>
    </row>
    <row r="1350" spans="1:22" x14ac:dyDescent="0.25">
      <c r="A1350">
        <v>5106</v>
      </c>
      <c r="B1350" t="s">
        <v>7998</v>
      </c>
      <c r="C1350">
        <v>2011</v>
      </c>
      <c r="D1350" s="11">
        <v>40891</v>
      </c>
      <c r="E1350" s="11">
        <v>40897</v>
      </c>
      <c r="F1350" t="s">
        <v>50</v>
      </c>
      <c r="G1350" t="s">
        <v>2460</v>
      </c>
      <c r="H1350" t="s">
        <v>2461</v>
      </c>
      <c r="I1350" t="s">
        <v>26</v>
      </c>
      <c r="J1350" t="s">
        <v>27</v>
      </c>
      <c r="K1350" t="s">
        <v>3642</v>
      </c>
      <c r="L1350" t="s">
        <v>54</v>
      </c>
      <c r="M1350">
        <v>32725</v>
      </c>
      <c r="N1350" t="s">
        <v>30</v>
      </c>
      <c r="O1350" t="s">
        <v>5494</v>
      </c>
      <c r="P1350" t="s">
        <v>32</v>
      </c>
      <c r="Q1350" t="s">
        <v>36</v>
      </c>
      <c r="R1350" t="s">
        <v>5495</v>
      </c>
      <c r="S1350">
        <v>186.304</v>
      </c>
      <c r="T1350">
        <v>4</v>
      </c>
      <c r="U1350">
        <v>0.2</v>
      </c>
      <c r="V1350">
        <v>13.972799999999999</v>
      </c>
    </row>
    <row r="1351" spans="1:22" x14ac:dyDescent="0.25">
      <c r="A1351">
        <v>5097</v>
      </c>
      <c r="B1351" t="s">
        <v>7994</v>
      </c>
      <c r="C1351">
        <v>2011</v>
      </c>
      <c r="D1351" s="11">
        <v>40883</v>
      </c>
      <c r="E1351" s="11">
        <v>40887</v>
      </c>
      <c r="F1351" t="s">
        <v>50</v>
      </c>
      <c r="G1351" t="s">
        <v>2648</v>
      </c>
      <c r="H1351" t="s">
        <v>2649</v>
      </c>
      <c r="I1351" t="s">
        <v>26</v>
      </c>
      <c r="J1351" t="s">
        <v>27</v>
      </c>
      <c r="K1351" t="s">
        <v>303</v>
      </c>
      <c r="L1351" t="s">
        <v>211</v>
      </c>
      <c r="M1351">
        <v>60610</v>
      </c>
      <c r="N1351" t="s">
        <v>105</v>
      </c>
      <c r="O1351" t="s">
        <v>4412</v>
      </c>
      <c r="P1351" t="s">
        <v>32</v>
      </c>
      <c r="Q1351" t="s">
        <v>65</v>
      </c>
      <c r="R1351" t="s">
        <v>4413</v>
      </c>
      <c r="S1351">
        <v>10.776000000000002</v>
      </c>
      <c r="T1351">
        <v>3</v>
      </c>
      <c r="U1351">
        <v>0.6</v>
      </c>
      <c r="V1351">
        <v>-4.8491999999999997</v>
      </c>
    </row>
    <row r="1352" spans="1:22" x14ac:dyDescent="0.25">
      <c r="A1352">
        <v>5095</v>
      </c>
      <c r="B1352" t="s">
        <v>7994</v>
      </c>
      <c r="C1352">
        <v>2011</v>
      </c>
      <c r="D1352" s="11">
        <v>40883</v>
      </c>
      <c r="E1352" s="11">
        <v>40887</v>
      </c>
      <c r="F1352" t="s">
        <v>50</v>
      </c>
      <c r="G1352" t="s">
        <v>2648</v>
      </c>
      <c r="H1352" t="s">
        <v>2649</v>
      </c>
      <c r="I1352" t="s">
        <v>26</v>
      </c>
      <c r="J1352" t="s">
        <v>27</v>
      </c>
      <c r="K1352" t="s">
        <v>303</v>
      </c>
      <c r="L1352" t="s">
        <v>211</v>
      </c>
      <c r="M1352">
        <v>60610</v>
      </c>
      <c r="N1352" t="s">
        <v>105</v>
      </c>
      <c r="O1352" t="s">
        <v>3273</v>
      </c>
      <c r="P1352" t="s">
        <v>32</v>
      </c>
      <c r="Q1352" t="s">
        <v>56</v>
      </c>
      <c r="R1352" t="s">
        <v>3274</v>
      </c>
      <c r="S1352">
        <v>214.95000000000002</v>
      </c>
      <c r="T1352">
        <v>5</v>
      </c>
      <c r="U1352">
        <v>0.5</v>
      </c>
      <c r="V1352">
        <v>-120.37200000000003</v>
      </c>
    </row>
    <row r="1353" spans="1:22" x14ac:dyDescent="0.25">
      <c r="A1353">
        <v>5080</v>
      </c>
      <c r="B1353" t="s">
        <v>7980</v>
      </c>
      <c r="C1353">
        <v>2014</v>
      </c>
      <c r="D1353" s="11">
        <v>41969</v>
      </c>
      <c r="E1353" s="11">
        <v>41973</v>
      </c>
      <c r="F1353" t="s">
        <v>50</v>
      </c>
      <c r="G1353" t="s">
        <v>1842</v>
      </c>
      <c r="H1353" t="s">
        <v>1843</v>
      </c>
      <c r="I1353" t="s">
        <v>26</v>
      </c>
      <c r="J1353" t="s">
        <v>27</v>
      </c>
      <c r="K1353" t="s">
        <v>127</v>
      </c>
      <c r="L1353" t="s">
        <v>43</v>
      </c>
      <c r="M1353">
        <v>94122</v>
      </c>
      <c r="N1353" t="s">
        <v>44</v>
      </c>
      <c r="O1353" t="s">
        <v>5019</v>
      </c>
      <c r="P1353" t="s">
        <v>32</v>
      </c>
      <c r="Q1353" t="s">
        <v>33</v>
      </c>
      <c r="R1353" t="s">
        <v>5537</v>
      </c>
      <c r="S1353">
        <v>359.49899999999997</v>
      </c>
      <c r="T1353">
        <v>3</v>
      </c>
      <c r="U1353">
        <v>0.15</v>
      </c>
      <c r="V1353">
        <v>-29.605799999999981</v>
      </c>
    </row>
    <row r="1354" spans="1:22" x14ac:dyDescent="0.25">
      <c r="A1354">
        <v>1351</v>
      </c>
      <c r="B1354" t="s">
        <v>3722</v>
      </c>
      <c r="C1354">
        <v>2011</v>
      </c>
      <c r="D1354" s="11">
        <v>40819</v>
      </c>
      <c r="E1354" s="11">
        <v>40824</v>
      </c>
      <c r="F1354" t="s">
        <v>23</v>
      </c>
      <c r="G1354" t="s">
        <v>3723</v>
      </c>
      <c r="H1354" t="s">
        <v>3724</v>
      </c>
      <c r="I1354" t="s">
        <v>26</v>
      </c>
      <c r="J1354" t="s">
        <v>27</v>
      </c>
      <c r="K1354" t="s">
        <v>2380</v>
      </c>
      <c r="L1354" t="s">
        <v>211</v>
      </c>
      <c r="M1354">
        <v>60201</v>
      </c>
      <c r="N1354" t="s">
        <v>105</v>
      </c>
      <c r="O1354" t="s">
        <v>3186</v>
      </c>
      <c r="P1354" t="s">
        <v>32</v>
      </c>
      <c r="Q1354" t="s">
        <v>36</v>
      </c>
      <c r="R1354" t="s">
        <v>3187</v>
      </c>
      <c r="S1354">
        <v>258.279</v>
      </c>
      <c r="T1354">
        <v>3</v>
      </c>
      <c r="U1354">
        <v>0.3</v>
      </c>
      <c r="V1354">
        <v>-70.104300000000023</v>
      </c>
    </row>
    <row r="1355" spans="1:22" x14ac:dyDescent="0.25">
      <c r="A1355">
        <v>5078</v>
      </c>
      <c r="B1355" t="s">
        <v>7978</v>
      </c>
      <c r="C1355">
        <v>2011</v>
      </c>
      <c r="D1355" s="11">
        <v>40653</v>
      </c>
      <c r="E1355" s="11">
        <v>40655</v>
      </c>
      <c r="F1355" t="s">
        <v>23</v>
      </c>
      <c r="G1355" t="s">
        <v>2304</v>
      </c>
      <c r="H1355" t="s">
        <v>2305</v>
      </c>
      <c r="I1355" t="s">
        <v>26</v>
      </c>
      <c r="J1355" t="s">
        <v>27</v>
      </c>
      <c r="K1355" t="s">
        <v>184</v>
      </c>
      <c r="L1355" t="s">
        <v>104</v>
      </c>
      <c r="M1355">
        <v>77070</v>
      </c>
      <c r="N1355" t="s">
        <v>105</v>
      </c>
      <c r="O1355" t="s">
        <v>7524</v>
      </c>
      <c r="P1355" t="s">
        <v>32</v>
      </c>
      <c r="Q1355" t="s">
        <v>56</v>
      </c>
      <c r="R1355" t="s">
        <v>7525</v>
      </c>
      <c r="S1355">
        <v>401.59000000000003</v>
      </c>
      <c r="T1355">
        <v>2</v>
      </c>
      <c r="U1355">
        <v>0.3</v>
      </c>
      <c r="V1355">
        <v>-131.95100000000002</v>
      </c>
    </row>
    <row r="1356" spans="1:22" x14ac:dyDescent="0.25">
      <c r="A1356">
        <v>5076</v>
      </c>
      <c r="B1356" t="s">
        <v>7978</v>
      </c>
      <c r="C1356">
        <v>2011</v>
      </c>
      <c r="D1356" s="11">
        <v>40653</v>
      </c>
      <c r="E1356" s="11">
        <v>40655</v>
      </c>
      <c r="F1356" t="s">
        <v>23</v>
      </c>
      <c r="G1356" t="s">
        <v>2304</v>
      </c>
      <c r="H1356" t="s">
        <v>2305</v>
      </c>
      <c r="I1356" t="s">
        <v>26</v>
      </c>
      <c r="J1356" t="s">
        <v>27</v>
      </c>
      <c r="K1356" t="s">
        <v>184</v>
      </c>
      <c r="L1356" t="s">
        <v>104</v>
      </c>
      <c r="M1356">
        <v>77070</v>
      </c>
      <c r="N1356" t="s">
        <v>105</v>
      </c>
      <c r="O1356" t="s">
        <v>901</v>
      </c>
      <c r="P1356" t="s">
        <v>32</v>
      </c>
      <c r="Q1356" t="s">
        <v>56</v>
      </c>
      <c r="R1356" t="s">
        <v>902</v>
      </c>
      <c r="S1356">
        <v>744.09999999999991</v>
      </c>
      <c r="T1356">
        <v>5</v>
      </c>
      <c r="U1356">
        <v>0.3</v>
      </c>
      <c r="V1356">
        <v>-95.670000000000044</v>
      </c>
    </row>
    <row r="1357" spans="1:22" x14ac:dyDescent="0.25">
      <c r="A1357">
        <v>5072</v>
      </c>
      <c r="B1357" t="s">
        <v>7975</v>
      </c>
      <c r="C1357">
        <v>2011</v>
      </c>
      <c r="D1357" s="11">
        <v>40763</v>
      </c>
      <c r="E1357" s="11">
        <v>40767</v>
      </c>
      <c r="F1357" t="s">
        <v>50</v>
      </c>
      <c r="G1357" t="s">
        <v>182</v>
      </c>
      <c r="H1357" t="s">
        <v>183</v>
      </c>
      <c r="I1357" t="s">
        <v>102</v>
      </c>
      <c r="J1357" t="s">
        <v>27</v>
      </c>
      <c r="K1357" t="s">
        <v>2386</v>
      </c>
      <c r="L1357" t="s">
        <v>238</v>
      </c>
      <c r="M1357">
        <v>48183</v>
      </c>
      <c r="N1357" t="s">
        <v>105</v>
      </c>
      <c r="O1357" t="s">
        <v>4412</v>
      </c>
      <c r="P1357" t="s">
        <v>32</v>
      </c>
      <c r="Q1357" t="s">
        <v>65</v>
      </c>
      <c r="R1357" t="s">
        <v>4413</v>
      </c>
      <c r="S1357">
        <v>53.88</v>
      </c>
      <c r="T1357">
        <v>6</v>
      </c>
      <c r="U1357">
        <v>0</v>
      </c>
      <c r="V1357">
        <v>22.629600000000003</v>
      </c>
    </row>
    <row r="1358" spans="1:22" x14ac:dyDescent="0.25">
      <c r="A1358">
        <v>1355</v>
      </c>
      <c r="B1358" t="s">
        <v>3728</v>
      </c>
      <c r="C1358">
        <v>2014</v>
      </c>
      <c r="D1358" s="11">
        <v>41764</v>
      </c>
      <c r="E1358" s="11">
        <v>41769</v>
      </c>
      <c r="F1358" t="s">
        <v>50</v>
      </c>
      <c r="G1358" t="s">
        <v>2908</v>
      </c>
      <c r="H1358" t="s">
        <v>2909</v>
      </c>
      <c r="I1358" t="s">
        <v>41</v>
      </c>
      <c r="J1358" t="s">
        <v>27</v>
      </c>
      <c r="K1358" t="s">
        <v>127</v>
      </c>
      <c r="L1358" t="s">
        <v>43</v>
      </c>
      <c r="M1358">
        <v>94109</v>
      </c>
      <c r="N1358" t="s">
        <v>44</v>
      </c>
      <c r="O1358" t="s">
        <v>903</v>
      </c>
      <c r="P1358" t="s">
        <v>32</v>
      </c>
      <c r="Q1358" t="s">
        <v>56</v>
      </c>
      <c r="R1358" t="s">
        <v>904</v>
      </c>
      <c r="S1358">
        <v>300.904</v>
      </c>
      <c r="T1358">
        <v>1</v>
      </c>
      <c r="U1358">
        <v>0.2</v>
      </c>
      <c r="V1358">
        <v>11.283900000000017</v>
      </c>
    </row>
    <row r="1359" spans="1:22" x14ac:dyDescent="0.25">
      <c r="A1359">
        <v>5067</v>
      </c>
      <c r="B1359" t="s">
        <v>7973</v>
      </c>
      <c r="C1359">
        <v>2014</v>
      </c>
      <c r="D1359" s="11">
        <v>41974</v>
      </c>
      <c r="E1359" s="11">
        <v>41981</v>
      </c>
      <c r="F1359" t="s">
        <v>50</v>
      </c>
      <c r="G1359" t="s">
        <v>5523</v>
      </c>
      <c r="H1359" t="s">
        <v>5524</v>
      </c>
      <c r="I1359" t="s">
        <v>26</v>
      </c>
      <c r="J1359" t="s">
        <v>27</v>
      </c>
      <c r="K1359" t="s">
        <v>2221</v>
      </c>
      <c r="L1359" t="s">
        <v>88</v>
      </c>
      <c r="M1359">
        <v>27217</v>
      </c>
      <c r="N1359" t="s">
        <v>30</v>
      </c>
      <c r="O1359" t="s">
        <v>1601</v>
      </c>
      <c r="P1359" t="s">
        <v>32</v>
      </c>
      <c r="Q1359" t="s">
        <v>56</v>
      </c>
      <c r="R1359" t="s">
        <v>1602</v>
      </c>
      <c r="S1359">
        <v>1781.6819999999998</v>
      </c>
      <c r="T1359">
        <v>7</v>
      </c>
      <c r="U1359">
        <v>0.4</v>
      </c>
      <c r="V1359">
        <v>-653.28340000000003</v>
      </c>
    </row>
    <row r="1360" spans="1:22" x14ac:dyDescent="0.25">
      <c r="A1360">
        <v>5064</v>
      </c>
      <c r="B1360" t="s">
        <v>7971</v>
      </c>
      <c r="C1360">
        <v>2012</v>
      </c>
      <c r="D1360" s="11">
        <v>41037</v>
      </c>
      <c r="E1360" s="11">
        <v>41041</v>
      </c>
      <c r="F1360" t="s">
        <v>50</v>
      </c>
      <c r="G1360" t="s">
        <v>2903</v>
      </c>
      <c r="H1360" t="s">
        <v>2904</v>
      </c>
      <c r="I1360" t="s">
        <v>26</v>
      </c>
      <c r="J1360" t="s">
        <v>27</v>
      </c>
      <c r="K1360" t="s">
        <v>409</v>
      </c>
      <c r="L1360" t="s">
        <v>229</v>
      </c>
      <c r="M1360">
        <v>55407</v>
      </c>
      <c r="N1360" t="s">
        <v>105</v>
      </c>
      <c r="O1360" t="s">
        <v>1858</v>
      </c>
      <c r="P1360" t="s">
        <v>32</v>
      </c>
      <c r="Q1360" t="s">
        <v>65</v>
      </c>
      <c r="R1360" t="s">
        <v>1859</v>
      </c>
      <c r="S1360">
        <v>123.96000000000001</v>
      </c>
      <c r="T1360">
        <v>3</v>
      </c>
      <c r="U1360">
        <v>0</v>
      </c>
      <c r="V1360">
        <v>11.156400000000005</v>
      </c>
    </row>
    <row r="1361" spans="1:22" x14ac:dyDescent="0.25">
      <c r="A1361">
        <v>5056</v>
      </c>
      <c r="B1361" t="s">
        <v>7965</v>
      </c>
      <c r="C1361">
        <v>2012</v>
      </c>
      <c r="D1361" s="11">
        <v>40911</v>
      </c>
      <c r="E1361" s="11">
        <v>40916</v>
      </c>
      <c r="F1361" t="s">
        <v>23</v>
      </c>
      <c r="G1361" t="s">
        <v>7259</v>
      </c>
      <c r="H1361" t="s">
        <v>7260</v>
      </c>
      <c r="I1361" t="s">
        <v>26</v>
      </c>
      <c r="J1361" t="s">
        <v>27</v>
      </c>
      <c r="K1361" t="s">
        <v>815</v>
      </c>
      <c r="L1361" t="s">
        <v>104</v>
      </c>
      <c r="M1361">
        <v>75217</v>
      </c>
      <c r="N1361" t="s">
        <v>105</v>
      </c>
      <c r="O1361" t="s">
        <v>2281</v>
      </c>
      <c r="P1361" t="s">
        <v>32</v>
      </c>
      <c r="Q1361" t="s">
        <v>33</v>
      </c>
      <c r="R1361" t="s">
        <v>2282</v>
      </c>
      <c r="S1361">
        <v>1352.3975999999998</v>
      </c>
      <c r="T1361">
        <v>9</v>
      </c>
      <c r="U1361">
        <v>0.32</v>
      </c>
      <c r="V1361">
        <v>-437.5404000000002</v>
      </c>
    </row>
    <row r="1362" spans="1:22" x14ac:dyDescent="0.25">
      <c r="A1362">
        <v>1359</v>
      </c>
      <c r="B1362" t="s">
        <v>3735</v>
      </c>
      <c r="C1362">
        <v>2014</v>
      </c>
      <c r="D1362" s="11">
        <v>41756</v>
      </c>
      <c r="E1362" s="11">
        <v>41757</v>
      </c>
      <c r="F1362" t="s">
        <v>188</v>
      </c>
      <c r="G1362" t="s">
        <v>3736</v>
      </c>
      <c r="H1362" t="s">
        <v>3737</v>
      </c>
      <c r="I1362" t="s">
        <v>26</v>
      </c>
      <c r="J1362" t="s">
        <v>27</v>
      </c>
      <c r="K1362" t="s">
        <v>103</v>
      </c>
      <c r="L1362" t="s">
        <v>104</v>
      </c>
      <c r="M1362">
        <v>76106</v>
      </c>
      <c r="N1362" t="s">
        <v>105</v>
      </c>
      <c r="O1362" t="s">
        <v>2045</v>
      </c>
      <c r="P1362" t="s">
        <v>32</v>
      </c>
      <c r="Q1362" t="s">
        <v>65</v>
      </c>
      <c r="R1362" t="s">
        <v>2046</v>
      </c>
      <c r="S1362">
        <v>1.988</v>
      </c>
      <c r="T1362">
        <v>1</v>
      </c>
      <c r="U1362">
        <v>0.6</v>
      </c>
      <c r="V1362">
        <v>-1.4413</v>
      </c>
    </row>
    <row r="1363" spans="1:22" x14ac:dyDescent="0.25">
      <c r="A1363">
        <v>1360</v>
      </c>
      <c r="B1363" t="s">
        <v>3738</v>
      </c>
      <c r="C1363">
        <v>2011</v>
      </c>
      <c r="D1363" s="11">
        <v>40812</v>
      </c>
      <c r="E1363" s="11">
        <v>40817</v>
      </c>
      <c r="F1363" t="s">
        <v>23</v>
      </c>
      <c r="G1363" t="s">
        <v>3739</v>
      </c>
      <c r="H1363" t="s">
        <v>3740</v>
      </c>
      <c r="I1363" t="s">
        <v>26</v>
      </c>
      <c r="J1363" t="s">
        <v>27</v>
      </c>
      <c r="K1363" t="s">
        <v>42</v>
      </c>
      <c r="L1363" t="s">
        <v>43</v>
      </c>
      <c r="M1363">
        <v>90049</v>
      </c>
      <c r="N1363" t="s">
        <v>44</v>
      </c>
      <c r="O1363" t="s">
        <v>3741</v>
      </c>
      <c r="P1363" t="s">
        <v>32</v>
      </c>
      <c r="Q1363" t="s">
        <v>36</v>
      </c>
      <c r="R1363" t="s">
        <v>3742</v>
      </c>
      <c r="S1363">
        <v>145.56800000000001</v>
      </c>
      <c r="T1363">
        <v>2</v>
      </c>
      <c r="U1363">
        <v>0.2</v>
      </c>
      <c r="V1363">
        <v>0</v>
      </c>
    </row>
    <row r="1364" spans="1:22" x14ac:dyDescent="0.25">
      <c r="A1364">
        <v>5044</v>
      </c>
      <c r="B1364" t="s">
        <v>7960</v>
      </c>
      <c r="C1364">
        <v>2013</v>
      </c>
      <c r="D1364" s="11">
        <v>41589</v>
      </c>
      <c r="E1364" s="11">
        <v>41592</v>
      </c>
      <c r="F1364" t="s">
        <v>23</v>
      </c>
      <c r="G1364" t="s">
        <v>4042</v>
      </c>
      <c r="H1364" t="s">
        <v>4043</v>
      </c>
      <c r="I1364" t="s">
        <v>26</v>
      </c>
      <c r="J1364" t="s">
        <v>27</v>
      </c>
      <c r="K1364" t="s">
        <v>42</v>
      </c>
      <c r="L1364" t="s">
        <v>43</v>
      </c>
      <c r="M1364">
        <v>90036</v>
      </c>
      <c r="N1364" t="s">
        <v>44</v>
      </c>
      <c r="O1364" t="s">
        <v>2676</v>
      </c>
      <c r="P1364" t="s">
        <v>32</v>
      </c>
      <c r="Q1364" t="s">
        <v>65</v>
      </c>
      <c r="R1364" t="s">
        <v>2677</v>
      </c>
      <c r="S1364">
        <v>467.46</v>
      </c>
      <c r="T1364">
        <v>9</v>
      </c>
      <c r="U1364">
        <v>0</v>
      </c>
      <c r="V1364">
        <v>191.65860000000001</v>
      </c>
    </row>
    <row r="1365" spans="1:22" x14ac:dyDescent="0.25">
      <c r="A1365">
        <v>5039</v>
      </c>
      <c r="B1365" t="s">
        <v>7959</v>
      </c>
      <c r="C1365">
        <v>2012</v>
      </c>
      <c r="D1365" s="11">
        <v>41101</v>
      </c>
      <c r="E1365" s="11">
        <v>41102</v>
      </c>
      <c r="F1365" t="s">
        <v>188</v>
      </c>
      <c r="G1365" t="s">
        <v>4002</v>
      </c>
      <c r="H1365" t="s">
        <v>4003</v>
      </c>
      <c r="I1365" t="s">
        <v>41</v>
      </c>
      <c r="J1365" t="s">
        <v>27</v>
      </c>
      <c r="K1365" t="s">
        <v>521</v>
      </c>
      <c r="L1365" t="s">
        <v>245</v>
      </c>
      <c r="M1365">
        <v>19805</v>
      </c>
      <c r="N1365" t="s">
        <v>148</v>
      </c>
      <c r="O1365" t="s">
        <v>2803</v>
      </c>
      <c r="P1365" t="s">
        <v>32</v>
      </c>
      <c r="Q1365" t="s">
        <v>56</v>
      </c>
      <c r="R1365" t="s">
        <v>2804</v>
      </c>
      <c r="S1365">
        <v>199.83600000000001</v>
      </c>
      <c r="T1365">
        <v>4</v>
      </c>
      <c r="U1365">
        <v>0.3</v>
      </c>
      <c r="V1365">
        <v>-37.112400000000036</v>
      </c>
    </row>
    <row r="1366" spans="1:22" x14ac:dyDescent="0.25">
      <c r="A1366">
        <v>5036</v>
      </c>
      <c r="B1366" t="s">
        <v>7957</v>
      </c>
      <c r="C1366">
        <v>2011</v>
      </c>
      <c r="D1366" s="11">
        <v>40639</v>
      </c>
      <c r="E1366" s="11">
        <v>40645</v>
      </c>
      <c r="F1366" t="s">
        <v>50</v>
      </c>
      <c r="G1366" t="s">
        <v>5377</v>
      </c>
      <c r="H1366" t="s">
        <v>5378</v>
      </c>
      <c r="I1366" t="s">
        <v>41</v>
      </c>
      <c r="J1366" t="s">
        <v>27</v>
      </c>
      <c r="K1366" t="s">
        <v>95</v>
      </c>
      <c r="L1366" t="s">
        <v>96</v>
      </c>
      <c r="M1366">
        <v>98115</v>
      </c>
      <c r="N1366" t="s">
        <v>44</v>
      </c>
      <c r="O1366" t="s">
        <v>2186</v>
      </c>
      <c r="P1366" t="s">
        <v>32</v>
      </c>
      <c r="Q1366" t="s">
        <v>56</v>
      </c>
      <c r="R1366" t="s">
        <v>2187</v>
      </c>
      <c r="S1366">
        <v>653.54999999999995</v>
      </c>
      <c r="T1366">
        <v>3</v>
      </c>
      <c r="U1366">
        <v>0</v>
      </c>
      <c r="V1366">
        <v>111.10349999999994</v>
      </c>
    </row>
    <row r="1367" spans="1:22" x14ac:dyDescent="0.25">
      <c r="A1367">
        <v>5035</v>
      </c>
      <c r="B1367" t="s">
        <v>7956</v>
      </c>
      <c r="C1367">
        <v>2012</v>
      </c>
      <c r="D1367" s="11">
        <v>41130</v>
      </c>
      <c r="E1367" s="11">
        <v>41134</v>
      </c>
      <c r="F1367" t="s">
        <v>23</v>
      </c>
      <c r="G1367" t="s">
        <v>3044</v>
      </c>
      <c r="H1367" t="s">
        <v>3045</v>
      </c>
      <c r="I1367" t="s">
        <v>102</v>
      </c>
      <c r="J1367" t="s">
        <v>27</v>
      </c>
      <c r="K1367" t="s">
        <v>2548</v>
      </c>
      <c r="L1367" t="s">
        <v>114</v>
      </c>
      <c r="M1367">
        <v>53209</v>
      </c>
      <c r="N1367" t="s">
        <v>105</v>
      </c>
      <c r="O1367" t="s">
        <v>7464</v>
      </c>
      <c r="P1367" t="s">
        <v>32</v>
      </c>
      <c r="Q1367" t="s">
        <v>33</v>
      </c>
      <c r="R1367" t="s">
        <v>7465</v>
      </c>
      <c r="S1367">
        <v>687.4</v>
      </c>
      <c r="T1367">
        <v>5</v>
      </c>
      <c r="U1367">
        <v>0</v>
      </c>
      <c r="V1367">
        <v>48.117999999999981</v>
      </c>
    </row>
    <row r="1368" spans="1:22" x14ac:dyDescent="0.25">
      <c r="A1368">
        <v>5033</v>
      </c>
      <c r="B1368" t="s">
        <v>7955</v>
      </c>
      <c r="C1368">
        <v>2013</v>
      </c>
      <c r="D1368" s="11">
        <v>41635</v>
      </c>
      <c r="E1368" s="11">
        <v>41642</v>
      </c>
      <c r="F1368" t="s">
        <v>50</v>
      </c>
      <c r="G1368" t="s">
        <v>1532</v>
      </c>
      <c r="H1368" t="s">
        <v>1533</v>
      </c>
      <c r="I1368" t="s">
        <v>41</v>
      </c>
      <c r="J1368" t="s">
        <v>27</v>
      </c>
      <c r="K1368" t="s">
        <v>3936</v>
      </c>
      <c r="L1368" t="s">
        <v>788</v>
      </c>
      <c r="M1368">
        <v>8360</v>
      </c>
      <c r="N1368" t="s">
        <v>148</v>
      </c>
      <c r="O1368" t="s">
        <v>281</v>
      </c>
      <c r="P1368" t="s">
        <v>32</v>
      </c>
      <c r="Q1368" t="s">
        <v>36</v>
      </c>
      <c r="R1368" t="s">
        <v>282</v>
      </c>
      <c r="S1368">
        <v>212.94</v>
      </c>
      <c r="T1368">
        <v>3</v>
      </c>
      <c r="U1368">
        <v>0</v>
      </c>
      <c r="V1368">
        <v>25.552800000000005</v>
      </c>
    </row>
    <row r="1369" spans="1:22" x14ac:dyDescent="0.25">
      <c r="A1369">
        <v>5028</v>
      </c>
      <c r="B1369" t="s">
        <v>7950</v>
      </c>
      <c r="C1369">
        <v>2014</v>
      </c>
      <c r="D1369" s="11">
        <v>41850</v>
      </c>
      <c r="E1369" s="11">
        <v>41855</v>
      </c>
      <c r="F1369" t="s">
        <v>50</v>
      </c>
      <c r="G1369" t="s">
        <v>2384</v>
      </c>
      <c r="H1369" t="s">
        <v>2385</v>
      </c>
      <c r="I1369" t="s">
        <v>26</v>
      </c>
      <c r="J1369" t="s">
        <v>27</v>
      </c>
      <c r="K1369" t="s">
        <v>4847</v>
      </c>
      <c r="L1369" t="s">
        <v>649</v>
      </c>
      <c r="M1369">
        <v>73120</v>
      </c>
      <c r="N1369" t="s">
        <v>105</v>
      </c>
      <c r="O1369" t="s">
        <v>7951</v>
      </c>
      <c r="P1369" t="s">
        <v>32</v>
      </c>
      <c r="Q1369" t="s">
        <v>36</v>
      </c>
      <c r="R1369" t="s">
        <v>7952</v>
      </c>
      <c r="S1369">
        <v>302.67</v>
      </c>
      <c r="T1369">
        <v>3</v>
      </c>
      <c r="U1369">
        <v>0</v>
      </c>
      <c r="V1369">
        <v>72.640799999999999</v>
      </c>
    </row>
    <row r="1370" spans="1:22" x14ac:dyDescent="0.25">
      <c r="A1370">
        <v>5024</v>
      </c>
      <c r="B1370" t="s">
        <v>7949</v>
      </c>
      <c r="C1370">
        <v>2013</v>
      </c>
      <c r="D1370" s="11">
        <v>41627</v>
      </c>
      <c r="E1370" s="11">
        <v>41633</v>
      </c>
      <c r="F1370" t="s">
        <v>50</v>
      </c>
      <c r="G1370" t="s">
        <v>1645</v>
      </c>
      <c r="H1370" t="s">
        <v>1646</v>
      </c>
      <c r="I1370" t="s">
        <v>26</v>
      </c>
      <c r="J1370" t="s">
        <v>27</v>
      </c>
      <c r="K1370" t="s">
        <v>947</v>
      </c>
      <c r="L1370" t="s">
        <v>43</v>
      </c>
      <c r="M1370">
        <v>92037</v>
      </c>
      <c r="N1370" t="s">
        <v>44</v>
      </c>
      <c r="O1370" t="s">
        <v>7111</v>
      </c>
      <c r="P1370" t="s">
        <v>32</v>
      </c>
      <c r="Q1370" t="s">
        <v>65</v>
      </c>
      <c r="R1370" t="s">
        <v>7112</v>
      </c>
      <c r="S1370">
        <v>39.92</v>
      </c>
      <c r="T1370">
        <v>4</v>
      </c>
      <c r="U1370">
        <v>0</v>
      </c>
      <c r="V1370">
        <v>11.177600000000002</v>
      </c>
    </row>
    <row r="1371" spans="1:22" x14ac:dyDescent="0.25">
      <c r="A1371">
        <v>1368</v>
      </c>
      <c r="B1371" t="s">
        <v>3750</v>
      </c>
      <c r="C1371">
        <v>2014</v>
      </c>
      <c r="D1371" s="11">
        <v>41954</v>
      </c>
      <c r="E1371" s="11">
        <v>41955</v>
      </c>
      <c r="F1371" t="s">
        <v>188</v>
      </c>
      <c r="G1371" t="s">
        <v>3751</v>
      </c>
      <c r="H1371" t="s">
        <v>3752</v>
      </c>
      <c r="I1371" t="s">
        <v>41</v>
      </c>
      <c r="J1371" t="s">
        <v>27</v>
      </c>
      <c r="K1371" t="s">
        <v>1310</v>
      </c>
      <c r="L1371" t="s">
        <v>310</v>
      </c>
      <c r="M1371">
        <v>85705</v>
      </c>
      <c r="N1371" t="s">
        <v>44</v>
      </c>
      <c r="O1371" t="s">
        <v>1195</v>
      </c>
      <c r="P1371" t="s">
        <v>32</v>
      </c>
      <c r="Q1371" t="s">
        <v>36</v>
      </c>
      <c r="R1371" t="s">
        <v>1196</v>
      </c>
      <c r="S1371">
        <v>899.13600000000008</v>
      </c>
      <c r="T1371">
        <v>4</v>
      </c>
      <c r="U1371">
        <v>0.2</v>
      </c>
      <c r="V1371">
        <v>-146.10960000000014</v>
      </c>
    </row>
    <row r="1372" spans="1:22" x14ac:dyDescent="0.25">
      <c r="A1372">
        <v>1369</v>
      </c>
      <c r="B1372" t="s">
        <v>3757</v>
      </c>
      <c r="C1372">
        <v>2014</v>
      </c>
      <c r="D1372" s="11">
        <v>41829</v>
      </c>
      <c r="E1372" s="11">
        <v>41832</v>
      </c>
      <c r="F1372" t="s">
        <v>188</v>
      </c>
      <c r="G1372" t="s">
        <v>3758</v>
      </c>
      <c r="H1372" t="s">
        <v>3759</v>
      </c>
      <c r="I1372" t="s">
        <v>102</v>
      </c>
      <c r="J1372" t="s">
        <v>27</v>
      </c>
      <c r="K1372" t="s">
        <v>3760</v>
      </c>
      <c r="L1372" t="s">
        <v>43</v>
      </c>
      <c r="M1372">
        <v>90660</v>
      </c>
      <c r="N1372" t="s">
        <v>44</v>
      </c>
      <c r="O1372" t="s">
        <v>1146</v>
      </c>
      <c r="P1372" t="s">
        <v>32</v>
      </c>
      <c r="Q1372" t="s">
        <v>65</v>
      </c>
      <c r="R1372" t="s">
        <v>1147</v>
      </c>
      <c r="S1372">
        <v>145.9</v>
      </c>
      <c r="T1372">
        <v>5</v>
      </c>
      <c r="U1372">
        <v>0</v>
      </c>
      <c r="V1372">
        <v>62.736999999999995</v>
      </c>
    </row>
    <row r="1373" spans="1:22" x14ac:dyDescent="0.25">
      <c r="A1373">
        <v>1370</v>
      </c>
      <c r="B1373" t="s">
        <v>3761</v>
      </c>
      <c r="C1373">
        <v>2012</v>
      </c>
      <c r="D1373" s="11">
        <v>41267</v>
      </c>
      <c r="E1373" s="11">
        <v>41271</v>
      </c>
      <c r="F1373" t="s">
        <v>50</v>
      </c>
      <c r="G1373" t="s">
        <v>3685</v>
      </c>
      <c r="H1373" t="s">
        <v>3686</v>
      </c>
      <c r="I1373" t="s">
        <v>26</v>
      </c>
      <c r="J1373" t="s">
        <v>27</v>
      </c>
      <c r="K1373" t="s">
        <v>1081</v>
      </c>
      <c r="L1373" t="s">
        <v>457</v>
      </c>
      <c r="M1373">
        <v>80906</v>
      </c>
      <c r="N1373" t="s">
        <v>44</v>
      </c>
      <c r="O1373" t="s">
        <v>764</v>
      </c>
      <c r="P1373" t="s">
        <v>32</v>
      </c>
      <c r="Q1373" t="s">
        <v>33</v>
      </c>
      <c r="R1373" t="s">
        <v>765</v>
      </c>
      <c r="S1373">
        <v>590.05800000000011</v>
      </c>
      <c r="T1373">
        <v>7</v>
      </c>
      <c r="U1373">
        <v>0.7</v>
      </c>
      <c r="V1373">
        <v>-786.74400000000026</v>
      </c>
    </row>
    <row r="1374" spans="1:22" x14ac:dyDescent="0.25">
      <c r="A1374">
        <v>5018</v>
      </c>
      <c r="B1374" t="s">
        <v>7945</v>
      </c>
      <c r="C1374">
        <v>2011</v>
      </c>
      <c r="D1374" s="11">
        <v>40862</v>
      </c>
      <c r="E1374" s="11">
        <v>40865</v>
      </c>
      <c r="F1374" t="s">
        <v>188</v>
      </c>
      <c r="G1374" t="s">
        <v>7946</v>
      </c>
      <c r="H1374" t="s">
        <v>7947</v>
      </c>
      <c r="I1374" t="s">
        <v>26</v>
      </c>
      <c r="J1374" t="s">
        <v>27</v>
      </c>
      <c r="K1374" t="s">
        <v>42</v>
      </c>
      <c r="L1374" t="s">
        <v>43</v>
      </c>
      <c r="M1374">
        <v>90008</v>
      </c>
      <c r="N1374" t="s">
        <v>44</v>
      </c>
      <c r="O1374" t="s">
        <v>927</v>
      </c>
      <c r="P1374" t="s">
        <v>32</v>
      </c>
      <c r="Q1374" t="s">
        <v>65</v>
      </c>
      <c r="R1374" t="s">
        <v>928</v>
      </c>
      <c r="S1374">
        <v>10.11</v>
      </c>
      <c r="T1374">
        <v>3</v>
      </c>
      <c r="U1374">
        <v>0</v>
      </c>
      <c r="V1374">
        <v>3.2351999999999994</v>
      </c>
    </row>
    <row r="1375" spans="1:22" x14ac:dyDescent="0.25">
      <c r="A1375">
        <v>5016</v>
      </c>
      <c r="B1375" t="s">
        <v>7942</v>
      </c>
      <c r="C1375">
        <v>2011</v>
      </c>
      <c r="D1375" s="11">
        <v>40871</v>
      </c>
      <c r="E1375" s="11">
        <v>40876</v>
      </c>
      <c r="F1375" t="s">
        <v>50</v>
      </c>
      <c r="G1375" t="s">
        <v>4319</v>
      </c>
      <c r="H1375" t="s">
        <v>4320</v>
      </c>
      <c r="I1375" t="s">
        <v>26</v>
      </c>
      <c r="J1375" t="s">
        <v>27</v>
      </c>
      <c r="K1375" t="s">
        <v>2835</v>
      </c>
      <c r="L1375" t="s">
        <v>498</v>
      </c>
      <c r="M1375">
        <v>43615</v>
      </c>
      <c r="N1375" t="s">
        <v>148</v>
      </c>
      <c r="O1375" t="s">
        <v>821</v>
      </c>
      <c r="P1375" t="s">
        <v>32</v>
      </c>
      <c r="Q1375" t="s">
        <v>65</v>
      </c>
      <c r="R1375" t="s">
        <v>822</v>
      </c>
      <c r="S1375">
        <v>35.168000000000006</v>
      </c>
      <c r="T1375">
        <v>7</v>
      </c>
      <c r="U1375">
        <v>0.2</v>
      </c>
      <c r="V1375">
        <v>9.6712000000000025</v>
      </c>
    </row>
    <row r="1376" spans="1:22" x14ac:dyDescent="0.25">
      <c r="A1376">
        <v>5012</v>
      </c>
      <c r="B1376" t="s">
        <v>7936</v>
      </c>
      <c r="C1376">
        <v>2014</v>
      </c>
      <c r="D1376" s="11">
        <v>41771</v>
      </c>
      <c r="E1376" s="11">
        <v>41773</v>
      </c>
      <c r="F1376" t="s">
        <v>188</v>
      </c>
      <c r="G1376" t="s">
        <v>4002</v>
      </c>
      <c r="H1376" t="s">
        <v>4003</v>
      </c>
      <c r="I1376" t="s">
        <v>41</v>
      </c>
      <c r="J1376" t="s">
        <v>27</v>
      </c>
      <c r="K1376" t="s">
        <v>544</v>
      </c>
      <c r="L1376" t="s">
        <v>310</v>
      </c>
      <c r="M1376">
        <v>85023</v>
      </c>
      <c r="N1376" t="s">
        <v>44</v>
      </c>
      <c r="O1376" t="s">
        <v>3491</v>
      </c>
      <c r="P1376" t="s">
        <v>32</v>
      </c>
      <c r="Q1376" t="s">
        <v>33</v>
      </c>
      <c r="R1376" t="s">
        <v>3492</v>
      </c>
      <c r="S1376">
        <v>209.97900000000001</v>
      </c>
      <c r="T1376">
        <v>7</v>
      </c>
      <c r="U1376">
        <v>0.7</v>
      </c>
      <c r="V1376">
        <v>-356.96429999999998</v>
      </c>
    </row>
    <row r="1377" spans="1:22" x14ac:dyDescent="0.25">
      <c r="A1377">
        <v>4995</v>
      </c>
      <c r="B1377" t="s">
        <v>7916</v>
      </c>
      <c r="C1377">
        <v>2012</v>
      </c>
      <c r="D1377" s="11">
        <v>41261</v>
      </c>
      <c r="E1377" s="11">
        <v>41268</v>
      </c>
      <c r="F1377" t="s">
        <v>50</v>
      </c>
      <c r="G1377" t="s">
        <v>4343</v>
      </c>
      <c r="H1377" t="s">
        <v>4344</v>
      </c>
      <c r="I1377" t="s">
        <v>41</v>
      </c>
      <c r="J1377" t="s">
        <v>27</v>
      </c>
      <c r="K1377" t="s">
        <v>334</v>
      </c>
      <c r="L1377" t="s">
        <v>335</v>
      </c>
      <c r="M1377">
        <v>38109</v>
      </c>
      <c r="N1377" t="s">
        <v>30</v>
      </c>
      <c r="O1377" t="s">
        <v>2069</v>
      </c>
      <c r="P1377" t="s">
        <v>32</v>
      </c>
      <c r="Q1377" t="s">
        <v>65</v>
      </c>
      <c r="R1377" t="s">
        <v>2070</v>
      </c>
      <c r="S1377">
        <v>20.32</v>
      </c>
      <c r="T1377">
        <v>5</v>
      </c>
      <c r="U1377">
        <v>0.2</v>
      </c>
      <c r="V1377">
        <v>3.5559999999999992</v>
      </c>
    </row>
    <row r="1378" spans="1:22" x14ac:dyDescent="0.25">
      <c r="A1378">
        <v>1375</v>
      </c>
      <c r="B1378" t="s">
        <v>3770</v>
      </c>
      <c r="C1378">
        <v>2012</v>
      </c>
      <c r="D1378" s="11">
        <v>41166</v>
      </c>
      <c r="E1378" s="11">
        <v>41171</v>
      </c>
      <c r="F1378" t="s">
        <v>50</v>
      </c>
      <c r="G1378" t="s">
        <v>2052</v>
      </c>
      <c r="H1378" t="s">
        <v>2053</v>
      </c>
      <c r="I1378" t="s">
        <v>26</v>
      </c>
      <c r="J1378" t="s">
        <v>27</v>
      </c>
      <c r="K1378" t="s">
        <v>3771</v>
      </c>
      <c r="L1378" t="s">
        <v>121</v>
      </c>
      <c r="M1378">
        <v>84604</v>
      </c>
      <c r="N1378" t="s">
        <v>44</v>
      </c>
      <c r="O1378" t="s">
        <v>3772</v>
      </c>
      <c r="P1378" t="s">
        <v>32</v>
      </c>
      <c r="Q1378" t="s">
        <v>56</v>
      </c>
      <c r="R1378" t="s">
        <v>3773</v>
      </c>
      <c r="S1378">
        <v>912.75</v>
      </c>
      <c r="T1378">
        <v>5</v>
      </c>
      <c r="U1378">
        <v>0</v>
      </c>
      <c r="V1378">
        <v>118.65750000000006</v>
      </c>
    </row>
    <row r="1379" spans="1:22" x14ac:dyDescent="0.25">
      <c r="A1379">
        <v>4988</v>
      </c>
      <c r="B1379" t="s">
        <v>7913</v>
      </c>
      <c r="C1379">
        <v>2013</v>
      </c>
      <c r="D1379" s="11">
        <v>41389</v>
      </c>
      <c r="E1379" s="11">
        <v>41393</v>
      </c>
      <c r="F1379" t="s">
        <v>50</v>
      </c>
      <c r="G1379" t="s">
        <v>5789</v>
      </c>
      <c r="H1379" t="s">
        <v>5790</v>
      </c>
      <c r="I1379" t="s">
        <v>102</v>
      </c>
      <c r="J1379" t="s">
        <v>27</v>
      </c>
      <c r="K1379" t="s">
        <v>1081</v>
      </c>
      <c r="L1379" t="s">
        <v>457</v>
      </c>
      <c r="M1379">
        <v>80906</v>
      </c>
      <c r="N1379" t="s">
        <v>44</v>
      </c>
      <c r="O1379" t="s">
        <v>686</v>
      </c>
      <c r="P1379" t="s">
        <v>32</v>
      </c>
      <c r="Q1379" t="s">
        <v>36</v>
      </c>
      <c r="R1379" t="s">
        <v>687</v>
      </c>
      <c r="S1379">
        <v>1325.76</v>
      </c>
      <c r="T1379">
        <v>6</v>
      </c>
      <c r="U1379">
        <v>0.2</v>
      </c>
      <c r="V1379">
        <v>149.14799999999991</v>
      </c>
    </row>
    <row r="1380" spans="1:22" x14ac:dyDescent="0.25">
      <c r="A1380">
        <v>4973</v>
      </c>
      <c r="B1380" t="s">
        <v>7904</v>
      </c>
      <c r="C1380">
        <v>2013</v>
      </c>
      <c r="D1380" s="11">
        <v>41585</v>
      </c>
      <c r="E1380" s="11">
        <v>41588</v>
      </c>
      <c r="F1380" t="s">
        <v>188</v>
      </c>
      <c r="G1380" t="s">
        <v>1079</v>
      </c>
      <c r="H1380" t="s">
        <v>1080</v>
      </c>
      <c r="I1380" t="s">
        <v>41</v>
      </c>
      <c r="J1380" t="s">
        <v>27</v>
      </c>
      <c r="K1380" t="s">
        <v>1521</v>
      </c>
      <c r="L1380" t="s">
        <v>54</v>
      </c>
      <c r="M1380">
        <v>32216</v>
      </c>
      <c r="N1380" t="s">
        <v>30</v>
      </c>
      <c r="O1380" t="s">
        <v>2509</v>
      </c>
      <c r="P1380" t="s">
        <v>32</v>
      </c>
      <c r="Q1380" t="s">
        <v>65</v>
      </c>
      <c r="R1380" t="s">
        <v>2510</v>
      </c>
      <c r="S1380">
        <v>35.568000000000005</v>
      </c>
      <c r="T1380">
        <v>2</v>
      </c>
      <c r="U1380">
        <v>0.2</v>
      </c>
      <c r="V1380">
        <v>5.7797999999999963</v>
      </c>
    </row>
    <row r="1381" spans="1:22" x14ac:dyDescent="0.25">
      <c r="A1381">
        <v>4971</v>
      </c>
      <c r="B1381" t="s">
        <v>7904</v>
      </c>
      <c r="C1381">
        <v>2013</v>
      </c>
      <c r="D1381" s="11">
        <v>41585</v>
      </c>
      <c r="E1381" s="11">
        <v>41588</v>
      </c>
      <c r="F1381" t="s">
        <v>188</v>
      </c>
      <c r="G1381" t="s">
        <v>1079</v>
      </c>
      <c r="H1381" t="s">
        <v>1080</v>
      </c>
      <c r="I1381" t="s">
        <v>41</v>
      </c>
      <c r="J1381" t="s">
        <v>27</v>
      </c>
      <c r="K1381" t="s">
        <v>1521</v>
      </c>
      <c r="L1381" t="s">
        <v>54</v>
      </c>
      <c r="M1381">
        <v>32216</v>
      </c>
      <c r="N1381" t="s">
        <v>30</v>
      </c>
      <c r="O1381" t="s">
        <v>336</v>
      </c>
      <c r="P1381" t="s">
        <v>32</v>
      </c>
      <c r="Q1381" t="s">
        <v>36</v>
      </c>
      <c r="R1381" t="s">
        <v>337</v>
      </c>
      <c r="S1381">
        <v>207.98400000000004</v>
      </c>
      <c r="T1381">
        <v>2</v>
      </c>
      <c r="U1381">
        <v>0.2</v>
      </c>
      <c r="V1381">
        <v>-28.597800000000007</v>
      </c>
    </row>
    <row r="1382" spans="1:22" x14ac:dyDescent="0.25">
      <c r="A1382">
        <v>4970</v>
      </c>
      <c r="B1382" t="s">
        <v>7903</v>
      </c>
      <c r="C1382">
        <v>2012</v>
      </c>
      <c r="D1382" s="11">
        <v>41123</v>
      </c>
      <c r="E1382" s="11">
        <v>41126</v>
      </c>
      <c r="F1382" t="s">
        <v>23</v>
      </c>
      <c r="G1382" t="s">
        <v>4527</v>
      </c>
      <c r="H1382" t="s">
        <v>4528</v>
      </c>
      <c r="I1382" t="s">
        <v>102</v>
      </c>
      <c r="J1382" t="s">
        <v>27</v>
      </c>
      <c r="K1382" t="s">
        <v>3577</v>
      </c>
      <c r="L1382" t="s">
        <v>1399</v>
      </c>
      <c r="M1382">
        <v>2908</v>
      </c>
      <c r="N1382" t="s">
        <v>148</v>
      </c>
      <c r="O1382" t="s">
        <v>3545</v>
      </c>
      <c r="P1382" t="s">
        <v>32</v>
      </c>
      <c r="Q1382" t="s">
        <v>36</v>
      </c>
      <c r="R1382" t="s">
        <v>3546</v>
      </c>
      <c r="S1382">
        <v>110.98</v>
      </c>
      <c r="T1382">
        <v>1</v>
      </c>
      <c r="U1382">
        <v>0</v>
      </c>
      <c r="V1382">
        <v>15.537199999999999</v>
      </c>
    </row>
    <row r="1383" spans="1:22" x14ac:dyDescent="0.25">
      <c r="A1383">
        <v>4962</v>
      </c>
      <c r="B1383" t="s">
        <v>7898</v>
      </c>
      <c r="C1383">
        <v>2011</v>
      </c>
      <c r="D1383" s="11">
        <v>40609</v>
      </c>
      <c r="E1383" s="11">
        <v>40610</v>
      </c>
      <c r="F1383" t="s">
        <v>188</v>
      </c>
      <c r="G1383" t="s">
        <v>7899</v>
      </c>
      <c r="H1383" t="s">
        <v>7900</v>
      </c>
      <c r="I1383" t="s">
        <v>26</v>
      </c>
      <c r="J1383" t="s">
        <v>27</v>
      </c>
      <c r="K1383" t="s">
        <v>95</v>
      </c>
      <c r="L1383" t="s">
        <v>96</v>
      </c>
      <c r="M1383">
        <v>98103</v>
      </c>
      <c r="N1383" t="s">
        <v>44</v>
      </c>
      <c r="O1383" t="s">
        <v>892</v>
      </c>
      <c r="P1383" t="s">
        <v>32</v>
      </c>
      <c r="Q1383" t="s">
        <v>36</v>
      </c>
      <c r="R1383" t="s">
        <v>893</v>
      </c>
      <c r="S1383">
        <v>48.712000000000003</v>
      </c>
      <c r="T1383">
        <v>1</v>
      </c>
      <c r="U1383">
        <v>0.2</v>
      </c>
      <c r="V1383">
        <v>5.4800999999999966</v>
      </c>
    </row>
    <row r="1384" spans="1:22" x14ac:dyDescent="0.25">
      <c r="A1384">
        <v>4957</v>
      </c>
      <c r="B1384" t="s">
        <v>7894</v>
      </c>
      <c r="C1384">
        <v>2011</v>
      </c>
      <c r="D1384" s="11">
        <v>40703</v>
      </c>
      <c r="E1384" s="11">
        <v>40707</v>
      </c>
      <c r="F1384" t="s">
        <v>23</v>
      </c>
      <c r="G1384" t="s">
        <v>1143</v>
      </c>
      <c r="H1384" t="s">
        <v>1144</v>
      </c>
      <c r="I1384" t="s">
        <v>41</v>
      </c>
      <c r="J1384" t="s">
        <v>27</v>
      </c>
      <c r="K1384" t="s">
        <v>4045</v>
      </c>
      <c r="L1384" t="s">
        <v>1392</v>
      </c>
      <c r="M1384">
        <v>89031</v>
      </c>
      <c r="N1384" t="s">
        <v>44</v>
      </c>
      <c r="O1384" t="s">
        <v>6131</v>
      </c>
      <c r="P1384" t="s">
        <v>32</v>
      </c>
      <c r="Q1384" t="s">
        <v>65</v>
      </c>
      <c r="R1384" t="s">
        <v>6132</v>
      </c>
      <c r="S1384">
        <v>37.4</v>
      </c>
      <c r="T1384">
        <v>2</v>
      </c>
      <c r="U1384">
        <v>0</v>
      </c>
      <c r="V1384">
        <v>14.212</v>
      </c>
    </row>
    <row r="1385" spans="1:22" x14ac:dyDescent="0.25">
      <c r="A1385">
        <v>1382</v>
      </c>
      <c r="B1385" t="s">
        <v>3786</v>
      </c>
      <c r="C1385">
        <v>2013</v>
      </c>
      <c r="D1385" s="11">
        <v>41521</v>
      </c>
      <c r="E1385" s="11">
        <v>41527</v>
      </c>
      <c r="F1385" t="s">
        <v>50</v>
      </c>
      <c r="G1385" t="s">
        <v>3787</v>
      </c>
      <c r="H1385" t="s">
        <v>3788</v>
      </c>
      <c r="I1385" t="s">
        <v>102</v>
      </c>
      <c r="J1385" t="s">
        <v>27</v>
      </c>
      <c r="K1385" t="s">
        <v>456</v>
      </c>
      <c r="L1385" t="s">
        <v>211</v>
      </c>
      <c r="M1385">
        <v>60505</v>
      </c>
      <c r="N1385" t="s">
        <v>105</v>
      </c>
      <c r="O1385" t="s">
        <v>2263</v>
      </c>
      <c r="P1385" t="s">
        <v>32</v>
      </c>
      <c r="Q1385" t="s">
        <v>65</v>
      </c>
      <c r="R1385" t="s">
        <v>2264</v>
      </c>
      <c r="S1385">
        <v>83.951999999999998</v>
      </c>
      <c r="T1385">
        <v>3</v>
      </c>
      <c r="U1385">
        <v>0.6</v>
      </c>
      <c r="V1385">
        <v>-90.24839999999999</v>
      </c>
    </row>
    <row r="1386" spans="1:22" x14ac:dyDescent="0.25">
      <c r="A1386">
        <v>4950</v>
      </c>
      <c r="B1386" t="s">
        <v>7887</v>
      </c>
      <c r="C1386">
        <v>2014</v>
      </c>
      <c r="D1386" s="11">
        <v>41971</v>
      </c>
      <c r="E1386" s="11">
        <v>41976</v>
      </c>
      <c r="F1386" t="s">
        <v>50</v>
      </c>
      <c r="G1386" t="s">
        <v>1870</v>
      </c>
      <c r="H1386" t="s">
        <v>1871</v>
      </c>
      <c r="I1386" t="s">
        <v>26</v>
      </c>
      <c r="J1386" t="s">
        <v>27</v>
      </c>
      <c r="K1386" t="s">
        <v>42</v>
      </c>
      <c r="L1386" t="s">
        <v>43</v>
      </c>
      <c r="M1386">
        <v>90045</v>
      </c>
      <c r="N1386" t="s">
        <v>44</v>
      </c>
      <c r="O1386" t="s">
        <v>2111</v>
      </c>
      <c r="P1386" t="s">
        <v>32</v>
      </c>
      <c r="Q1386" t="s">
        <v>65</v>
      </c>
      <c r="R1386" t="s">
        <v>2112</v>
      </c>
      <c r="S1386">
        <v>18.84</v>
      </c>
      <c r="T1386">
        <v>3</v>
      </c>
      <c r="U1386">
        <v>0</v>
      </c>
      <c r="V1386">
        <v>6.0287999999999995</v>
      </c>
    </row>
    <row r="1387" spans="1:22" x14ac:dyDescent="0.25">
      <c r="A1387">
        <v>4942</v>
      </c>
      <c r="B1387" t="s">
        <v>7883</v>
      </c>
      <c r="C1387">
        <v>2012</v>
      </c>
      <c r="D1387" s="11">
        <v>40945</v>
      </c>
      <c r="E1387" s="11">
        <v>40952</v>
      </c>
      <c r="F1387" t="s">
        <v>50</v>
      </c>
      <c r="G1387" t="s">
        <v>5110</v>
      </c>
      <c r="H1387" t="s">
        <v>5111</v>
      </c>
      <c r="I1387" t="s">
        <v>26</v>
      </c>
      <c r="J1387" t="s">
        <v>27</v>
      </c>
      <c r="K1387" t="s">
        <v>521</v>
      </c>
      <c r="L1387" t="s">
        <v>245</v>
      </c>
      <c r="M1387">
        <v>19805</v>
      </c>
      <c r="N1387" t="s">
        <v>148</v>
      </c>
      <c r="O1387" t="s">
        <v>6577</v>
      </c>
      <c r="P1387" t="s">
        <v>32</v>
      </c>
      <c r="Q1387" t="s">
        <v>33</v>
      </c>
      <c r="R1387" t="s">
        <v>6578</v>
      </c>
      <c r="S1387">
        <v>283.92</v>
      </c>
      <c r="T1387">
        <v>4</v>
      </c>
      <c r="U1387">
        <v>0</v>
      </c>
      <c r="V1387">
        <v>82.336799999999982</v>
      </c>
    </row>
    <row r="1388" spans="1:22" x14ac:dyDescent="0.25">
      <c r="A1388">
        <v>4941</v>
      </c>
      <c r="B1388" t="s">
        <v>7883</v>
      </c>
      <c r="C1388">
        <v>2012</v>
      </c>
      <c r="D1388" s="11">
        <v>40945</v>
      </c>
      <c r="E1388" s="11">
        <v>40952</v>
      </c>
      <c r="F1388" t="s">
        <v>50</v>
      </c>
      <c r="G1388" t="s">
        <v>5110</v>
      </c>
      <c r="H1388" t="s">
        <v>5111</v>
      </c>
      <c r="I1388" t="s">
        <v>26</v>
      </c>
      <c r="J1388" t="s">
        <v>27</v>
      </c>
      <c r="K1388" t="s">
        <v>521</v>
      </c>
      <c r="L1388" t="s">
        <v>245</v>
      </c>
      <c r="M1388">
        <v>19805</v>
      </c>
      <c r="N1388" t="s">
        <v>148</v>
      </c>
      <c r="O1388" t="s">
        <v>3495</v>
      </c>
      <c r="P1388" t="s">
        <v>32</v>
      </c>
      <c r="Q1388" t="s">
        <v>36</v>
      </c>
      <c r="R1388" t="s">
        <v>3496</v>
      </c>
      <c r="S1388">
        <v>1268.82</v>
      </c>
      <c r="T1388">
        <v>9</v>
      </c>
      <c r="U1388">
        <v>0</v>
      </c>
      <c r="V1388">
        <v>266.45219999999989</v>
      </c>
    </row>
    <row r="1389" spans="1:22" x14ac:dyDescent="0.25">
      <c r="A1389">
        <v>1386</v>
      </c>
      <c r="B1389" t="s">
        <v>3789</v>
      </c>
      <c r="C1389">
        <v>2013</v>
      </c>
      <c r="D1389" s="11">
        <v>41310</v>
      </c>
      <c r="E1389" s="11">
        <v>41310</v>
      </c>
      <c r="F1389" t="s">
        <v>1290</v>
      </c>
      <c r="G1389" t="s">
        <v>3790</v>
      </c>
      <c r="H1389" t="s">
        <v>3791</v>
      </c>
      <c r="I1389" t="s">
        <v>102</v>
      </c>
      <c r="J1389" t="s">
        <v>27</v>
      </c>
      <c r="K1389" t="s">
        <v>3792</v>
      </c>
      <c r="L1389" t="s">
        <v>1272</v>
      </c>
      <c r="M1389">
        <v>30080</v>
      </c>
      <c r="N1389" t="s">
        <v>30</v>
      </c>
      <c r="O1389" t="s">
        <v>1082</v>
      </c>
      <c r="P1389" t="s">
        <v>32</v>
      </c>
      <c r="Q1389" t="s">
        <v>65</v>
      </c>
      <c r="R1389" t="s">
        <v>3797</v>
      </c>
      <c r="S1389">
        <v>18.84</v>
      </c>
      <c r="T1389">
        <v>3</v>
      </c>
      <c r="U1389">
        <v>0</v>
      </c>
      <c r="V1389">
        <v>7.1592000000000002</v>
      </c>
    </row>
    <row r="1390" spans="1:22" x14ac:dyDescent="0.25">
      <c r="A1390">
        <v>1387</v>
      </c>
      <c r="B1390" t="s">
        <v>3789</v>
      </c>
      <c r="C1390">
        <v>2013</v>
      </c>
      <c r="D1390" s="11">
        <v>41310</v>
      </c>
      <c r="E1390" s="11">
        <v>41310</v>
      </c>
      <c r="F1390" t="s">
        <v>1290</v>
      </c>
      <c r="G1390" t="s">
        <v>3790</v>
      </c>
      <c r="H1390" t="s">
        <v>3791</v>
      </c>
      <c r="I1390" t="s">
        <v>102</v>
      </c>
      <c r="J1390" t="s">
        <v>27</v>
      </c>
      <c r="K1390" t="s">
        <v>3792</v>
      </c>
      <c r="L1390" t="s">
        <v>1272</v>
      </c>
      <c r="M1390">
        <v>30080</v>
      </c>
      <c r="N1390" t="s">
        <v>30</v>
      </c>
      <c r="O1390" t="s">
        <v>2232</v>
      </c>
      <c r="P1390" t="s">
        <v>32</v>
      </c>
      <c r="Q1390" t="s">
        <v>33</v>
      </c>
      <c r="R1390" t="s">
        <v>2233</v>
      </c>
      <c r="S1390">
        <v>239.98</v>
      </c>
      <c r="T1390">
        <v>2</v>
      </c>
      <c r="U1390">
        <v>0</v>
      </c>
      <c r="V1390">
        <v>52.795599999999979</v>
      </c>
    </row>
    <row r="1391" spans="1:22" x14ac:dyDescent="0.25">
      <c r="A1391">
        <v>4939</v>
      </c>
      <c r="B1391" t="s">
        <v>7882</v>
      </c>
      <c r="C1391">
        <v>2011</v>
      </c>
      <c r="D1391" s="11">
        <v>40557</v>
      </c>
      <c r="E1391" s="11">
        <v>40562</v>
      </c>
      <c r="F1391" t="s">
        <v>50</v>
      </c>
      <c r="G1391" t="s">
        <v>1786</v>
      </c>
      <c r="H1391" t="s">
        <v>1787</v>
      </c>
      <c r="I1391" t="s">
        <v>26</v>
      </c>
      <c r="J1391" t="s">
        <v>27</v>
      </c>
      <c r="K1391" t="s">
        <v>127</v>
      </c>
      <c r="L1391" t="s">
        <v>43</v>
      </c>
      <c r="M1391">
        <v>94109</v>
      </c>
      <c r="N1391" t="s">
        <v>44</v>
      </c>
      <c r="O1391" t="s">
        <v>4883</v>
      </c>
      <c r="P1391" t="s">
        <v>32</v>
      </c>
      <c r="Q1391" t="s">
        <v>33</v>
      </c>
      <c r="R1391" t="s">
        <v>4884</v>
      </c>
      <c r="S1391">
        <v>333.99899999999997</v>
      </c>
      <c r="T1391">
        <v>3</v>
      </c>
      <c r="U1391">
        <v>0.15</v>
      </c>
      <c r="V1391">
        <v>3.9294000000000082</v>
      </c>
    </row>
    <row r="1392" spans="1:22" x14ac:dyDescent="0.25">
      <c r="A1392">
        <v>4929</v>
      </c>
      <c r="B1392" t="s">
        <v>7870</v>
      </c>
      <c r="C1392">
        <v>2014</v>
      </c>
      <c r="D1392" s="11">
        <v>41975</v>
      </c>
      <c r="E1392" s="11">
        <v>41980</v>
      </c>
      <c r="F1392" t="s">
        <v>50</v>
      </c>
      <c r="G1392" t="s">
        <v>531</v>
      </c>
      <c r="H1392" t="s">
        <v>532</v>
      </c>
      <c r="I1392" t="s">
        <v>102</v>
      </c>
      <c r="J1392" t="s">
        <v>27</v>
      </c>
      <c r="K1392" t="s">
        <v>746</v>
      </c>
      <c r="L1392" t="s">
        <v>747</v>
      </c>
      <c r="M1392">
        <v>6824</v>
      </c>
      <c r="N1392" t="s">
        <v>148</v>
      </c>
      <c r="O1392" t="s">
        <v>4730</v>
      </c>
      <c r="P1392" t="s">
        <v>32</v>
      </c>
      <c r="Q1392" t="s">
        <v>36</v>
      </c>
      <c r="R1392" t="s">
        <v>4731</v>
      </c>
      <c r="S1392">
        <v>897.15000000000009</v>
      </c>
      <c r="T1392">
        <v>3</v>
      </c>
      <c r="U1392">
        <v>0</v>
      </c>
      <c r="V1392">
        <v>251.20200000000003</v>
      </c>
    </row>
    <row r="1393" spans="1:22" x14ac:dyDescent="0.25">
      <c r="A1393">
        <v>4927</v>
      </c>
      <c r="B1393" t="s">
        <v>7869</v>
      </c>
      <c r="C1393">
        <v>2014</v>
      </c>
      <c r="D1393" s="11">
        <v>41932</v>
      </c>
      <c r="E1393" s="11">
        <v>41936</v>
      </c>
      <c r="F1393" t="s">
        <v>50</v>
      </c>
      <c r="G1393" t="s">
        <v>3087</v>
      </c>
      <c r="H1393" t="s">
        <v>3088</v>
      </c>
      <c r="I1393" t="s">
        <v>26</v>
      </c>
      <c r="J1393" t="s">
        <v>27</v>
      </c>
      <c r="K1393" t="s">
        <v>303</v>
      </c>
      <c r="L1393" t="s">
        <v>211</v>
      </c>
      <c r="M1393">
        <v>60623</v>
      </c>
      <c r="N1393" t="s">
        <v>105</v>
      </c>
      <c r="O1393" t="s">
        <v>3772</v>
      </c>
      <c r="P1393" t="s">
        <v>32</v>
      </c>
      <c r="Q1393" t="s">
        <v>56</v>
      </c>
      <c r="R1393" t="s">
        <v>3773</v>
      </c>
      <c r="S1393">
        <v>91.275000000000006</v>
      </c>
      <c r="T1393">
        <v>1</v>
      </c>
      <c r="U1393">
        <v>0.5</v>
      </c>
      <c r="V1393">
        <v>-67.543499999999995</v>
      </c>
    </row>
    <row r="1394" spans="1:22" x14ac:dyDescent="0.25">
      <c r="A1394">
        <v>4919</v>
      </c>
      <c r="B1394" t="s">
        <v>7862</v>
      </c>
      <c r="C1394">
        <v>2013</v>
      </c>
      <c r="D1394" s="11">
        <v>41276</v>
      </c>
      <c r="E1394" s="11">
        <v>41281</v>
      </c>
      <c r="F1394" t="s">
        <v>50</v>
      </c>
      <c r="G1394" t="s">
        <v>5335</v>
      </c>
      <c r="H1394" t="s">
        <v>5336</v>
      </c>
      <c r="I1394" t="s">
        <v>41</v>
      </c>
      <c r="J1394" t="s">
        <v>27</v>
      </c>
      <c r="K1394" t="s">
        <v>7863</v>
      </c>
      <c r="L1394" t="s">
        <v>2735</v>
      </c>
      <c r="M1394">
        <v>20877</v>
      </c>
      <c r="N1394" t="s">
        <v>148</v>
      </c>
      <c r="O1394" t="s">
        <v>1076</v>
      </c>
      <c r="P1394" t="s">
        <v>32</v>
      </c>
      <c r="Q1394" t="s">
        <v>33</v>
      </c>
      <c r="R1394" t="s">
        <v>1077</v>
      </c>
      <c r="S1394">
        <v>173.94</v>
      </c>
      <c r="T1394">
        <v>3</v>
      </c>
      <c r="U1394">
        <v>0</v>
      </c>
      <c r="V1394">
        <v>38.266800000000003</v>
      </c>
    </row>
    <row r="1395" spans="1:22" x14ac:dyDescent="0.25">
      <c r="A1395">
        <v>4918</v>
      </c>
      <c r="B1395" t="s">
        <v>7858</v>
      </c>
      <c r="C1395">
        <v>2014</v>
      </c>
      <c r="D1395" s="11">
        <v>41922</v>
      </c>
      <c r="E1395" s="11">
        <v>41924</v>
      </c>
      <c r="F1395" t="s">
        <v>23</v>
      </c>
      <c r="G1395" t="s">
        <v>799</v>
      </c>
      <c r="H1395" t="s">
        <v>800</v>
      </c>
      <c r="I1395" t="s">
        <v>26</v>
      </c>
      <c r="J1395" t="s">
        <v>27</v>
      </c>
      <c r="K1395" t="s">
        <v>7859</v>
      </c>
      <c r="L1395" t="s">
        <v>104</v>
      </c>
      <c r="M1395">
        <v>77573</v>
      </c>
      <c r="N1395" t="s">
        <v>105</v>
      </c>
      <c r="O1395" t="s">
        <v>7860</v>
      </c>
      <c r="P1395" t="s">
        <v>32</v>
      </c>
      <c r="Q1395" t="s">
        <v>36</v>
      </c>
      <c r="R1395" t="s">
        <v>7861</v>
      </c>
      <c r="S1395">
        <v>254.05799999999999</v>
      </c>
      <c r="T1395">
        <v>3</v>
      </c>
      <c r="U1395">
        <v>0.3</v>
      </c>
      <c r="V1395">
        <v>-32.664599999999993</v>
      </c>
    </row>
    <row r="1396" spans="1:22" x14ac:dyDescent="0.25">
      <c r="A1396">
        <v>4905</v>
      </c>
      <c r="B1396" t="s">
        <v>7851</v>
      </c>
      <c r="C1396">
        <v>2011</v>
      </c>
      <c r="D1396" s="11">
        <v>40878</v>
      </c>
      <c r="E1396" s="11">
        <v>40880</v>
      </c>
      <c r="F1396" t="s">
        <v>23</v>
      </c>
      <c r="G1396" t="s">
        <v>1779</v>
      </c>
      <c r="H1396" t="s">
        <v>1780</v>
      </c>
      <c r="I1396" t="s">
        <v>41</v>
      </c>
      <c r="J1396" t="s">
        <v>27</v>
      </c>
      <c r="K1396" t="s">
        <v>184</v>
      </c>
      <c r="L1396" t="s">
        <v>104</v>
      </c>
      <c r="M1396">
        <v>77070</v>
      </c>
      <c r="N1396" t="s">
        <v>105</v>
      </c>
      <c r="O1396" t="s">
        <v>2436</v>
      </c>
      <c r="P1396" t="s">
        <v>32</v>
      </c>
      <c r="Q1396" t="s">
        <v>36</v>
      </c>
      <c r="R1396" t="s">
        <v>2437</v>
      </c>
      <c r="S1396">
        <v>674.05799999999999</v>
      </c>
      <c r="T1396">
        <v>3</v>
      </c>
      <c r="U1396">
        <v>0.3</v>
      </c>
      <c r="V1396">
        <v>-19.258800000000008</v>
      </c>
    </row>
    <row r="1397" spans="1:22" x14ac:dyDescent="0.25">
      <c r="A1397">
        <v>4898</v>
      </c>
      <c r="B1397" t="s">
        <v>7847</v>
      </c>
      <c r="C1397">
        <v>2011</v>
      </c>
      <c r="D1397" s="11">
        <v>40831</v>
      </c>
      <c r="E1397" s="11">
        <v>40833</v>
      </c>
      <c r="F1397" t="s">
        <v>188</v>
      </c>
      <c r="G1397" t="s">
        <v>6022</v>
      </c>
      <c r="H1397" t="s">
        <v>6023</v>
      </c>
      <c r="I1397" t="s">
        <v>26</v>
      </c>
      <c r="J1397" t="s">
        <v>27</v>
      </c>
      <c r="K1397" t="s">
        <v>3870</v>
      </c>
      <c r="L1397" t="s">
        <v>498</v>
      </c>
      <c r="M1397">
        <v>44134</v>
      </c>
      <c r="N1397" t="s">
        <v>148</v>
      </c>
      <c r="O1397" t="s">
        <v>5801</v>
      </c>
      <c r="P1397" t="s">
        <v>32</v>
      </c>
      <c r="Q1397" t="s">
        <v>36</v>
      </c>
      <c r="R1397" t="s">
        <v>5802</v>
      </c>
      <c r="S1397">
        <v>183.37199999999999</v>
      </c>
      <c r="T1397">
        <v>2</v>
      </c>
      <c r="U1397">
        <v>0.3</v>
      </c>
      <c r="V1397">
        <v>-7.8588000000000022</v>
      </c>
    </row>
    <row r="1398" spans="1:22" x14ac:dyDescent="0.25">
      <c r="A1398">
        <v>1395</v>
      </c>
      <c r="B1398" t="s">
        <v>3803</v>
      </c>
      <c r="C1398">
        <v>2014</v>
      </c>
      <c r="D1398" s="11">
        <v>41922</v>
      </c>
      <c r="E1398" s="11">
        <v>41927</v>
      </c>
      <c r="F1398" t="s">
        <v>50</v>
      </c>
      <c r="G1398" t="s">
        <v>2632</v>
      </c>
      <c r="H1398" t="s">
        <v>2633</v>
      </c>
      <c r="I1398" t="s">
        <v>41</v>
      </c>
      <c r="J1398" t="s">
        <v>27</v>
      </c>
      <c r="K1398" t="s">
        <v>456</v>
      </c>
      <c r="L1398" t="s">
        <v>211</v>
      </c>
      <c r="M1398">
        <v>60505</v>
      </c>
      <c r="N1398" t="s">
        <v>105</v>
      </c>
      <c r="O1398" t="s">
        <v>3804</v>
      </c>
      <c r="P1398" t="s">
        <v>32</v>
      </c>
      <c r="Q1398" t="s">
        <v>56</v>
      </c>
      <c r="R1398" t="s">
        <v>3805</v>
      </c>
      <c r="S1398">
        <v>652.45000000000005</v>
      </c>
      <c r="T1398">
        <v>5</v>
      </c>
      <c r="U1398">
        <v>0.5</v>
      </c>
      <c r="V1398">
        <v>-430.61700000000019</v>
      </c>
    </row>
    <row r="1399" spans="1:22" x14ac:dyDescent="0.25">
      <c r="A1399">
        <v>1396</v>
      </c>
      <c r="B1399" t="s">
        <v>3803</v>
      </c>
      <c r="C1399">
        <v>2014</v>
      </c>
      <c r="D1399" s="11">
        <v>41922</v>
      </c>
      <c r="E1399" s="11">
        <v>41927</v>
      </c>
      <c r="F1399" t="s">
        <v>50</v>
      </c>
      <c r="G1399" t="s">
        <v>2632</v>
      </c>
      <c r="H1399" t="s">
        <v>2633</v>
      </c>
      <c r="I1399" t="s">
        <v>41</v>
      </c>
      <c r="J1399" t="s">
        <v>27</v>
      </c>
      <c r="K1399" t="s">
        <v>456</v>
      </c>
      <c r="L1399" t="s">
        <v>211</v>
      </c>
      <c r="M1399">
        <v>60505</v>
      </c>
      <c r="N1399" t="s">
        <v>105</v>
      </c>
      <c r="O1399" t="s">
        <v>3806</v>
      </c>
      <c r="P1399" t="s">
        <v>32</v>
      </c>
      <c r="Q1399" t="s">
        <v>56</v>
      </c>
      <c r="R1399" t="s">
        <v>3807</v>
      </c>
      <c r="S1399">
        <v>66.644999999999996</v>
      </c>
      <c r="T1399">
        <v>3</v>
      </c>
      <c r="U1399">
        <v>0.5</v>
      </c>
      <c r="V1399">
        <v>-42.652799999999999</v>
      </c>
    </row>
    <row r="1400" spans="1:22" x14ac:dyDescent="0.25">
      <c r="A1400">
        <v>4887</v>
      </c>
      <c r="B1400" t="s">
        <v>7843</v>
      </c>
      <c r="C1400">
        <v>2013</v>
      </c>
      <c r="D1400" s="11">
        <v>41607</v>
      </c>
      <c r="E1400" s="11">
        <v>41610</v>
      </c>
      <c r="F1400" t="s">
        <v>23</v>
      </c>
      <c r="G1400" t="s">
        <v>5044</v>
      </c>
      <c r="H1400" t="s">
        <v>5045</v>
      </c>
      <c r="I1400" t="s">
        <v>41</v>
      </c>
      <c r="J1400" t="s">
        <v>27</v>
      </c>
      <c r="K1400" t="s">
        <v>7783</v>
      </c>
      <c r="L1400" t="s">
        <v>1272</v>
      </c>
      <c r="M1400">
        <v>30062</v>
      </c>
      <c r="N1400" t="s">
        <v>30</v>
      </c>
      <c r="O1400" t="s">
        <v>892</v>
      </c>
      <c r="P1400" t="s">
        <v>32</v>
      </c>
      <c r="Q1400" t="s">
        <v>36</v>
      </c>
      <c r="R1400" t="s">
        <v>893</v>
      </c>
      <c r="S1400">
        <v>182.67000000000002</v>
      </c>
      <c r="T1400">
        <v>3</v>
      </c>
      <c r="U1400">
        <v>0</v>
      </c>
      <c r="V1400">
        <v>52.974299999999992</v>
      </c>
    </row>
    <row r="1401" spans="1:22" x14ac:dyDescent="0.25">
      <c r="A1401">
        <v>4881</v>
      </c>
      <c r="B1401" t="s">
        <v>7840</v>
      </c>
      <c r="C1401">
        <v>2014</v>
      </c>
      <c r="D1401" s="11">
        <v>41946</v>
      </c>
      <c r="E1401" s="11">
        <v>41949</v>
      </c>
      <c r="F1401" t="s">
        <v>23</v>
      </c>
      <c r="G1401" t="s">
        <v>4524</v>
      </c>
      <c r="H1401" t="s">
        <v>4525</v>
      </c>
      <c r="I1401" t="s">
        <v>41</v>
      </c>
      <c r="J1401" t="s">
        <v>27</v>
      </c>
      <c r="K1401" t="s">
        <v>28</v>
      </c>
      <c r="L1401" t="s">
        <v>29</v>
      </c>
      <c r="M1401">
        <v>42420</v>
      </c>
      <c r="N1401" t="s">
        <v>30</v>
      </c>
      <c r="O1401" t="s">
        <v>35</v>
      </c>
      <c r="P1401" t="s">
        <v>32</v>
      </c>
      <c r="Q1401" t="s">
        <v>36</v>
      </c>
      <c r="R1401" t="s">
        <v>37</v>
      </c>
      <c r="S1401">
        <v>975.92</v>
      </c>
      <c r="T1401">
        <v>4</v>
      </c>
      <c r="U1401">
        <v>0</v>
      </c>
      <c r="V1401">
        <v>292.77599999999995</v>
      </c>
    </row>
    <row r="1402" spans="1:22" x14ac:dyDescent="0.25">
      <c r="A1402">
        <v>4866</v>
      </c>
      <c r="B1402" t="s">
        <v>7831</v>
      </c>
      <c r="C1402">
        <v>2014</v>
      </c>
      <c r="D1402" s="11">
        <v>41957</v>
      </c>
      <c r="E1402" s="11">
        <v>41962</v>
      </c>
      <c r="F1402" t="s">
        <v>50</v>
      </c>
      <c r="G1402" t="s">
        <v>655</v>
      </c>
      <c r="H1402" t="s">
        <v>656</v>
      </c>
      <c r="I1402" t="s">
        <v>26</v>
      </c>
      <c r="J1402" t="s">
        <v>27</v>
      </c>
      <c r="K1402" t="s">
        <v>95</v>
      </c>
      <c r="L1402" t="s">
        <v>96</v>
      </c>
      <c r="M1402">
        <v>98103</v>
      </c>
      <c r="N1402" t="s">
        <v>44</v>
      </c>
      <c r="O1402" t="s">
        <v>1726</v>
      </c>
      <c r="P1402" t="s">
        <v>32</v>
      </c>
      <c r="Q1402" t="s">
        <v>36</v>
      </c>
      <c r="R1402" t="s">
        <v>1727</v>
      </c>
      <c r="S1402">
        <v>2404.7040000000002</v>
      </c>
      <c r="T1402">
        <v>6</v>
      </c>
      <c r="U1402">
        <v>0.2</v>
      </c>
      <c r="V1402">
        <v>150.29399999999998</v>
      </c>
    </row>
    <row r="1403" spans="1:22" x14ac:dyDescent="0.25">
      <c r="A1403">
        <v>4859</v>
      </c>
      <c r="B1403" t="s">
        <v>7822</v>
      </c>
      <c r="C1403">
        <v>2012</v>
      </c>
      <c r="D1403" s="11">
        <v>40921</v>
      </c>
      <c r="E1403" s="11">
        <v>40925</v>
      </c>
      <c r="F1403" t="s">
        <v>50</v>
      </c>
      <c r="G1403" t="s">
        <v>1459</v>
      </c>
      <c r="H1403" t="s">
        <v>1460</v>
      </c>
      <c r="I1403" t="s">
        <v>26</v>
      </c>
      <c r="J1403" t="s">
        <v>27</v>
      </c>
      <c r="K1403" t="s">
        <v>42</v>
      </c>
      <c r="L1403" t="s">
        <v>43</v>
      </c>
      <c r="M1403">
        <v>90004</v>
      </c>
      <c r="N1403" t="s">
        <v>44</v>
      </c>
      <c r="O1403" t="s">
        <v>7823</v>
      </c>
      <c r="P1403" t="s">
        <v>32</v>
      </c>
      <c r="Q1403" t="s">
        <v>65</v>
      </c>
      <c r="R1403" t="s">
        <v>7824</v>
      </c>
      <c r="S1403">
        <v>464.84999999999997</v>
      </c>
      <c r="T1403">
        <v>9</v>
      </c>
      <c r="U1403">
        <v>0</v>
      </c>
      <c r="V1403">
        <v>92.969999999999985</v>
      </c>
    </row>
    <row r="1404" spans="1:22" x14ac:dyDescent="0.25">
      <c r="A1404">
        <v>4858</v>
      </c>
      <c r="B1404" t="s">
        <v>7822</v>
      </c>
      <c r="C1404">
        <v>2012</v>
      </c>
      <c r="D1404" s="11">
        <v>40921</v>
      </c>
      <c r="E1404" s="11">
        <v>40925</v>
      </c>
      <c r="F1404" t="s">
        <v>50</v>
      </c>
      <c r="G1404" t="s">
        <v>1459</v>
      </c>
      <c r="H1404" t="s">
        <v>1460</v>
      </c>
      <c r="I1404" t="s">
        <v>26</v>
      </c>
      <c r="J1404" t="s">
        <v>27</v>
      </c>
      <c r="K1404" t="s">
        <v>42</v>
      </c>
      <c r="L1404" t="s">
        <v>43</v>
      </c>
      <c r="M1404">
        <v>90004</v>
      </c>
      <c r="N1404" t="s">
        <v>44</v>
      </c>
      <c r="O1404" t="s">
        <v>1100</v>
      </c>
      <c r="P1404" t="s">
        <v>32</v>
      </c>
      <c r="Q1404" t="s">
        <v>65</v>
      </c>
      <c r="R1404" t="s">
        <v>1101</v>
      </c>
      <c r="S1404">
        <v>77.599999999999994</v>
      </c>
      <c r="T1404">
        <v>4</v>
      </c>
      <c r="U1404">
        <v>0</v>
      </c>
      <c r="V1404">
        <v>38.023999999999994</v>
      </c>
    </row>
    <row r="1405" spans="1:22" x14ac:dyDescent="0.25">
      <c r="A1405">
        <v>4856</v>
      </c>
      <c r="B1405" t="s">
        <v>7821</v>
      </c>
      <c r="C1405">
        <v>2011</v>
      </c>
      <c r="D1405" s="11">
        <v>40889</v>
      </c>
      <c r="E1405" s="11">
        <v>40892</v>
      </c>
      <c r="F1405" t="s">
        <v>23</v>
      </c>
      <c r="G1405" t="s">
        <v>940</v>
      </c>
      <c r="H1405" t="s">
        <v>941</v>
      </c>
      <c r="I1405" t="s">
        <v>26</v>
      </c>
      <c r="J1405" t="s">
        <v>27</v>
      </c>
      <c r="K1405" t="s">
        <v>3199</v>
      </c>
      <c r="L1405" t="s">
        <v>43</v>
      </c>
      <c r="M1405">
        <v>94601</v>
      </c>
      <c r="N1405" t="s">
        <v>44</v>
      </c>
      <c r="O1405" t="s">
        <v>259</v>
      </c>
      <c r="P1405" t="s">
        <v>32</v>
      </c>
      <c r="Q1405" t="s">
        <v>65</v>
      </c>
      <c r="R1405" t="s">
        <v>260</v>
      </c>
      <c r="S1405">
        <v>9.24</v>
      </c>
      <c r="T1405">
        <v>3</v>
      </c>
      <c r="U1405">
        <v>0</v>
      </c>
      <c r="V1405">
        <v>4.4352</v>
      </c>
    </row>
    <row r="1406" spans="1:22" x14ac:dyDescent="0.25">
      <c r="A1406">
        <v>1403</v>
      </c>
      <c r="B1406" t="s">
        <v>3816</v>
      </c>
      <c r="C1406">
        <v>2013</v>
      </c>
      <c r="D1406" s="11">
        <v>41384</v>
      </c>
      <c r="E1406" s="11">
        <v>41390</v>
      </c>
      <c r="F1406" t="s">
        <v>50</v>
      </c>
      <c r="G1406" t="s">
        <v>395</v>
      </c>
      <c r="H1406" t="s">
        <v>396</v>
      </c>
      <c r="I1406" t="s">
        <v>102</v>
      </c>
      <c r="J1406" t="s">
        <v>27</v>
      </c>
      <c r="K1406" t="s">
        <v>497</v>
      </c>
      <c r="L1406" t="s">
        <v>498</v>
      </c>
      <c r="M1406">
        <v>43229</v>
      </c>
      <c r="N1406" t="s">
        <v>148</v>
      </c>
      <c r="O1406" t="s">
        <v>3817</v>
      </c>
      <c r="P1406" t="s">
        <v>32</v>
      </c>
      <c r="Q1406" t="s">
        <v>56</v>
      </c>
      <c r="R1406" t="s">
        <v>3818</v>
      </c>
      <c r="S1406">
        <v>205.17599999999999</v>
      </c>
      <c r="T1406">
        <v>2</v>
      </c>
      <c r="U1406">
        <v>0.4</v>
      </c>
      <c r="V1406">
        <v>-58.133199999999988</v>
      </c>
    </row>
    <row r="1407" spans="1:22" x14ac:dyDescent="0.25">
      <c r="A1407">
        <v>4854</v>
      </c>
      <c r="B1407" t="s">
        <v>7821</v>
      </c>
      <c r="C1407">
        <v>2011</v>
      </c>
      <c r="D1407" s="11">
        <v>40889</v>
      </c>
      <c r="E1407" s="11">
        <v>40892</v>
      </c>
      <c r="F1407" t="s">
        <v>23</v>
      </c>
      <c r="G1407" t="s">
        <v>940</v>
      </c>
      <c r="H1407" t="s">
        <v>941</v>
      </c>
      <c r="I1407" t="s">
        <v>26</v>
      </c>
      <c r="J1407" t="s">
        <v>27</v>
      </c>
      <c r="K1407" t="s">
        <v>3199</v>
      </c>
      <c r="L1407" t="s">
        <v>43</v>
      </c>
      <c r="M1407">
        <v>94601</v>
      </c>
      <c r="N1407" t="s">
        <v>44</v>
      </c>
      <c r="O1407" t="s">
        <v>3956</v>
      </c>
      <c r="P1407" t="s">
        <v>32</v>
      </c>
      <c r="Q1407" t="s">
        <v>65</v>
      </c>
      <c r="R1407" t="s">
        <v>3957</v>
      </c>
      <c r="S1407">
        <v>12.54</v>
      </c>
      <c r="T1407">
        <v>3</v>
      </c>
      <c r="U1407">
        <v>0</v>
      </c>
      <c r="V1407">
        <v>4.5144000000000002</v>
      </c>
    </row>
    <row r="1408" spans="1:22" x14ac:dyDescent="0.25">
      <c r="A1408">
        <v>4851</v>
      </c>
      <c r="B1408" t="s">
        <v>7819</v>
      </c>
      <c r="C1408">
        <v>2011</v>
      </c>
      <c r="D1408" s="11">
        <v>40794</v>
      </c>
      <c r="E1408" s="11">
        <v>40800</v>
      </c>
      <c r="F1408" t="s">
        <v>50</v>
      </c>
      <c r="G1408" t="s">
        <v>4266</v>
      </c>
      <c r="H1408" t="s">
        <v>4267</v>
      </c>
      <c r="I1408" t="s">
        <v>26</v>
      </c>
      <c r="J1408" t="s">
        <v>27</v>
      </c>
      <c r="K1408" t="s">
        <v>7820</v>
      </c>
      <c r="L1408" t="s">
        <v>96</v>
      </c>
      <c r="M1408">
        <v>99301</v>
      </c>
      <c r="N1408" t="s">
        <v>44</v>
      </c>
      <c r="O1408" t="s">
        <v>35</v>
      </c>
      <c r="P1408" t="s">
        <v>32</v>
      </c>
      <c r="Q1408" t="s">
        <v>36</v>
      </c>
      <c r="R1408" t="s">
        <v>37</v>
      </c>
      <c r="S1408">
        <v>975.92</v>
      </c>
      <c r="T1408">
        <v>5</v>
      </c>
      <c r="U1408">
        <v>0.2</v>
      </c>
      <c r="V1408">
        <v>121.98999999999992</v>
      </c>
    </row>
    <row r="1409" spans="1:22" x14ac:dyDescent="0.25">
      <c r="A1409">
        <v>1406</v>
      </c>
      <c r="B1409" t="s">
        <v>3821</v>
      </c>
      <c r="C1409">
        <v>2011</v>
      </c>
      <c r="D1409" s="11">
        <v>40639</v>
      </c>
      <c r="E1409" s="11">
        <v>40641</v>
      </c>
      <c r="F1409" t="s">
        <v>188</v>
      </c>
      <c r="G1409" t="s">
        <v>1497</v>
      </c>
      <c r="H1409" t="s">
        <v>1498</v>
      </c>
      <c r="I1409" t="s">
        <v>102</v>
      </c>
      <c r="J1409" t="s">
        <v>27</v>
      </c>
      <c r="K1409" t="s">
        <v>146</v>
      </c>
      <c r="L1409" t="s">
        <v>147</v>
      </c>
      <c r="M1409">
        <v>19143</v>
      </c>
      <c r="N1409" t="s">
        <v>148</v>
      </c>
      <c r="O1409" t="s">
        <v>3822</v>
      </c>
      <c r="P1409" t="s">
        <v>32</v>
      </c>
      <c r="Q1409" t="s">
        <v>56</v>
      </c>
      <c r="R1409" t="s">
        <v>3274</v>
      </c>
      <c r="S1409">
        <v>154.76400000000001</v>
      </c>
      <c r="T1409">
        <v>3</v>
      </c>
      <c r="U1409">
        <v>0.4</v>
      </c>
      <c r="V1409">
        <v>-36.11160000000001</v>
      </c>
    </row>
    <row r="1410" spans="1:22" x14ac:dyDescent="0.25">
      <c r="A1410">
        <v>4841</v>
      </c>
      <c r="B1410" t="s">
        <v>7812</v>
      </c>
      <c r="C1410">
        <v>2014</v>
      </c>
      <c r="D1410" s="11">
        <v>41964</v>
      </c>
      <c r="E1410" s="11">
        <v>41969</v>
      </c>
      <c r="F1410" t="s">
        <v>50</v>
      </c>
      <c r="G1410" t="s">
        <v>2798</v>
      </c>
      <c r="H1410" t="s">
        <v>2799</v>
      </c>
      <c r="I1410" t="s">
        <v>102</v>
      </c>
      <c r="J1410" t="s">
        <v>27</v>
      </c>
      <c r="K1410" t="s">
        <v>28</v>
      </c>
      <c r="L1410" t="s">
        <v>29</v>
      </c>
      <c r="M1410">
        <v>42420</v>
      </c>
      <c r="N1410" t="s">
        <v>30</v>
      </c>
      <c r="O1410" t="s">
        <v>426</v>
      </c>
      <c r="P1410" t="s">
        <v>32</v>
      </c>
      <c r="Q1410" t="s">
        <v>65</v>
      </c>
      <c r="R1410" t="s">
        <v>427</v>
      </c>
      <c r="S1410">
        <v>27.58</v>
      </c>
      <c r="T1410">
        <v>2</v>
      </c>
      <c r="U1410">
        <v>0</v>
      </c>
      <c r="V1410">
        <v>11.583600000000001</v>
      </c>
    </row>
    <row r="1411" spans="1:22" x14ac:dyDescent="0.25">
      <c r="A1411">
        <v>4826</v>
      </c>
      <c r="B1411" t="s">
        <v>7802</v>
      </c>
      <c r="C1411">
        <v>2013</v>
      </c>
      <c r="D1411" s="11">
        <v>41600</v>
      </c>
      <c r="E1411" s="11">
        <v>41605</v>
      </c>
      <c r="F1411" t="s">
        <v>50</v>
      </c>
      <c r="G1411" t="s">
        <v>2002</v>
      </c>
      <c r="H1411" t="s">
        <v>2003</v>
      </c>
      <c r="I1411" t="s">
        <v>26</v>
      </c>
      <c r="J1411" t="s">
        <v>27</v>
      </c>
      <c r="K1411" t="s">
        <v>497</v>
      </c>
      <c r="L1411" t="s">
        <v>498</v>
      </c>
      <c r="M1411">
        <v>43229</v>
      </c>
      <c r="N1411" t="s">
        <v>148</v>
      </c>
      <c r="O1411" t="s">
        <v>5857</v>
      </c>
      <c r="P1411" t="s">
        <v>32</v>
      </c>
      <c r="Q1411" t="s">
        <v>65</v>
      </c>
      <c r="R1411" t="s">
        <v>5858</v>
      </c>
      <c r="S1411">
        <v>77.951999999999998</v>
      </c>
      <c r="T1411">
        <v>3</v>
      </c>
      <c r="U1411">
        <v>0.2</v>
      </c>
      <c r="V1411">
        <v>15.590399999999995</v>
      </c>
    </row>
    <row r="1412" spans="1:22" x14ac:dyDescent="0.25">
      <c r="A1412">
        <v>1409</v>
      </c>
      <c r="B1412" t="s">
        <v>3823</v>
      </c>
      <c r="C1412">
        <v>2013</v>
      </c>
      <c r="D1412" s="11">
        <v>41520</v>
      </c>
      <c r="E1412" s="11">
        <v>41524</v>
      </c>
      <c r="F1412" t="s">
        <v>50</v>
      </c>
      <c r="G1412" t="s">
        <v>316</v>
      </c>
      <c r="H1412" t="s">
        <v>317</v>
      </c>
      <c r="I1412" t="s">
        <v>26</v>
      </c>
      <c r="J1412" t="s">
        <v>27</v>
      </c>
      <c r="K1412" t="s">
        <v>266</v>
      </c>
      <c r="L1412" t="s">
        <v>267</v>
      </c>
      <c r="M1412">
        <v>10024</v>
      </c>
      <c r="N1412" t="s">
        <v>148</v>
      </c>
      <c r="O1412" t="s">
        <v>1186</v>
      </c>
      <c r="P1412" t="s">
        <v>32</v>
      </c>
      <c r="Q1412" t="s">
        <v>65</v>
      </c>
      <c r="R1412" t="s">
        <v>1187</v>
      </c>
      <c r="S1412">
        <v>39.979999999999997</v>
      </c>
      <c r="T1412">
        <v>2</v>
      </c>
      <c r="U1412">
        <v>0</v>
      </c>
      <c r="V1412">
        <v>9.9949999999999974</v>
      </c>
    </row>
    <row r="1413" spans="1:22" x14ac:dyDescent="0.25">
      <c r="A1413">
        <v>1410</v>
      </c>
      <c r="B1413" t="s">
        <v>3826</v>
      </c>
      <c r="C1413">
        <v>2013</v>
      </c>
      <c r="D1413" s="11">
        <v>41543</v>
      </c>
      <c r="E1413" s="11">
        <v>41548</v>
      </c>
      <c r="F1413" t="s">
        <v>50</v>
      </c>
      <c r="G1413" t="s">
        <v>3827</v>
      </c>
      <c r="H1413" t="s">
        <v>3828</v>
      </c>
      <c r="I1413" t="s">
        <v>26</v>
      </c>
      <c r="J1413" t="s">
        <v>27</v>
      </c>
      <c r="K1413" t="s">
        <v>544</v>
      </c>
      <c r="L1413" t="s">
        <v>310</v>
      </c>
      <c r="M1413">
        <v>85023</v>
      </c>
      <c r="N1413" t="s">
        <v>44</v>
      </c>
      <c r="O1413" t="s">
        <v>2875</v>
      </c>
      <c r="P1413" t="s">
        <v>32</v>
      </c>
      <c r="Q1413" t="s">
        <v>56</v>
      </c>
      <c r="R1413" t="s">
        <v>2876</v>
      </c>
      <c r="S1413">
        <v>393.16500000000002</v>
      </c>
      <c r="T1413">
        <v>3</v>
      </c>
      <c r="U1413">
        <v>0.5</v>
      </c>
      <c r="V1413">
        <v>-204.44580000000005</v>
      </c>
    </row>
    <row r="1414" spans="1:22" x14ac:dyDescent="0.25">
      <c r="A1414">
        <v>4825</v>
      </c>
      <c r="B1414" t="s">
        <v>7802</v>
      </c>
      <c r="C1414">
        <v>2013</v>
      </c>
      <c r="D1414" s="11">
        <v>41600</v>
      </c>
      <c r="E1414" s="11">
        <v>41605</v>
      </c>
      <c r="F1414" t="s">
        <v>50</v>
      </c>
      <c r="G1414" t="s">
        <v>2002</v>
      </c>
      <c r="H1414" t="s">
        <v>2003</v>
      </c>
      <c r="I1414" t="s">
        <v>26</v>
      </c>
      <c r="J1414" t="s">
        <v>27</v>
      </c>
      <c r="K1414" t="s">
        <v>497</v>
      </c>
      <c r="L1414" t="s">
        <v>498</v>
      </c>
      <c r="M1414">
        <v>43229</v>
      </c>
      <c r="N1414" t="s">
        <v>148</v>
      </c>
      <c r="O1414" t="s">
        <v>701</v>
      </c>
      <c r="P1414" t="s">
        <v>32</v>
      </c>
      <c r="Q1414" t="s">
        <v>36</v>
      </c>
      <c r="R1414" t="s">
        <v>702</v>
      </c>
      <c r="S1414">
        <v>127.554</v>
      </c>
      <c r="T1414">
        <v>3</v>
      </c>
      <c r="U1414">
        <v>0.3</v>
      </c>
      <c r="V1414">
        <v>-9.1109999999999971</v>
      </c>
    </row>
    <row r="1415" spans="1:22" x14ac:dyDescent="0.25">
      <c r="A1415">
        <v>1412</v>
      </c>
      <c r="B1415" t="s">
        <v>3830</v>
      </c>
      <c r="C1415">
        <v>2013</v>
      </c>
      <c r="D1415" s="11">
        <v>41465</v>
      </c>
      <c r="E1415" s="11">
        <v>41469</v>
      </c>
      <c r="F1415" t="s">
        <v>50</v>
      </c>
      <c r="G1415" t="s">
        <v>581</v>
      </c>
      <c r="H1415" t="s">
        <v>582</v>
      </c>
      <c r="I1415" t="s">
        <v>41</v>
      </c>
      <c r="J1415" t="s">
        <v>27</v>
      </c>
      <c r="K1415" t="s">
        <v>266</v>
      </c>
      <c r="L1415" t="s">
        <v>267</v>
      </c>
      <c r="M1415">
        <v>10035</v>
      </c>
      <c r="N1415" t="s">
        <v>148</v>
      </c>
      <c r="O1415" t="s">
        <v>2455</v>
      </c>
      <c r="P1415" t="s">
        <v>32</v>
      </c>
      <c r="Q1415" t="s">
        <v>36</v>
      </c>
      <c r="R1415" t="s">
        <v>2456</v>
      </c>
      <c r="S1415">
        <v>408.00599999999997</v>
      </c>
      <c r="T1415">
        <v>2</v>
      </c>
      <c r="U1415">
        <v>0.1</v>
      </c>
      <c r="V1415">
        <v>72.534400000000005</v>
      </c>
    </row>
    <row r="1416" spans="1:22" x14ac:dyDescent="0.25">
      <c r="A1416">
        <v>1413</v>
      </c>
      <c r="B1416" t="s">
        <v>3830</v>
      </c>
      <c r="C1416">
        <v>2013</v>
      </c>
      <c r="D1416" s="11">
        <v>41465</v>
      </c>
      <c r="E1416" s="11">
        <v>41469</v>
      </c>
      <c r="F1416" t="s">
        <v>50</v>
      </c>
      <c r="G1416" t="s">
        <v>581</v>
      </c>
      <c r="H1416" t="s">
        <v>582</v>
      </c>
      <c r="I1416" t="s">
        <v>41</v>
      </c>
      <c r="J1416" t="s">
        <v>27</v>
      </c>
      <c r="K1416" t="s">
        <v>266</v>
      </c>
      <c r="L1416" t="s">
        <v>267</v>
      </c>
      <c r="M1416">
        <v>10035</v>
      </c>
      <c r="N1416" t="s">
        <v>148</v>
      </c>
      <c r="O1416" t="s">
        <v>1858</v>
      </c>
      <c r="P1416" t="s">
        <v>32</v>
      </c>
      <c r="Q1416" t="s">
        <v>65</v>
      </c>
      <c r="R1416" t="s">
        <v>1859</v>
      </c>
      <c r="S1416">
        <v>165.28</v>
      </c>
      <c r="T1416">
        <v>4</v>
      </c>
      <c r="U1416">
        <v>0</v>
      </c>
      <c r="V1416">
        <v>14.875200000000007</v>
      </c>
    </row>
    <row r="1417" spans="1:22" x14ac:dyDescent="0.25">
      <c r="A1417">
        <v>4814</v>
      </c>
      <c r="B1417" t="s">
        <v>7791</v>
      </c>
      <c r="C1417">
        <v>2013</v>
      </c>
      <c r="D1417" s="11">
        <v>41593</v>
      </c>
      <c r="E1417" s="11">
        <v>41598</v>
      </c>
      <c r="F1417" t="s">
        <v>23</v>
      </c>
      <c r="G1417" t="s">
        <v>6335</v>
      </c>
      <c r="H1417" t="s">
        <v>6336</v>
      </c>
      <c r="I1417" t="s">
        <v>26</v>
      </c>
      <c r="J1417" t="s">
        <v>27</v>
      </c>
      <c r="K1417" t="s">
        <v>146</v>
      </c>
      <c r="L1417" t="s">
        <v>147</v>
      </c>
      <c r="M1417">
        <v>19134</v>
      </c>
      <c r="N1417" t="s">
        <v>148</v>
      </c>
      <c r="O1417" t="s">
        <v>7792</v>
      </c>
      <c r="P1417" t="s">
        <v>32</v>
      </c>
      <c r="Q1417" t="s">
        <v>65</v>
      </c>
      <c r="R1417" t="s">
        <v>7793</v>
      </c>
      <c r="S1417">
        <v>48.576000000000001</v>
      </c>
      <c r="T1417">
        <v>3</v>
      </c>
      <c r="U1417">
        <v>0.2</v>
      </c>
      <c r="V1417">
        <v>9.7151999999999941</v>
      </c>
    </row>
    <row r="1418" spans="1:22" x14ac:dyDescent="0.25">
      <c r="A1418">
        <v>4812</v>
      </c>
      <c r="B1418" t="s">
        <v>7791</v>
      </c>
      <c r="C1418">
        <v>2013</v>
      </c>
      <c r="D1418" s="11">
        <v>41593</v>
      </c>
      <c r="E1418" s="11">
        <v>41598</v>
      </c>
      <c r="F1418" t="s">
        <v>23</v>
      </c>
      <c r="G1418" t="s">
        <v>6335</v>
      </c>
      <c r="H1418" t="s">
        <v>6336</v>
      </c>
      <c r="I1418" t="s">
        <v>26</v>
      </c>
      <c r="J1418" t="s">
        <v>27</v>
      </c>
      <c r="K1418" t="s">
        <v>146</v>
      </c>
      <c r="L1418" t="s">
        <v>147</v>
      </c>
      <c r="M1418">
        <v>19134</v>
      </c>
      <c r="N1418" t="s">
        <v>148</v>
      </c>
      <c r="O1418" t="s">
        <v>1280</v>
      </c>
      <c r="P1418" t="s">
        <v>32</v>
      </c>
      <c r="Q1418" t="s">
        <v>36</v>
      </c>
      <c r="R1418" t="s">
        <v>1281</v>
      </c>
      <c r="S1418">
        <v>380.05799999999994</v>
      </c>
      <c r="T1418">
        <v>3</v>
      </c>
      <c r="U1418">
        <v>0.3</v>
      </c>
      <c r="V1418">
        <v>-21.717600000000004</v>
      </c>
    </row>
    <row r="1419" spans="1:22" x14ac:dyDescent="0.25">
      <c r="A1419">
        <v>1416</v>
      </c>
      <c r="B1419" t="s">
        <v>3836</v>
      </c>
      <c r="C1419">
        <v>2014</v>
      </c>
      <c r="D1419" s="11">
        <v>41668</v>
      </c>
      <c r="E1419" s="11">
        <v>41671</v>
      </c>
      <c r="F1419" t="s">
        <v>23</v>
      </c>
      <c r="G1419" t="s">
        <v>3837</v>
      </c>
      <c r="H1419" t="s">
        <v>3838</v>
      </c>
      <c r="I1419" t="s">
        <v>102</v>
      </c>
      <c r="J1419" t="s">
        <v>27</v>
      </c>
      <c r="K1419" t="s">
        <v>1711</v>
      </c>
      <c r="L1419" t="s">
        <v>43</v>
      </c>
      <c r="M1419">
        <v>92627</v>
      </c>
      <c r="N1419" t="s">
        <v>44</v>
      </c>
      <c r="O1419" t="s">
        <v>3839</v>
      </c>
      <c r="P1419" t="s">
        <v>32</v>
      </c>
      <c r="Q1419" t="s">
        <v>65</v>
      </c>
      <c r="R1419" t="s">
        <v>3840</v>
      </c>
      <c r="S1419">
        <v>37.74</v>
      </c>
      <c r="T1419">
        <v>3</v>
      </c>
      <c r="U1419">
        <v>0</v>
      </c>
      <c r="V1419">
        <v>12.831599999999996</v>
      </c>
    </row>
    <row r="1420" spans="1:22" x14ac:dyDescent="0.25">
      <c r="A1420">
        <v>4805</v>
      </c>
      <c r="B1420" t="s">
        <v>7787</v>
      </c>
      <c r="C1420">
        <v>2014</v>
      </c>
      <c r="D1420" s="11">
        <v>41834</v>
      </c>
      <c r="E1420" s="11">
        <v>41838</v>
      </c>
      <c r="F1420" t="s">
        <v>23</v>
      </c>
      <c r="G1420" t="s">
        <v>6663</v>
      </c>
      <c r="H1420" t="s">
        <v>6664</v>
      </c>
      <c r="I1420" t="s">
        <v>26</v>
      </c>
      <c r="J1420" t="s">
        <v>27</v>
      </c>
      <c r="K1420" t="s">
        <v>146</v>
      </c>
      <c r="L1420" t="s">
        <v>147</v>
      </c>
      <c r="M1420">
        <v>19140</v>
      </c>
      <c r="N1420" t="s">
        <v>148</v>
      </c>
      <c r="O1420" t="s">
        <v>5363</v>
      </c>
      <c r="P1420" t="s">
        <v>32</v>
      </c>
      <c r="Q1420" t="s">
        <v>65</v>
      </c>
      <c r="R1420" t="s">
        <v>5364</v>
      </c>
      <c r="S1420">
        <v>91.00800000000001</v>
      </c>
      <c r="T1420">
        <v>9</v>
      </c>
      <c r="U1420">
        <v>0.2</v>
      </c>
      <c r="V1420">
        <v>19.339199999999998</v>
      </c>
    </row>
    <row r="1421" spans="1:22" x14ac:dyDescent="0.25">
      <c r="A1421">
        <v>4799</v>
      </c>
      <c r="B1421" t="s">
        <v>7784</v>
      </c>
      <c r="C1421">
        <v>2013</v>
      </c>
      <c r="D1421" s="11">
        <v>41409</v>
      </c>
      <c r="E1421" s="11">
        <v>41414</v>
      </c>
      <c r="F1421" t="s">
        <v>50</v>
      </c>
      <c r="G1421" t="s">
        <v>1291</v>
      </c>
      <c r="H1421" t="s">
        <v>1292</v>
      </c>
      <c r="I1421" t="s">
        <v>41</v>
      </c>
      <c r="J1421" t="s">
        <v>27</v>
      </c>
      <c r="K1421" t="s">
        <v>1521</v>
      </c>
      <c r="L1421" t="s">
        <v>54</v>
      </c>
      <c r="M1421">
        <v>32216</v>
      </c>
      <c r="N1421" t="s">
        <v>30</v>
      </c>
      <c r="O1421" t="s">
        <v>7026</v>
      </c>
      <c r="P1421" t="s">
        <v>32</v>
      </c>
      <c r="Q1421" t="s">
        <v>65</v>
      </c>
      <c r="R1421" t="s">
        <v>7027</v>
      </c>
      <c r="S1421">
        <v>30.192</v>
      </c>
      <c r="T1421">
        <v>3</v>
      </c>
      <c r="U1421">
        <v>0.2</v>
      </c>
      <c r="V1421">
        <v>8.3028000000000031</v>
      </c>
    </row>
    <row r="1422" spans="1:22" x14ac:dyDescent="0.25">
      <c r="A1422">
        <v>1419</v>
      </c>
      <c r="B1422" t="s">
        <v>3841</v>
      </c>
      <c r="C1422">
        <v>2012</v>
      </c>
      <c r="D1422" s="11">
        <v>41173</v>
      </c>
      <c r="E1422" s="11">
        <v>41176</v>
      </c>
      <c r="F1422" t="s">
        <v>188</v>
      </c>
      <c r="G1422" t="s">
        <v>3842</v>
      </c>
      <c r="H1422" t="s">
        <v>3843</v>
      </c>
      <c r="I1422" t="s">
        <v>41</v>
      </c>
      <c r="J1422" t="s">
        <v>27</v>
      </c>
      <c r="K1422" t="s">
        <v>184</v>
      </c>
      <c r="L1422" t="s">
        <v>104</v>
      </c>
      <c r="M1422">
        <v>77041</v>
      </c>
      <c r="N1422" t="s">
        <v>105</v>
      </c>
      <c r="O1422" t="s">
        <v>259</v>
      </c>
      <c r="P1422" t="s">
        <v>32</v>
      </c>
      <c r="Q1422" t="s">
        <v>65</v>
      </c>
      <c r="R1422" t="s">
        <v>260</v>
      </c>
      <c r="S1422">
        <v>4.9280000000000008</v>
      </c>
      <c r="T1422">
        <v>4</v>
      </c>
      <c r="U1422">
        <v>0.6</v>
      </c>
      <c r="V1422">
        <v>-1.4783999999999997</v>
      </c>
    </row>
    <row r="1423" spans="1:22" x14ac:dyDescent="0.25">
      <c r="A1423">
        <v>4795</v>
      </c>
      <c r="B1423" t="s">
        <v>7779</v>
      </c>
      <c r="C1423">
        <v>2012</v>
      </c>
      <c r="D1423" s="11">
        <v>40984</v>
      </c>
      <c r="E1423" s="11">
        <v>40991</v>
      </c>
      <c r="F1423" t="s">
        <v>50</v>
      </c>
      <c r="G1423" t="s">
        <v>7780</v>
      </c>
      <c r="H1423" t="s">
        <v>7781</v>
      </c>
      <c r="I1423" t="s">
        <v>41</v>
      </c>
      <c r="J1423" t="s">
        <v>27</v>
      </c>
      <c r="K1423" t="s">
        <v>42</v>
      </c>
      <c r="L1423" t="s">
        <v>43</v>
      </c>
      <c r="M1423">
        <v>90036</v>
      </c>
      <c r="N1423" t="s">
        <v>44</v>
      </c>
      <c r="O1423" t="s">
        <v>7149</v>
      </c>
      <c r="P1423" t="s">
        <v>32</v>
      </c>
      <c r="Q1423" t="s">
        <v>65</v>
      </c>
      <c r="R1423" t="s">
        <v>7150</v>
      </c>
      <c r="S1423">
        <v>43.13</v>
      </c>
      <c r="T1423">
        <v>1</v>
      </c>
      <c r="U1423">
        <v>0</v>
      </c>
      <c r="V1423">
        <v>18.114600000000003</v>
      </c>
    </row>
    <row r="1424" spans="1:22" x14ac:dyDescent="0.25">
      <c r="A1424">
        <v>4791</v>
      </c>
      <c r="B1424" t="s">
        <v>7774</v>
      </c>
      <c r="C1424">
        <v>2012</v>
      </c>
      <c r="D1424" s="11">
        <v>41254</v>
      </c>
      <c r="E1424" s="11">
        <v>41259</v>
      </c>
      <c r="F1424" t="s">
        <v>50</v>
      </c>
      <c r="G1424" t="s">
        <v>93</v>
      </c>
      <c r="H1424" t="s">
        <v>94</v>
      </c>
      <c r="I1424" t="s">
        <v>26</v>
      </c>
      <c r="J1424" t="s">
        <v>27</v>
      </c>
      <c r="K1424" t="s">
        <v>1081</v>
      </c>
      <c r="L1424" t="s">
        <v>457</v>
      </c>
      <c r="M1424">
        <v>80906</v>
      </c>
      <c r="N1424" t="s">
        <v>44</v>
      </c>
      <c r="O1424" t="s">
        <v>5504</v>
      </c>
      <c r="P1424" t="s">
        <v>32</v>
      </c>
      <c r="Q1424" t="s">
        <v>56</v>
      </c>
      <c r="R1424" t="s">
        <v>5505</v>
      </c>
      <c r="S1424">
        <v>364.95</v>
      </c>
      <c r="T1424">
        <v>5</v>
      </c>
      <c r="U1424">
        <v>0.5</v>
      </c>
      <c r="V1424">
        <v>-248.16599999999994</v>
      </c>
    </row>
    <row r="1425" spans="1:22" x14ac:dyDescent="0.25">
      <c r="A1425">
        <v>4790</v>
      </c>
      <c r="B1425" t="s">
        <v>7774</v>
      </c>
      <c r="C1425">
        <v>2012</v>
      </c>
      <c r="D1425" s="11">
        <v>41254</v>
      </c>
      <c r="E1425" s="11">
        <v>41259</v>
      </c>
      <c r="F1425" t="s">
        <v>50</v>
      </c>
      <c r="G1425" t="s">
        <v>93</v>
      </c>
      <c r="H1425" t="s">
        <v>94</v>
      </c>
      <c r="I1425" t="s">
        <v>26</v>
      </c>
      <c r="J1425" t="s">
        <v>27</v>
      </c>
      <c r="K1425" t="s">
        <v>1081</v>
      </c>
      <c r="L1425" t="s">
        <v>457</v>
      </c>
      <c r="M1425">
        <v>80906</v>
      </c>
      <c r="N1425" t="s">
        <v>44</v>
      </c>
      <c r="O1425" t="s">
        <v>3928</v>
      </c>
      <c r="P1425" t="s">
        <v>32</v>
      </c>
      <c r="Q1425" t="s">
        <v>65</v>
      </c>
      <c r="R1425" t="s">
        <v>3929</v>
      </c>
      <c r="S1425">
        <v>54.920000000000009</v>
      </c>
      <c r="T1425">
        <v>5</v>
      </c>
      <c r="U1425">
        <v>0.2</v>
      </c>
      <c r="V1425">
        <v>10.983999999999996</v>
      </c>
    </row>
    <row r="1426" spans="1:22" x14ac:dyDescent="0.25">
      <c r="A1426">
        <v>4789</v>
      </c>
      <c r="B1426" t="s">
        <v>7774</v>
      </c>
      <c r="C1426">
        <v>2012</v>
      </c>
      <c r="D1426" s="11">
        <v>41254</v>
      </c>
      <c r="E1426" s="11">
        <v>41259</v>
      </c>
      <c r="F1426" t="s">
        <v>50</v>
      </c>
      <c r="G1426" t="s">
        <v>93</v>
      </c>
      <c r="H1426" t="s">
        <v>94</v>
      </c>
      <c r="I1426" t="s">
        <v>26</v>
      </c>
      <c r="J1426" t="s">
        <v>27</v>
      </c>
      <c r="K1426" t="s">
        <v>1081</v>
      </c>
      <c r="L1426" t="s">
        <v>457</v>
      </c>
      <c r="M1426">
        <v>80906</v>
      </c>
      <c r="N1426" t="s">
        <v>44</v>
      </c>
      <c r="O1426" t="s">
        <v>4064</v>
      </c>
      <c r="P1426" t="s">
        <v>32</v>
      </c>
      <c r="Q1426" t="s">
        <v>65</v>
      </c>
      <c r="R1426" t="s">
        <v>4065</v>
      </c>
      <c r="S1426">
        <v>52.416000000000004</v>
      </c>
      <c r="T1426">
        <v>9</v>
      </c>
      <c r="U1426">
        <v>0.2</v>
      </c>
      <c r="V1426">
        <v>15.069600000000007</v>
      </c>
    </row>
    <row r="1427" spans="1:22" x14ac:dyDescent="0.25">
      <c r="A1427">
        <v>4786</v>
      </c>
      <c r="B1427" t="s">
        <v>7774</v>
      </c>
      <c r="C1427">
        <v>2012</v>
      </c>
      <c r="D1427" s="11">
        <v>41254</v>
      </c>
      <c r="E1427" s="11">
        <v>41259</v>
      </c>
      <c r="F1427" t="s">
        <v>50</v>
      </c>
      <c r="G1427" t="s">
        <v>93</v>
      </c>
      <c r="H1427" t="s">
        <v>94</v>
      </c>
      <c r="I1427" t="s">
        <v>26</v>
      </c>
      <c r="J1427" t="s">
        <v>27</v>
      </c>
      <c r="K1427" t="s">
        <v>1081</v>
      </c>
      <c r="L1427" t="s">
        <v>457</v>
      </c>
      <c r="M1427">
        <v>80906</v>
      </c>
      <c r="N1427" t="s">
        <v>44</v>
      </c>
      <c r="O1427" t="s">
        <v>5638</v>
      </c>
      <c r="P1427" t="s">
        <v>32</v>
      </c>
      <c r="Q1427" t="s">
        <v>33</v>
      </c>
      <c r="R1427" t="s">
        <v>5639</v>
      </c>
      <c r="S1427">
        <v>69.576000000000008</v>
      </c>
      <c r="T1427">
        <v>4</v>
      </c>
      <c r="U1427">
        <v>0.7</v>
      </c>
      <c r="V1427">
        <v>-143.79040000000001</v>
      </c>
    </row>
    <row r="1428" spans="1:22" x14ac:dyDescent="0.25">
      <c r="A1428">
        <v>4781</v>
      </c>
      <c r="B1428" t="s">
        <v>7770</v>
      </c>
      <c r="C1428">
        <v>2011</v>
      </c>
      <c r="D1428" s="11">
        <v>40854</v>
      </c>
      <c r="E1428" s="11">
        <v>40859</v>
      </c>
      <c r="F1428" t="s">
        <v>50</v>
      </c>
      <c r="G1428" t="s">
        <v>519</v>
      </c>
      <c r="H1428" t="s">
        <v>520</v>
      </c>
      <c r="I1428" t="s">
        <v>26</v>
      </c>
      <c r="J1428" t="s">
        <v>27</v>
      </c>
      <c r="K1428" t="s">
        <v>184</v>
      </c>
      <c r="L1428" t="s">
        <v>104</v>
      </c>
      <c r="M1428">
        <v>77070</v>
      </c>
      <c r="N1428" t="s">
        <v>105</v>
      </c>
      <c r="O1428" t="s">
        <v>5913</v>
      </c>
      <c r="P1428" t="s">
        <v>32</v>
      </c>
      <c r="Q1428" t="s">
        <v>36</v>
      </c>
      <c r="R1428" t="s">
        <v>5914</v>
      </c>
      <c r="S1428">
        <v>683.14399999999989</v>
      </c>
      <c r="T1428">
        <v>4</v>
      </c>
      <c r="U1428">
        <v>0.3</v>
      </c>
      <c r="V1428">
        <v>0</v>
      </c>
    </row>
    <row r="1429" spans="1:22" x14ac:dyDescent="0.25">
      <c r="A1429">
        <v>4780</v>
      </c>
      <c r="B1429" t="s">
        <v>7769</v>
      </c>
      <c r="C1429">
        <v>2011</v>
      </c>
      <c r="D1429" s="11">
        <v>40732</v>
      </c>
      <c r="E1429" s="11">
        <v>40734</v>
      </c>
      <c r="F1429" t="s">
        <v>188</v>
      </c>
      <c r="G1429" t="s">
        <v>5985</v>
      </c>
      <c r="H1429" t="s">
        <v>5986</v>
      </c>
      <c r="I1429" t="s">
        <v>26</v>
      </c>
      <c r="J1429" t="s">
        <v>27</v>
      </c>
      <c r="K1429" t="s">
        <v>3452</v>
      </c>
      <c r="L1429" t="s">
        <v>267</v>
      </c>
      <c r="M1429">
        <v>14215</v>
      </c>
      <c r="N1429" t="s">
        <v>148</v>
      </c>
      <c r="O1429" t="s">
        <v>1839</v>
      </c>
      <c r="P1429" t="s">
        <v>32</v>
      </c>
      <c r="Q1429" t="s">
        <v>36</v>
      </c>
      <c r="R1429" t="s">
        <v>1840</v>
      </c>
      <c r="S1429">
        <v>63.882000000000005</v>
      </c>
      <c r="T1429">
        <v>1</v>
      </c>
      <c r="U1429">
        <v>0.1</v>
      </c>
      <c r="V1429">
        <v>10.647000000000004</v>
      </c>
    </row>
    <row r="1430" spans="1:22" x14ac:dyDescent="0.25">
      <c r="A1430">
        <v>4773</v>
      </c>
      <c r="B1430" t="s">
        <v>7765</v>
      </c>
      <c r="C1430">
        <v>2014</v>
      </c>
      <c r="D1430" s="11">
        <v>41967</v>
      </c>
      <c r="E1430" s="11">
        <v>41971</v>
      </c>
      <c r="F1430" t="s">
        <v>50</v>
      </c>
      <c r="G1430" t="s">
        <v>1734</v>
      </c>
      <c r="H1430" t="s">
        <v>1735</v>
      </c>
      <c r="I1430" t="s">
        <v>26</v>
      </c>
      <c r="J1430" t="s">
        <v>27</v>
      </c>
      <c r="K1430" t="s">
        <v>303</v>
      </c>
      <c r="L1430" t="s">
        <v>211</v>
      </c>
      <c r="M1430">
        <v>60610</v>
      </c>
      <c r="N1430" t="s">
        <v>105</v>
      </c>
      <c r="O1430" t="s">
        <v>5654</v>
      </c>
      <c r="P1430" t="s">
        <v>32</v>
      </c>
      <c r="Q1430" t="s">
        <v>65</v>
      </c>
      <c r="R1430" t="s">
        <v>5655</v>
      </c>
      <c r="S1430">
        <v>6.4640000000000004</v>
      </c>
      <c r="T1430">
        <v>1</v>
      </c>
      <c r="U1430">
        <v>0.6</v>
      </c>
      <c r="V1430">
        <v>-4.0400000000000009</v>
      </c>
    </row>
    <row r="1431" spans="1:22" x14ac:dyDescent="0.25">
      <c r="A1431">
        <v>4753</v>
      </c>
      <c r="B1431" t="s">
        <v>7740</v>
      </c>
      <c r="C1431">
        <v>2014</v>
      </c>
      <c r="D1431" s="11">
        <v>41964</v>
      </c>
      <c r="E1431" s="11">
        <v>41968</v>
      </c>
      <c r="F1431" t="s">
        <v>50</v>
      </c>
      <c r="G1431" t="s">
        <v>2490</v>
      </c>
      <c r="H1431" t="s">
        <v>2491</v>
      </c>
      <c r="I1431" t="s">
        <v>26</v>
      </c>
      <c r="J1431" t="s">
        <v>27</v>
      </c>
      <c r="K1431" t="s">
        <v>328</v>
      </c>
      <c r="L1431" t="s">
        <v>335</v>
      </c>
      <c r="M1431">
        <v>38301</v>
      </c>
      <c r="N1431" t="s">
        <v>30</v>
      </c>
      <c r="O1431" t="s">
        <v>2095</v>
      </c>
      <c r="P1431" t="s">
        <v>32</v>
      </c>
      <c r="Q1431" t="s">
        <v>36</v>
      </c>
      <c r="R1431" t="s">
        <v>2096</v>
      </c>
      <c r="S1431">
        <v>209.56799999999998</v>
      </c>
      <c r="T1431">
        <v>2</v>
      </c>
      <c r="U1431">
        <v>0.2</v>
      </c>
      <c r="V1431">
        <v>-23.576400000000007</v>
      </c>
    </row>
    <row r="1432" spans="1:22" x14ac:dyDescent="0.25">
      <c r="A1432">
        <v>4749</v>
      </c>
      <c r="B1432" t="s">
        <v>7736</v>
      </c>
      <c r="C1432">
        <v>2013</v>
      </c>
      <c r="D1432" s="11">
        <v>41337</v>
      </c>
      <c r="E1432" s="11">
        <v>41337</v>
      </c>
      <c r="F1432" t="s">
        <v>1290</v>
      </c>
      <c r="G1432" t="s">
        <v>3136</v>
      </c>
      <c r="H1432" t="s">
        <v>3137</v>
      </c>
      <c r="I1432" t="s">
        <v>41</v>
      </c>
      <c r="J1432" t="s">
        <v>27</v>
      </c>
      <c r="K1432" t="s">
        <v>127</v>
      </c>
      <c r="L1432" t="s">
        <v>43</v>
      </c>
      <c r="M1432">
        <v>94110</v>
      </c>
      <c r="N1432" t="s">
        <v>44</v>
      </c>
      <c r="O1432" t="s">
        <v>6567</v>
      </c>
      <c r="P1432" t="s">
        <v>32</v>
      </c>
      <c r="Q1432" t="s">
        <v>65</v>
      </c>
      <c r="R1432" t="s">
        <v>6568</v>
      </c>
      <c r="S1432">
        <v>35.28</v>
      </c>
      <c r="T1432">
        <v>3</v>
      </c>
      <c r="U1432">
        <v>0</v>
      </c>
      <c r="V1432">
        <v>11.995199999999997</v>
      </c>
    </row>
    <row r="1433" spans="1:22" x14ac:dyDescent="0.25">
      <c r="A1433">
        <v>4740</v>
      </c>
      <c r="B1433" t="s">
        <v>7733</v>
      </c>
      <c r="C1433">
        <v>2012</v>
      </c>
      <c r="D1433" s="11">
        <v>40957</v>
      </c>
      <c r="E1433" s="11">
        <v>40963</v>
      </c>
      <c r="F1433" t="s">
        <v>50</v>
      </c>
      <c r="G1433" t="s">
        <v>1300</v>
      </c>
      <c r="H1433" t="s">
        <v>1301</v>
      </c>
      <c r="I1433" t="s">
        <v>26</v>
      </c>
      <c r="J1433" t="s">
        <v>27</v>
      </c>
      <c r="K1433" t="s">
        <v>1173</v>
      </c>
      <c r="L1433" t="s">
        <v>43</v>
      </c>
      <c r="M1433">
        <v>90805</v>
      </c>
      <c r="N1433" t="s">
        <v>44</v>
      </c>
      <c r="O1433" t="s">
        <v>3806</v>
      </c>
      <c r="P1433" t="s">
        <v>32</v>
      </c>
      <c r="Q1433" t="s">
        <v>56</v>
      </c>
      <c r="R1433" t="s">
        <v>3807</v>
      </c>
      <c r="S1433">
        <v>35.544000000000004</v>
      </c>
      <c r="T1433">
        <v>1</v>
      </c>
      <c r="U1433">
        <v>0.2</v>
      </c>
      <c r="V1433">
        <v>-0.88860000000000205</v>
      </c>
    </row>
    <row r="1434" spans="1:22" x14ac:dyDescent="0.25">
      <c r="A1434">
        <v>4735</v>
      </c>
      <c r="B1434" t="s">
        <v>7731</v>
      </c>
      <c r="C1434">
        <v>2013</v>
      </c>
      <c r="D1434" s="11">
        <v>41372</v>
      </c>
      <c r="E1434" s="11">
        <v>41377</v>
      </c>
      <c r="F1434" t="s">
        <v>50</v>
      </c>
      <c r="G1434" t="s">
        <v>974</v>
      </c>
      <c r="H1434" t="s">
        <v>975</v>
      </c>
      <c r="I1434" t="s">
        <v>41</v>
      </c>
      <c r="J1434" t="s">
        <v>27</v>
      </c>
      <c r="K1434" t="s">
        <v>266</v>
      </c>
      <c r="L1434" t="s">
        <v>267</v>
      </c>
      <c r="M1434">
        <v>10035</v>
      </c>
      <c r="N1434" t="s">
        <v>148</v>
      </c>
      <c r="O1434" t="s">
        <v>35</v>
      </c>
      <c r="P1434" t="s">
        <v>32</v>
      </c>
      <c r="Q1434" t="s">
        <v>36</v>
      </c>
      <c r="R1434" t="s">
        <v>37</v>
      </c>
      <c r="S1434">
        <v>658.74599999999998</v>
      </c>
      <c r="T1434">
        <v>3</v>
      </c>
      <c r="U1434">
        <v>0.1</v>
      </c>
      <c r="V1434">
        <v>146.38799999999998</v>
      </c>
    </row>
    <row r="1435" spans="1:22" x14ac:dyDescent="0.25">
      <c r="A1435">
        <v>4734</v>
      </c>
      <c r="B1435" t="s">
        <v>7730</v>
      </c>
      <c r="C1435">
        <v>2012</v>
      </c>
      <c r="D1435" s="11">
        <v>40997</v>
      </c>
      <c r="E1435" s="11">
        <v>40999</v>
      </c>
      <c r="F1435" t="s">
        <v>23</v>
      </c>
      <c r="G1435" t="s">
        <v>5081</v>
      </c>
      <c r="H1435" t="s">
        <v>5082</v>
      </c>
      <c r="I1435" t="s">
        <v>26</v>
      </c>
      <c r="J1435" t="s">
        <v>27</v>
      </c>
      <c r="K1435" t="s">
        <v>947</v>
      </c>
      <c r="L1435" t="s">
        <v>43</v>
      </c>
      <c r="M1435">
        <v>92105</v>
      </c>
      <c r="N1435" t="s">
        <v>44</v>
      </c>
      <c r="O1435" t="s">
        <v>6345</v>
      </c>
      <c r="P1435" t="s">
        <v>32</v>
      </c>
      <c r="Q1435" t="s">
        <v>65</v>
      </c>
      <c r="R1435" t="s">
        <v>6346</v>
      </c>
      <c r="S1435">
        <v>19.919999999999998</v>
      </c>
      <c r="T1435">
        <v>3</v>
      </c>
      <c r="U1435">
        <v>0</v>
      </c>
      <c r="V1435">
        <v>9.5615999999999985</v>
      </c>
    </row>
    <row r="1436" spans="1:22" x14ac:dyDescent="0.25">
      <c r="A1436">
        <v>4728</v>
      </c>
      <c r="B1436" t="s">
        <v>7725</v>
      </c>
      <c r="C1436">
        <v>2011</v>
      </c>
      <c r="D1436" s="11">
        <v>40872</v>
      </c>
      <c r="E1436" s="11">
        <v>40876</v>
      </c>
      <c r="F1436" t="s">
        <v>23</v>
      </c>
      <c r="G1436" t="s">
        <v>4082</v>
      </c>
      <c r="H1436" t="s">
        <v>4083</v>
      </c>
      <c r="I1436" t="s">
        <v>102</v>
      </c>
      <c r="J1436" t="s">
        <v>27</v>
      </c>
      <c r="K1436" t="s">
        <v>266</v>
      </c>
      <c r="L1436" t="s">
        <v>267</v>
      </c>
      <c r="M1436">
        <v>10009</v>
      </c>
      <c r="N1436" t="s">
        <v>148</v>
      </c>
      <c r="O1436" t="s">
        <v>4476</v>
      </c>
      <c r="P1436" t="s">
        <v>32</v>
      </c>
      <c r="Q1436" t="s">
        <v>33</v>
      </c>
      <c r="R1436" t="s">
        <v>4477</v>
      </c>
      <c r="S1436">
        <v>275.952</v>
      </c>
      <c r="T1436">
        <v>3</v>
      </c>
      <c r="U1436">
        <v>0.2</v>
      </c>
      <c r="V1436">
        <v>-37.943400000000025</v>
      </c>
    </row>
    <row r="1437" spans="1:22" x14ac:dyDescent="0.25">
      <c r="A1437">
        <v>1434</v>
      </c>
      <c r="B1437" t="s">
        <v>3861</v>
      </c>
      <c r="C1437">
        <v>2011</v>
      </c>
      <c r="D1437" s="11">
        <v>40896</v>
      </c>
      <c r="E1437" s="11">
        <v>40898</v>
      </c>
      <c r="F1437" t="s">
        <v>23</v>
      </c>
      <c r="G1437" t="s">
        <v>93</v>
      </c>
      <c r="H1437" t="s">
        <v>94</v>
      </c>
      <c r="I1437" t="s">
        <v>26</v>
      </c>
      <c r="J1437" t="s">
        <v>27</v>
      </c>
      <c r="K1437" t="s">
        <v>2579</v>
      </c>
      <c r="L1437" t="s">
        <v>358</v>
      </c>
      <c r="M1437">
        <v>35630</v>
      </c>
      <c r="N1437" t="s">
        <v>30</v>
      </c>
      <c r="O1437" t="s">
        <v>336</v>
      </c>
      <c r="P1437" t="s">
        <v>32</v>
      </c>
      <c r="Q1437" t="s">
        <v>36</v>
      </c>
      <c r="R1437" t="s">
        <v>337</v>
      </c>
      <c r="S1437">
        <v>1819.8600000000001</v>
      </c>
      <c r="T1437">
        <v>14</v>
      </c>
      <c r="U1437">
        <v>0</v>
      </c>
      <c r="V1437">
        <v>163.78740000000002</v>
      </c>
    </row>
    <row r="1438" spans="1:22" x14ac:dyDescent="0.25">
      <c r="A1438">
        <v>4722</v>
      </c>
      <c r="B1438" t="s">
        <v>7718</v>
      </c>
      <c r="C1438">
        <v>2011</v>
      </c>
      <c r="D1438" s="11">
        <v>40701</v>
      </c>
      <c r="E1438" s="11">
        <v>40705</v>
      </c>
      <c r="F1438" t="s">
        <v>23</v>
      </c>
      <c r="G1438" t="s">
        <v>7719</v>
      </c>
      <c r="H1438" t="s">
        <v>7720</v>
      </c>
      <c r="I1438" t="s">
        <v>26</v>
      </c>
      <c r="J1438" t="s">
        <v>27</v>
      </c>
      <c r="K1438" t="s">
        <v>456</v>
      </c>
      <c r="L1438" t="s">
        <v>211</v>
      </c>
      <c r="M1438">
        <v>60505</v>
      </c>
      <c r="N1438" t="s">
        <v>105</v>
      </c>
      <c r="O1438" t="s">
        <v>1436</v>
      </c>
      <c r="P1438" t="s">
        <v>32</v>
      </c>
      <c r="Q1438" t="s">
        <v>56</v>
      </c>
      <c r="R1438" t="s">
        <v>1437</v>
      </c>
      <c r="S1438">
        <v>268.935</v>
      </c>
      <c r="T1438">
        <v>3</v>
      </c>
      <c r="U1438">
        <v>0.5</v>
      </c>
      <c r="V1438">
        <v>-209.76929999999999</v>
      </c>
    </row>
    <row r="1439" spans="1:22" x14ac:dyDescent="0.25">
      <c r="A1439">
        <v>4717</v>
      </c>
      <c r="B1439" t="s">
        <v>7712</v>
      </c>
      <c r="C1439">
        <v>2014</v>
      </c>
      <c r="D1439" s="11">
        <v>41977</v>
      </c>
      <c r="E1439" s="11">
        <v>41981</v>
      </c>
      <c r="F1439" t="s">
        <v>23</v>
      </c>
      <c r="G1439" t="s">
        <v>3991</v>
      </c>
      <c r="H1439" t="s">
        <v>3992</v>
      </c>
      <c r="I1439" t="s">
        <v>102</v>
      </c>
      <c r="J1439" t="s">
        <v>27</v>
      </c>
      <c r="K1439" t="s">
        <v>95</v>
      </c>
      <c r="L1439" t="s">
        <v>96</v>
      </c>
      <c r="M1439">
        <v>98115</v>
      </c>
      <c r="N1439" t="s">
        <v>44</v>
      </c>
      <c r="O1439" t="s">
        <v>3804</v>
      </c>
      <c r="P1439" t="s">
        <v>32</v>
      </c>
      <c r="Q1439" t="s">
        <v>56</v>
      </c>
      <c r="R1439" t="s">
        <v>3805</v>
      </c>
      <c r="S1439">
        <v>521.96</v>
      </c>
      <c r="T1439">
        <v>2</v>
      </c>
      <c r="U1439">
        <v>0</v>
      </c>
      <c r="V1439">
        <v>88.733199999999954</v>
      </c>
    </row>
    <row r="1440" spans="1:22" x14ac:dyDescent="0.25">
      <c r="A1440">
        <v>4714</v>
      </c>
      <c r="B1440" t="s">
        <v>7709</v>
      </c>
      <c r="C1440">
        <v>2011</v>
      </c>
      <c r="D1440" s="11">
        <v>40893</v>
      </c>
      <c r="E1440" s="11">
        <v>40898</v>
      </c>
      <c r="F1440" t="s">
        <v>50</v>
      </c>
      <c r="G1440" t="s">
        <v>6942</v>
      </c>
      <c r="H1440" t="s">
        <v>6943</v>
      </c>
      <c r="I1440" t="s">
        <v>26</v>
      </c>
      <c r="J1440" t="s">
        <v>27</v>
      </c>
      <c r="K1440" t="s">
        <v>1681</v>
      </c>
      <c r="L1440" t="s">
        <v>104</v>
      </c>
      <c r="M1440">
        <v>77340</v>
      </c>
      <c r="N1440" t="s">
        <v>105</v>
      </c>
      <c r="O1440" t="s">
        <v>6116</v>
      </c>
      <c r="P1440" t="s">
        <v>32</v>
      </c>
      <c r="Q1440" t="s">
        <v>65</v>
      </c>
      <c r="R1440" t="s">
        <v>6117</v>
      </c>
      <c r="S1440">
        <v>56.567999999999998</v>
      </c>
      <c r="T1440">
        <v>2</v>
      </c>
      <c r="U1440">
        <v>0.6</v>
      </c>
      <c r="V1440">
        <v>-74.952600000000004</v>
      </c>
    </row>
    <row r="1441" spans="1:22" x14ac:dyDescent="0.25">
      <c r="A1441">
        <v>4707</v>
      </c>
      <c r="B1441" t="s">
        <v>7705</v>
      </c>
      <c r="C1441">
        <v>2013</v>
      </c>
      <c r="D1441" s="11">
        <v>41412</v>
      </c>
      <c r="E1441" s="11">
        <v>41413</v>
      </c>
      <c r="F1441" t="s">
        <v>188</v>
      </c>
      <c r="G1441" t="s">
        <v>1308</v>
      </c>
      <c r="H1441" t="s">
        <v>1309</v>
      </c>
      <c r="I1441" t="s">
        <v>26</v>
      </c>
      <c r="J1441" t="s">
        <v>27</v>
      </c>
      <c r="K1441" t="s">
        <v>7706</v>
      </c>
      <c r="L1441" t="s">
        <v>747</v>
      </c>
      <c r="M1441">
        <v>6708</v>
      </c>
      <c r="N1441" t="s">
        <v>148</v>
      </c>
      <c r="O1441" t="s">
        <v>3069</v>
      </c>
      <c r="P1441" t="s">
        <v>32</v>
      </c>
      <c r="Q1441" t="s">
        <v>65</v>
      </c>
      <c r="R1441" t="s">
        <v>3070</v>
      </c>
      <c r="S1441">
        <v>173.24</v>
      </c>
      <c r="T1441">
        <v>4</v>
      </c>
      <c r="U1441">
        <v>0</v>
      </c>
      <c r="V1441">
        <v>17.323999999999984</v>
      </c>
    </row>
    <row r="1442" spans="1:22" x14ac:dyDescent="0.25">
      <c r="A1442">
        <v>1439</v>
      </c>
      <c r="B1442" t="s">
        <v>3873</v>
      </c>
      <c r="C1442">
        <v>2012</v>
      </c>
      <c r="D1442" s="11">
        <v>41197</v>
      </c>
      <c r="E1442" s="11">
        <v>41197</v>
      </c>
      <c r="F1442" t="s">
        <v>1290</v>
      </c>
      <c r="G1442" t="s">
        <v>332</v>
      </c>
      <c r="H1442" t="s">
        <v>333</v>
      </c>
      <c r="I1442" t="s">
        <v>26</v>
      </c>
      <c r="J1442" t="s">
        <v>27</v>
      </c>
      <c r="K1442" t="s">
        <v>1614</v>
      </c>
      <c r="L1442" t="s">
        <v>104</v>
      </c>
      <c r="M1442">
        <v>79109</v>
      </c>
      <c r="N1442" t="s">
        <v>105</v>
      </c>
      <c r="O1442" t="s">
        <v>1872</v>
      </c>
      <c r="P1442" t="s">
        <v>32</v>
      </c>
      <c r="Q1442" t="s">
        <v>36</v>
      </c>
      <c r="R1442" t="s">
        <v>1873</v>
      </c>
      <c r="S1442">
        <v>2453.4299999999998</v>
      </c>
      <c r="T1442">
        <v>5</v>
      </c>
      <c r="U1442">
        <v>0.3</v>
      </c>
      <c r="V1442">
        <v>-350.4899999999999</v>
      </c>
    </row>
    <row r="1443" spans="1:22" x14ac:dyDescent="0.25">
      <c r="A1443">
        <v>4703</v>
      </c>
      <c r="B1443" t="s">
        <v>7703</v>
      </c>
      <c r="C1443">
        <v>2014</v>
      </c>
      <c r="D1443" s="11">
        <v>41771</v>
      </c>
      <c r="E1443" s="11">
        <v>41777</v>
      </c>
      <c r="F1443" t="s">
        <v>50</v>
      </c>
      <c r="G1443" t="s">
        <v>3787</v>
      </c>
      <c r="H1443" t="s">
        <v>3788</v>
      </c>
      <c r="I1443" t="s">
        <v>102</v>
      </c>
      <c r="J1443" t="s">
        <v>27</v>
      </c>
      <c r="K1443" t="s">
        <v>1237</v>
      </c>
      <c r="L1443" t="s">
        <v>104</v>
      </c>
      <c r="M1443">
        <v>78745</v>
      </c>
      <c r="N1443" t="s">
        <v>105</v>
      </c>
      <c r="O1443" t="s">
        <v>1186</v>
      </c>
      <c r="P1443" t="s">
        <v>32</v>
      </c>
      <c r="Q1443" t="s">
        <v>65</v>
      </c>
      <c r="R1443" t="s">
        <v>1187</v>
      </c>
      <c r="S1443">
        <v>7.9959999999999996</v>
      </c>
      <c r="T1443">
        <v>1</v>
      </c>
      <c r="U1443">
        <v>0.6</v>
      </c>
      <c r="V1443">
        <v>-6.9964999999999993</v>
      </c>
    </row>
    <row r="1444" spans="1:22" x14ac:dyDescent="0.25">
      <c r="A1444">
        <v>4699</v>
      </c>
      <c r="B1444" t="s">
        <v>7702</v>
      </c>
      <c r="C1444">
        <v>2012</v>
      </c>
      <c r="D1444" s="11">
        <v>41260</v>
      </c>
      <c r="E1444" s="11">
        <v>41260</v>
      </c>
      <c r="F1444" t="s">
        <v>1290</v>
      </c>
      <c r="G1444" t="s">
        <v>2114</v>
      </c>
      <c r="H1444" t="s">
        <v>2115</v>
      </c>
      <c r="I1444" t="s">
        <v>26</v>
      </c>
      <c r="J1444" t="s">
        <v>27</v>
      </c>
      <c r="K1444" t="s">
        <v>880</v>
      </c>
      <c r="L1444" t="s">
        <v>238</v>
      </c>
      <c r="M1444">
        <v>48205</v>
      </c>
      <c r="N1444" t="s">
        <v>105</v>
      </c>
      <c r="O1444" t="s">
        <v>6116</v>
      </c>
      <c r="P1444" t="s">
        <v>32</v>
      </c>
      <c r="Q1444" t="s">
        <v>65</v>
      </c>
      <c r="R1444" t="s">
        <v>6117</v>
      </c>
      <c r="S1444">
        <v>212.13</v>
      </c>
      <c r="T1444">
        <v>3</v>
      </c>
      <c r="U1444">
        <v>0</v>
      </c>
      <c r="V1444">
        <v>14.849099999999979</v>
      </c>
    </row>
    <row r="1445" spans="1:22" x14ac:dyDescent="0.25">
      <c r="A1445">
        <v>4698</v>
      </c>
      <c r="B1445" t="s">
        <v>7702</v>
      </c>
      <c r="C1445">
        <v>2012</v>
      </c>
      <c r="D1445" s="11">
        <v>41260</v>
      </c>
      <c r="E1445" s="11">
        <v>41260</v>
      </c>
      <c r="F1445" t="s">
        <v>1290</v>
      </c>
      <c r="G1445" t="s">
        <v>2114</v>
      </c>
      <c r="H1445" t="s">
        <v>2115</v>
      </c>
      <c r="I1445" t="s">
        <v>26</v>
      </c>
      <c r="J1445" t="s">
        <v>27</v>
      </c>
      <c r="K1445" t="s">
        <v>880</v>
      </c>
      <c r="L1445" t="s">
        <v>238</v>
      </c>
      <c r="M1445">
        <v>48205</v>
      </c>
      <c r="N1445" t="s">
        <v>105</v>
      </c>
      <c r="O1445" t="s">
        <v>701</v>
      </c>
      <c r="P1445" t="s">
        <v>32</v>
      </c>
      <c r="Q1445" t="s">
        <v>36</v>
      </c>
      <c r="R1445" t="s">
        <v>702</v>
      </c>
      <c r="S1445">
        <v>546.66</v>
      </c>
      <c r="T1445">
        <v>9</v>
      </c>
      <c r="U1445">
        <v>0</v>
      </c>
      <c r="V1445">
        <v>136.66500000000002</v>
      </c>
    </row>
    <row r="1446" spans="1:22" x14ac:dyDescent="0.25">
      <c r="A1446">
        <v>4697</v>
      </c>
      <c r="B1446" t="s">
        <v>7702</v>
      </c>
      <c r="C1446">
        <v>2012</v>
      </c>
      <c r="D1446" s="11">
        <v>41260</v>
      </c>
      <c r="E1446" s="11">
        <v>41260</v>
      </c>
      <c r="F1446" t="s">
        <v>1290</v>
      </c>
      <c r="G1446" t="s">
        <v>2114</v>
      </c>
      <c r="H1446" t="s">
        <v>2115</v>
      </c>
      <c r="I1446" t="s">
        <v>26</v>
      </c>
      <c r="J1446" t="s">
        <v>27</v>
      </c>
      <c r="K1446" t="s">
        <v>880</v>
      </c>
      <c r="L1446" t="s">
        <v>238</v>
      </c>
      <c r="M1446">
        <v>48205</v>
      </c>
      <c r="N1446" t="s">
        <v>105</v>
      </c>
      <c r="O1446" t="s">
        <v>6142</v>
      </c>
      <c r="P1446" t="s">
        <v>32</v>
      </c>
      <c r="Q1446" t="s">
        <v>36</v>
      </c>
      <c r="R1446" t="s">
        <v>6143</v>
      </c>
      <c r="S1446">
        <v>142.36000000000001</v>
      </c>
      <c r="T1446">
        <v>2</v>
      </c>
      <c r="U1446">
        <v>0</v>
      </c>
      <c r="V1446">
        <v>38.437200000000004</v>
      </c>
    </row>
    <row r="1447" spans="1:22" x14ac:dyDescent="0.25">
      <c r="A1447">
        <v>4696</v>
      </c>
      <c r="B1447" t="s">
        <v>7702</v>
      </c>
      <c r="C1447">
        <v>2012</v>
      </c>
      <c r="D1447" s="11">
        <v>41260</v>
      </c>
      <c r="E1447" s="11">
        <v>41260</v>
      </c>
      <c r="F1447" t="s">
        <v>1290</v>
      </c>
      <c r="G1447" t="s">
        <v>2114</v>
      </c>
      <c r="H1447" t="s">
        <v>2115</v>
      </c>
      <c r="I1447" t="s">
        <v>26</v>
      </c>
      <c r="J1447" t="s">
        <v>27</v>
      </c>
      <c r="K1447" t="s">
        <v>880</v>
      </c>
      <c r="L1447" t="s">
        <v>238</v>
      </c>
      <c r="M1447">
        <v>48205</v>
      </c>
      <c r="N1447" t="s">
        <v>105</v>
      </c>
      <c r="O1447" t="s">
        <v>3621</v>
      </c>
      <c r="P1447" t="s">
        <v>32</v>
      </c>
      <c r="Q1447" t="s">
        <v>36</v>
      </c>
      <c r="R1447" t="s">
        <v>3622</v>
      </c>
      <c r="S1447">
        <v>302.94</v>
      </c>
      <c r="T1447">
        <v>3</v>
      </c>
      <c r="U1447">
        <v>0</v>
      </c>
      <c r="V1447">
        <v>48.470400000000012</v>
      </c>
    </row>
    <row r="1448" spans="1:22" x14ac:dyDescent="0.25">
      <c r="A1448">
        <v>4692</v>
      </c>
      <c r="B1448" t="s">
        <v>7701</v>
      </c>
      <c r="C1448">
        <v>2011</v>
      </c>
      <c r="D1448" s="11">
        <v>40897</v>
      </c>
      <c r="E1448" s="11">
        <v>40899</v>
      </c>
      <c r="F1448" t="s">
        <v>188</v>
      </c>
      <c r="G1448" t="s">
        <v>4911</v>
      </c>
      <c r="H1448" t="s">
        <v>4912</v>
      </c>
      <c r="I1448" t="s">
        <v>26</v>
      </c>
      <c r="J1448" t="s">
        <v>27</v>
      </c>
      <c r="K1448" t="s">
        <v>1310</v>
      </c>
      <c r="L1448" t="s">
        <v>310</v>
      </c>
      <c r="M1448">
        <v>85705</v>
      </c>
      <c r="N1448" t="s">
        <v>44</v>
      </c>
      <c r="O1448" t="s">
        <v>890</v>
      </c>
      <c r="P1448" t="s">
        <v>32</v>
      </c>
      <c r="Q1448" t="s">
        <v>36</v>
      </c>
      <c r="R1448" t="s">
        <v>891</v>
      </c>
      <c r="S1448">
        <v>242.35200000000003</v>
      </c>
      <c r="T1448">
        <v>3</v>
      </c>
      <c r="U1448">
        <v>0.2</v>
      </c>
      <c r="V1448">
        <v>-42.411600000000035</v>
      </c>
    </row>
    <row r="1449" spans="1:22" x14ac:dyDescent="0.25">
      <c r="A1449">
        <v>4690</v>
      </c>
      <c r="B1449" t="s">
        <v>7701</v>
      </c>
      <c r="C1449">
        <v>2011</v>
      </c>
      <c r="D1449" s="11">
        <v>40897</v>
      </c>
      <c r="E1449" s="11">
        <v>40899</v>
      </c>
      <c r="F1449" t="s">
        <v>188</v>
      </c>
      <c r="G1449" t="s">
        <v>4911</v>
      </c>
      <c r="H1449" t="s">
        <v>4912</v>
      </c>
      <c r="I1449" t="s">
        <v>26</v>
      </c>
      <c r="J1449" t="s">
        <v>27</v>
      </c>
      <c r="K1449" t="s">
        <v>1310</v>
      </c>
      <c r="L1449" t="s">
        <v>310</v>
      </c>
      <c r="M1449">
        <v>85705</v>
      </c>
      <c r="N1449" t="s">
        <v>44</v>
      </c>
      <c r="O1449" t="s">
        <v>5857</v>
      </c>
      <c r="P1449" t="s">
        <v>32</v>
      </c>
      <c r="Q1449" t="s">
        <v>65</v>
      </c>
      <c r="R1449" t="s">
        <v>5858</v>
      </c>
      <c r="S1449">
        <v>51.967999999999996</v>
      </c>
      <c r="T1449">
        <v>2</v>
      </c>
      <c r="U1449">
        <v>0.2</v>
      </c>
      <c r="V1449">
        <v>10.393599999999998</v>
      </c>
    </row>
    <row r="1450" spans="1:22" x14ac:dyDescent="0.25">
      <c r="A1450">
        <v>1447</v>
      </c>
      <c r="B1450" t="s">
        <v>3890</v>
      </c>
      <c r="C1450">
        <v>2014</v>
      </c>
      <c r="D1450" s="11">
        <v>41804</v>
      </c>
      <c r="E1450" s="11">
        <v>41807</v>
      </c>
      <c r="F1450" t="s">
        <v>188</v>
      </c>
      <c r="G1450" t="s">
        <v>1497</v>
      </c>
      <c r="H1450" t="s">
        <v>1498</v>
      </c>
      <c r="I1450" t="s">
        <v>102</v>
      </c>
      <c r="J1450" t="s">
        <v>27</v>
      </c>
      <c r="K1450" t="s">
        <v>303</v>
      </c>
      <c r="L1450" t="s">
        <v>211</v>
      </c>
      <c r="M1450">
        <v>60653</v>
      </c>
      <c r="N1450" t="s">
        <v>105</v>
      </c>
      <c r="O1450" t="s">
        <v>3891</v>
      </c>
      <c r="P1450" t="s">
        <v>32</v>
      </c>
      <c r="Q1450" t="s">
        <v>36</v>
      </c>
      <c r="R1450" t="s">
        <v>3892</v>
      </c>
      <c r="S1450">
        <v>470.30199999999996</v>
      </c>
      <c r="T1450">
        <v>7</v>
      </c>
      <c r="U1450">
        <v>0.3</v>
      </c>
      <c r="V1450">
        <v>-87.341800000000035</v>
      </c>
    </row>
    <row r="1451" spans="1:22" x14ac:dyDescent="0.25">
      <c r="A1451">
        <v>4685</v>
      </c>
      <c r="B1451" t="s">
        <v>7696</v>
      </c>
      <c r="C1451">
        <v>2013</v>
      </c>
      <c r="D1451" s="11">
        <v>41516</v>
      </c>
      <c r="E1451" s="11">
        <v>41521</v>
      </c>
      <c r="F1451" t="s">
        <v>50</v>
      </c>
      <c r="G1451" t="s">
        <v>2760</v>
      </c>
      <c r="H1451" t="s">
        <v>2761</v>
      </c>
      <c r="I1451" t="s">
        <v>41</v>
      </c>
      <c r="J1451" t="s">
        <v>27</v>
      </c>
      <c r="K1451" t="s">
        <v>146</v>
      </c>
      <c r="L1451" t="s">
        <v>147</v>
      </c>
      <c r="M1451">
        <v>19120</v>
      </c>
      <c r="N1451" t="s">
        <v>148</v>
      </c>
      <c r="O1451" t="s">
        <v>7283</v>
      </c>
      <c r="P1451" t="s">
        <v>32</v>
      </c>
      <c r="Q1451" t="s">
        <v>33</v>
      </c>
      <c r="R1451" t="s">
        <v>7284</v>
      </c>
      <c r="S1451">
        <v>163.88</v>
      </c>
      <c r="T1451">
        <v>4</v>
      </c>
      <c r="U1451">
        <v>0.5</v>
      </c>
      <c r="V1451">
        <v>-81.94</v>
      </c>
    </row>
    <row r="1452" spans="1:22" x14ac:dyDescent="0.25">
      <c r="A1452">
        <v>4684</v>
      </c>
      <c r="B1452" t="s">
        <v>7696</v>
      </c>
      <c r="C1452">
        <v>2013</v>
      </c>
      <c r="D1452" s="11">
        <v>41516</v>
      </c>
      <c r="E1452" s="11">
        <v>41521</v>
      </c>
      <c r="F1452" t="s">
        <v>50</v>
      </c>
      <c r="G1452" t="s">
        <v>2760</v>
      </c>
      <c r="H1452" t="s">
        <v>2761</v>
      </c>
      <c r="I1452" t="s">
        <v>41</v>
      </c>
      <c r="J1452" t="s">
        <v>27</v>
      </c>
      <c r="K1452" t="s">
        <v>146</v>
      </c>
      <c r="L1452" t="s">
        <v>147</v>
      </c>
      <c r="M1452">
        <v>19120</v>
      </c>
      <c r="N1452" t="s">
        <v>148</v>
      </c>
      <c r="O1452" t="s">
        <v>6562</v>
      </c>
      <c r="P1452" t="s">
        <v>32</v>
      </c>
      <c r="Q1452" t="s">
        <v>56</v>
      </c>
      <c r="R1452" t="s">
        <v>6563</v>
      </c>
      <c r="S1452">
        <v>241.92</v>
      </c>
      <c r="T1452">
        <v>4</v>
      </c>
      <c r="U1452">
        <v>0.4</v>
      </c>
      <c r="V1452">
        <v>-56.448000000000008</v>
      </c>
    </row>
    <row r="1453" spans="1:22" x14ac:dyDescent="0.25">
      <c r="A1453">
        <v>4676</v>
      </c>
      <c r="B1453" t="s">
        <v>7689</v>
      </c>
      <c r="C1453">
        <v>2014</v>
      </c>
      <c r="D1453" s="11">
        <v>41726</v>
      </c>
      <c r="E1453" s="11">
        <v>41728</v>
      </c>
      <c r="F1453" t="s">
        <v>23</v>
      </c>
      <c r="G1453" t="s">
        <v>118</v>
      </c>
      <c r="H1453" t="s">
        <v>119</v>
      </c>
      <c r="I1453" t="s">
        <v>26</v>
      </c>
      <c r="J1453" t="s">
        <v>27</v>
      </c>
      <c r="K1453" t="s">
        <v>146</v>
      </c>
      <c r="L1453" t="s">
        <v>147</v>
      </c>
      <c r="M1453">
        <v>19120</v>
      </c>
      <c r="N1453" t="s">
        <v>148</v>
      </c>
      <c r="O1453" t="s">
        <v>6031</v>
      </c>
      <c r="P1453" t="s">
        <v>32</v>
      </c>
      <c r="Q1453" t="s">
        <v>65</v>
      </c>
      <c r="R1453" t="s">
        <v>6032</v>
      </c>
      <c r="S1453">
        <v>15.008000000000003</v>
      </c>
      <c r="T1453">
        <v>2</v>
      </c>
      <c r="U1453">
        <v>0.2</v>
      </c>
      <c r="V1453">
        <v>1.5007999999999999</v>
      </c>
    </row>
    <row r="1454" spans="1:22" x14ac:dyDescent="0.25">
      <c r="A1454">
        <v>4675</v>
      </c>
      <c r="B1454" t="s">
        <v>7688</v>
      </c>
      <c r="C1454">
        <v>2013</v>
      </c>
      <c r="D1454" s="11">
        <v>41487</v>
      </c>
      <c r="E1454" s="11">
        <v>41493</v>
      </c>
      <c r="F1454" t="s">
        <v>50</v>
      </c>
      <c r="G1454" t="s">
        <v>916</v>
      </c>
      <c r="H1454" t="s">
        <v>917</v>
      </c>
      <c r="I1454" t="s">
        <v>26</v>
      </c>
      <c r="J1454" t="s">
        <v>27</v>
      </c>
      <c r="K1454" t="s">
        <v>880</v>
      </c>
      <c r="L1454" t="s">
        <v>238</v>
      </c>
      <c r="M1454">
        <v>48205</v>
      </c>
      <c r="N1454" t="s">
        <v>105</v>
      </c>
      <c r="O1454" t="s">
        <v>1086</v>
      </c>
      <c r="P1454" t="s">
        <v>32</v>
      </c>
      <c r="Q1454" t="s">
        <v>65</v>
      </c>
      <c r="R1454" t="s">
        <v>1087</v>
      </c>
      <c r="S1454">
        <v>272.94</v>
      </c>
      <c r="T1454">
        <v>3</v>
      </c>
      <c r="U1454">
        <v>0</v>
      </c>
      <c r="V1454">
        <v>30.023400000000009</v>
      </c>
    </row>
    <row r="1455" spans="1:22" x14ac:dyDescent="0.25">
      <c r="A1455">
        <v>4670</v>
      </c>
      <c r="B1455" t="s">
        <v>7687</v>
      </c>
      <c r="C1455">
        <v>2014</v>
      </c>
      <c r="D1455" s="11">
        <v>41766</v>
      </c>
      <c r="E1455" s="11">
        <v>41771</v>
      </c>
      <c r="F1455" t="s">
        <v>50</v>
      </c>
      <c r="G1455" t="s">
        <v>5168</v>
      </c>
      <c r="H1455" t="s">
        <v>5169</v>
      </c>
      <c r="I1455" t="s">
        <v>41</v>
      </c>
      <c r="J1455" t="s">
        <v>27</v>
      </c>
      <c r="K1455" t="s">
        <v>103</v>
      </c>
      <c r="L1455" t="s">
        <v>104</v>
      </c>
      <c r="M1455">
        <v>76106</v>
      </c>
      <c r="N1455" t="s">
        <v>105</v>
      </c>
      <c r="O1455" t="s">
        <v>1631</v>
      </c>
      <c r="P1455" t="s">
        <v>32</v>
      </c>
      <c r="Q1455" t="s">
        <v>33</v>
      </c>
      <c r="R1455" t="s">
        <v>1632</v>
      </c>
      <c r="S1455">
        <v>623.46479999999997</v>
      </c>
      <c r="T1455">
        <v>7</v>
      </c>
      <c r="U1455">
        <v>0.32</v>
      </c>
      <c r="V1455">
        <v>-119.19180000000006</v>
      </c>
    </row>
    <row r="1456" spans="1:22" x14ac:dyDescent="0.25">
      <c r="A1456">
        <v>4667</v>
      </c>
      <c r="B1456" t="s">
        <v>7686</v>
      </c>
      <c r="C1456">
        <v>2013</v>
      </c>
      <c r="D1456" s="11">
        <v>41284</v>
      </c>
      <c r="E1456" s="11">
        <v>41291</v>
      </c>
      <c r="F1456" t="s">
        <v>50</v>
      </c>
      <c r="G1456" t="s">
        <v>135</v>
      </c>
      <c r="H1456" t="s">
        <v>136</v>
      </c>
      <c r="I1456" t="s">
        <v>41</v>
      </c>
      <c r="J1456" t="s">
        <v>27</v>
      </c>
      <c r="K1456" t="s">
        <v>95</v>
      </c>
      <c r="L1456" t="s">
        <v>96</v>
      </c>
      <c r="M1456">
        <v>98115</v>
      </c>
      <c r="N1456" t="s">
        <v>44</v>
      </c>
      <c r="O1456" t="s">
        <v>3462</v>
      </c>
      <c r="P1456" t="s">
        <v>32</v>
      </c>
      <c r="Q1456" t="s">
        <v>65</v>
      </c>
      <c r="R1456" t="s">
        <v>3463</v>
      </c>
      <c r="S1456">
        <v>79.92</v>
      </c>
      <c r="T1456">
        <v>4</v>
      </c>
      <c r="U1456">
        <v>0</v>
      </c>
      <c r="V1456">
        <v>34.365600000000008</v>
      </c>
    </row>
    <row r="1457" spans="1:22" x14ac:dyDescent="0.25">
      <c r="A1457">
        <v>4662</v>
      </c>
      <c r="B1457" t="s">
        <v>7681</v>
      </c>
      <c r="C1457">
        <v>2012</v>
      </c>
      <c r="D1457" s="11">
        <v>41032</v>
      </c>
      <c r="E1457" s="11">
        <v>41036</v>
      </c>
      <c r="F1457" t="s">
        <v>50</v>
      </c>
      <c r="G1457" t="s">
        <v>5810</v>
      </c>
      <c r="H1457" t="s">
        <v>5811</v>
      </c>
      <c r="I1457" t="s">
        <v>26</v>
      </c>
      <c r="J1457" t="s">
        <v>27</v>
      </c>
      <c r="K1457" t="s">
        <v>146</v>
      </c>
      <c r="L1457" t="s">
        <v>147</v>
      </c>
      <c r="M1457">
        <v>19140</v>
      </c>
      <c r="N1457" t="s">
        <v>148</v>
      </c>
      <c r="O1457" t="s">
        <v>942</v>
      </c>
      <c r="P1457" t="s">
        <v>32</v>
      </c>
      <c r="Q1457" t="s">
        <v>36</v>
      </c>
      <c r="R1457" t="s">
        <v>943</v>
      </c>
      <c r="S1457">
        <v>844.11599999999987</v>
      </c>
      <c r="T1457">
        <v>6</v>
      </c>
      <c r="U1457">
        <v>0.3</v>
      </c>
      <c r="V1457">
        <v>-36.176400000000001</v>
      </c>
    </row>
    <row r="1458" spans="1:22" x14ac:dyDescent="0.25">
      <c r="A1458">
        <v>4648</v>
      </c>
      <c r="B1458" t="s">
        <v>7671</v>
      </c>
      <c r="C1458">
        <v>2013</v>
      </c>
      <c r="D1458" s="11">
        <v>41391</v>
      </c>
      <c r="E1458" s="11">
        <v>41396</v>
      </c>
      <c r="F1458" t="s">
        <v>50</v>
      </c>
      <c r="G1458" t="s">
        <v>7672</v>
      </c>
      <c r="H1458" t="s">
        <v>7673</v>
      </c>
      <c r="I1458" t="s">
        <v>102</v>
      </c>
      <c r="J1458" t="s">
        <v>27</v>
      </c>
      <c r="K1458" t="s">
        <v>266</v>
      </c>
      <c r="L1458" t="s">
        <v>267</v>
      </c>
      <c r="M1458">
        <v>10009</v>
      </c>
      <c r="N1458" t="s">
        <v>148</v>
      </c>
      <c r="O1458" t="s">
        <v>6903</v>
      </c>
      <c r="P1458" t="s">
        <v>32</v>
      </c>
      <c r="Q1458" t="s">
        <v>36</v>
      </c>
      <c r="R1458" t="s">
        <v>6904</v>
      </c>
      <c r="S1458">
        <v>434.64600000000002</v>
      </c>
      <c r="T1458">
        <v>3</v>
      </c>
      <c r="U1458">
        <v>0.1</v>
      </c>
      <c r="V1458">
        <v>62.782199999999975</v>
      </c>
    </row>
    <row r="1459" spans="1:22" x14ac:dyDescent="0.25">
      <c r="A1459">
        <v>4646</v>
      </c>
      <c r="B1459" t="s">
        <v>7669</v>
      </c>
      <c r="C1459">
        <v>2013</v>
      </c>
      <c r="D1459" s="11">
        <v>41499</v>
      </c>
      <c r="E1459" s="11">
        <v>41503</v>
      </c>
      <c r="F1459" t="s">
        <v>50</v>
      </c>
      <c r="G1459" t="s">
        <v>5320</v>
      </c>
      <c r="H1459" t="s">
        <v>5321</v>
      </c>
      <c r="I1459" t="s">
        <v>102</v>
      </c>
      <c r="J1459" t="s">
        <v>27</v>
      </c>
      <c r="K1459" t="s">
        <v>266</v>
      </c>
      <c r="L1459" t="s">
        <v>267</v>
      </c>
      <c r="M1459">
        <v>10011</v>
      </c>
      <c r="N1459" t="s">
        <v>148</v>
      </c>
      <c r="O1459" t="s">
        <v>1585</v>
      </c>
      <c r="P1459" t="s">
        <v>32</v>
      </c>
      <c r="Q1459" t="s">
        <v>36</v>
      </c>
      <c r="R1459" t="s">
        <v>1586</v>
      </c>
      <c r="S1459">
        <v>145.76400000000001</v>
      </c>
      <c r="T1459">
        <v>2</v>
      </c>
      <c r="U1459">
        <v>0.1</v>
      </c>
      <c r="V1459">
        <v>-8.0980000000000167</v>
      </c>
    </row>
    <row r="1460" spans="1:22" x14ac:dyDescent="0.25">
      <c r="A1460">
        <v>1457</v>
      </c>
      <c r="B1460" t="s">
        <v>3914</v>
      </c>
      <c r="C1460">
        <v>2014</v>
      </c>
      <c r="D1460" s="11">
        <v>41803</v>
      </c>
      <c r="E1460" s="11">
        <v>41810</v>
      </c>
      <c r="F1460" t="s">
        <v>50</v>
      </c>
      <c r="G1460" t="s">
        <v>3915</v>
      </c>
      <c r="H1460" t="s">
        <v>3916</v>
      </c>
      <c r="I1460" t="s">
        <v>102</v>
      </c>
      <c r="J1460" t="s">
        <v>27</v>
      </c>
      <c r="K1460" t="s">
        <v>497</v>
      </c>
      <c r="L1460" t="s">
        <v>1272</v>
      </c>
      <c r="M1460">
        <v>31907</v>
      </c>
      <c r="N1460" t="s">
        <v>30</v>
      </c>
      <c r="O1460" t="s">
        <v>3919</v>
      </c>
      <c r="P1460" t="s">
        <v>32</v>
      </c>
      <c r="Q1460" t="s">
        <v>56</v>
      </c>
      <c r="R1460" t="s">
        <v>3920</v>
      </c>
      <c r="S1460">
        <v>452.93999999999994</v>
      </c>
      <c r="T1460">
        <v>3</v>
      </c>
      <c r="U1460">
        <v>0</v>
      </c>
      <c r="V1460">
        <v>67.940999999999974</v>
      </c>
    </row>
    <row r="1461" spans="1:22" x14ac:dyDescent="0.25">
      <c r="A1461">
        <v>4643</v>
      </c>
      <c r="B1461" t="s">
        <v>7665</v>
      </c>
      <c r="C1461">
        <v>2014</v>
      </c>
      <c r="D1461" s="11">
        <v>41935</v>
      </c>
      <c r="E1461" s="11">
        <v>41937</v>
      </c>
      <c r="F1461" t="s">
        <v>23</v>
      </c>
      <c r="G1461" t="s">
        <v>3832</v>
      </c>
      <c r="H1461" t="s">
        <v>3833</v>
      </c>
      <c r="I1461" t="s">
        <v>26</v>
      </c>
      <c r="J1461" t="s">
        <v>27</v>
      </c>
      <c r="K1461" t="s">
        <v>5340</v>
      </c>
      <c r="L1461" t="s">
        <v>457</v>
      </c>
      <c r="M1461">
        <v>80525</v>
      </c>
      <c r="N1461" t="s">
        <v>44</v>
      </c>
      <c r="O1461" t="s">
        <v>7666</v>
      </c>
      <c r="P1461" t="s">
        <v>32</v>
      </c>
      <c r="Q1461" t="s">
        <v>36</v>
      </c>
      <c r="R1461" t="s">
        <v>7667</v>
      </c>
      <c r="S1461">
        <v>579.13599999999997</v>
      </c>
      <c r="T1461">
        <v>4</v>
      </c>
      <c r="U1461">
        <v>0.2</v>
      </c>
      <c r="V1461">
        <v>-28.95679999999993</v>
      </c>
    </row>
    <row r="1462" spans="1:22" x14ac:dyDescent="0.25">
      <c r="A1462">
        <v>4634</v>
      </c>
      <c r="B1462" t="s">
        <v>7657</v>
      </c>
      <c r="C1462">
        <v>2012</v>
      </c>
      <c r="D1462" s="11">
        <v>41142</v>
      </c>
      <c r="E1462" s="11">
        <v>41147</v>
      </c>
      <c r="F1462" t="s">
        <v>50</v>
      </c>
      <c r="G1462" t="s">
        <v>878</v>
      </c>
      <c r="H1462" t="s">
        <v>879</v>
      </c>
      <c r="I1462" t="s">
        <v>41</v>
      </c>
      <c r="J1462" t="s">
        <v>27</v>
      </c>
      <c r="K1462" t="s">
        <v>127</v>
      </c>
      <c r="L1462" t="s">
        <v>43</v>
      </c>
      <c r="M1462">
        <v>94122</v>
      </c>
      <c r="N1462" t="s">
        <v>44</v>
      </c>
      <c r="O1462" t="s">
        <v>7658</v>
      </c>
      <c r="P1462" t="s">
        <v>32</v>
      </c>
      <c r="Q1462" t="s">
        <v>33</v>
      </c>
      <c r="R1462" t="s">
        <v>7659</v>
      </c>
      <c r="S1462">
        <v>586.39800000000002</v>
      </c>
      <c r="T1462">
        <v>6</v>
      </c>
      <c r="U1462">
        <v>0.15</v>
      </c>
      <c r="V1462">
        <v>34.493999999999971</v>
      </c>
    </row>
    <row r="1463" spans="1:22" x14ac:dyDescent="0.25">
      <c r="A1463">
        <v>1460</v>
      </c>
      <c r="B1463" t="s">
        <v>3927</v>
      </c>
      <c r="C1463">
        <v>2011</v>
      </c>
      <c r="D1463" s="11">
        <v>40667</v>
      </c>
      <c r="E1463" s="11">
        <v>40667</v>
      </c>
      <c r="F1463" t="s">
        <v>1290</v>
      </c>
      <c r="G1463" t="s">
        <v>85</v>
      </c>
      <c r="H1463" t="s">
        <v>86</v>
      </c>
      <c r="I1463" t="s">
        <v>26</v>
      </c>
      <c r="J1463" t="s">
        <v>27</v>
      </c>
      <c r="K1463" t="s">
        <v>3687</v>
      </c>
      <c r="L1463" t="s">
        <v>747</v>
      </c>
      <c r="M1463">
        <v>6457</v>
      </c>
      <c r="N1463" t="s">
        <v>148</v>
      </c>
      <c r="O1463" t="s">
        <v>3928</v>
      </c>
      <c r="P1463" t="s">
        <v>32</v>
      </c>
      <c r="Q1463" t="s">
        <v>65</v>
      </c>
      <c r="R1463" t="s">
        <v>3929</v>
      </c>
      <c r="S1463">
        <v>27.46</v>
      </c>
      <c r="T1463">
        <v>2</v>
      </c>
      <c r="U1463">
        <v>0</v>
      </c>
      <c r="V1463">
        <v>9.8856000000000002</v>
      </c>
    </row>
    <row r="1464" spans="1:22" x14ac:dyDescent="0.25">
      <c r="A1464">
        <v>4633</v>
      </c>
      <c r="B1464" t="s">
        <v>7656</v>
      </c>
      <c r="C1464">
        <v>2014</v>
      </c>
      <c r="D1464" s="11">
        <v>41855</v>
      </c>
      <c r="E1464" s="11">
        <v>41860</v>
      </c>
      <c r="F1464" t="s">
        <v>23</v>
      </c>
      <c r="G1464" t="s">
        <v>1969</v>
      </c>
      <c r="H1464" t="s">
        <v>1970</v>
      </c>
      <c r="I1464" t="s">
        <v>26</v>
      </c>
      <c r="J1464" t="s">
        <v>27</v>
      </c>
      <c r="K1464" t="s">
        <v>127</v>
      </c>
      <c r="L1464" t="s">
        <v>43</v>
      </c>
      <c r="M1464">
        <v>94122</v>
      </c>
      <c r="N1464" t="s">
        <v>44</v>
      </c>
      <c r="O1464" t="s">
        <v>1858</v>
      </c>
      <c r="P1464" t="s">
        <v>32</v>
      </c>
      <c r="Q1464" t="s">
        <v>65</v>
      </c>
      <c r="R1464" t="s">
        <v>1859</v>
      </c>
      <c r="S1464">
        <v>123.96000000000001</v>
      </c>
      <c r="T1464">
        <v>3</v>
      </c>
      <c r="U1464">
        <v>0</v>
      </c>
      <c r="V1464">
        <v>11.156400000000005</v>
      </c>
    </row>
    <row r="1465" spans="1:22" x14ac:dyDescent="0.25">
      <c r="A1465">
        <v>1462</v>
      </c>
      <c r="B1465" t="s">
        <v>3933</v>
      </c>
      <c r="C1465">
        <v>2013</v>
      </c>
      <c r="D1465" s="11">
        <v>41345</v>
      </c>
      <c r="E1465" s="11">
        <v>41349</v>
      </c>
      <c r="F1465" t="s">
        <v>50</v>
      </c>
      <c r="G1465" t="s">
        <v>3934</v>
      </c>
      <c r="H1465" t="s">
        <v>3935</v>
      </c>
      <c r="I1465" t="s">
        <v>26</v>
      </c>
      <c r="J1465" t="s">
        <v>27</v>
      </c>
      <c r="K1465" t="s">
        <v>3936</v>
      </c>
      <c r="L1465" t="s">
        <v>788</v>
      </c>
      <c r="M1465">
        <v>8360</v>
      </c>
      <c r="N1465" t="s">
        <v>148</v>
      </c>
      <c r="O1465" t="s">
        <v>2400</v>
      </c>
      <c r="P1465" t="s">
        <v>32</v>
      </c>
      <c r="Q1465" t="s">
        <v>56</v>
      </c>
      <c r="R1465" t="s">
        <v>2401</v>
      </c>
      <c r="S1465">
        <v>244.00599999999997</v>
      </c>
      <c r="T1465">
        <v>2</v>
      </c>
      <c r="U1465">
        <v>0.3</v>
      </c>
      <c r="V1465">
        <v>-31.372200000000007</v>
      </c>
    </row>
    <row r="1466" spans="1:22" x14ac:dyDescent="0.25">
      <c r="A1466">
        <v>4631</v>
      </c>
      <c r="B1466" t="s">
        <v>7653</v>
      </c>
      <c r="C1466">
        <v>2012</v>
      </c>
      <c r="D1466" s="11">
        <v>41197</v>
      </c>
      <c r="E1466" s="11">
        <v>41197</v>
      </c>
      <c r="F1466" t="s">
        <v>1290</v>
      </c>
      <c r="G1466" t="s">
        <v>2626</v>
      </c>
      <c r="H1466" t="s">
        <v>2627</v>
      </c>
      <c r="I1466" t="s">
        <v>26</v>
      </c>
      <c r="J1466" t="s">
        <v>27</v>
      </c>
      <c r="K1466" t="s">
        <v>6171</v>
      </c>
      <c r="L1466" t="s">
        <v>238</v>
      </c>
      <c r="M1466">
        <v>48858</v>
      </c>
      <c r="N1466" t="s">
        <v>105</v>
      </c>
      <c r="O1466" t="s">
        <v>7654</v>
      </c>
      <c r="P1466" t="s">
        <v>32</v>
      </c>
      <c r="Q1466" t="s">
        <v>65</v>
      </c>
      <c r="R1466" t="s">
        <v>7655</v>
      </c>
      <c r="S1466">
        <v>17.14</v>
      </c>
      <c r="T1466">
        <v>2</v>
      </c>
      <c r="U1466">
        <v>0</v>
      </c>
      <c r="V1466">
        <v>6.1704000000000008</v>
      </c>
    </row>
    <row r="1467" spans="1:22" x14ac:dyDescent="0.25">
      <c r="A1467">
        <v>1464</v>
      </c>
      <c r="B1467" t="s">
        <v>3937</v>
      </c>
      <c r="C1467">
        <v>2013</v>
      </c>
      <c r="D1467" s="11">
        <v>41513</v>
      </c>
      <c r="E1467" s="11">
        <v>41515</v>
      </c>
      <c r="F1467" t="s">
        <v>188</v>
      </c>
      <c r="G1467" t="s">
        <v>208</v>
      </c>
      <c r="H1467" t="s">
        <v>209</v>
      </c>
      <c r="I1467" t="s">
        <v>41</v>
      </c>
      <c r="J1467" t="s">
        <v>27</v>
      </c>
      <c r="K1467" t="s">
        <v>602</v>
      </c>
      <c r="L1467" t="s">
        <v>104</v>
      </c>
      <c r="M1467">
        <v>77506</v>
      </c>
      <c r="N1467" t="s">
        <v>105</v>
      </c>
      <c r="O1467" t="s">
        <v>3329</v>
      </c>
      <c r="P1467" t="s">
        <v>32</v>
      </c>
      <c r="Q1467" t="s">
        <v>36</v>
      </c>
      <c r="R1467" t="s">
        <v>3330</v>
      </c>
      <c r="S1467">
        <v>1024.7159999999999</v>
      </c>
      <c r="T1467">
        <v>6</v>
      </c>
      <c r="U1467">
        <v>0.3</v>
      </c>
      <c r="V1467">
        <v>-29.277599999999893</v>
      </c>
    </row>
    <row r="1468" spans="1:22" x14ac:dyDescent="0.25">
      <c r="A1468">
        <v>4626</v>
      </c>
      <c r="B1468" t="s">
        <v>7651</v>
      </c>
      <c r="C1468">
        <v>2014</v>
      </c>
      <c r="D1468" s="11">
        <v>41892</v>
      </c>
      <c r="E1468" s="11">
        <v>41897</v>
      </c>
      <c r="F1468" t="s">
        <v>50</v>
      </c>
      <c r="G1468" t="s">
        <v>51</v>
      </c>
      <c r="H1468" t="s">
        <v>52</v>
      </c>
      <c r="I1468" t="s">
        <v>26</v>
      </c>
      <c r="J1468" t="s">
        <v>27</v>
      </c>
      <c r="K1468" t="s">
        <v>382</v>
      </c>
      <c r="L1468" t="s">
        <v>335</v>
      </c>
      <c r="M1468">
        <v>38401</v>
      </c>
      <c r="N1468" t="s">
        <v>30</v>
      </c>
      <c r="O1468" t="s">
        <v>1284</v>
      </c>
      <c r="P1468" t="s">
        <v>32</v>
      </c>
      <c r="Q1468" t="s">
        <v>65</v>
      </c>
      <c r="R1468" t="s">
        <v>1285</v>
      </c>
      <c r="S1468">
        <v>14.135999999999999</v>
      </c>
      <c r="T1468">
        <v>3</v>
      </c>
      <c r="U1468">
        <v>0.2</v>
      </c>
      <c r="V1468">
        <v>4.240800000000001</v>
      </c>
    </row>
    <row r="1469" spans="1:22" x14ac:dyDescent="0.25">
      <c r="A1469">
        <v>1466</v>
      </c>
      <c r="B1469" t="s">
        <v>3941</v>
      </c>
      <c r="C1469">
        <v>2011</v>
      </c>
      <c r="D1469" s="11">
        <v>40763</v>
      </c>
      <c r="E1469" s="11">
        <v>40769</v>
      </c>
      <c r="F1469" t="s">
        <v>50</v>
      </c>
      <c r="G1469" t="s">
        <v>799</v>
      </c>
      <c r="H1469" t="s">
        <v>800</v>
      </c>
      <c r="I1469" t="s">
        <v>26</v>
      </c>
      <c r="J1469" t="s">
        <v>27</v>
      </c>
      <c r="K1469" t="s">
        <v>3942</v>
      </c>
      <c r="L1469" t="s">
        <v>310</v>
      </c>
      <c r="M1469">
        <v>85301</v>
      </c>
      <c r="N1469" t="s">
        <v>44</v>
      </c>
      <c r="O1469" t="s">
        <v>3012</v>
      </c>
      <c r="P1469" t="s">
        <v>32</v>
      </c>
      <c r="Q1469" t="s">
        <v>65</v>
      </c>
      <c r="R1469" t="s">
        <v>3013</v>
      </c>
      <c r="S1469">
        <v>121.376</v>
      </c>
      <c r="T1469">
        <v>4</v>
      </c>
      <c r="U1469">
        <v>0.2</v>
      </c>
      <c r="V1469">
        <v>-3.0344000000000122</v>
      </c>
    </row>
    <row r="1470" spans="1:22" x14ac:dyDescent="0.25">
      <c r="A1470">
        <v>4619</v>
      </c>
      <c r="B1470" t="s">
        <v>7648</v>
      </c>
      <c r="C1470">
        <v>2012</v>
      </c>
      <c r="D1470" s="11">
        <v>41173</v>
      </c>
      <c r="E1470" s="11">
        <v>41178</v>
      </c>
      <c r="F1470" t="s">
        <v>50</v>
      </c>
      <c r="G1470" t="s">
        <v>2284</v>
      </c>
      <c r="H1470" t="s">
        <v>2285</v>
      </c>
      <c r="I1470" t="s">
        <v>102</v>
      </c>
      <c r="J1470" t="s">
        <v>27</v>
      </c>
      <c r="K1470" t="s">
        <v>4096</v>
      </c>
      <c r="L1470" t="s">
        <v>1245</v>
      </c>
      <c r="M1470">
        <v>2149</v>
      </c>
      <c r="N1470" t="s">
        <v>148</v>
      </c>
      <c r="O1470" t="s">
        <v>1280</v>
      </c>
      <c r="P1470" t="s">
        <v>32</v>
      </c>
      <c r="Q1470" t="s">
        <v>36</v>
      </c>
      <c r="R1470" t="s">
        <v>1281</v>
      </c>
      <c r="S1470">
        <v>542.93999999999994</v>
      </c>
      <c r="T1470">
        <v>3</v>
      </c>
      <c r="U1470">
        <v>0</v>
      </c>
      <c r="V1470">
        <v>141.1644</v>
      </c>
    </row>
    <row r="1471" spans="1:22" x14ac:dyDescent="0.25">
      <c r="A1471">
        <v>4611</v>
      </c>
      <c r="B1471" t="s">
        <v>7643</v>
      </c>
      <c r="C1471">
        <v>2014</v>
      </c>
      <c r="D1471" s="11">
        <v>41953</v>
      </c>
      <c r="E1471" s="11">
        <v>41958</v>
      </c>
      <c r="F1471" t="s">
        <v>50</v>
      </c>
      <c r="G1471" t="s">
        <v>332</v>
      </c>
      <c r="H1471" t="s">
        <v>333</v>
      </c>
      <c r="I1471" t="s">
        <v>26</v>
      </c>
      <c r="J1471" t="s">
        <v>27</v>
      </c>
      <c r="K1471" t="s">
        <v>2343</v>
      </c>
      <c r="L1471" t="s">
        <v>43</v>
      </c>
      <c r="M1471">
        <v>92054</v>
      </c>
      <c r="N1471" t="s">
        <v>44</v>
      </c>
      <c r="O1471" t="s">
        <v>1284</v>
      </c>
      <c r="P1471" t="s">
        <v>32</v>
      </c>
      <c r="Q1471" t="s">
        <v>65</v>
      </c>
      <c r="R1471" t="s">
        <v>1285</v>
      </c>
      <c r="S1471">
        <v>47.12</v>
      </c>
      <c r="T1471">
        <v>8</v>
      </c>
      <c r="U1471">
        <v>0</v>
      </c>
      <c r="V1471">
        <v>20.732800000000001</v>
      </c>
    </row>
    <row r="1472" spans="1:22" x14ac:dyDescent="0.25">
      <c r="A1472">
        <v>1469</v>
      </c>
      <c r="B1472" t="s">
        <v>3944</v>
      </c>
      <c r="C1472">
        <v>2014</v>
      </c>
      <c r="D1472" s="11">
        <v>41983</v>
      </c>
      <c r="E1472" s="11">
        <v>41987</v>
      </c>
      <c r="F1472" t="s">
        <v>50</v>
      </c>
      <c r="G1472" t="s">
        <v>3856</v>
      </c>
      <c r="H1472" t="s">
        <v>3857</v>
      </c>
      <c r="I1472" t="s">
        <v>41</v>
      </c>
      <c r="J1472" t="s">
        <v>27</v>
      </c>
      <c r="K1472" t="s">
        <v>880</v>
      </c>
      <c r="L1472" t="s">
        <v>238</v>
      </c>
      <c r="M1472">
        <v>48234</v>
      </c>
      <c r="N1472" t="s">
        <v>105</v>
      </c>
      <c r="O1472" t="s">
        <v>3945</v>
      </c>
      <c r="P1472" t="s">
        <v>32</v>
      </c>
      <c r="Q1472" t="s">
        <v>36</v>
      </c>
      <c r="R1472" t="s">
        <v>3946</v>
      </c>
      <c r="S1472">
        <v>872.94</v>
      </c>
      <c r="T1472">
        <v>3</v>
      </c>
      <c r="U1472">
        <v>0</v>
      </c>
      <c r="V1472">
        <v>226.96439999999998</v>
      </c>
    </row>
    <row r="1473" spans="1:22" x14ac:dyDescent="0.25">
      <c r="A1473">
        <v>4600</v>
      </c>
      <c r="B1473" t="s">
        <v>7638</v>
      </c>
      <c r="C1473">
        <v>2012</v>
      </c>
      <c r="D1473" s="11">
        <v>41106</v>
      </c>
      <c r="E1473" s="11">
        <v>41110</v>
      </c>
      <c r="F1473" t="s">
        <v>50</v>
      </c>
      <c r="G1473" t="s">
        <v>3763</v>
      </c>
      <c r="H1473" t="s">
        <v>3764</v>
      </c>
      <c r="I1473" t="s">
        <v>102</v>
      </c>
      <c r="J1473" t="s">
        <v>27</v>
      </c>
      <c r="K1473" t="s">
        <v>4492</v>
      </c>
      <c r="L1473" t="s">
        <v>2735</v>
      </c>
      <c r="M1473">
        <v>21215</v>
      </c>
      <c r="N1473" t="s">
        <v>148</v>
      </c>
      <c r="O1473" t="s">
        <v>2060</v>
      </c>
      <c r="P1473" t="s">
        <v>32</v>
      </c>
      <c r="Q1473" t="s">
        <v>36</v>
      </c>
      <c r="R1473" t="s">
        <v>2061</v>
      </c>
      <c r="S1473">
        <v>150.97999999999999</v>
      </c>
      <c r="T1473">
        <v>1</v>
      </c>
      <c r="U1473">
        <v>0</v>
      </c>
      <c r="V1473">
        <v>43.784199999999984</v>
      </c>
    </row>
    <row r="1474" spans="1:22" x14ac:dyDescent="0.25">
      <c r="A1474">
        <v>4595</v>
      </c>
      <c r="B1474" t="s">
        <v>7633</v>
      </c>
      <c r="C1474">
        <v>2013</v>
      </c>
      <c r="D1474" s="11">
        <v>41635</v>
      </c>
      <c r="E1474" s="11">
        <v>41640</v>
      </c>
      <c r="F1474" t="s">
        <v>50</v>
      </c>
      <c r="G1474" t="s">
        <v>2515</v>
      </c>
      <c r="H1474" t="s">
        <v>2516</v>
      </c>
      <c r="I1474" t="s">
        <v>41</v>
      </c>
      <c r="J1474" t="s">
        <v>27</v>
      </c>
      <c r="K1474" t="s">
        <v>42</v>
      </c>
      <c r="L1474" t="s">
        <v>43</v>
      </c>
      <c r="M1474">
        <v>90004</v>
      </c>
      <c r="N1474" t="s">
        <v>44</v>
      </c>
      <c r="O1474" t="s">
        <v>903</v>
      </c>
      <c r="P1474" t="s">
        <v>32</v>
      </c>
      <c r="Q1474" t="s">
        <v>56</v>
      </c>
      <c r="R1474" t="s">
        <v>904</v>
      </c>
      <c r="S1474">
        <v>902.71199999999999</v>
      </c>
      <c r="T1474">
        <v>3</v>
      </c>
      <c r="U1474">
        <v>0.2</v>
      </c>
      <c r="V1474">
        <v>33.851700000000051</v>
      </c>
    </row>
    <row r="1475" spans="1:22" x14ac:dyDescent="0.25">
      <c r="A1475">
        <v>4593</v>
      </c>
      <c r="B1475" t="s">
        <v>7633</v>
      </c>
      <c r="C1475">
        <v>2013</v>
      </c>
      <c r="D1475" s="11">
        <v>41635</v>
      </c>
      <c r="E1475" s="11">
        <v>41640</v>
      </c>
      <c r="F1475" t="s">
        <v>50</v>
      </c>
      <c r="G1475" t="s">
        <v>2515</v>
      </c>
      <c r="H1475" t="s">
        <v>2516</v>
      </c>
      <c r="I1475" t="s">
        <v>41</v>
      </c>
      <c r="J1475" t="s">
        <v>27</v>
      </c>
      <c r="K1475" t="s">
        <v>42</v>
      </c>
      <c r="L1475" t="s">
        <v>43</v>
      </c>
      <c r="M1475">
        <v>90004</v>
      </c>
      <c r="N1475" t="s">
        <v>44</v>
      </c>
      <c r="O1475" t="s">
        <v>6595</v>
      </c>
      <c r="P1475" t="s">
        <v>32</v>
      </c>
      <c r="Q1475" t="s">
        <v>36</v>
      </c>
      <c r="R1475" t="s">
        <v>6596</v>
      </c>
      <c r="S1475">
        <v>146.352</v>
      </c>
      <c r="T1475">
        <v>3</v>
      </c>
      <c r="U1475">
        <v>0.2</v>
      </c>
      <c r="V1475">
        <v>-5.4882000000000062</v>
      </c>
    </row>
    <row r="1476" spans="1:22" x14ac:dyDescent="0.25">
      <c r="A1476">
        <v>4589</v>
      </c>
      <c r="B1476" t="s">
        <v>7627</v>
      </c>
      <c r="C1476">
        <v>2014</v>
      </c>
      <c r="D1476" s="11">
        <v>41946</v>
      </c>
      <c r="E1476" s="11">
        <v>41948</v>
      </c>
      <c r="F1476" t="s">
        <v>23</v>
      </c>
      <c r="G1476" t="s">
        <v>5796</v>
      </c>
      <c r="H1476" t="s">
        <v>5797</v>
      </c>
      <c r="I1476" t="s">
        <v>102</v>
      </c>
      <c r="J1476" t="s">
        <v>27</v>
      </c>
      <c r="K1476" t="s">
        <v>7628</v>
      </c>
      <c r="L1476" t="s">
        <v>43</v>
      </c>
      <c r="M1476">
        <v>94526</v>
      </c>
      <c r="N1476" t="s">
        <v>44</v>
      </c>
      <c r="O1476" t="s">
        <v>7631</v>
      </c>
      <c r="P1476" t="s">
        <v>32</v>
      </c>
      <c r="Q1476" t="s">
        <v>65</v>
      </c>
      <c r="R1476" t="s">
        <v>7632</v>
      </c>
      <c r="S1476">
        <v>25.02</v>
      </c>
      <c r="T1476">
        <v>3</v>
      </c>
      <c r="U1476">
        <v>0</v>
      </c>
      <c r="V1476">
        <v>10.508400000000002</v>
      </c>
    </row>
    <row r="1477" spans="1:22" x14ac:dyDescent="0.25">
      <c r="A1477">
        <v>1474</v>
      </c>
      <c r="B1477" t="s">
        <v>3955</v>
      </c>
      <c r="C1477">
        <v>2012</v>
      </c>
      <c r="D1477" s="11">
        <v>41244</v>
      </c>
      <c r="E1477" s="11">
        <v>41245</v>
      </c>
      <c r="F1477" t="s">
        <v>1290</v>
      </c>
      <c r="G1477" t="s">
        <v>3237</v>
      </c>
      <c r="H1477" t="s">
        <v>3238</v>
      </c>
      <c r="I1477" t="s">
        <v>26</v>
      </c>
      <c r="J1477" t="s">
        <v>27</v>
      </c>
      <c r="K1477" t="s">
        <v>184</v>
      </c>
      <c r="L1477" t="s">
        <v>104</v>
      </c>
      <c r="M1477">
        <v>77036</v>
      </c>
      <c r="N1477" t="s">
        <v>105</v>
      </c>
      <c r="O1477" t="s">
        <v>3956</v>
      </c>
      <c r="P1477" t="s">
        <v>32</v>
      </c>
      <c r="Q1477" t="s">
        <v>65</v>
      </c>
      <c r="R1477" t="s">
        <v>3957</v>
      </c>
      <c r="S1477">
        <v>6.6879999999999997</v>
      </c>
      <c r="T1477">
        <v>4</v>
      </c>
      <c r="U1477">
        <v>0.6</v>
      </c>
      <c r="V1477">
        <v>-4.0127999999999986</v>
      </c>
    </row>
    <row r="1478" spans="1:22" x14ac:dyDescent="0.25">
      <c r="A1478">
        <v>4582</v>
      </c>
      <c r="B1478" t="s">
        <v>7620</v>
      </c>
      <c r="C1478">
        <v>2013</v>
      </c>
      <c r="D1478" s="11">
        <v>41537</v>
      </c>
      <c r="E1478" s="11">
        <v>41540</v>
      </c>
      <c r="F1478" t="s">
        <v>188</v>
      </c>
      <c r="G1478" t="s">
        <v>3340</v>
      </c>
      <c r="H1478" t="s">
        <v>3341</v>
      </c>
      <c r="I1478" t="s">
        <v>102</v>
      </c>
      <c r="J1478" t="s">
        <v>27</v>
      </c>
      <c r="K1478" t="s">
        <v>146</v>
      </c>
      <c r="L1478" t="s">
        <v>147</v>
      </c>
      <c r="M1478">
        <v>19140</v>
      </c>
      <c r="N1478" t="s">
        <v>148</v>
      </c>
      <c r="O1478" t="s">
        <v>7621</v>
      </c>
      <c r="P1478" t="s">
        <v>32</v>
      </c>
      <c r="Q1478" t="s">
        <v>65</v>
      </c>
      <c r="R1478" t="s">
        <v>7622</v>
      </c>
      <c r="S1478">
        <v>25.632000000000001</v>
      </c>
      <c r="T1478">
        <v>3</v>
      </c>
      <c r="U1478">
        <v>0.2</v>
      </c>
      <c r="V1478">
        <v>3.8447999999999967</v>
      </c>
    </row>
    <row r="1479" spans="1:22" x14ac:dyDescent="0.25">
      <c r="A1479">
        <v>4575</v>
      </c>
      <c r="B1479" t="s">
        <v>7609</v>
      </c>
      <c r="C1479">
        <v>2013</v>
      </c>
      <c r="D1479" s="11">
        <v>41621</v>
      </c>
      <c r="E1479" s="11">
        <v>41627</v>
      </c>
      <c r="F1479" t="s">
        <v>50</v>
      </c>
      <c r="G1479" t="s">
        <v>3130</v>
      </c>
      <c r="H1479" t="s">
        <v>3131</v>
      </c>
      <c r="I1479" t="s">
        <v>102</v>
      </c>
      <c r="J1479" t="s">
        <v>27</v>
      </c>
      <c r="K1479" t="s">
        <v>328</v>
      </c>
      <c r="L1479" t="s">
        <v>238</v>
      </c>
      <c r="M1479">
        <v>49201</v>
      </c>
      <c r="N1479" t="s">
        <v>105</v>
      </c>
      <c r="O1479" t="s">
        <v>3505</v>
      </c>
      <c r="P1479" t="s">
        <v>32</v>
      </c>
      <c r="Q1479" t="s">
        <v>65</v>
      </c>
      <c r="R1479" t="s">
        <v>3506</v>
      </c>
      <c r="S1479">
        <v>33.479999999999997</v>
      </c>
      <c r="T1479">
        <v>4</v>
      </c>
      <c r="U1479">
        <v>0</v>
      </c>
      <c r="V1479">
        <v>8.7047999999999988</v>
      </c>
    </row>
    <row r="1480" spans="1:22" x14ac:dyDescent="0.25">
      <c r="A1480">
        <v>4570</v>
      </c>
      <c r="B1480" t="s">
        <v>7606</v>
      </c>
      <c r="C1480">
        <v>2011</v>
      </c>
      <c r="D1480" s="11">
        <v>40652</v>
      </c>
      <c r="E1480" s="11">
        <v>40654</v>
      </c>
      <c r="F1480" t="s">
        <v>23</v>
      </c>
      <c r="G1480" t="s">
        <v>3116</v>
      </c>
      <c r="H1480" t="s">
        <v>3117</v>
      </c>
      <c r="I1480" t="s">
        <v>102</v>
      </c>
      <c r="J1480" t="s">
        <v>27</v>
      </c>
      <c r="K1480" t="s">
        <v>630</v>
      </c>
      <c r="L1480" t="s">
        <v>43</v>
      </c>
      <c r="M1480">
        <v>95123</v>
      </c>
      <c r="N1480" t="s">
        <v>44</v>
      </c>
      <c r="O1480" t="s">
        <v>905</v>
      </c>
      <c r="P1480" t="s">
        <v>32</v>
      </c>
      <c r="Q1480" t="s">
        <v>65</v>
      </c>
      <c r="R1480" t="s">
        <v>6973</v>
      </c>
      <c r="S1480">
        <v>76.14</v>
      </c>
      <c r="T1480">
        <v>3</v>
      </c>
      <c r="U1480">
        <v>0</v>
      </c>
      <c r="V1480">
        <v>26.648999999999997</v>
      </c>
    </row>
    <row r="1481" spans="1:22" x14ac:dyDescent="0.25">
      <c r="A1481">
        <v>4564</v>
      </c>
      <c r="B1481" t="s">
        <v>7602</v>
      </c>
      <c r="C1481">
        <v>2014</v>
      </c>
      <c r="D1481" s="11">
        <v>41909</v>
      </c>
      <c r="E1481" s="11">
        <v>41913</v>
      </c>
      <c r="F1481" t="s">
        <v>50</v>
      </c>
      <c r="G1481" t="s">
        <v>2656</v>
      </c>
      <c r="H1481" t="s">
        <v>2657</v>
      </c>
      <c r="I1481" t="s">
        <v>102</v>
      </c>
      <c r="J1481" t="s">
        <v>27</v>
      </c>
      <c r="K1481" t="s">
        <v>7194</v>
      </c>
      <c r="L1481" t="s">
        <v>54</v>
      </c>
      <c r="M1481">
        <v>33023</v>
      </c>
      <c r="N1481" t="s">
        <v>30</v>
      </c>
      <c r="O1481" t="s">
        <v>6956</v>
      </c>
      <c r="P1481" t="s">
        <v>32</v>
      </c>
      <c r="Q1481" t="s">
        <v>36</v>
      </c>
      <c r="R1481" t="s">
        <v>6957</v>
      </c>
      <c r="S1481">
        <v>419.13599999999997</v>
      </c>
      <c r="T1481">
        <v>4</v>
      </c>
      <c r="U1481">
        <v>0.2</v>
      </c>
      <c r="V1481">
        <v>-57.631200000000035</v>
      </c>
    </row>
    <row r="1482" spans="1:22" x14ac:dyDescent="0.25">
      <c r="A1482">
        <v>4563</v>
      </c>
      <c r="B1482" t="s">
        <v>7597</v>
      </c>
      <c r="C1482">
        <v>2012</v>
      </c>
      <c r="D1482" s="11">
        <v>41247</v>
      </c>
      <c r="E1482" s="11">
        <v>41252</v>
      </c>
      <c r="F1482" t="s">
        <v>23</v>
      </c>
      <c r="G1482" t="s">
        <v>3744</v>
      </c>
      <c r="H1482" t="s">
        <v>3745</v>
      </c>
      <c r="I1482" t="s">
        <v>41</v>
      </c>
      <c r="J1482" t="s">
        <v>27</v>
      </c>
      <c r="K1482" t="s">
        <v>42</v>
      </c>
      <c r="L1482" t="s">
        <v>43</v>
      </c>
      <c r="M1482">
        <v>90049</v>
      </c>
      <c r="N1482" t="s">
        <v>44</v>
      </c>
      <c r="O1482" t="s">
        <v>7600</v>
      </c>
      <c r="P1482" t="s">
        <v>32</v>
      </c>
      <c r="Q1482" t="s">
        <v>65</v>
      </c>
      <c r="R1482" t="s">
        <v>7601</v>
      </c>
      <c r="S1482">
        <v>36.4</v>
      </c>
      <c r="T1482">
        <v>5</v>
      </c>
      <c r="U1482">
        <v>0</v>
      </c>
      <c r="V1482">
        <v>13.832000000000001</v>
      </c>
    </row>
    <row r="1483" spans="1:22" x14ac:dyDescent="0.25">
      <c r="A1483">
        <v>4560</v>
      </c>
      <c r="B1483" t="s">
        <v>7596</v>
      </c>
      <c r="C1483">
        <v>2011</v>
      </c>
      <c r="D1483" s="11">
        <v>40668</v>
      </c>
      <c r="E1483" s="11">
        <v>40671</v>
      </c>
      <c r="F1483" t="s">
        <v>188</v>
      </c>
      <c r="G1483" t="s">
        <v>152</v>
      </c>
      <c r="H1483" t="s">
        <v>153</v>
      </c>
      <c r="I1483" t="s">
        <v>26</v>
      </c>
      <c r="J1483" t="s">
        <v>27</v>
      </c>
      <c r="K1483" t="s">
        <v>678</v>
      </c>
      <c r="L1483" t="s">
        <v>104</v>
      </c>
      <c r="M1483">
        <v>78207</v>
      </c>
      <c r="N1483" t="s">
        <v>105</v>
      </c>
      <c r="O1483" t="s">
        <v>304</v>
      </c>
      <c r="P1483" t="s">
        <v>32</v>
      </c>
      <c r="Q1483" t="s">
        <v>36</v>
      </c>
      <c r="R1483" t="s">
        <v>305</v>
      </c>
      <c r="S1483">
        <v>127.869</v>
      </c>
      <c r="T1483">
        <v>3</v>
      </c>
      <c r="U1483">
        <v>0.3</v>
      </c>
      <c r="V1483">
        <v>-9.1335000000000122</v>
      </c>
    </row>
    <row r="1484" spans="1:22" x14ac:dyDescent="0.25">
      <c r="A1484">
        <v>4553</v>
      </c>
      <c r="B1484" t="s">
        <v>7590</v>
      </c>
      <c r="C1484">
        <v>2011</v>
      </c>
      <c r="D1484" s="11">
        <v>40904</v>
      </c>
      <c r="E1484" s="11">
        <v>40910</v>
      </c>
      <c r="F1484" t="s">
        <v>50</v>
      </c>
      <c r="G1484" t="s">
        <v>1913</v>
      </c>
      <c r="H1484" t="s">
        <v>1914</v>
      </c>
      <c r="I1484" t="s">
        <v>26</v>
      </c>
      <c r="J1484" t="s">
        <v>27</v>
      </c>
      <c r="K1484" t="s">
        <v>127</v>
      </c>
      <c r="L1484" t="s">
        <v>43</v>
      </c>
      <c r="M1484">
        <v>94122</v>
      </c>
      <c r="N1484" t="s">
        <v>44</v>
      </c>
      <c r="O1484" t="s">
        <v>1461</v>
      </c>
      <c r="P1484" t="s">
        <v>32</v>
      </c>
      <c r="Q1484" t="s">
        <v>36</v>
      </c>
      <c r="R1484" t="s">
        <v>1462</v>
      </c>
      <c r="S1484">
        <v>230.28000000000003</v>
      </c>
      <c r="T1484">
        <v>3</v>
      </c>
      <c r="U1484">
        <v>0.2</v>
      </c>
      <c r="V1484">
        <v>23.027999999999992</v>
      </c>
    </row>
    <row r="1485" spans="1:22" x14ac:dyDescent="0.25">
      <c r="A1485">
        <v>4552</v>
      </c>
      <c r="B1485" t="s">
        <v>7589</v>
      </c>
      <c r="C1485">
        <v>2011</v>
      </c>
      <c r="D1485" s="11">
        <v>40737</v>
      </c>
      <c r="E1485" s="11">
        <v>40741</v>
      </c>
      <c r="F1485" t="s">
        <v>50</v>
      </c>
      <c r="G1485" t="s">
        <v>1177</v>
      </c>
      <c r="H1485" t="s">
        <v>1178</v>
      </c>
      <c r="I1485" t="s">
        <v>41</v>
      </c>
      <c r="J1485" t="s">
        <v>27</v>
      </c>
      <c r="K1485" t="s">
        <v>42</v>
      </c>
      <c r="L1485" t="s">
        <v>43</v>
      </c>
      <c r="M1485">
        <v>90049</v>
      </c>
      <c r="N1485" t="s">
        <v>44</v>
      </c>
      <c r="O1485" t="s">
        <v>4857</v>
      </c>
      <c r="P1485" t="s">
        <v>32</v>
      </c>
      <c r="Q1485" t="s">
        <v>56</v>
      </c>
      <c r="R1485" t="s">
        <v>4858</v>
      </c>
      <c r="S1485">
        <v>351.21600000000001</v>
      </c>
      <c r="T1485">
        <v>3</v>
      </c>
      <c r="U1485">
        <v>0.2</v>
      </c>
      <c r="V1485">
        <v>4.3901999999999788</v>
      </c>
    </row>
    <row r="1486" spans="1:22" x14ac:dyDescent="0.25">
      <c r="A1486">
        <v>4549</v>
      </c>
      <c r="B1486" t="s">
        <v>7585</v>
      </c>
      <c r="C1486">
        <v>2012</v>
      </c>
      <c r="D1486" s="11">
        <v>41102</v>
      </c>
      <c r="E1486" s="11">
        <v>41107</v>
      </c>
      <c r="F1486" t="s">
        <v>23</v>
      </c>
      <c r="G1486" t="s">
        <v>1815</v>
      </c>
      <c r="H1486" t="s">
        <v>1816</v>
      </c>
      <c r="I1486" t="s">
        <v>26</v>
      </c>
      <c r="J1486" t="s">
        <v>27</v>
      </c>
      <c r="K1486" t="s">
        <v>303</v>
      </c>
      <c r="L1486" t="s">
        <v>211</v>
      </c>
      <c r="M1486">
        <v>60610</v>
      </c>
      <c r="N1486" t="s">
        <v>105</v>
      </c>
      <c r="O1486" t="s">
        <v>1100</v>
      </c>
      <c r="P1486" t="s">
        <v>32</v>
      </c>
      <c r="Q1486" t="s">
        <v>65</v>
      </c>
      <c r="R1486" t="s">
        <v>1101</v>
      </c>
      <c r="S1486">
        <v>7.76</v>
      </c>
      <c r="T1486">
        <v>1</v>
      </c>
      <c r="U1486">
        <v>0.6</v>
      </c>
      <c r="V1486">
        <v>-2.1340000000000003</v>
      </c>
    </row>
    <row r="1487" spans="1:22" x14ac:dyDescent="0.25">
      <c r="A1487">
        <v>4544</v>
      </c>
      <c r="B1487" t="s">
        <v>7585</v>
      </c>
      <c r="C1487">
        <v>2012</v>
      </c>
      <c r="D1487" s="11">
        <v>41102</v>
      </c>
      <c r="E1487" s="11">
        <v>41107</v>
      </c>
      <c r="F1487" t="s">
        <v>23</v>
      </c>
      <c r="G1487" t="s">
        <v>1815</v>
      </c>
      <c r="H1487" t="s">
        <v>1816</v>
      </c>
      <c r="I1487" t="s">
        <v>26</v>
      </c>
      <c r="J1487" t="s">
        <v>27</v>
      </c>
      <c r="K1487" t="s">
        <v>303</v>
      </c>
      <c r="L1487" t="s">
        <v>211</v>
      </c>
      <c r="M1487">
        <v>60610</v>
      </c>
      <c r="N1487" t="s">
        <v>105</v>
      </c>
      <c r="O1487" t="s">
        <v>892</v>
      </c>
      <c r="P1487" t="s">
        <v>32</v>
      </c>
      <c r="Q1487" t="s">
        <v>36</v>
      </c>
      <c r="R1487" t="s">
        <v>893</v>
      </c>
      <c r="S1487">
        <v>383.60699999999997</v>
      </c>
      <c r="T1487">
        <v>9</v>
      </c>
      <c r="U1487">
        <v>0.3</v>
      </c>
      <c r="V1487">
        <v>-5.4801000000000215</v>
      </c>
    </row>
    <row r="1488" spans="1:22" x14ac:dyDescent="0.25">
      <c r="A1488">
        <v>4541</v>
      </c>
      <c r="B1488" t="s">
        <v>7578</v>
      </c>
      <c r="C1488">
        <v>2012</v>
      </c>
      <c r="D1488" s="11">
        <v>40966</v>
      </c>
      <c r="E1488" s="11">
        <v>40970</v>
      </c>
      <c r="F1488" t="s">
        <v>50</v>
      </c>
      <c r="G1488" t="s">
        <v>220</v>
      </c>
      <c r="H1488" t="s">
        <v>221</v>
      </c>
      <c r="I1488" t="s">
        <v>41</v>
      </c>
      <c r="J1488" t="s">
        <v>27</v>
      </c>
      <c r="K1488" t="s">
        <v>3577</v>
      </c>
      <c r="L1488" t="s">
        <v>1399</v>
      </c>
      <c r="M1488">
        <v>2908</v>
      </c>
      <c r="N1488" t="s">
        <v>148</v>
      </c>
      <c r="O1488" t="s">
        <v>6562</v>
      </c>
      <c r="P1488" t="s">
        <v>32</v>
      </c>
      <c r="Q1488" t="s">
        <v>56</v>
      </c>
      <c r="R1488" t="s">
        <v>6563</v>
      </c>
      <c r="S1488">
        <v>493.9199999999999</v>
      </c>
      <c r="T1488">
        <v>7</v>
      </c>
      <c r="U1488">
        <v>0.3</v>
      </c>
      <c r="V1488">
        <v>-28.22399999999999</v>
      </c>
    </row>
    <row r="1489" spans="1:22" x14ac:dyDescent="0.25">
      <c r="A1489">
        <v>4536</v>
      </c>
      <c r="B1489" t="s">
        <v>7577</v>
      </c>
      <c r="C1489">
        <v>2014</v>
      </c>
      <c r="D1489" s="11">
        <v>41829</v>
      </c>
      <c r="E1489" s="11">
        <v>41833</v>
      </c>
      <c r="F1489" t="s">
        <v>50</v>
      </c>
      <c r="G1489" t="s">
        <v>6036</v>
      </c>
      <c r="H1489" t="s">
        <v>6037</v>
      </c>
      <c r="I1489" t="s">
        <v>102</v>
      </c>
      <c r="J1489" t="s">
        <v>27</v>
      </c>
      <c r="K1489" t="s">
        <v>95</v>
      </c>
      <c r="L1489" t="s">
        <v>96</v>
      </c>
      <c r="M1489">
        <v>98115</v>
      </c>
      <c r="N1489" t="s">
        <v>44</v>
      </c>
      <c r="O1489" t="s">
        <v>4930</v>
      </c>
      <c r="P1489" t="s">
        <v>32</v>
      </c>
      <c r="Q1489" t="s">
        <v>65</v>
      </c>
      <c r="R1489" t="s">
        <v>4931</v>
      </c>
      <c r="S1489">
        <v>15.84</v>
      </c>
      <c r="T1489">
        <v>3</v>
      </c>
      <c r="U1489">
        <v>0</v>
      </c>
      <c r="V1489">
        <v>4.9103999999999992</v>
      </c>
    </row>
    <row r="1490" spans="1:22" x14ac:dyDescent="0.25">
      <c r="A1490">
        <v>4533</v>
      </c>
      <c r="B1490" t="s">
        <v>7575</v>
      </c>
      <c r="C1490">
        <v>2011</v>
      </c>
      <c r="D1490" s="11">
        <v>40826</v>
      </c>
      <c r="E1490" s="11">
        <v>40826</v>
      </c>
      <c r="F1490" t="s">
        <v>1290</v>
      </c>
      <c r="G1490" t="s">
        <v>1599</v>
      </c>
      <c r="H1490" t="s">
        <v>1600</v>
      </c>
      <c r="I1490" t="s">
        <v>102</v>
      </c>
      <c r="J1490" t="s">
        <v>27</v>
      </c>
      <c r="K1490" t="s">
        <v>5100</v>
      </c>
      <c r="L1490" t="s">
        <v>43</v>
      </c>
      <c r="M1490">
        <v>95336</v>
      </c>
      <c r="N1490" t="s">
        <v>44</v>
      </c>
      <c r="O1490" t="s">
        <v>149</v>
      </c>
      <c r="P1490" t="s">
        <v>32</v>
      </c>
      <c r="Q1490" t="s">
        <v>36</v>
      </c>
      <c r="R1490" t="s">
        <v>150</v>
      </c>
      <c r="S1490">
        <v>122.352</v>
      </c>
      <c r="T1490">
        <v>3</v>
      </c>
      <c r="U1490">
        <v>0.2</v>
      </c>
      <c r="V1490">
        <v>13.764599999999994</v>
      </c>
    </row>
    <row r="1491" spans="1:22" x14ac:dyDescent="0.25">
      <c r="A1491">
        <v>4531</v>
      </c>
      <c r="B1491" t="s">
        <v>7574</v>
      </c>
      <c r="C1491">
        <v>2013</v>
      </c>
      <c r="D1491" s="11">
        <v>41593</v>
      </c>
      <c r="E1491" s="11">
        <v>41596</v>
      </c>
      <c r="F1491" t="s">
        <v>188</v>
      </c>
      <c r="G1491" t="s">
        <v>799</v>
      </c>
      <c r="H1491" t="s">
        <v>800</v>
      </c>
      <c r="I1491" t="s">
        <v>26</v>
      </c>
      <c r="J1491" t="s">
        <v>27</v>
      </c>
      <c r="K1491" t="s">
        <v>266</v>
      </c>
      <c r="L1491" t="s">
        <v>267</v>
      </c>
      <c r="M1491">
        <v>10009</v>
      </c>
      <c r="N1491" t="s">
        <v>148</v>
      </c>
      <c r="O1491" t="s">
        <v>2455</v>
      </c>
      <c r="P1491" t="s">
        <v>32</v>
      </c>
      <c r="Q1491" t="s">
        <v>36</v>
      </c>
      <c r="R1491" t="s">
        <v>2456</v>
      </c>
      <c r="S1491">
        <v>408.00599999999997</v>
      </c>
      <c r="T1491">
        <v>2</v>
      </c>
      <c r="U1491">
        <v>0.1</v>
      </c>
      <c r="V1491">
        <v>72.534400000000005</v>
      </c>
    </row>
    <row r="1492" spans="1:22" x14ac:dyDescent="0.25">
      <c r="A1492">
        <v>1489</v>
      </c>
      <c r="B1492" t="s">
        <v>3990</v>
      </c>
      <c r="C1492">
        <v>2012</v>
      </c>
      <c r="D1492" s="11">
        <v>41216</v>
      </c>
      <c r="E1492" s="11">
        <v>41220</v>
      </c>
      <c r="F1492" t="s">
        <v>50</v>
      </c>
      <c r="G1492" t="s">
        <v>3991</v>
      </c>
      <c r="H1492" t="s">
        <v>3992</v>
      </c>
      <c r="I1492" t="s">
        <v>102</v>
      </c>
      <c r="J1492" t="s">
        <v>27</v>
      </c>
      <c r="K1492" t="s">
        <v>42</v>
      </c>
      <c r="L1492" t="s">
        <v>43</v>
      </c>
      <c r="M1492">
        <v>90008</v>
      </c>
      <c r="N1492" t="s">
        <v>44</v>
      </c>
      <c r="O1492" t="s">
        <v>1492</v>
      </c>
      <c r="P1492" t="s">
        <v>32</v>
      </c>
      <c r="Q1492" t="s">
        <v>65</v>
      </c>
      <c r="R1492" t="s">
        <v>1493</v>
      </c>
      <c r="S1492">
        <v>42.599999999999994</v>
      </c>
      <c r="T1492">
        <v>3</v>
      </c>
      <c r="U1492">
        <v>0</v>
      </c>
      <c r="V1492">
        <v>16.614000000000001</v>
      </c>
    </row>
    <row r="1493" spans="1:22" x14ac:dyDescent="0.25">
      <c r="A1493">
        <v>4528</v>
      </c>
      <c r="B1493" t="s">
        <v>7568</v>
      </c>
      <c r="C1493">
        <v>2014</v>
      </c>
      <c r="D1493" s="11">
        <v>41838</v>
      </c>
      <c r="E1493" s="11">
        <v>41844</v>
      </c>
      <c r="F1493" t="s">
        <v>50</v>
      </c>
      <c r="G1493" t="s">
        <v>2789</v>
      </c>
      <c r="H1493" t="s">
        <v>2790</v>
      </c>
      <c r="I1493" t="s">
        <v>102</v>
      </c>
      <c r="J1493" t="s">
        <v>27</v>
      </c>
      <c r="K1493" t="s">
        <v>7569</v>
      </c>
      <c r="L1493" t="s">
        <v>267</v>
      </c>
      <c r="M1493">
        <v>13440</v>
      </c>
      <c r="N1493" t="s">
        <v>148</v>
      </c>
      <c r="O1493" t="s">
        <v>170</v>
      </c>
      <c r="P1493" t="s">
        <v>32</v>
      </c>
      <c r="Q1493" t="s">
        <v>65</v>
      </c>
      <c r="R1493" t="s">
        <v>5417</v>
      </c>
      <c r="S1493">
        <v>39.08</v>
      </c>
      <c r="T1493">
        <v>4</v>
      </c>
      <c r="U1493">
        <v>0</v>
      </c>
      <c r="V1493">
        <v>14.459599999999998</v>
      </c>
    </row>
    <row r="1494" spans="1:22" x14ac:dyDescent="0.25">
      <c r="A1494">
        <v>4525</v>
      </c>
      <c r="B1494" t="s">
        <v>7567</v>
      </c>
      <c r="C1494">
        <v>2011</v>
      </c>
      <c r="D1494" s="11">
        <v>40849</v>
      </c>
      <c r="E1494" s="11">
        <v>40853</v>
      </c>
      <c r="F1494" t="s">
        <v>50</v>
      </c>
      <c r="G1494" t="s">
        <v>7418</v>
      </c>
      <c r="H1494" t="s">
        <v>7419</v>
      </c>
      <c r="I1494" t="s">
        <v>26</v>
      </c>
      <c r="J1494" t="s">
        <v>27</v>
      </c>
      <c r="K1494" t="s">
        <v>266</v>
      </c>
      <c r="L1494" t="s">
        <v>267</v>
      </c>
      <c r="M1494">
        <v>10024</v>
      </c>
      <c r="N1494" t="s">
        <v>148</v>
      </c>
      <c r="O1494" t="s">
        <v>3696</v>
      </c>
      <c r="P1494" t="s">
        <v>32</v>
      </c>
      <c r="Q1494" t="s">
        <v>65</v>
      </c>
      <c r="R1494" t="s">
        <v>3697</v>
      </c>
      <c r="S1494">
        <v>89.34</v>
      </c>
      <c r="T1494">
        <v>6</v>
      </c>
      <c r="U1494">
        <v>0</v>
      </c>
      <c r="V1494">
        <v>24.121800000000004</v>
      </c>
    </row>
    <row r="1495" spans="1:22" x14ac:dyDescent="0.25">
      <c r="A1495">
        <v>4522</v>
      </c>
      <c r="B1495" t="s">
        <v>7565</v>
      </c>
      <c r="C1495">
        <v>2011</v>
      </c>
      <c r="D1495" s="11">
        <v>40595</v>
      </c>
      <c r="E1495" s="11">
        <v>40601</v>
      </c>
      <c r="F1495" t="s">
        <v>50</v>
      </c>
      <c r="G1495" t="s">
        <v>208</v>
      </c>
      <c r="H1495" t="s">
        <v>209</v>
      </c>
      <c r="I1495" t="s">
        <v>41</v>
      </c>
      <c r="J1495" t="s">
        <v>27</v>
      </c>
      <c r="K1495" t="s">
        <v>1464</v>
      </c>
      <c r="L1495" t="s">
        <v>254</v>
      </c>
      <c r="M1495">
        <v>47374</v>
      </c>
      <c r="N1495" t="s">
        <v>105</v>
      </c>
      <c r="O1495" t="s">
        <v>2069</v>
      </c>
      <c r="P1495" t="s">
        <v>32</v>
      </c>
      <c r="Q1495" t="s">
        <v>65</v>
      </c>
      <c r="R1495" t="s">
        <v>2070</v>
      </c>
      <c r="S1495">
        <v>20.32</v>
      </c>
      <c r="T1495">
        <v>4</v>
      </c>
      <c r="U1495">
        <v>0</v>
      </c>
      <c r="V1495">
        <v>6.9087999999999994</v>
      </c>
    </row>
    <row r="1496" spans="1:22" x14ac:dyDescent="0.25">
      <c r="A1496">
        <v>1493</v>
      </c>
      <c r="B1496" t="s">
        <v>4001</v>
      </c>
      <c r="C1496">
        <v>2014</v>
      </c>
      <c r="D1496" s="11">
        <v>41968</v>
      </c>
      <c r="E1496" s="11">
        <v>41972</v>
      </c>
      <c r="F1496" t="s">
        <v>50</v>
      </c>
      <c r="G1496" t="s">
        <v>4002</v>
      </c>
      <c r="H1496" t="s">
        <v>4003</v>
      </c>
      <c r="I1496" t="s">
        <v>41</v>
      </c>
      <c r="J1496" t="s">
        <v>27</v>
      </c>
      <c r="K1496" t="s">
        <v>266</v>
      </c>
      <c r="L1496" t="s">
        <v>267</v>
      </c>
      <c r="M1496">
        <v>10035</v>
      </c>
      <c r="N1496" t="s">
        <v>148</v>
      </c>
      <c r="O1496" t="s">
        <v>1280</v>
      </c>
      <c r="P1496" t="s">
        <v>32</v>
      </c>
      <c r="Q1496" t="s">
        <v>36</v>
      </c>
      <c r="R1496" t="s">
        <v>1281</v>
      </c>
      <c r="S1496">
        <v>977.29200000000003</v>
      </c>
      <c r="T1496">
        <v>6</v>
      </c>
      <c r="U1496">
        <v>0.1</v>
      </c>
      <c r="V1496">
        <v>173.74080000000001</v>
      </c>
    </row>
    <row r="1497" spans="1:22" x14ac:dyDescent="0.25">
      <c r="A1497">
        <v>1494</v>
      </c>
      <c r="B1497" t="s">
        <v>4006</v>
      </c>
      <c r="C1497">
        <v>2014</v>
      </c>
      <c r="D1497" s="11">
        <v>41943</v>
      </c>
      <c r="E1497" s="11">
        <v>41947</v>
      </c>
      <c r="F1497" t="s">
        <v>50</v>
      </c>
      <c r="G1497" t="s">
        <v>4007</v>
      </c>
      <c r="H1497" t="s">
        <v>4008</v>
      </c>
      <c r="I1497" t="s">
        <v>41</v>
      </c>
      <c r="J1497" t="s">
        <v>27</v>
      </c>
      <c r="K1497" t="s">
        <v>2142</v>
      </c>
      <c r="L1497" t="s">
        <v>96</v>
      </c>
      <c r="M1497">
        <v>98661</v>
      </c>
      <c r="N1497" t="s">
        <v>44</v>
      </c>
      <c r="O1497" t="s">
        <v>2989</v>
      </c>
      <c r="P1497" t="s">
        <v>32</v>
      </c>
      <c r="Q1497" t="s">
        <v>65</v>
      </c>
      <c r="R1497" t="s">
        <v>2990</v>
      </c>
      <c r="S1497">
        <v>9.64</v>
      </c>
      <c r="T1497">
        <v>2</v>
      </c>
      <c r="U1497">
        <v>0</v>
      </c>
      <c r="V1497">
        <v>3.6632000000000007</v>
      </c>
    </row>
    <row r="1498" spans="1:22" x14ac:dyDescent="0.25">
      <c r="A1498">
        <v>4515</v>
      </c>
      <c r="B1498" t="s">
        <v>7555</v>
      </c>
      <c r="C1498">
        <v>2013</v>
      </c>
      <c r="D1498" s="11">
        <v>41575</v>
      </c>
      <c r="E1498" s="11">
        <v>41580</v>
      </c>
      <c r="F1498" t="s">
        <v>23</v>
      </c>
      <c r="G1498" t="s">
        <v>5008</v>
      </c>
      <c r="H1498" t="s">
        <v>5009</v>
      </c>
      <c r="I1498" t="s">
        <v>26</v>
      </c>
      <c r="J1498" t="s">
        <v>27</v>
      </c>
      <c r="K1498" t="s">
        <v>7556</v>
      </c>
      <c r="L1498" t="s">
        <v>319</v>
      </c>
      <c r="M1498">
        <v>23666</v>
      </c>
      <c r="N1498" t="s">
        <v>30</v>
      </c>
      <c r="O1498" t="s">
        <v>3945</v>
      </c>
      <c r="P1498" t="s">
        <v>32</v>
      </c>
      <c r="Q1498" t="s">
        <v>36</v>
      </c>
      <c r="R1498" t="s">
        <v>3946</v>
      </c>
      <c r="S1498">
        <v>290.98</v>
      </c>
      <c r="T1498">
        <v>1</v>
      </c>
      <c r="U1498">
        <v>0</v>
      </c>
      <c r="V1498">
        <v>75.654799999999994</v>
      </c>
    </row>
    <row r="1499" spans="1:22" x14ac:dyDescent="0.25">
      <c r="A1499">
        <v>4511</v>
      </c>
      <c r="B1499" t="s">
        <v>7552</v>
      </c>
      <c r="C1499">
        <v>2013</v>
      </c>
      <c r="D1499" s="11">
        <v>41589</v>
      </c>
      <c r="E1499" s="11">
        <v>41593</v>
      </c>
      <c r="F1499" t="s">
        <v>50</v>
      </c>
      <c r="G1499" t="s">
        <v>3025</v>
      </c>
      <c r="H1499" t="s">
        <v>3026</v>
      </c>
      <c r="I1499" t="s">
        <v>41</v>
      </c>
      <c r="J1499" t="s">
        <v>27</v>
      </c>
      <c r="K1499" t="s">
        <v>318</v>
      </c>
      <c r="L1499" t="s">
        <v>596</v>
      </c>
      <c r="M1499">
        <v>65807</v>
      </c>
      <c r="N1499" t="s">
        <v>105</v>
      </c>
      <c r="O1499" t="s">
        <v>7092</v>
      </c>
      <c r="P1499" t="s">
        <v>32</v>
      </c>
      <c r="Q1499" t="s">
        <v>65</v>
      </c>
      <c r="R1499" t="s">
        <v>7093</v>
      </c>
      <c r="S1499">
        <v>37.299999999999997</v>
      </c>
      <c r="T1499">
        <v>2</v>
      </c>
      <c r="U1499">
        <v>0</v>
      </c>
      <c r="V1499">
        <v>17.157999999999998</v>
      </c>
    </row>
    <row r="1500" spans="1:22" x14ac:dyDescent="0.25">
      <c r="A1500">
        <v>4510</v>
      </c>
      <c r="B1500" t="s">
        <v>7549</v>
      </c>
      <c r="C1500">
        <v>2014</v>
      </c>
      <c r="D1500" s="11">
        <v>41783</v>
      </c>
      <c r="E1500" s="11">
        <v>41789</v>
      </c>
      <c r="F1500" t="s">
        <v>50</v>
      </c>
      <c r="G1500" t="s">
        <v>7550</v>
      </c>
      <c r="H1500" t="s">
        <v>7551</v>
      </c>
      <c r="I1500" t="s">
        <v>26</v>
      </c>
      <c r="J1500" t="s">
        <v>27</v>
      </c>
      <c r="K1500" t="s">
        <v>42</v>
      </c>
      <c r="L1500" t="s">
        <v>43</v>
      </c>
      <c r="M1500">
        <v>90036</v>
      </c>
      <c r="N1500" t="s">
        <v>44</v>
      </c>
      <c r="O1500" t="s">
        <v>2803</v>
      </c>
      <c r="P1500" t="s">
        <v>32</v>
      </c>
      <c r="Q1500" t="s">
        <v>56</v>
      </c>
      <c r="R1500" t="s">
        <v>2804</v>
      </c>
      <c r="S1500">
        <v>171.28800000000001</v>
      </c>
      <c r="T1500">
        <v>3</v>
      </c>
      <c r="U1500">
        <v>0.2</v>
      </c>
      <c r="V1500">
        <v>-6.423300000000026</v>
      </c>
    </row>
    <row r="1501" spans="1:22" x14ac:dyDescent="0.25">
      <c r="A1501">
        <v>4509</v>
      </c>
      <c r="B1501" t="s">
        <v>7546</v>
      </c>
      <c r="C1501">
        <v>2011</v>
      </c>
      <c r="D1501" s="11">
        <v>40901</v>
      </c>
      <c r="E1501" s="11">
        <v>40906</v>
      </c>
      <c r="F1501" t="s">
        <v>50</v>
      </c>
      <c r="G1501" t="s">
        <v>3436</v>
      </c>
      <c r="H1501" t="s">
        <v>3437</v>
      </c>
      <c r="I1501" t="s">
        <v>102</v>
      </c>
      <c r="J1501" t="s">
        <v>27</v>
      </c>
      <c r="K1501" t="s">
        <v>42</v>
      </c>
      <c r="L1501" t="s">
        <v>43</v>
      </c>
      <c r="M1501">
        <v>90045</v>
      </c>
      <c r="N1501" t="s">
        <v>44</v>
      </c>
      <c r="O1501" t="s">
        <v>3613</v>
      </c>
      <c r="P1501" t="s">
        <v>32</v>
      </c>
      <c r="Q1501" t="s">
        <v>65</v>
      </c>
      <c r="R1501" t="s">
        <v>3614</v>
      </c>
      <c r="S1501">
        <v>23.99</v>
      </c>
      <c r="T1501">
        <v>1</v>
      </c>
      <c r="U1501">
        <v>0</v>
      </c>
      <c r="V1501">
        <v>5.5176999999999978</v>
      </c>
    </row>
    <row r="1502" spans="1:22" x14ac:dyDescent="0.25">
      <c r="A1502">
        <v>4496</v>
      </c>
      <c r="B1502" t="s">
        <v>7539</v>
      </c>
      <c r="C1502">
        <v>2014</v>
      </c>
      <c r="D1502" s="11">
        <v>41809</v>
      </c>
      <c r="E1502" s="11">
        <v>41814</v>
      </c>
      <c r="F1502" t="s">
        <v>50</v>
      </c>
      <c r="G1502" t="s">
        <v>965</v>
      </c>
      <c r="H1502" t="s">
        <v>966</v>
      </c>
      <c r="I1502" t="s">
        <v>26</v>
      </c>
      <c r="J1502" t="s">
        <v>27</v>
      </c>
      <c r="K1502" t="s">
        <v>42</v>
      </c>
      <c r="L1502" t="s">
        <v>43</v>
      </c>
      <c r="M1502">
        <v>90032</v>
      </c>
      <c r="N1502" t="s">
        <v>44</v>
      </c>
      <c r="O1502" t="s">
        <v>2232</v>
      </c>
      <c r="P1502" t="s">
        <v>32</v>
      </c>
      <c r="Q1502" t="s">
        <v>33</v>
      </c>
      <c r="R1502" t="s">
        <v>2233</v>
      </c>
      <c r="S1502">
        <v>917.92349999999988</v>
      </c>
      <c r="T1502">
        <v>9</v>
      </c>
      <c r="U1502">
        <v>0.15</v>
      </c>
      <c r="V1502">
        <v>75.593699999999899</v>
      </c>
    </row>
    <row r="1503" spans="1:22" x14ac:dyDescent="0.25">
      <c r="A1503">
        <v>4495</v>
      </c>
      <c r="B1503" t="s">
        <v>7538</v>
      </c>
      <c r="C1503">
        <v>2011</v>
      </c>
      <c r="D1503" s="11">
        <v>40878</v>
      </c>
      <c r="E1503" s="11">
        <v>40880</v>
      </c>
      <c r="F1503" t="s">
        <v>23</v>
      </c>
      <c r="G1503" t="s">
        <v>2484</v>
      </c>
      <c r="H1503" t="s">
        <v>2485</v>
      </c>
      <c r="I1503" t="s">
        <v>26</v>
      </c>
      <c r="J1503" t="s">
        <v>27</v>
      </c>
      <c r="K1503" t="s">
        <v>497</v>
      </c>
      <c r="L1503" t="s">
        <v>498</v>
      </c>
      <c r="M1503">
        <v>43229</v>
      </c>
      <c r="N1503" t="s">
        <v>148</v>
      </c>
      <c r="O1503" t="s">
        <v>1488</v>
      </c>
      <c r="P1503" t="s">
        <v>32</v>
      </c>
      <c r="Q1503" t="s">
        <v>36</v>
      </c>
      <c r="R1503" t="s">
        <v>1489</v>
      </c>
      <c r="S1503">
        <v>909.7199999999998</v>
      </c>
      <c r="T1503">
        <v>6</v>
      </c>
      <c r="U1503">
        <v>0.3</v>
      </c>
      <c r="V1503">
        <v>-51.983999999999924</v>
      </c>
    </row>
    <row r="1504" spans="1:22" x14ac:dyDescent="0.25">
      <c r="A1504">
        <v>4493</v>
      </c>
      <c r="B1504" t="s">
        <v>7538</v>
      </c>
      <c r="C1504">
        <v>2011</v>
      </c>
      <c r="D1504" s="11">
        <v>40878</v>
      </c>
      <c r="E1504" s="11">
        <v>40880</v>
      </c>
      <c r="F1504" t="s">
        <v>23</v>
      </c>
      <c r="G1504" t="s">
        <v>2484</v>
      </c>
      <c r="H1504" t="s">
        <v>2485</v>
      </c>
      <c r="I1504" t="s">
        <v>26</v>
      </c>
      <c r="J1504" t="s">
        <v>27</v>
      </c>
      <c r="K1504" t="s">
        <v>497</v>
      </c>
      <c r="L1504" t="s">
        <v>498</v>
      </c>
      <c r="M1504">
        <v>43229</v>
      </c>
      <c r="N1504" t="s">
        <v>148</v>
      </c>
      <c r="O1504" t="s">
        <v>2069</v>
      </c>
      <c r="P1504" t="s">
        <v>32</v>
      </c>
      <c r="Q1504" t="s">
        <v>65</v>
      </c>
      <c r="R1504" t="s">
        <v>2070</v>
      </c>
      <c r="S1504">
        <v>8.1280000000000001</v>
      </c>
      <c r="T1504">
        <v>2</v>
      </c>
      <c r="U1504">
        <v>0.2</v>
      </c>
      <c r="V1504">
        <v>1.4223999999999997</v>
      </c>
    </row>
    <row r="1505" spans="1:22" x14ac:dyDescent="0.25">
      <c r="A1505">
        <v>4491</v>
      </c>
      <c r="B1505" t="s">
        <v>7537</v>
      </c>
      <c r="C1505">
        <v>2014</v>
      </c>
      <c r="D1505" s="11">
        <v>41866</v>
      </c>
      <c r="E1505" s="11">
        <v>41873</v>
      </c>
      <c r="F1505" t="s">
        <v>50</v>
      </c>
      <c r="G1505" t="s">
        <v>465</v>
      </c>
      <c r="H1505" t="s">
        <v>466</v>
      </c>
      <c r="I1505" t="s">
        <v>26</v>
      </c>
      <c r="J1505" t="s">
        <v>27</v>
      </c>
      <c r="K1505" t="s">
        <v>42</v>
      </c>
      <c r="L1505" t="s">
        <v>43</v>
      </c>
      <c r="M1505">
        <v>90032</v>
      </c>
      <c r="N1505" t="s">
        <v>44</v>
      </c>
      <c r="O1505" t="s">
        <v>2400</v>
      </c>
      <c r="P1505" t="s">
        <v>32</v>
      </c>
      <c r="Q1505" t="s">
        <v>56</v>
      </c>
      <c r="R1505" t="s">
        <v>2401</v>
      </c>
      <c r="S1505">
        <v>418.29599999999994</v>
      </c>
      <c r="T1505">
        <v>3</v>
      </c>
      <c r="U1505">
        <v>0.2</v>
      </c>
      <c r="V1505">
        <v>5.2287000000000035</v>
      </c>
    </row>
    <row r="1506" spans="1:22" x14ac:dyDescent="0.25">
      <c r="A1506">
        <v>4479</v>
      </c>
      <c r="B1506" t="s">
        <v>7526</v>
      </c>
      <c r="C1506">
        <v>2014</v>
      </c>
      <c r="D1506" s="11">
        <v>41935</v>
      </c>
      <c r="E1506" s="11">
        <v>41935</v>
      </c>
      <c r="F1506" t="s">
        <v>1290</v>
      </c>
      <c r="G1506" t="s">
        <v>3147</v>
      </c>
      <c r="H1506" t="s">
        <v>3148</v>
      </c>
      <c r="I1506" t="s">
        <v>26</v>
      </c>
      <c r="J1506" t="s">
        <v>27</v>
      </c>
      <c r="K1506" t="s">
        <v>7527</v>
      </c>
      <c r="L1506" t="s">
        <v>649</v>
      </c>
      <c r="M1506">
        <v>73505</v>
      </c>
      <c r="N1506" t="s">
        <v>105</v>
      </c>
      <c r="O1506" t="s">
        <v>883</v>
      </c>
      <c r="P1506" t="s">
        <v>32</v>
      </c>
      <c r="Q1506" t="s">
        <v>56</v>
      </c>
      <c r="R1506" t="s">
        <v>884</v>
      </c>
      <c r="S1506">
        <v>248.98</v>
      </c>
      <c r="T1506">
        <v>2</v>
      </c>
      <c r="U1506">
        <v>0</v>
      </c>
      <c r="V1506">
        <v>54.775599999999997</v>
      </c>
    </row>
    <row r="1507" spans="1:22" x14ac:dyDescent="0.25">
      <c r="A1507">
        <v>1504</v>
      </c>
      <c r="B1507" t="s">
        <v>4020</v>
      </c>
      <c r="C1507">
        <v>2013</v>
      </c>
      <c r="D1507" s="11">
        <v>41603</v>
      </c>
      <c r="E1507" s="11">
        <v>41610</v>
      </c>
      <c r="F1507" t="s">
        <v>50</v>
      </c>
      <c r="G1507" t="s">
        <v>3370</v>
      </c>
      <c r="H1507" t="s">
        <v>3371</v>
      </c>
      <c r="I1507" t="s">
        <v>102</v>
      </c>
      <c r="J1507" t="s">
        <v>27</v>
      </c>
      <c r="K1507" t="s">
        <v>42</v>
      </c>
      <c r="L1507" t="s">
        <v>43</v>
      </c>
      <c r="M1507">
        <v>90045</v>
      </c>
      <c r="N1507" t="s">
        <v>44</v>
      </c>
      <c r="O1507" t="s">
        <v>2045</v>
      </c>
      <c r="P1507" t="s">
        <v>32</v>
      </c>
      <c r="Q1507" t="s">
        <v>65</v>
      </c>
      <c r="R1507" t="s">
        <v>2046</v>
      </c>
      <c r="S1507">
        <v>9.94</v>
      </c>
      <c r="T1507">
        <v>2</v>
      </c>
      <c r="U1507">
        <v>0</v>
      </c>
      <c r="V1507">
        <v>3.0813999999999995</v>
      </c>
    </row>
    <row r="1508" spans="1:22" x14ac:dyDescent="0.25">
      <c r="A1508">
        <v>4476</v>
      </c>
      <c r="B1508" t="s">
        <v>7522</v>
      </c>
      <c r="C1508">
        <v>2014</v>
      </c>
      <c r="D1508" s="11">
        <v>41912</v>
      </c>
      <c r="E1508" s="11">
        <v>41912</v>
      </c>
      <c r="F1508" t="s">
        <v>1290</v>
      </c>
      <c r="G1508" t="s">
        <v>604</v>
      </c>
      <c r="H1508" t="s">
        <v>605</v>
      </c>
      <c r="I1508" t="s">
        <v>102</v>
      </c>
      <c r="J1508" t="s">
        <v>27</v>
      </c>
      <c r="K1508" t="s">
        <v>7523</v>
      </c>
      <c r="L1508" t="s">
        <v>498</v>
      </c>
      <c r="M1508">
        <v>44060</v>
      </c>
      <c r="N1508" t="s">
        <v>148</v>
      </c>
      <c r="O1508" t="s">
        <v>6345</v>
      </c>
      <c r="P1508" t="s">
        <v>32</v>
      </c>
      <c r="Q1508" t="s">
        <v>65</v>
      </c>
      <c r="R1508" t="s">
        <v>6346</v>
      </c>
      <c r="S1508">
        <v>21.248000000000001</v>
      </c>
      <c r="T1508">
        <v>4</v>
      </c>
      <c r="U1508">
        <v>0.2</v>
      </c>
      <c r="V1508">
        <v>7.436799999999999</v>
      </c>
    </row>
    <row r="1509" spans="1:22" x14ac:dyDescent="0.25">
      <c r="A1509">
        <v>1506</v>
      </c>
      <c r="B1509" t="s">
        <v>4023</v>
      </c>
      <c r="C1509">
        <v>2012</v>
      </c>
      <c r="D1509" s="11">
        <v>41122</v>
      </c>
      <c r="E1509" s="11">
        <v>41128</v>
      </c>
      <c r="F1509" t="s">
        <v>50</v>
      </c>
      <c r="G1509" t="s">
        <v>4024</v>
      </c>
      <c r="H1509" t="s">
        <v>4025</v>
      </c>
      <c r="I1509" t="s">
        <v>102</v>
      </c>
      <c r="J1509" t="s">
        <v>27</v>
      </c>
      <c r="K1509" t="s">
        <v>42</v>
      </c>
      <c r="L1509" t="s">
        <v>43</v>
      </c>
      <c r="M1509">
        <v>90004</v>
      </c>
      <c r="N1509" t="s">
        <v>44</v>
      </c>
      <c r="O1509" t="s">
        <v>4026</v>
      </c>
      <c r="P1509" t="s">
        <v>32</v>
      </c>
      <c r="Q1509" t="s">
        <v>56</v>
      </c>
      <c r="R1509" t="s">
        <v>4027</v>
      </c>
      <c r="S1509">
        <v>1004.9760000000001</v>
      </c>
      <c r="T1509">
        <v>6</v>
      </c>
      <c r="U1509">
        <v>0.2</v>
      </c>
      <c r="V1509">
        <v>-175.87080000000009</v>
      </c>
    </row>
    <row r="1510" spans="1:22" x14ac:dyDescent="0.25">
      <c r="A1510">
        <v>4474</v>
      </c>
      <c r="B1510" t="s">
        <v>7522</v>
      </c>
      <c r="C1510">
        <v>2014</v>
      </c>
      <c r="D1510" s="11">
        <v>41912</v>
      </c>
      <c r="E1510" s="11">
        <v>41912</v>
      </c>
      <c r="F1510" t="s">
        <v>1290</v>
      </c>
      <c r="G1510" t="s">
        <v>604</v>
      </c>
      <c r="H1510" t="s">
        <v>605</v>
      </c>
      <c r="I1510" t="s">
        <v>102</v>
      </c>
      <c r="J1510" t="s">
        <v>27</v>
      </c>
      <c r="K1510" t="s">
        <v>7523</v>
      </c>
      <c r="L1510" t="s">
        <v>498</v>
      </c>
      <c r="M1510">
        <v>44060</v>
      </c>
      <c r="N1510" t="s">
        <v>148</v>
      </c>
      <c r="O1510" t="s">
        <v>7524</v>
      </c>
      <c r="P1510" t="s">
        <v>32</v>
      </c>
      <c r="Q1510" t="s">
        <v>56</v>
      </c>
      <c r="R1510" t="s">
        <v>7525</v>
      </c>
      <c r="S1510">
        <v>344.22</v>
      </c>
      <c r="T1510">
        <v>2</v>
      </c>
      <c r="U1510">
        <v>0.4</v>
      </c>
      <c r="V1510">
        <v>-189.32100000000003</v>
      </c>
    </row>
    <row r="1511" spans="1:22" x14ac:dyDescent="0.25">
      <c r="A1511">
        <v>4472</v>
      </c>
      <c r="B1511" t="s">
        <v>7522</v>
      </c>
      <c r="C1511">
        <v>2014</v>
      </c>
      <c r="D1511" s="11">
        <v>41912</v>
      </c>
      <c r="E1511" s="11">
        <v>41912</v>
      </c>
      <c r="F1511" t="s">
        <v>1290</v>
      </c>
      <c r="G1511" t="s">
        <v>604</v>
      </c>
      <c r="H1511" t="s">
        <v>605</v>
      </c>
      <c r="I1511" t="s">
        <v>102</v>
      </c>
      <c r="J1511" t="s">
        <v>27</v>
      </c>
      <c r="K1511" t="s">
        <v>7523</v>
      </c>
      <c r="L1511" t="s">
        <v>498</v>
      </c>
      <c r="M1511">
        <v>44060</v>
      </c>
      <c r="N1511" t="s">
        <v>148</v>
      </c>
      <c r="O1511" t="s">
        <v>4839</v>
      </c>
      <c r="P1511" t="s">
        <v>32</v>
      </c>
      <c r="Q1511" t="s">
        <v>36</v>
      </c>
      <c r="R1511" t="s">
        <v>4840</v>
      </c>
      <c r="S1511">
        <v>63.686</v>
      </c>
      <c r="T1511">
        <v>1</v>
      </c>
      <c r="U1511">
        <v>0.3</v>
      </c>
      <c r="V1511">
        <v>-15.466600000000003</v>
      </c>
    </row>
    <row r="1512" spans="1:22" x14ac:dyDescent="0.25">
      <c r="A1512">
        <v>4471</v>
      </c>
      <c r="B1512" t="s">
        <v>7521</v>
      </c>
      <c r="C1512">
        <v>2014</v>
      </c>
      <c r="D1512" s="11">
        <v>41768</v>
      </c>
      <c r="E1512" s="11">
        <v>41772</v>
      </c>
      <c r="F1512" t="s">
        <v>50</v>
      </c>
      <c r="G1512" t="s">
        <v>1183</v>
      </c>
      <c r="H1512" t="s">
        <v>1184</v>
      </c>
      <c r="I1512" t="s">
        <v>41</v>
      </c>
      <c r="J1512" t="s">
        <v>27</v>
      </c>
      <c r="K1512" t="s">
        <v>146</v>
      </c>
      <c r="L1512" t="s">
        <v>147</v>
      </c>
      <c r="M1512">
        <v>19140</v>
      </c>
      <c r="N1512" t="s">
        <v>148</v>
      </c>
      <c r="O1512" t="s">
        <v>6595</v>
      </c>
      <c r="P1512" t="s">
        <v>32</v>
      </c>
      <c r="Q1512" t="s">
        <v>36</v>
      </c>
      <c r="R1512" t="s">
        <v>6596</v>
      </c>
      <c r="S1512">
        <v>128.05799999999999</v>
      </c>
      <c r="T1512">
        <v>3</v>
      </c>
      <c r="U1512">
        <v>0.3</v>
      </c>
      <c r="V1512">
        <v>-23.782199999999996</v>
      </c>
    </row>
    <row r="1513" spans="1:22" x14ac:dyDescent="0.25">
      <c r="A1513">
        <v>1510</v>
      </c>
      <c r="B1513" t="s">
        <v>4037</v>
      </c>
      <c r="C1513">
        <v>2014</v>
      </c>
      <c r="D1513" s="11">
        <v>41895</v>
      </c>
      <c r="E1513" s="11">
        <v>41898</v>
      </c>
      <c r="F1513" t="s">
        <v>188</v>
      </c>
      <c r="G1513" t="s">
        <v>2825</v>
      </c>
      <c r="H1513" t="s">
        <v>2826</v>
      </c>
      <c r="I1513" t="s">
        <v>26</v>
      </c>
      <c r="J1513" t="s">
        <v>27</v>
      </c>
      <c r="K1513" t="s">
        <v>42</v>
      </c>
      <c r="L1513" t="s">
        <v>43</v>
      </c>
      <c r="M1513">
        <v>90036</v>
      </c>
      <c r="N1513" t="s">
        <v>44</v>
      </c>
      <c r="O1513" t="s">
        <v>3956</v>
      </c>
      <c r="P1513" t="s">
        <v>32</v>
      </c>
      <c r="Q1513" t="s">
        <v>65</v>
      </c>
      <c r="R1513" t="s">
        <v>3957</v>
      </c>
      <c r="S1513">
        <v>8.36</v>
      </c>
      <c r="T1513">
        <v>2</v>
      </c>
      <c r="U1513">
        <v>0</v>
      </c>
      <c r="V1513">
        <v>3.0095999999999998</v>
      </c>
    </row>
    <row r="1514" spans="1:22" x14ac:dyDescent="0.25">
      <c r="A1514">
        <v>4469</v>
      </c>
      <c r="B1514" t="s">
        <v>7520</v>
      </c>
      <c r="C1514">
        <v>2014</v>
      </c>
      <c r="D1514" s="11">
        <v>41968</v>
      </c>
      <c r="E1514" s="11">
        <v>41975</v>
      </c>
      <c r="F1514" t="s">
        <v>50</v>
      </c>
      <c r="G1514" t="s">
        <v>4955</v>
      </c>
      <c r="H1514" t="s">
        <v>4956</v>
      </c>
      <c r="I1514" t="s">
        <v>26</v>
      </c>
      <c r="J1514" t="s">
        <v>27</v>
      </c>
      <c r="K1514" t="s">
        <v>266</v>
      </c>
      <c r="L1514" t="s">
        <v>267</v>
      </c>
      <c r="M1514">
        <v>10035</v>
      </c>
      <c r="N1514" t="s">
        <v>148</v>
      </c>
      <c r="O1514" t="s">
        <v>5448</v>
      </c>
      <c r="P1514" t="s">
        <v>32</v>
      </c>
      <c r="Q1514" t="s">
        <v>33</v>
      </c>
      <c r="R1514" t="s">
        <v>5449</v>
      </c>
      <c r="S1514">
        <v>321.56799999999998</v>
      </c>
      <c r="T1514">
        <v>2</v>
      </c>
      <c r="U1514">
        <v>0.2</v>
      </c>
      <c r="V1514">
        <v>-16.078399999999988</v>
      </c>
    </row>
    <row r="1515" spans="1:22" x14ac:dyDescent="0.25">
      <c r="A1515">
        <v>4460</v>
      </c>
      <c r="B1515" t="s">
        <v>7516</v>
      </c>
      <c r="C1515">
        <v>2014</v>
      </c>
      <c r="D1515" s="11">
        <v>41911</v>
      </c>
      <c r="E1515" s="11">
        <v>41914</v>
      </c>
      <c r="F1515" t="s">
        <v>188</v>
      </c>
      <c r="G1515" t="s">
        <v>2351</v>
      </c>
      <c r="H1515" t="s">
        <v>2352</v>
      </c>
      <c r="I1515" t="s">
        <v>102</v>
      </c>
      <c r="J1515" t="s">
        <v>27</v>
      </c>
      <c r="K1515" t="s">
        <v>456</v>
      </c>
      <c r="L1515" t="s">
        <v>457</v>
      </c>
      <c r="M1515">
        <v>80013</v>
      </c>
      <c r="N1515" t="s">
        <v>44</v>
      </c>
      <c r="O1515" t="s">
        <v>1994</v>
      </c>
      <c r="P1515" t="s">
        <v>32</v>
      </c>
      <c r="Q1515" t="s">
        <v>65</v>
      </c>
      <c r="R1515" t="s">
        <v>1995</v>
      </c>
      <c r="S1515">
        <v>32.776000000000003</v>
      </c>
      <c r="T1515">
        <v>1</v>
      </c>
      <c r="U1515">
        <v>0.2</v>
      </c>
      <c r="V1515">
        <v>3.2776000000000014</v>
      </c>
    </row>
    <row r="1516" spans="1:22" x14ac:dyDescent="0.25">
      <c r="A1516">
        <v>4456</v>
      </c>
      <c r="B1516" t="s">
        <v>7513</v>
      </c>
      <c r="C1516">
        <v>2012</v>
      </c>
      <c r="D1516" s="11">
        <v>41155</v>
      </c>
      <c r="E1516" s="11">
        <v>41160</v>
      </c>
      <c r="F1516" t="s">
        <v>50</v>
      </c>
      <c r="G1516" t="s">
        <v>2954</v>
      </c>
      <c r="H1516" t="s">
        <v>2955</v>
      </c>
      <c r="I1516" t="s">
        <v>102</v>
      </c>
      <c r="J1516" t="s">
        <v>27</v>
      </c>
      <c r="K1516" t="s">
        <v>127</v>
      </c>
      <c r="L1516" t="s">
        <v>43</v>
      </c>
      <c r="M1516">
        <v>94110</v>
      </c>
      <c r="N1516" t="s">
        <v>44</v>
      </c>
      <c r="O1516" t="s">
        <v>1548</v>
      </c>
      <c r="P1516" t="s">
        <v>32</v>
      </c>
      <c r="Q1516" t="s">
        <v>36</v>
      </c>
      <c r="R1516" t="s">
        <v>1549</v>
      </c>
      <c r="S1516">
        <v>129.56800000000001</v>
      </c>
      <c r="T1516">
        <v>2</v>
      </c>
      <c r="U1516">
        <v>0.2</v>
      </c>
      <c r="V1516">
        <v>-12.956799999999994</v>
      </c>
    </row>
    <row r="1517" spans="1:22" x14ac:dyDescent="0.25">
      <c r="A1517">
        <v>4454</v>
      </c>
      <c r="B1517" t="s">
        <v>7510</v>
      </c>
      <c r="C1517">
        <v>2013</v>
      </c>
      <c r="D1517" s="11">
        <v>41460</v>
      </c>
      <c r="E1517" s="11">
        <v>41462</v>
      </c>
      <c r="F1517" t="s">
        <v>188</v>
      </c>
      <c r="G1517" t="s">
        <v>7158</v>
      </c>
      <c r="H1517" t="s">
        <v>7159</v>
      </c>
      <c r="I1517" t="s">
        <v>26</v>
      </c>
      <c r="J1517" t="s">
        <v>27</v>
      </c>
      <c r="K1517" t="s">
        <v>127</v>
      </c>
      <c r="L1517" t="s">
        <v>43</v>
      </c>
      <c r="M1517">
        <v>94109</v>
      </c>
      <c r="N1517" t="s">
        <v>44</v>
      </c>
      <c r="O1517" t="s">
        <v>3091</v>
      </c>
      <c r="P1517" t="s">
        <v>32</v>
      </c>
      <c r="Q1517" t="s">
        <v>33</v>
      </c>
      <c r="R1517" t="s">
        <v>3092</v>
      </c>
      <c r="S1517">
        <v>1279.165</v>
      </c>
      <c r="T1517">
        <v>5</v>
      </c>
      <c r="U1517">
        <v>0.15</v>
      </c>
      <c r="V1517">
        <v>225.73499999999993</v>
      </c>
    </row>
    <row r="1518" spans="1:22" x14ac:dyDescent="0.25">
      <c r="A1518">
        <v>4452</v>
      </c>
      <c r="B1518" t="s">
        <v>7510</v>
      </c>
      <c r="C1518">
        <v>2013</v>
      </c>
      <c r="D1518" s="11">
        <v>41460</v>
      </c>
      <c r="E1518" s="11">
        <v>41462</v>
      </c>
      <c r="F1518" t="s">
        <v>188</v>
      </c>
      <c r="G1518" t="s">
        <v>7158</v>
      </c>
      <c r="H1518" t="s">
        <v>7159</v>
      </c>
      <c r="I1518" t="s">
        <v>26</v>
      </c>
      <c r="J1518" t="s">
        <v>27</v>
      </c>
      <c r="K1518" t="s">
        <v>127</v>
      </c>
      <c r="L1518" t="s">
        <v>43</v>
      </c>
      <c r="M1518">
        <v>94109</v>
      </c>
      <c r="N1518" t="s">
        <v>44</v>
      </c>
      <c r="O1518" t="s">
        <v>2069</v>
      </c>
      <c r="P1518" t="s">
        <v>32</v>
      </c>
      <c r="Q1518" t="s">
        <v>65</v>
      </c>
      <c r="R1518" t="s">
        <v>2070</v>
      </c>
      <c r="S1518">
        <v>25.4</v>
      </c>
      <c r="T1518">
        <v>5</v>
      </c>
      <c r="U1518">
        <v>0</v>
      </c>
      <c r="V1518">
        <v>8.6359999999999992</v>
      </c>
    </row>
    <row r="1519" spans="1:22" x14ac:dyDescent="0.25">
      <c r="A1519">
        <v>1516</v>
      </c>
      <c r="B1519" t="s">
        <v>4041</v>
      </c>
      <c r="C1519">
        <v>2014</v>
      </c>
      <c r="D1519" s="11">
        <v>41985</v>
      </c>
      <c r="E1519" s="11">
        <v>41991</v>
      </c>
      <c r="F1519" t="s">
        <v>50</v>
      </c>
      <c r="G1519" t="s">
        <v>4042</v>
      </c>
      <c r="H1519" t="s">
        <v>4043</v>
      </c>
      <c r="I1519" t="s">
        <v>26</v>
      </c>
      <c r="J1519" t="s">
        <v>27</v>
      </c>
      <c r="K1519" t="s">
        <v>146</v>
      </c>
      <c r="L1519" t="s">
        <v>147</v>
      </c>
      <c r="M1519">
        <v>19120</v>
      </c>
      <c r="N1519" t="s">
        <v>148</v>
      </c>
      <c r="O1519" t="s">
        <v>3741</v>
      </c>
      <c r="P1519" t="s">
        <v>32</v>
      </c>
      <c r="Q1519" t="s">
        <v>36</v>
      </c>
      <c r="R1519" t="s">
        <v>3742</v>
      </c>
      <c r="S1519">
        <v>63.686</v>
      </c>
      <c r="T1519">
        <v>1</v>
      </c>
      <c r="U1519">
        <v>0.3</v>
      </c>
      <c r="V1519">
        <v>-9.0980000000000025</v>
      </c>
    </row>
    <row r="1520" spans="1:22" x14ac:dyDescent="0.25">
      <c r="A1520">
        <v>1517</v>
      </c>
      <c r="B1520" t="s">
        <v>4044</v>
      </c>
      <c r="C1520">
        <v>2014</v>
      </c>
      <c r="D1520" s="11">
        <v>41984</v>
      </c>
      <c r="E1520" s="11">
        <v>41988</v>
      </c>
      <c r="F1520" t="s">
        <v>23</v>
      </c>
      <c r="G1520" t="s">
        <v>2225</v>
      </c>
      <c r="H1520" t="s">
        <v>2226</v>
      </c>
      <c r="I1520" t="s">
        <v>26</v>
      </c>
      <c r="J1520" t="s">
        <v>27</v>
      </c>
      <c r="K1520" t="s">
        <v>4045</v>
      </c>
      <c r="L1520" t="s">
        <v>1392</v>
      </c>
      <c r="M1520">
        <v>89031</v>
      </c>
      <c r="N1520" t="s">
        <v>44</v>
      </c>
      <c r="O1520" t="s">
        <v>1896</v>
      </c>
      <c r="P1520" t="s">
        <v>32</v>
      </c>
      <c r="Q1520" t="s">
        <v>56</v>
      </c>
      <c r="R1520" t="s">
        <v>1897</v>
      </c>
      <c r="S1520">
        <v>1669.6</v>
      </c>
      <c r="T1520">
        <v>4</v>
      </c>
      <c r="U1520">
        <v>0</v>
      </c>
      <c r="V1520">
        <v>116.87199999999984</v>
      </c>
    </row>
    <row r="1521" spans="1:22" x14ac:dyDescent="0.25">
      <c r="A1521">
        <v>4449</v>
      </c>
      <c r="B1521" t="s">
        <v>7509</v>
      </c>
      <c r="C1521">
        <v>2012</v>
      </c>
      <c r="D1521" s="11">
        <v>41079</v>
      </c>
      <c r="E1521" s="11">
        <v>41083</v>
      </c>
      <c r="F1521" t="s">
        <v>50</v>
      </c>
      <c r="G1521" t="s">
        <v>940</v>
      </c>
      <c r="H1521" t="s">
        <v>941</v>
      </c>
      <c r="I1521" t="s">
        <v>26</v>
      </c>
      <c r="J1521" t="s">
        <v>27</v>
      </c>
      <c r="K1521" t="s">
        <v>42</v>
      </c>
      <c r="L1521" t="s">
        <v>43</v>
      </c>
      <c r="M1521">
        <v>90032</v>
      </c>
      <c r="N1521" t="s">
        <v>44</v>
      </c>
      <c r="O1521" t="s">
        <v>2111</v>
      </c>
      <c r="P1521" t="s">
        <v>32</v>
      </c>
      <c r="Q1521" t="s">
        <v>65</v>
      </c>
      <c r="R1521" t="s">
        <v>2112</v>
      </c>
      <c r="S1521">
        <v>12.56</v>
      </c>
      <c r="T1521">
        <v>2</v>
      </c>
      <c r="U1521">
        <v>0</v>
      </c>
      <c r="V1521">
        <v>4.0191999999999997</v>
      </c>
    </row>
    <row r="1522" spans="1:22" x14ac:dyDescent="0.25">
      <c r="A1522">
        <v>4435</v>
      </c>
      <c r="B1522" t="s">
        <v>7496</v>
      </c>
      <c r="C1522">
        <v>2013</v>
      </c>
      <c r="D1522" s="11">
        <v>41582</v>
      </c>
      <c r="E1522" s="11">
        <v>41587</v>
      </c>
      <c r="F1522" t="s">
        <v>23</v>
      </c>
      <c r="G1522" t="s">
        <v>2287</v>
      </c>
      <c r="H1522" t="s">
        <v>2288</v>
      </c>
      <c r="I1522" t="s">
        <v>26</v>
      </c>
      <c r="J1522" t="s">
        <v>27</v>
      </c>
      <c r="K1522" t="s">
        <v>28</v>
      </c>
      <c r="L1522" t="s">
        <v>29</v>
      </c>
      <c r="M1522">
        <v>42420</v>
      </c>
      <c r="N1522" t="s">
        <v>30</v>
      </c>
      <c r="O1522" t="s">
        <v>7497</v>
      </c>
      <c r="P1522" t="s">
        <v>32</v>
      </c>
      <c r="Q1522" t="s">
        <v>56</v>
      </c>
      <c r="R1522" t="s">
        <v>7498</v>
      </c>
      <c r="S1522">
        <v>842.94</v>
      </c>
      <c r="T1522">
        <v>3</v>
      </c>
      <c r="U1522">
        <v>0</v>
      </c>
      <c r="V1522">
        <v>160.15860000000001</v>
      </c>
    </row>
    <row r="1523" spans="1:22" x14ac:dyDescent="0.25">
      <c r="A1523">
        <v>4433</v>
      </c>
      <c r="B1523" t="s">
        <v>7496</v>
      </c>
      <c r="C1523">
        <v>2013</v>
      </c>
      <c r="D1523" s="11">
        <v>41582</v>
      </c>
      <c r="E1523" s="11">
        <v>41587</v>
      </c>
      <c r="F1523" t="s">
        <v>23</v>
      </c>
      <c r="G1523" t="s">
        <v>2287</v>
      </c>
      <c r="H1523" t="s">
        <v>2288</v>
      </c>
      <c r="I1523" t="s">
        <v>26</v>
      </c>
      <c r="J1523" t="s">
        <v>27</v>
      </c>
      <c r="K1523" t="s">
        <v>28</v>
      </c>
      <c r="L1523" t="s">
        <v>29</v>
      </c>
      <c r="M1523">
        <v>42420</v>
      </c>
      <c r="N1523" t="s">
        <v>30</v>
      </c>
      <c r="O1523" t="s">
        <v>2989</v>
      </c>
      <c r="P1523" t="s">
        <v>32</v>
      </c>
      <c r="Q1523" t="s">
        <v>65</v>
      </c>
      <c r="R1523" t="s">
        <v>2990</v>
      </c>
      <c r="S1523">
        <v>24.1</v>
      </c>
      <c r="T1523">
        <v>5</v>
      </c>
      <c r="U1523">
        <v>0</v>
      </c>
      <c r="V1523">
        <v>9.1580000000000013</v>
      </c>
    </row>
    <row r="1524" spans="1:22" x14ac:dyDescent="0.25">
      <c r="A1524">
        <v>4429</v>
      </c>
      <c r="B1524" t="s">
        <v>7494</v>
      </c>
      <c r="C1524">
        <v>2014</v>
      </c>
      <c r="D1524" s="11">
        <v>41720</v>
      </c>
      <c r="E1524" s="11">
        <v>41726</v>
      </c>
      <c r="F1524" t="s">
        <v>50</v>
      </c>
      <c r="G1524" t="s">
        <v>486</v>
      </c>
      <c r="H1524" t="s">
        <v>487</v>
      </c>
      <c r="I1524" t="s">
        <v>26</v>
      </c>
      <c r="J1524" t="s">
        <v>27</v>
      </c>
      <c r="K1524" t="s">
        <v>4548</v>
      </c>
      <c r="L1524" t="s">
        <v>649</v>
      </c>
      <c r="M1524">
        <v>74133</v>
      </c>
      <c r="N1524" t="s">
        <v>105</v>
      </c>
      <c r="O1524" t="s">
        <v>6357</v>
      </c>
      <c r="P1524" t="s">
        <v>32</v>
      </c>
      <c r="Q1524" t="s">
        <v>36</v>
      </c>
      <c r="R1524" t="s">
        <v>6358</v>
      </c>
      <c r="S1524">
        <v>1805.88</v>
      </c>
      <c r="T1524">
        <v>6</v>
      </c>
      <c r="U1524">
        <v>0</v>
      </c>
      <c r="V1524">
        <v>523.70519999999988</v>
      </c>
    </row>
    <row r="1525" spans="1:22" x14ac:dyDescent="0.25">
      <c r="A1525">
        <v>1522</v>
      </c>
      <c r="B1525" t="s">
        <v>4055</v>
      </c>
      <c r="C1525">
        <v>2012</v>
      </c>
      <c r="D1525" s="11">
        <v>41249</v>
      </c>
      <c r="E1525" s="11">
        <v>41254</v>
      </c>
      <c r="F1525" t="s">
        <v>50</v>
      </c>
      <c r="G1525" t="s">
        <v>4056</v>
      </c>
      <c r="H1525" t="s">
        <v>4057</v>
      </c>
      <c r="I1525" t="s">
        <v>26</v>
      </c>
      <c r="J1525" t="s">
        <v>27</v>
      </c>
      <c r="K1525" t="s">
        <v>1310</v>
      </c>
      <c r="L1525" t="s">
        <v>310</v>
      </c>
      <c r="M1525">
        <v>85705</v>
      </c>
      <c r="N1525" t="s">
        <v>44</v>
      </c>
      <c r="O1525" t="s">
        <v>2307</v>
      </c>
      <c r="P1525" t="s">
        <v>32</v>
      </c>
      <c r="Q1525" t="s">
        <v>65</v>
      </c>
      <c r="R1525" t="s">
        <v>2308</v>
      </c>
      <c r="S1525">
        <v>206.11199999999997</v>
      </c>
      <c r="T1525">
        <v>6</v>
      </c>
      <c r="U1525">
        <v>0.2</v>
      </c>
      <c r="V1525">
        <v>48.951600000000013</v>
      </c>
    </row>
    <row r="1526" spans="1:22" x14ac:dyDescent="0.25">
      <c r="A1526">
        <v>4424</v>
      </c>
      <c r="B1526" t="s">
        <v>7489</v>
      </c>
      <c r="C1526">
        <v>2014</v>
      </c>
      <c r="D1526" s="11">
        <v>41778</v>
      </c>
      <c r="E1526" s="11">
        <v>41779</v>
      </c>
      <c r="F1526" t="s">
        <v>188</v>
      </c>
      <c r="G1526" t="s">
        <v>3582</v>
      </c>
      <c r="H1526" t="s">
        <v>3583</v>
      </c>
      <c r="I1526" t="s">
        <v>41</v>
      </c>
      <c r="J1526" t="s">
        <v>27</v>
      </c>
      <c r="K1526" t="s">
        <v>7490</v>
      </c>
      <c r="L1526" t="s">
        <v>1272</v>
      </c>
      <c r="M1526">
        <v>30328</v>
      </c>
      <c r="N1526" t="s">
        <v>30</v>
      </c>
      <c r="O1526" t="s">
        <v>7491</v>
      </c>
      <c r="P1526" t="s">
        <v>32</v>
      </c>
      <c r="Q1526" t="s">
        <v>33</v>
      </c>
      <c r="R1526" t="s">
        <v>7492</v>
      </c>
      <c r="S1526">
        <v>302.94</v>
      </c>
      <c r="T1526">
        <v>3</v>
      </c>
      <c r="U1526">
        <v>0</v>
      </c>
      <c r="V1526">
        <v>75.735000000000014</v>
      </c>
    </row>
    <row r="1527" spans="1:22" x14ac:dyDescent="0.25">
      <c r="A1527">
        <v>4419</v>
      </c>
      <c r="B1527" t="s">
        <v>7484</v>
      </c>
      <c r="C1527">
        <v>2011</v>
      </c>
      <c r="D1527" s="11">
        <v>40897</v>
      </c>
      <c r="E1527" s="11">
        <v>40904</v>
      </c>
      <c r="F1527" t="s">
        <v>50</v>
      </c>
      <c r="G1527" t="s">
        <v>6663</v>
      </c>
      <c r="H1527" t="s">
        <v>6664</v>
      </c>
      <c r="I1527" t="s">
        <v>26</v>
      </c>
      <c r="J1527" t="s">
        <v>27</v>
      </c>
      <c r="K1527" t="s">
        <v>779</v>
      </c>
      <c r="L1527" t="s">
        <v>498</v>
      </c>
      <c r="M1527">
        <v>45011</v>
      </c>
      <c r="N1527" t="s">
        <v>148</v>
      </c>
      <c r="O1527" t="s">
        <v>553</v>
      </c>
      <c r="P1527" t="s">
        <v>32</v>
      </c>
      <c r="Q1527" t="s">
        <v>65</v>
      </c>
      <c r="R1527" t="s">
        <v>554</v>
      </c>
      <c r="S1527">
        <v>190.84800000000001</v>
      </c>
      <c r="T1527">
        <v>3</v>
      </c>
      <c r="U1527">
        <v>0.2</v>
      </c>
      <c r="V1527">
        <v>-21.470400000000026</v>
      </c>
    </row>
    <row r="1528" spans="1:22" x14ac:dyDescent="0.25">
      <c r="A1528">
        <v>4402</v>
      </c>
      <c r="B1528" t="s">
        <v>7472</v>
      </c>
      <c r="C1528">
        <v>2013</v>
      </c>
      <c r="D1528" s="11">
        <v>41351</v>
      </c>
      <c r="E1528" s="11">
        <v>41351</v>
      </c>
      <c r="F1528" t="s">
        <v>1290</v>
      </c>
      <c r="G1528" t="s">
        <v>449</v>
      </c>
      <c r="H1528" t="s">
        <v>450</v>
      </c>
      <c r="I1528" t="s">
        <v>26</v>
      </c>
      <c r="J1528" t="s">
        <v>27</v>
      </c>
      <c r="K1528" t="s">
        <v>382</v>
      </c>
      <c r="L1528" t="s">
        <v>2735</v>
      </c>
      <c r="M1528">
        <v>21044</v>
      </c>
      <c r="N1528" t="s">
        <v>148</v>
      </c>
      <c r="O1528" t="s">
        <v>2433</v>
      </c>
      <c r="P1528" t="s">
        <v>32</v>
      </c>
      <c r="Q1528" t="s">
        <v>65</v>
      </c>
      <c r="R1528" t="s">
        <v>2434</v>
      </c>
      <c r="S1528">
        <v>971.5</v>
      </c>
      <c r="T1528">
        <v>5</v>
      </c>
      <c r="U1528">
        <v>0</v>
      </c>
      <c r="V1528">
        <v>252.59</v>
      </c>
    </row>
    <row r="1529" spans="1:22" x14ac:dyDescent="0.25">
      <c r="A1529">
        <v>4399</v>
      </c>
      <c r="B1529" t="s">
        <v>7471</v>
      </c>
      <c r="C1529">
        <v>2011</v>
      </c>
      <c r="D1529" s="11">
        <v>40731</v>
      </c>
      <c r="E1529" s="11">
        <v>40735</v>
      </c>
      <c r="F1529" t="s">
        <v>50</v>
      </c>
      <c r="G1529" t="s">
        <v>2114</v>
      </c>
      <c r="H1529" t="s">
        <v>2115</v>
      </c>
      <c r="I1529" t="s">
        <v>26</v>
      </c>
      <c r="J1529" t="s">
        <v>27</v>
      </c>
      <c r="K1529" t="s">
        <v>146</v>
      </c>
      <c r="L1529" t="s">
        <v>147</v>
      </c>
      <c r="M1529">
        <v>19120</v>
      </c>
      <c r="N1529" t="s">
        <v>148</v>
      </c>
      <c r="O1529" t="s">
        <v>1875</v>
      </c>
      <c r="P1529" t="s">
        <v>32</v>
      </c>
      <c r="Q1529" t="s">
        <v>65</v>
      </c>
      <c r="R1529" t="s">
        <v>1876</v>
      </c>
      <c r="S1529">
        <v>69.00800000000001</v>
      </c>
      <c r="T1529">
        <v>2</v>
      </c>
      <c r="U1529">
        <v>0.2</v>
      </c>
      <c r="V1529">
        <v>12.0764</v>
      </c>
    </row>
    <row r="1530" spans="1:22" x14ac:dyDescent="0.25">
      <c r="A1530">
        <v>4398</v>
      </c>
      <c r="B1530" t="s">
        <v>7471</v>
      </c>
      <c r="C1530">
        <v>2011</v>
      </c>
      <c r="D1530" s="11">
        <v>40731</v>
      </c>
      <c r="E1530" s="11">
        <v>40735</v>
      </c>
      <c r="F1530" t="s">
        <v>50</v>
      </c>
      <c r="G1530" t="s">
        <v>2114</v>
      </c>
      <c r="H1530" t="s">
        <v>2115</v>
      </c>
      <c r="I1530" t="s">
        <v>26</v>
      </c>
      <c r="J1530" t="s">
        <v>27</v>
      </c>
      <c r="K1530" t="s">
        <v>146</v>
      </c>
      <c r="L1530" t="s">
        <v>147</v>
      </c>
      <c r="M1530">
        <v>19120</v>
      </c>
      <c r="N1530" t="s">
        <v>148</v>
      </c>
      <c r="O1530" t="s">
        <v>3186</v>
      </c>
      <c r="P1530" t="s">
        <v>32</v>
      </c>
      <c r="Q1530" t="s">
        <v>36</v>
      </c>
      <c r="R1530" t="s">
        <v>3187</v>
      </c>
      <c r="S1530">
        <v>172.18599999999998</v>
      </c>
      <c r="T1530">
        <v>2</v>
      </c>
      <c r="U1530">
        <v>0.3</v>
      </c>
      <c r="V1530">
        <v>-46.736200000000011</v>
      </c>
    </row>
    <row r="1531" spans="1:22" x14ac:dyDescent="0.25">
      <c r="A1531">
        <v>1528</v>
      </c>
      <c r="B1531" t="s">
        <v>4060</v>
      </c>
      <c r="C1531">
        <v>2013</v>
      </c>
      <c r="D1531" s="11">
        <v>41478</v>
      </c>
      <c r="E1531" s="11">
        <v>41483</v>
      </c>
      <c r="F1531" t="s">
        <v>50</v>
      </c>
      <c r="G1531" t="s">
        <v>1453</v>
      </c>
      <c r="H1531" t="s">
        <v>1454</v>
      </c>
      <c r="I1531" t="s">
        <v>26</v>
      </c>
      <c r="J1531" t="s">
        <v>27</v>
      </c>
      <c r="K1531" t="s">
        <v>4061</v>
      </c>
      <c r="L1531" t="s">
        <v>147</v>
      </c>
      <c r="M1531">
        <v>18103</v>
      </c>
      <c r="N1531" t="s">
        <v>148</v>
      </c>
      <c r="O1531" t="s">
        <v>4064</v>
      </c>
      <c r="P1531" t="s">
        <v>32</v>
      </c>
      <c r="Q1531" t="s">
        <v>65</v>
      </c>
      <c r="R1531" t="s">
        <v>4065</v>
      </c>
      <c r="S1531">
        <v>11.648000000000001</v>
      </c>
      <c r="T1531">
        <v>2</v>
      </c>
      <c r="U1531">
        <v>0.2</v>
      </c>
      <c r="V1531">
        <v>3.3488000000000011</v>
      </c>
    </row>
    <row r="1532" spans="1:22" x14ac:dyDescent="0.25">
      <c r="A1532">
        <v>4390</v>
      </c>
      <c r="B1532" t="s">
        <v>7467</v>
      </c>
      <c r="C1532">
        <v>2014</v>
      </c>
      <c r="D1532" s="11">
        <v>41964</v>
      </c>
      <c r="E1532" s="11">
        <v>41966</v>
      </c>
      <c r="F1532" t="s">
        <v>188</v>
      </c>
      <c r="G1532" t="s">
        <v>2503</v>
      </c>
      <c r="H1532" t="s">
        <v>2504</v>
      </c>
      <c r="I1532" t="s">
        <v>26</v>
      </c>
      <c r="J1532" t="s">
        <v>27</v>
      </c>
      <c r="K1532" t="s">
        <v>266</v>
      </c>
      <c r="L1532" t="s">
        <v>267</v>
      </c>
      <c r="M1532">
        <v>10035</v>
      </c>
      <c r="N1532" t="s">
        <v>148</v>
      </c>
      <c r="O1532" t="s">
        <v>4476</v>
      </c>
      <c r="P1532" t="s">
        <v>32</v>
      </c>
      <c r="Q1532" t="s">
        <v>33</v>
      </c>
      <c r="R1532" t="s">
        <v>4477</v>
      </c>
      <c r="S1532">
        <v>183.96800000000002</v>
      </c>
      <c r="T1532">
        <v>2</v>
      </c>
      <c r="U1532">
        <v>0.2</v>
      </c>
      <c r="V1532">
        <v>-25.295600000000022</v>
      </c>
    </row>
    <row r="1533" spans="1:22" x14ac:dyDescent="0.25">
      <c r="A1533">
        <v>4386</v>
      </c>
      <c r="B1533" t="s">
        <v>7463</v>
      </c>
      <c r="C1533">
        <v>2012</v>
      </c>
      <c r="D1533" s="11">
        <v>41110</v>
      </c>
      <c r="E1533" s="11">
        <v>41117</v>
      </c>
      <c r="F1533" t="s">
        <v>50</v>
      </c>
      <c r="G1533" t="s">
        <v>1329</v>
      </c>
      <c r="H1533" t="s">
        <v>1330</v>
      </c>
      <c r="I1533" t="s">
        <v>26</v>
      </c>
      <c r="J1533" t="s">
        <v>27</v>
      </c>
      <c r="K1533" t="s">
        <v>6092</v>
      </c>
      <c r="L1533" t="s">
        <v>211</v>
      </c>
      <c r="M1533">
        <v>60035</v>
      </c>
      <c r="N1533" t="s">
        <v>105</v>
      </c>
      <c r="O1533" t="s">
        <v>201</v>
      </c>
      <c r="P1533" t="s">
        <v>32</v>
      </c>
      <c r="Q1533" t="s">
        <v>33</v>
      </c>
      <c r="R1533" t="s">
        <v>202</v>
      </c>
      <c r="S1533">
        <v>913.43000000000006</v>
      </c>
      <c r="T1533">
        <v>5</v>
      </c>
      <c r="U1533">
        <v>0.3</v>
      </c>
      <c r="V1533">
        <v>-52.195999999999913</v>
      </c>
    </row>
    <row r="1534" spans="1:22" x14ac:dyDescent="0.25">
      <c r="A1534">
        <v>4384</v>
      </c>
      <c r="B1534" t="s">
        <v>7463</v>
      </c>
      <c r="C1534">
        <v>2012</v>
      </c>
      <c r="D1534" s="11">
        <v>41110</v>
      </c>
      <c r="E1534" s="11">
        <v>41117</v>
      </c>
      <c r="F1534" t="s">
        <v>50</v>
      </c>
      <c r="G1534" t="s">
        <v>1329</v>
      </c>
      <c r="H1534" t="s">
        <v>1330</v>
      </c>
      <c r="I1534" t="s">
        <v>26</v>
      </c>
      <c r="J1534" t="s">
        <v>27</v>
      </c>
      <c r="K1534" t="s">
        <v>6092</v>
      </c>
      <c r="L1534" t="s">
        <v>211</v>
      </c>
      <c r="M1534">
        <v>60035</v>
      </c>
      <c r="N1534" t="s">
        <v>105</v>
      </c>
      <c r="O1534" t="s">
        <v>7464</v>
      </c>
      <c r="P1534" t="s">
        <v>32</v>
      </c>
      <c r="Q1534" t="s">
        <v>33</v>
      </c>
      <c r="R1534" t="s">
        <v>7465</v>
      </c>
      <c r="S1534">
        <v>384.94399999999996</v>
      </c>
      <c r="T1534">
        <v>4</v>
      </c>
      <c r="U1534">
        <v>0.3</v>
      </c>
      <c r="V1534">
        <v>-126.48159999999999</v>
      </c>
    </row>
    <row r="1535" spans="1:22" x14ac:dyDescent="0.25">
      <c r="A1535">
        <v>4382</v>
      </c>
      <c r="B1535" t="s">
        <v>7462</v>
      </c>
      <c r="C1535">
        <v>2012</v>
      </c>
      <c r="D1535" s="11">
        <v>41207</v>
      </c>
      <c r="E1535" s="11">
        <v>41212</v>
      </c>
      <c r="F1535" t="s">
        <v>50</v>
      </c>
      <c r="G1535" t="s">
        <v>5059</v>
      </c>
      <c r="H1535" t="s">
        <v>5060</v>
      </c>
      <c r="I1535" t="s">
        <v>26</v>
      </c>
      <c r="J1535" t="s">
        <v>27</v>
      </c>
      <c r="K1535" t="s">
        <v>127</v>
      </c>
      <c r="L1535" t="s">
        <v>43</v>
      </c>
      <c r="M1535">
        <v>94110</v>
      </c>
      <c r="N1535" t="s">
        <v>44</v>
      </c>
      <c r="O1535" t="s">
        <v>1701</v>
      </c>
      <c r="P1535" t="s">
        <v>32</v>
      </c>
      <c r="Q1535" t="s">
        <v>56</v>
      </c>
      <c r="R1535" t="s">
        <v>1702</v>
      </c>
      <c r="S1535">
        <v>253.17599999999999</v>
      </c>
      <c r="T1535">
        <v>3</v>
      </c>
      <c r="U1535">
        <v>0.2</v>
      </c>
      <c r="V1535">
        <v>-31.64700000000002</v>
      </c>
    </row>
    <row r="1536" spans="1:22" x14ac:dyDescent="0.25">
      <c r="A1536">
        <v>4378</v>
      </c>
      <c r="B1536" t="s">
        <v>7459</v>
      </c>
      <c r="C1536">
        <v>2011</v>
      </c>
      <c r="D1536" s="11">
        <v>40658</v>
      </c>
      <c r="E1536" s="11">
        <v>40663</v>
      </c>
      <c r="F1536" t="s">
        <v>50</v>
      </c>
      <c r="G1536" t="s">
        <v>3837</v>
      </c>
      <c r="H1536" t="s">
        <v>3838</v>
      </c>
      <c r="I1536" t="s">
        <v>102</v>
      </c>
      <c r="J1536" t="s">
        <v>27</v>
      </c>
      <c r="K1536" t="s">
        <v>7460</v>
      </c>
      <c r="L1536" t="s">
        <v>43</v>
      </c>
      <c r="M1536">
        <v>91776</v>
      </c>
      <c r="N1536" t="s">
        <v>44</v>
      </c>
      <c r="O1536" t="s">
        <v>3400</v>
      </c>
      <c r="P1536" t="s">
        <v>32</v>
      </c>
      <c r="Q1536" t="s">
        <v>36</v>
      </c>
      <c r="R1536" t="s">
        <v>3401</v>
      </c>
      <c r="S1536">
        <v>1487.04</v>
      </c>
      <c r="T1536">
        <v>5</v>
      </c>
      <c r="U1536">
        <v>0.2</v>
      </c>
      <c r="V1536">
        <v>148.70400000000006</v>
      </c>
    </row>
    <row r="1537" spans="1:22" x14ac:dyDescent="0.25">
      <c r="A1537">
        <v>4376</v>
      </c>
      <c r="B1537" t="s">
        <v>7459</v>
      </c>
      <c r="C1537">
        <v>2011</v>
      </c>
      <c r="D1537" s="11">
        <v>40658</v>
      </c>
      <c r="E1537" s="11">
        <v>40663</v>
      </c>
      <c r="F1537" t="s">
        <v>50</v>
      </c>
      <c r="G1537" t="s">
        <v>3837</v>
      </c>
      <c r="H1537" t="s">
        <v>3838</v>
      </c>
      <c r="I1537" t="s">
        <v>102</v>
      </c>
      <c r="J1537" t="s">
        <v>27</v>
      </c>
      <c r="K1537" t="s">
        <v>7460</v>
      </c>
      <c r="L1537" t="s">
        <v>43</v>
      </c>
      <c r="M1537">
        <v>91776</v>
      </c>
      <c r="N1537" t="s">
        <v>44</v>
      </c>
      <c r="O1537" t="s">
        <v>338</v>
      </c>
      <c r="P1537" t="s">
        <v>32</v>
      </c>
      <c r="Q1537" t="s">
        <v>65</v>
      </c>
      <c r="R1537" t="s">
        <v>339</v>
      </c>
      <c r="S1537">
        <v>303.25</v>
      </c>
      <c r="T1537">
        <v>5</v>
      </c>
      <c r="U1537">
        <v>0</v>
      </c>
      <c r="V1537">
        <v>63.682499999999997</v>
      </c>
    </row>
    <row r="1538" spans="1:22" x14ac:dyDescent="0.25">
      <c r="A1538">
        <v>1535</v>
      </c>
      <c r="B1538" t="s">
        <v>4081</v>
      </c>
      <c r="C1538">
        <v>2014</v>
      </c>
      <c r="D1538" s="11">
        <v>41681</v>
      </c>
      <c r="E1538" s="11">
        <v>41685</v>
      </c>
      <c r="F1538" t="s">
        <v>50</v>
      </c>
      <c r="G1538" t="s">
        <v>4082</v>
      </c>
      <c r="H1538" t="s">
        <v>4083</v>
      </c>
      <c r="I1538" t="s">
        <v>102</v>
      </c>
      <c r="J1538" t="s">
        <v>27</v>
      </c>
      <c r="K1538" t="s">
        <v>4084</v>
      </c>
      <c r="L1538" t="s">
        <v>43</v>
      </c>
      <c r="M1538">
        <v>92677</v>
      </c>
      <c r="N1538" t="s">
        <v>44</v>
      </c>
      <c r="O1538" t="s">
        <v>2232</v>
      </c>
      <c r="P1538" t="s">
        <v>32</v>
      </c>
      <c r="Q1538" t="s">
        <v>33</v>
      </c>
      <c r="R1538" t="s">
        <v>2233</v>
      </c>
      <c r="S1538">
        <v>203.98299999999998</v>
      </c>
      <c r="T1538">
        <v>2</v>
      </c>
      <c r="U1538">
        <v>0.15</v>
      </c>
      <c r="V1538">
        <v>16.798599999999979</v>
      </c>
    </row>
    <row r="1539" spans="1:22" x14ac:dyDescent="0.25">
      <c r="A1539">
        <v>4360</v>
      </c>
      <c r="B1539" t="s">
        <v>7443</v>
      </c>
      <c r="C1539">
        <v>2014</v>
      </c>
      <c r="D1539" s="11">
        <v>41985</v>
      </c>
      <c r="E1539" s="11">
        <v>41985</v>
      </c>
      <c r="F1539" t="s">
        <v>1290</v>
      </c>
      <c r="G1539" t="s">
        <v>5587</v>
      </c>
      <c r="H1539" t="s">
        <v>5588</v>
      </c>
      <c r="I1539" t="s">
        <v>26</v>
      </c>
      <c r="J1539" t="s">
        <v>27</v>
      </c>
      <c r="K1539" t="s">
        <v>456</v>
      </c>
      <c r="L1539" t="s">
        <v>211</v>
      </c>
      <c r="M1539">
        <v>60505</v>
      </c>
      <c r="N1539" t="s">
        <v>105</v>
      </c>
      <c r="O1539" t="s">
        <v>3400</v>
      </c>
      <c r="P1539" t="s">
        <v>32</v>
      </c>
      <c r="Q1539" t="s">
        <v>36</v>
      </c>
      <c r="R1539" t="s">
        <v>3401</v>
      </c>
      <c r="S1539">
        <v>520.46399999999994</v>
      </c>
      <c r="T1539">
        <v>2</v>
      </c>
      <c r="U1539">
        <v>0.3</v>
      </c>
      <c r="V1539">
        <v>-14.870399999999961</v>
      </c>
    </row>
    <row r="1540" spans="1:22" x14ac:dyDescent="0.25">
      <c r="A1540">
        <v>4359</v>
      </c>
      <c r="B1540" t="s">
        <v>7443</v>
      </c>
      <c r="C1540">
        <v>2014</v>
      </c>
      <c r="D1540" s="11">
        <v>41985</v>
      </c>
      <c r="E1540" s="11">
        <v>41985</v>
      </c>
      <c r="F1540" t="s">
        <v>1290</v>
      </c>
      <c r="G1540" t="s">
        <v>5587</v>
      </c>
      <c r="H1540" t="s">
        <v>5588</v>
      </c>
      <c r="I1540" t="s">
        <v>26</v>
      </c>
      <c r="J1540" t="s">
        <v>27</v>
      </c>
      <c r="K1540" t="s">
        <v>456</v>
      </c>
      <c r="L1540" t="s">
        <v>211</v>
      </c>
      <c r="M1540">
        <v>60505</v>
      </c>
      <c r="N1540" t="s">
        <v>105</v>
      </c>
      <c r="O1540" t="s">
        <v>2433</v>
      </c>
      <c r="P1540" t="s">
        <v>32</v>
      </c>
      <c r="Q1540" t="s">
        <v>65</v>
      </c>
      <c r="R1540" t="s">
        <v>2434</v>
      </c>
      <c r="S1540">
        <v>77.720000000000013</v>
      </c>
      <c r="T1540">
        <v>1</v>
      </c>
      <c r="U1540">
        <v>0.6</v>
      </c>
      <c r="V1540">
        <v>-66.061999999999998</v>
      </c>
    </row>
    <row r="1541" spans="1:22" x14ac:dyDescent="0.25">
      <c r="A1541">
        <v>4348</v>
      </c>
      <c r="B1541" t="s">
        <v>7433</v>
      </c>
      <c r="C1541">
        <v>2013</v>
      </c>
      <c r="D1541" s="11">
        <v>41536</v>
      </c>
      <c r="E1541" s="11">
        <v>41543</v>
      </c>
      <c r="F1541" t="s">
        <v>50</v>
      </c>
      <c r="G1541" t="s">
        <v>4985</v>
      </c>
      <c r="H1541" t="s">
        <v>4986</v>
      </c>
      <c r="I1541" t="s">
        <v>26</v>
      </c>
      <c r="J1541" t="s">
        <v>27</v>
      </c>
      <c r="K1541" t="s">
        <v>1499</v>
      </c>
      <c r="L1541" t="s">
        <v>267</v>
      </c>
      <c r="M1541">
        <v>10801</v>
      </c>
      <c r="N1541" t="s">
        <v>148</v>
      </c>
      <c r="O1541" t="s">
        <v>7434</v>
      </c>
      <c r="P1541" t="s">
        <v>32</v>
      </c>
      <c r="Q1541" t="s">
        <v>65</v>
      </c>
      <c r="R1541" t="s">
        <v>7435</v>
      </c>
      <c r="S1541">
        <v>60.72</v>
      </c>
      <c r="T1541">
        <v>3</v>
      </c>
      <c r="U1541">
        <v>0</v>
      </c>
      <c r="V1541">
        <v>26.1096</v>
      </c>
    </row>
    <row r="1542" spans="1:22" x14ac:dyDescent="0.25">
      <c r="A1542">
        <v>4347</v>
      </c>
      <c r="B1542" t="s">
        <v>7433</v>
      </c>
      <c r="C1542">
        <v>2013</v>
      </c>
      <c r="D1542" s="11">
        <v>41536</v>
      </c>
      <c r="E1542" s="11">
        <v>41543</v>
      </c>
      <c r="F1542" t="s">
        <v>50</v>
      </c>
      <c r="G1542" t="s">
        <v>4985</v>
      </c>
      <c r="H1542" t="s">
        <v>4986</v>
      </c>
      <c r="I1542" t="s">
        <v>26</v>
      </c>
      <c r="J1542" t="s">
        <v>27</v>
      </c>
      <c r="K1542" t="s">
        <v>1499</v>
      </c>
      <c r="L1542" t="s">
        <v>267</v>
      </c>
      <c r="M1542">
        <v>10801</v>
      </c>
      <c r="N1542" t="s">
        <v>148</v>
      </c>
      <c r="O1542" t="s">
        <v>2555</v>
      </c>
      <c r="P1542" t="s">
        <v>32</v>
      </c>
      <c r="Q1542" t="s">
        <v>36</v>
      </c>
      <c r="R1542" t="s">
        <v>2556</v>
      </c>
      <c r="S1542">
        <v>631.78200000000004</v>
      </c>
      <c r="T1542">
        <v>2</v>
      </c>
      <c r="U1542">
        <v>0.1</v>
      </c>
      <c r="V1542">
        <v>140.39599999999993</v>
      </c>
    </row>
    <row r="1543" spans="1:22" x14ac:dyDescent="0.25">
      <c r="A1543">
        <v>1540</v>
      </c>
      <c r="B1543" t="s">
        <v>4093</v>
      </c>
      <c r="C1543">
        <v>2014</v>
      </c>
      <c r="D1543" s="11">
        <v>41898</v>
      </c>
      <c r="E1543" s="11">
        <v>41900</v>
      </c>
      <c r="F1543" t="s">
        <v>23</v>
      </c>
      <c r="G1543" t="s">
        <v>4094</v>
      </c>
      <c r="H1543" t="s">
        <v>4095</v>
      </c>
      <c r="I1543" t="s">
        <v>26</v>
      </c>
      <c r="J1543" t="s">
        <v>27</v>
      </c>
      <c r="K1543" t="s">
        <v>4096</v>
      </c>
      <c r="L1543" t="s">
        <v>1245</v>
      </c>
      <c r="M1543">
        <v>2149</v>
      </c>
      <c r="N1543" t="s">
        <v>148</v>
      </c>
      <c r="O1543" t="s">
        <v>201</v>
      </c>
      <c r="P1543" t="s">
        <v>32</v>
      </c>
      <c r="Q1543" t="s">
        <v>33</v>
      </c>
      <c r="R1543" t="s">
        <v>202</v>
      </c>
      <c r="S1543">
        <v>782.94</v>
      </c>
      <c r="T1543">
        <v>3</v>
      </c>
      <c r="U1543">
        <v>0</v>
      </c>
      <c r="V1543">
        <v>203.56440000000003</v>
      </c>
    </row>
    <row r="1544" spans="1:22" x14ac:dyDescent="0.25">
      <c r="A1544">
        <v>4337</v>
      </c>
      <c r="B1544" t="s">
        <v>7423</v>
      </c>
      <c r="C1544">
        <v>2012</v>
      </c>
      <c r="D1544" s="11">
        <v>41263</v>
      </c>
      <c r="E1544" s="11">
        <v>41267</v>
      </c>
      <c r="F1544" t="s">
        <v>50</v>
      </c>
      <c r="G1544" t="s">
        <v>449</v>
      </c>
      <c r="H1544" t="s">
        <v>450</v>
      </c>
      <c r="I1544" t="s">
        <v>26</v>
      </c>
      <c r="J1544" t="s">
        <v>27</v>
      </c>
      <c r="K1544" t="s">
        <v>7424</v>
      </c>
      <c r="L1544" t="s">
        <v>310</v>
      </c>
      <c r="M1544">
        <v>86442</v>
      </c>
      <c r="N1544" t="s">
        <v>44</v>
      </c>
      <c r="O1544" t="s">
        <v>4412</v>
      </c>
      <c r="P1544" t="s">
        <v>32</v>
      </c>
      <c r="Q1544" t="s">
        <v>65</v>
      </c>
      <c r="R1544" t="s">
        <v>4413</v>
      </c>
      <c r="S1544">
        <v>14.368000000000002</v>
      </c>
      <c r="T1544">
        <v>2</v>
      </c>
      <c r="U1544">
        <v>0.2</v>
      </c>
      <c r="V1544">
        <v>3.9512</v>
      </c>
    </row>
    <row r="1545" spans="1:22" x14ac:dyDescent="0.25">
      <c r="A1545">
        <v>1542</v>
      </c>
      <c r="B1545" t="s">
        <v>4097</v>
      </c>
      <c r="C1545">
        <v>2011</v>
      </c>
      <c r="D1545" s="11">
        <v>40613</v>
      </c>
      <c r="E1545" s="11">
        <v>40618</v>
      </c>
      <c r="F1545" t="s">
        <v>23</v>
      </c>
      <c r="G1545" t="s">
        <v>2002</v>
      </c>
      <c r="H1545" t="s">
        <v>2003</v>
      </c>
      <c r="I1545" t="s">
        <v>26</v>
      </c>
      <c r="J1545" t="s">
        <v>27</v>
      </c>
      <c r="K1545" t="s">
        <v>497</v>
      </c>
      <c r="L1545" t="s">
        <v>498</v>
      </c>
      <c r="M1545">
        <v>43229</v>
      </c>
      <c r="N1545" t="s">
        <v>148</v>
      </c>
      <c r="O1545" t="s">
        <v>4098</v>
      </c>
      <c r="P1545" t="s">
        <v>32</v>
      </c>
      <c r="Q1545" t="s">
        <v>65</v>
      </c>
      <c r="R1545" t="s">
        <v>1285</v>
      </c>
      <c r="S1545">
        <v>8.32</v>
      </c>
      <c r="T1545">
        <v>5</v>
      </c>
      <c r="U1545">
        <v>0.2</v>
      </c>
      <c r="V1545">
        <v>2.2880000000000003</v>
      </c>
    </row>
    <row r="1546" spans="1:22" x14ac:dyDescent="0.25">
      <c r="A1546">
        <v>4319</v>
      </c>
      <c r="B1546" t="s">
        <v>7406</v>
      </c>
      <c r="C1546">
        <v>2014</v>
      </c>
      <c r="D1546" s="11">
        <v>41981</v>
      </c>
      <c r="E1546" s="11">
        <v>41985</v>
      </c>
      <c r="F1546" t="s">
        <v>50</v>
      </c>
      <c r="G1546" t="s">
        <v>2403</v>
      </c>
      <c r="H1546" t="s">
        <v>2404</v>
      </c>
      <c r="I1546" t="s">
        <v>26</v>
      </c>
      <c r="J1546" t="s">
        <v>27</v>
      </c>
      <c r="K1546" t="s">
        <v>1464</v>
      </c>
      <c r="L1546" t="s">
        <v>319</v>
      </c>
      <c r="M1546">
        <v>23223</v>
      </c>
      <c r="N1546" t="s">
        <v>30</v>
      </c>
      <c r="O1546" t="s">
        <v>7407</v>
      </c>
      <c r="P1546" t="s">
        <v>32</v>
      </c>
      <c r="Q1546" t="s">
        <v>65</v>
      </c>
      <c r="R1546" t="s">
        <v>7408</v>
      </c>
      <c r="S1546">
        <v>82.38</v>
      </c>
      <c r="T1546">
        <v>6</v>
      </c>
      <c r="U1546">
        <v>0</v>
      </c>
      <c r="V1546">
        <v>25.537799999999997</v>
      </c>
    </row>
    <row r="1547" spans="1:22" x14ac:dyDescent="0.25">
      <c r="A1547">
        <v>4310</v>
      </c>
      <c r="B1547" t="s">
        <v>7400</v>
      </c>
      <c r="C1547">
        <v>2011</v>
      </c>
      <c r="D1547" s="11">
        <v>40851</v>
      </c>
      <c r="E1547" s="11">
        <v>40858</v>
      </c>
      <c r="F1547" t="s">
        <v>50</v>
      </c>
      <c r="G1547" t="s">
        <v>5054</v>
      </c>
      <c r="H1547" t="s">
        <v>5055</v>
      </c>
      <c r="I1547" t="s">
        <v>26</v>
      </c>
      <c r="J1547" t="s">
        <v>27</v>
      </c>
      <c r="K1547" t="s">
        <v>42</v>
      </c>
      <c r="L1547" t="s">
        <v>43</v>
      </c>
      <c r="M1547">
        <v>90045</v>
      </c>
      <c r="N1547" t="s">
        <v>44</v>
      </c>
      <c r="O1547" t="s">
        <v>1436</v>
      </c>
      <c r="P1547" t="s">
        <v>32</v>
      </c>
      <c r="Q1547" t="s">
        <v>56</v>
      </c>
      <c r="R1547" t="s">
        <v>1437</v>
      </c>
      <c r="S1547">
        <v>573.72799999999995</v>
      </c>
      <c r="T1547">
        <v>4</v>
      </c>
      <c r="U1547">
        <v>0.2</v>
      </c>
      <c r="V1547">
        <v>-64.544399999999968</v>
      </c>
    </row>
    <row r="1548" spans="1:22" x14ac:dyDescent="0.25">
      <c r="A1548">
        <v>4305</v>
      </c>
      <c r="B1548" t="s">
        <v>7398</v>
      </c>
      <c r="C1548">
        <v>2011</v>
      </c>
      <c r="D1548" s="11">
        <v>40842</v>
      </c>
      <c r="E1548" s="11">
        <v>40846</v>
      </c>
      <c r="F1548" t="s">
        <v>23</v>
      </c>
      <c r="G1548" t="s">
        <v>7308</v>
      </c>
      <c r="H1548" t="s">
        <v>7309</v>
      </c>
      <c r="I1548" t="s">
        <v>26</v>
      </c>
      <c r="J1548" t="s">
        <v>27</v>
      </c>
      <c r="K1548" t="s">
        <v>95</v>
      </c>
      <c r="L1548" t="s">
        <v>96</v>
      </c>
      <c r="M1548">
        <v>98105</v>
      </c>
      <c r="N1548" t="s">
        <v>44</v>
      </c>
      <c r="O1548" t="s">
        <v>1812</v>
      </c>
      <c r="P1548" t="s">
        <v>32</v>
      </c>
      <c r="Q1548" t="s">
        <v>65</v>
      </c>
      <c r="R1548" t="s">
        <v>1813</v>
      </c>
      <c r="S1548">
        <v>63.92</v>
      </c>
      <c r="T1548">
        <v>4</v>
      </c>
      <c r="U1548">
        <v>0</v>
      </c>
      <c r="V1548">
        <v>3.195999999999998</v>
      </c>
    </row>
    <row r="1549" spans="1:22" x14ac:dyDescent="0.25">
      <c r="A1549">
        <v>1546</v>
      </c>
      <c r="B1549" t="s">
        <v>4102</v>
      </c>
      <c r="C1549">
        <v>2011</v>
      </c>
      <c r="D1549" s="11">
        <v>40908</v>
      </c>
      <c r="E1549" s="11">
        <v>40912</v>
      </c>
      <c r="F1549" t="s">
        <v>23</v>
      </c>
      <c r="G1549" t="s">
        <v>2748</v>
      </c>
      <c r="H1549" t="s">
        <v>2749</v>
      </c>
      <c r="I1549" t="s">
        <v>41</v>
      </c>
      <c r="J1549" t="s">
        <v>27</v>
      </c>
      <c r="K1549" t="s">
        <v>4103</v>
      </c>
      <c r="L1549" t="s">
        <v>267</v>
      </c>
      <c r="M1549">
        <v>13601</v>
      </c>
      <c r="N1549" t="s">
        <v>148</v>
      </c>
      <c r="O1549" t="s">
        <v>764</v>
      </c>
      <c r="P1549" t="s">
        <v>32</v>
      </c>
      <c r="Q1549" t="s">
        <v>33</v>
      </c>
      <c r="R1549" t="s">
        <v>765</v>
      </c>
      <c r="S1549">
        <v>1573.4880000000001</v>
      </c>
      <c r="T1549">
        <v>7</v>
      </c>
      <c r="U1549">
        <v>0.2</v>
      </c>
      <c r="V1549">
        <v>196.68599999999986</v>
      </c>
    </row>
    <row r="1550" spans="1:22" x14ac:dyDescent="0.25">
      <c r="A1550">
        <v>4301</v>
      </c>
      <c r="B1550" t="s">
        <v>7394</v>
      </c>
      <c r="C1550">
        <v>2014</v>
      </c>
      <c r="D1550" s="11">
        <v>41875</v>
      </c>
      <c r="E1550" s="11">
        <v>41878</v>
      </c>
      <c r="F1550" t="s">
        <v>23</v>
      </c>
      <c r="G1550" t="s">
        <v>1189</v>
      </c>
      <c r="H1550" t="s">
        <v>1190</v>
      </c>
      <c r="I1550" t="s">
        <v>26</v>
      </c>
      <c r="J1550" t="s">
        <v>27</v>
      </c>
      <c r="K1550" t="s">
        <v>5647</v>
      </c>
      <c r="L1550" t="s">
        <v>54</v>
      </c>
      <c r="M1550">
        <v>32303</v>
      </c>
      <c r="N1550" t="s">
        <v>30</v>
      </c>
      <c r="O1550" t="s">
        <v>3316</v>
      </c>
      <c r="P1550" t="s">
        <v>32</v>
      </c>
      <c r="Q1550" t="s">
        <v>65</v>
      </c>
      <c r="R1550" t="s">
        <v>3317</v>
      </c>
      <c r="S1550">
        <v>2.7840000000000003</v>
      </c>
      <c r="T1550">
        <v>2</v>
      </c>
      <c r="U1550">
        <v>0.2</v>
      </c>
      <c r="V1550">
        <v>0.41759999999999986</v>
      </c>
    </row>
    <row r="1551" spans="1:22" x14ac:dyDescent="0.25">
      <c r="A1551">
        <v>4296</v>
      </c>
      <c r="B1551" t="s">
        <v>7391</v>
      </c>
      <c r="C1551">
        <v>2014</v>
      </c>
      <c r="D1551" s="11">
        <v>41824</v>
      </c>
      <c r="E1551" s="11">
        <v>41831</v>
      </c>
      <c r="F1551" t="s">
        <v>50</v>
      </c>
      <c r="G1551" t="s">
        <v>799</v>
      </c>
      <c r="H1551" t="s">
        <v>800</v>
      </c>
      <c r="I1551" t="s">
        <v>26</v>
      </c>
      <c r="J1551" t="s">
        <v>27</v>
      </c>
      <c r="K1551" t="s">
        <v>7392</v>
      </c>
      <c r="L1551" t="s">
        <v>43</v>
      </c>
      <c r="M1551">
        <v>95610</v>
      </c>
      <c r="N1551" t="s">
        <v>44</v>
      </c>
      <c r="O1551" t="s">
        <v>7149</v>
      </c>
      <c r="P1551" t="s">
        <v>32</v>
      </c>
      <c r="Q1551" t="s">
        <v>65</v>
      </c>
      <c r="R1551" t="s">
        <v>7150</v>
      </c>
      <c r="S1551">
        <v>129.39000000000001</v>
      </c>
      <c r="T1551">
        <v>3</v>
      </c>
      <c r="U1551">
        <v>0</v>
      </c>
      <c r="V1551">
        <v>54.343800000000009</v>
      </c>
    </row>
    <row r="1552" spans="1:22" x14ac:dyDescent="0.25">
      <c r="A1552">
        <v>4295</v>
      </c>
      <c r="B1552" t="s">
        <v>7390</v>
      </c>
      <c r="C1552">
        <v>2014</v>
      </c>
      <c r="D1552" s="11">
        <v>41935</v>
      </c>
      <c r="E1552" s="11">
        <v>41940</v>
      </c>
      <c r="F1552" t="s">
        <v>50</v>
      </c>
      <c r="G1552" t="s">
        <v>6454</v>
      </c>
      <c r="H1552" t="s">
        <v>6455</v>
      </c>
      <c r="I1552" t="s">
        <v>41</v>
      </c>
      <c r="J1552" t="s">
        <v>27</v>
      </c>
      <c r="K1552" t="s">
        <v>4582</v>
      </c>
      <c r="L1552" t="s">
        <v>420</v>
      </c>
      <c r="M1552">
        <v>97756</v>
      </c>
      <c r="N1552" t="s">
        <v>44</v>
      </c>
      <c r="O1552" t="s">
        <v>925</v>
      </c>
      <c r="P1552" t="s">
        <v>32</v>
      </c>
      <c r="Q1552" t="s">
        <v>56</v>
      </c>
      <c r="R1552" t="s">
        <v>926</v>
      </c>
      <c r="S1552">
        <v>177.22499999999999</v>
      </c>
      <c r="T1552">
        <v>5</v>
      </c>
      <c r="U1552">
        <v>0.5</v>
      </c>
      <c r="V1552">
        <v>-120.51299999999998</v>
      </c>
    </row>
    <row r="1553" spans="1:22" x14ac:dyDescent="0.25">
      <c r="A1553">
        <v>4292</v>
      </c>
      <c r="B1553" t="s">
        <v>7388</v>
      </c>
      <c r="C1553">
        <v>2014</v>
      </c>
      <c r="D1553" s="11">
        <v>41983</v>
      </c>
      <c r="E1553" s="11">
        <v>41987</v>
      </c>
      <c r="F1553" t="s">
        <v>23</v>
      </c>
      <c r="G1553" t="s">
        <v>3370</v>
      </c>
      <c r="H1553" t="s">
        <v>3371</v>
      </c>
      <c r="I1553" t="s">
        <v>102</v>
      </c>
      <c r="J1553" t="s">
        <v>27</v>
      </c>
      <c r="K1553" t="s">
        <v>42</v>
      </c>
      <c r="L1553" t="s">
        <v>43</v>
      </c>
      <c r="M1553">
        <v>90004</v>
      </c>
      <c r="N1553" t="s">
        <v>44</v>
      </c>
      <c r="O1553" t="s">
        <v>883</v>
      </c>
      <c r="P1553" t="s">
        <v>32</v>
      </c>
      <c r="Q1553" t="s">
        <v>56</v>
      </c>
      <c r="R1553" t="s">
        <v>884</v>
      </c>
      <c r="S1553">
        <v>896.32799999999997</v>
      </c>
      <c r="T1553">
        <v>9</v>
      </c>
      <c r="U1553">
        <v>0.2</v>
      </c>
      <c r="V1553">
        <v>22.408199999999994</v>
      </c>
    </row>
    <row r="1554" spans="1:22" x14ac:dyDescent="0.25">
      <c r="A1554">
        <v>4285</v>
      </c>
      <c r="B1554" t="s">
        <v>7384</v>
      </c>
      <c r="C1554">
        <v>2012</v>
      </c>
      <c r="D1554" s="11">
        <v>41234</v>
      </c>
      <c r="E1554" s="11">
        <v>41239</v>
      </c>
      <c r="F1554" t="s">
        <v>23</v>
      </c>
      <c r="G1554" t="s">
        <v>6012</v>
      </c>
      <c r="H1554" t="s">
        <v>6013</v>
      </c>
      <c r="I1554" t="s">
        <v>41</v>
      </c>
      <c r="J1554" t="s">
        <v>27</v>
      </c>
      <c r="K1554" t="s">
        <v>7385</v>
      </c>
      <c r="L1554" t="s">
        <v>104</v>
      </c>
      <c r="M1554">
        <v>77642</v>
      </c>
      <c r="N1554" t="s">
        <v>105</v>
      </c>
      <c r="O1554" t="s">
        <v>4408</v>
      </c>
      <c r="P1554" t="s">
        <v>32</v>
      </c>
      <c r="Q1554" t="s">
        <v>33</v>
      </c>
      <c r="R1554" t="s">
        <v>4409</v>
      </c>
      <c r="S1554">
        <v>246.13279999999997</v>
      </c>
      <c r="T1554">
        <v>2</v>
      </c>
      <c r="U1554">
        <v>0.32</v>
      </c>
      <c r="V1554">
        <v>-76.011599999999973</v>
      </c>
    </row>
    <row r="1555" spans="1:22" x14ac:dyDescent="0.25">
      <c r="A1555">
        <v>4282</v>
      </c>
      <c r="B1555" t="s">
        <v>7380</v>
      </c>
      <c r="C1555">
        <v>2011</v>
      </c>
      <c r="D1555" s="11">
        <v>40861</v>
      </c>
      <c r="E1555" s="11">
        <v>40865</v>
      </c>
      <c r="F1555" t="s">
        <v>50</v>
      </c>
      <c r="G1555" t="s">
        <v>733</v>
      </c>
      <c r="H1555" t="s">
        <v>734</v>
      </c>
      <c r="I1555" t="s">
        <v>102</v>
      </c>
      <c r="J1555" t="s">
        <v>27</v>
      </c>
      <c r="K1555" t="s">
        <v>266</v>
      </c>
      <c r="L1555" t="s">
        <v>267</v>
      </c>
      <c r="M1555">
        <v>10011</v>
      </c>
      <c r="N1555" t="s">
        <v>148</v>
      </c>
      <c r="O1555" t="s">
        <v>6167</v>
      </c>
      <c r="P1555" t="s">
        <v>32</v>
      </c>
      <c r="Q1555" t="s">
        <v>36</v>
      </c>
      <c r="R1555" t="s">
        <v>6168</v>
      </c>
      <c r="S1555">
        <v>69.263999999999996</v>
      </c>
      <c r="T1555">
        <v>2</v>
      </c>
      <c r="U1555">
        <v>0.1</v>
      </c>
      <c r="V1555">
        <v>14.62239999999999</v>
      </c>
    </row>
    <row r="1556" spans="1:22" x14ac:dyDescent="0.25">
      <c r="A1556">
        <v>4279</v>
      </c>
      <c r="B1556" t="s">
        <v>7377</v>
      </c>
      <c r="C1556">
        <v>2013</v>
      </c>
      <c r="D1556" s="11">
        <v>41381</v>
      </c>
      <c r="E1556" s="11">
        <v>41385</v>
      </c>
      <c r="F1556" t="s">
        <v>50</v>
      </c>
      <c r="G1556" t="s">
        <v>7354</v>
      </c>
      <c r="H1556" t="s">
        <v>7355</v>
      </c>
      <c r="I1556" t="s">
        <v>41</v>
      </c>
      <c r="J1556" t="s">
        <v>27</v>
      </c>
      <c r="K1556" t="s">
        <v>1119</v>
      </c>
      <c r="L1556" t="s">
        <v>788</v>
      </c>
      <c r="M1556">
        <v>8701</v>
      </c>
      <c r="N1556" t="s">
        <v>148</v>
      </c>
      <c r="O1556" t="s">
        <v>6191</v>
      </c>
      <c r="P1556" t="s">
        <v>32</v>
      </c>
      <c r="Q1556" t="s">
        <v>65</v>
      </c>
      <c r="R1556" t="s">
        <v>6192</v>
      </c>
      <c r="S1556">
        <v>9.9600000000000009</v>
      </c>
      <c r="T1556">
        <v>2</v>
      </c>
      <c r="U1556">
        <v>0</v>
      </c>
      <c r="V1556">
        <v>3.2867999999999995</v>
      </c>
    </row>
    <row r="1557" spans="1:22" x14ac:dyDescent="0.25">
      <c r="A1557">
        <v>4272</v>
      </c>
      <c r="B1557" t="s">
        <v>7372</v>
      </c>
      <c r="C1557">
        <v>2013</v>
      </c>
      <c r="D1557" s="11">
        <v>41603</v>
      </c>
      <c r="E1557" s="11">
        <v>41606</v>
      </c>
      <c r="F1557" t="s">
        <v>23</v>
      </c>
      <c r="G1557" t="s">
        <v>1345</v>
      </c>
      <c r="H1557" t="s">
        <v>1346</v>
      </c>
      <c r="I1557" t="s">
        <v>41</v>
      </c>
      <c r="J1557" t="s">
        <v>27</v>
      </c>
      <c r="K1557" t="s">
        <v>4492</v>
      </c>
      <c r="L1557" t="s">
        <v>2735</v>
      </c>
      <c r="M1557">
        <v>21215</v>
      </c>
      <c r="N1557" t="s">
        <v>148</v>
      </c>
      <c r="O1557" t="s">
        <v>2676</v>
      </c>
      <c r="P1557" t="s">
        <v>32</v>
      </c>
      <c r="Q1557" t="s">
        <v>65</v>
      </c>
      <c r="R1557" t="s">
        <v>2677</v>
      </c>
      <c r="S1557">
        <v>207.76</v>
      </c>
      <c r="T1557">
        <v>4</v>
      </c>
      <c r="U1557">
        <v>0</v>
      </c>
      <c r="V1557">
        <v>85.181600000000003</v>
      </c>
    </row>
    <row r="1558" spans="1:22" x14ac:dyDescent="0.25">
      <c r="A1558">
        <v>4271</v>
      </c>
      <c r="B1558" t="s">
        <v>7369</v>
      </c>
      <c r="C1558">
        <v>2012</v>
      </c>
      <c r="D1558" s="11">
        <v>41239</v>
      </c>
      <c r="E1558" s="11">
        <v>41243</v>
      </c>
      <c r="F1558" t="s">
        <v>50</v>
      </c>
      <c r="G1558" t="s">
        <v>7370</v>
      </c>
      <c r="H1558" t="s">
        <v>7371</v>
      </c>
      <c r="I1558" t="s">
        <v>41</v>
      </c>
      <c r="J1558" t="s">
        <v>27</v>
      </c>
      <c r="K1558" t="s">
        <v>328</v>
      </c>
      <c r="L1558" t="s">
        <v>335</v>
      </c>
      <c r="M1558">
        <v>38301</v>
      </c>
      <c r="N1558" t="s">
        <v>30</v>
      </c>
      <c r="O1558" t="s">
        <v>7328</v>
      </c>
      <c r="P1558" t="s">
        <v>32</v>
      </c>
      <c r="Q1558" t="s">
        <v>65</v>
      </c>
      <c r="R1558" t="s">
        <v>7329</v>
      </c>
      <c r="S1558">
        <v>692.47199999999998</v>
      </c>
      <c r="T1558">
        <v>11</v>
      </c>
      <c r="U1558">
        <v>0.2</v>
      </c>
      <c r="V1558">
        <v>190.42980000000006</v>
      </c>
    </row>
    <row r="1559" spans="1:22" x14ac:dyDescent="0.25">
      <c r="A1559">
        <v>4270</v>
      </c>
      <c r="B1559" t="s">
        <v>7368</v>
      </c>
      <c r="C1559">
        <v>2014</v>
      </c>
      <c r="D1559" s="11">
        <v>41816</v>
      </c>
      <c r="E1559" s="11">
        <v>41820</v>
      </c>
      <c r="F1559" t="s">
        <v>23</v>
      </c>
      <c r="G1559" t="s">
        <v>4893</v>
      </c>
      <c r="H1559" t="s">
        <v>4894</v>
      </c>
      <c r="I1559" t="s">
        <v>26</v>
      </c>
      <c r="J1559" t="s">
        <v>27</v>
      </c>
      <c r="K1559" t="s">
        <v>95</v>
      </c>
      <c r="L1559" t="s">
        <v>96</v>
      </c>
      <c r="M1559">
        <v>98115</v>
      </c>
      <c r="N1559" t="s">
        <v>44</v>
      </c>
      <c r="O1559" t="s">
        <v>2186</v>
      </c>
      <c r="P1559" t="s">
        <v>32</v>
      </c>
      <c r="Q1559" t="s">
        <v>56</v>
      </c>
      <c r="R1559" t="s">
        <v>2187</v>
      </c>
      <c r="S1559">
        <v>871.4</v>
      </c>
      <c r="T1559">
        <v>4</v>
      </c>
      <c r="U1559">
        <v>0</v>
      </c>
      <c r="V1559">
        <v>148.13799999999992</v>
      </c>
    </row>
    <row r="1560" spans="1:22" x14ac:dyDescent="0.25">
      <c r="A1560">
        <v>4267</v>
      </c>
      <c r="B1560" t="s">
        <v>7367</v>
      </c>
      <c r="C1560">
        <v>2013</v>
      </c>
      <c r="D1560" s="11">
        <v>41584</v>
      </c>
      <c r="E1560" s="11">
        <v>41588</v>
      </c>
      <c r="F1560" t="s">
        <v>50</v>
      </c>
      <c r="G1560" t="s">
        <v>1827</v>
      </c>
      <c r="H1560" t="s">
        <v>1828</v>
      </c>
      <c r="I1560" t="s">
        <v>26</v>
      </c>
      <c r="J1560" t="s">
        <v>27</v>
      </c>
      <c r="K1560" t="s">
        <v>184</v>
      </c>
      <c r="L1560" t="s">
        <v>104</v>
      </c>
      <c r="M1560">
        <v>77036</v>
      </c>
      <c r="N1560" t="s">
        <v>105</v>
      </c>
      <c r="O1560" t="s">
        <v>5448</v>
      </c>
      <c r="P1560" t="s">
        <v>32</v>
      </c>
      <c r="Q1560" t="s">
        <v>33</v>
      </c>
      <c r="R1560" t="s">
        <v>5449</v>
      </c>
      <c r="S1560">
        <v>956.6647999999999</v>
      </c>
      <c r="T1560">
        <v>7</v>
      </c>
      <c r="U1560">
        <v>0.32</v>
      </c>
      <c r="V1560">
        <v>-225.09759999999991</v>
      </c>
    </row>
    <row r="1561" spans="1:22" x14ac:dyDescent="0.25">
      <c r="A1561">
        <v>4265</v>
      </c>
      <c r="B1561" t="s">
        <v>7367</v>
      </c>
      <c r="C1561">
        <v>2013</v>
      </c>
      <c r="D1561" s="11">
        <v>41584</v>
      </c>
      <c r="E1561" s="11">
        <v>41588</v>
      </c>
      <c r="F1561" t="s">
        <v>50</v>
      </c>
      <c r="G1561" t="s">
        <v>1827</v>
      </c>
      <c r="H1561" t="s">
        <v>1828</v>
      </c>
      <c r="I1561" t="s">
        <v>26</v>
      </c>
      <c r="J1561" t="s">
        <v>27</v>
      </c>
      <c r="K1561" t="s">
        <v>184</v>
      </c>
      <c r="L1561" t="s">
        <v>104</v>
      </c>
      <c r="M1561">
        <v>77036</v>
      </c>
      <c r="N1561" t="s">
        <v>105</v>
      </c>
      <c r="O1561" t="s">
        <v>2268</v>
      </c>
      <c r="P1561" t="s">
        <v>32</v>
      </c>
      <c r="Q1561" t="s">
        <v>56</v>
      </c>
      <c r="R1561" t="s">
        <v>2269</v>
      </c>
      <c r="S1561">
        <v>863.12799999999993</v>
      </c>
      <c r="T1561">
        <v>8</v>
      </c>
      <c r="U1561">
        <v>0.3</v>
      </c>
      <c r="V1561">
        <v>-160.29520000000008</v>
      </c>
    </row>
    <row r="1562" spans="1:22" x14ac:dyDescent="0.25">
      <c r="A1562">
        <v>1559</v>
      </c>
      <c r="B1562" t="s">
        <v>4134</v>
      </c>
      <c r="C1562">
        <v>2012</v>
      </c>
      <c r="D1562" s="11">
        <v>40984</v>
      </c>
      <c r="E1562" s="11">
        <v>40986</v>
      </c>
      <c r="F1562" t="s">
        <v>23</v>
      </c>
      <c r="G1562" t="s">
        <v>1645</v>
      </c>
      <c r="H1562" t="s">
        <v>1646</v>
      </c>
      <c r="I1562" t="s">
        <v>26</v>
      </c>
      <c r="J1562" t="s">
        <v>27</v>
      </c>
      <c r="K1562" t="s">
        <v>95</v>
      </c>
      <c r="L1562" t="s">
        <v>96</v>
      </c>
      <c r="M1562">
        <v>98103</v>
      </c>
      <c r="N1562" t="s">
        <v>44</v>
      </c>
      <c r="O1562" t="s">
        <v>3822</v>
      </c>
      <c r="P1562" t="s">
        <v>32</v>
      </c>
      <c r="Q1562" t="s">
        <v>56</v>
      </c>
      <c r="R1562" t="s">
        <v>3274</v>
      </c>
      <c r="S1562">
        <v>171.96</v>
      </c>
      <c r="T1562">
        <v>2</v>
      </c>
      <c r="U1562">
        <v>0</v>
      </c>
      <c r="V1562">
        <v>44.709600000000009</v>
      </c>
    </row>
    <row r="1563" spans="1:22" x14ac:dyDescent="0.25">
      <c r="A1563">
        <v>4259</v>
      </c>
      <c r="B1563" t="s">
        <v>7359</v>
      </c>
      <c r="C1563">
        <v>2013</v>
      </c>
      <c r="D1563" s="11">
        <v>41348</v>
      </c>
      <c r="E1563" s="11">
        <v>41350</v>
      </c>
      <c r="F1563" t="s">
        <v>188</v>
      </c>
      <c r="G1563" t="s">
        <v>1318</v>
      </c>
      <c r="H1563" t="s">
        <v>1319</v>
      </c>
      <c r="I1563" t="s">
        <v>41</v>
      </c>
      <c r="J1563" t="s">
        <v>27</v>
      </c>
      <c r="K1563" t="s">
        <v>95</v>
      </c>
      <c r="L1563" t="s">
        <v>96</v>
      </c>
      <c r="M1563">
        <v>98103</v>
      </c>
      <c r="N1563" t="s">
        <v>44</v>
      </c>
      <c r="O1563" t="s">
        <v>3186</v>
      </c>
      <c r="P1563" t="s">
        <v>32</v>
      </c>
      <c r="Q1563" t="s">
        <v>36</v>
      </c>
      <c r="R1563" t="s">
        <v>3187</v>
      </c>
      <c r="S1563">
        <v>196.78399999999999</v>
      </c>
      <c r="T1563">
        <v>2</v>
      </c>
      <c r="U1563">
        <v>0.2</v>
      </c>
      <c r="V1563">
        <v>-22.138200000000012</v>
      </c>
    </row>
    <row r="1564" spans="1:22" x14ac:dyDescent="0.25">
      <c r="A1564">
        <v>4257</v>
      </c>
      <c r="B1564" t="s">
        <v>7357</v>
      </c>
      <c r="C1564">
        <v>2014</v>
      </c>
      <c r="D1564" s="11">
        <v>41926</v>
      </c>
      <c r="E1564" s="11">
        <v>41929</v>
      </c>
      <c r="F1564" t="s">
        <v>188</v>
      </c>
      <c r="G1564" t="s">
        <v>542</v>
      </c>
      <c r="H1564" t="s">
        <v>543</v>
      </c>
      <c r="I1564" t="s">
        <v>26</v>
      </c>
      <c r="J1564" t="s">
        <v>27</v>
      </c>
      <c r="K1564" t="s">
        <v>3708</v>
      </c>
      <c r="L1564" t="s">
        <v>211</v>
      </c>
      <c r="M1564">
        <v>61032</v>
      </c>
      <c r="N1564" t="s">
        <v>105</v>
      </c>
      <c r="O1564" t="s">
        <v>2722</v>
      </c>
      <c r="P1564" t="s">
        <v>32</v>
      </c>
      <c r="Q1564" t="s">
        <v>65</v>
      </c>
      <c r="R1564" t="s">
        <v>2723</v>
      </c>
      <c r="S1564">
        <v>10.476000000000001</v>
      </c>
      <c r="T1564">
        <v>3</v>
      </c>
      <c r="U1564">
        <v>0.6</v>
      </c>
      <c r="V1564">
        <v>-6.8094000000000037</v>
      </c>
    </row>
    <row r="1565" spans="1:22" x14ac:dyDescent="0.25">
      <c r="A1565">
        <v>4251</v>
      </c>
      <c r="B1565" t="s">
        <v>7353</v>
      </c>
      <c r="C1565">
        <v>2011</v>
      </c>
      <c r="D1565" s="11">
        <v>40805</v>
      </c>
      <c r="E1565" s="11">
        <v>40805</v>
      </c>
      <c r="F1565" t="s">
        <v>1290</v>
      </c>
      <c r="G1565" t="s">
        <v>7354</v>
      </c>
      <c r="H1565" t="s">
        <v>7355</v>
      </c>
      <c r="I1565" t="s">
        <v>41</v>
      </c>
      <c r="J1565" t="s">
        <v>27</v>
      </c>
      <c r="K1565" t="s">
        <v>266</v>
      </c>
      <c r="L1565" t="s">
        <v>267</v>
      </c>
      <c r="M1565">
        <v>10011</v>
      </c>
      <c r="N1565" t="s">
        <v>148</v>
      </c>
      <c r="O1565" t="s">
        <v>4619</v>
      </c>
      <c r="P1565" t="s">
        <v>32</v>
      </c>
      <c r="Q1565" t="s">
        <v>36</v>
      </c>
      <c r="R1565" t="s">
        <v>4620</v>
      </c>
      <c r="S1565">
        <v>887.10299999999995</v>
      </c>
      <c r="T1565">
        <v>7</v>
      </c>
      <c r="U1565">
        <v>0.1</v>
      </c>
      <c r="V1565">
        <v>177.42059999999998</v>
      </c>
    </row>
    <row r="1566" spans="1:22" x14ac:dyDescent="0.25">
      <c r="A1566">
        <v>1563</v>
      </c>
      <c r="B1566" t="s">
        <v>4142</v>
      </c>
      <c r="C1566">
        <v>2014</v>
      </c>
      <c r="D1566" s="11">
        <v>41821</v>
      </c>
      <c r="E1566" s="11">
        <v>41821</v>
      </c>
      <c r="F1566" t="s">
        <v>1290</v>
      </c>
      <c r="G1566" t="s">
        <v>4143</v>
      </c>
      <c r="H1566" t="s">
        <v>4144</v>
      </c>
      <c r="I1566" t="s">
        <v>26</v>
      </c>
      <c r="J1566" t="s">
        <v>27</v>
      </c>
      <c r="K1566" t="s">
        <v>266</v>
      </c>
      <c r="L1566" t="s">
        <v>267</v>
      </c>
      <c r="M1566">
        <v>10011</v>
      </c>
      <c r="N1566" t="s">
        <v>148</v>
      </c>
      <c r="O1566" t="s">
        <v>55</v>
      </c>
      <c r="P1566" t="s">
        <v>32</v>
      </c>
      <c r="Q1566" t="s">
        <v>56</v>
      </c>
      <c r="R1566" t="s">
        <v>57</v>
      </c>
      <c r="S1566">
        <v>1044.6299999999999</v>
      </c>
      <c r="T1566">
        <v>5</v>
      </c>
      <c r="U1566">
        <v>0.4</v>
      </c>
      <c r="V1566">
        <v>-295.97849999999994</v>
      </c>
    </row>
    <row r="1567" spans="1:22" x14ac:dyDescent="0.25">
      <c r="A1567">
        <v>4250</v>
      </c>
      <c r="B1567" t="s">
        <v>7352</v>
      </c>
      <c r="C1567">
        <v>2013</v>
      </c>
      <c r="D1567" s="11">
        <v>41610</v>
      </c>
      <c r="E1567" s="11">
        <v>41614</v>
      </c>
      <c r="F1567" t="s">
        <v>23</v>
      </c>
      <c r="G1567" t="s">
        <v>711</v>
      </c>
      <c r="H1567" t="s">
        <v>712</v>
      </c>
      <c r="I1567" t="s">
        <v>26</v>
      </c>
      <c r="J1567" t="s">
        <v>27</v>
      </c>
      <c r="K1567" t="s">
        <v>746</v>
      </c>
      <c r="L1567" t="s">
        <v>747</v>
      </c>
      <c r="M1567">
        <v>6824</v>
      </c>
      <c r="N1567" t="s">
        <v>148</v>
      </c>
      <c r="O1567" t="s">
        <v>1931</v>
      </c>
      <c r="P1567" t="s">
        <v>32</v>
      </c>
      <c r="Q1567" t="s">
        <v>36</v>
      </c>
      <c r="R1567" t="s">
        <v>1932</v>
      </c>
      <c r="S1567">
        <v>751.92</v>
      </c>
      <c r="T1567">
        <v>4</v>
      </c>
      <c r="U1567">
        <v>0</v>
      </c>
      <c r="V1567">
        <v>150.38400000000001</v>
      </c>
    </row>
    <row r="1568" spans="1:22" x14ac:dyDescent="0.25">
      <c r="A1568">
        <v>4248</v>
      </c>
      <c r="B1568" t="s">
        <v>7351</v>
      </c>
      <c r="C1568">
        <v>2014</v>
      </c>
      <c r="D1568" s="11">
        <v>41972</v>
      </c>
      <c r="E1568" s="11">
        <v>41978</v>
      </c>
      <c r="F1568" t="s">
        <v>50</v>
      </c>
      <c r="G1568" t="s">
        <v>550</v>
      </c>
      <c r="H1568" t="s">
        <v>551</v>
      </c>
      <c r="I1568" t="s">
        <v>102</v>
      </c>
      <c r="J1568" t="s">
        <v>27</v>
      </c>
      <c r="K1568" t="s">
        <v>4492</v>
      </c>
      <c r="L1568" t="s">
        <v>2735</v>
      </c>
      <c r="M1568">
        <v>21215</v>
      </c>
      <c r="N1568" t="s">
        <v>148</v>
      </c>
      <c r="O1568" t="s">
        <v>3956</v>
      </c>
      <c r="P1568" t="s">
        <v>32</v>
      </c>
      <c r="Q1568" t="s">
        <v>65</v>
      </c>
      <c r="R1568" t="s">
        <v>3957</v>
      </c>
      <c r="S1568">
        <v>20.9</v>
      </c>
      <c r="T1568">
        <v>5</v>
      </c>
      <c r="U1568">
        <v>0</v>
      </c>
      <c r="V1568">
        <v>7.5239999999999991</v>
      </c>
    </row>
    <row r="1569" spans="1:22" x14ac:dyDescent="0.25">
      <c r="A1569">
        <v>4247</v>
      </c>
      <c r="B1569" t="s">
        <v>7351</v>
      </c>
      <c r="C1569">
        <v>2014</v>
      </c>
      <c r="D1569" s="11">
        <v>41972</v>
      </c>
      <c r="E1569" s="11">
        <v>41978</v>
      </c>
      <c r="F1569" t="s">
        <v>50</v>
      </c>
      <c r="G1569" t="s">
        <v>550</v>
      </c>
      <c r="H1569" t="s">
        <v>551</v>
      </c>
      <c r="I1569" t="s">
        <v>102</v>
      </c>
      <c r="J1569" t="s">
        <v>27</v>
      </c>
      <c r="K1569" t="s">
        <v>4492</v>
      </c>
      <c r="L1569" t="s">
        <v>2735</v>
      </c>
      <c r="M1569">
        <v>21215</v>
      </c>
      <c r="N1569" t="s">
        <v>148</v>
      </c>
      <c r="O1569" t="s">
        <v>920</v>
      </c>
      <c r="P1569" t="s">
        <v>32</v>
      </c>
      <c r="Q1569" t="s">
        <v>65</v>
      </c>
      <c r="R1569" t="s">
        <v>921</v>
      </c>
      <c r="S1569">
        <v>1049.2</v>
      </c>
      <c r="T1569">
        <v>5</v>
      </c>
      <c r="U1569">
        <v>0</v>
      </c>
      <c r="V1569">
        <v>272.79200000000003</v>
      </c>
    </row>
    <row r="1570" spans="1:22" x14ac:dyDescent="0.25">
      <c r="A1570">
        <v>4230</v>
      </c>
      <c r="B1570" t="s">
        <v>7333</v>
      </c>
      <c r="C1570">
        <v>2014</v>
      </c>
      <c r="D1570" s="11">
        <v>41826</v>
      </c>
      <c r="E1570" s="11">
        <v>41831</v>
      </c>
      <c r="F1570" t="s">
        <v>50</v>
      </c>
      <c r="G1570" t="s">
        <v>2679</v>
      </c>
      <c r="H1570" t="s">
        <v>2680</v>
      </c>
      <c r="I1570" t="s">
        <v>41</v>
      </c>
      <c r="J1570" t="s">
        <v>27</v>
      </c>
      <c r="K1570" t="s">
        <v>815</v>
      </c>
      <c r="L1570" t="s">
        <v>104</v>
      </c>
      <c r="M1570">
        <v>75220</v>
      </c>
      <c r="N1570" t="s">
        <v>105</v>
      </c>
      <c r="O1570" t="s">
        <v>2878</v>
      </c>
      <c r="P1570" t="s">
        <v>32</v>
      </c>
      <c r="Q1570" t="s">
        <v>65</v>
      </c>
      <c r="R1570" t="s">
        <v>2879</v>
      </c>
      <c r="S1570">
        <v>332.02800000000002</v>
      </c>
      <c r="T1570">
        <v>9</v>
      </c>
      <c r="U1570">
        <v>0.6</v>
      </c>
      <c r="V1570">
        <v>-348.62940000000003</v>
      </c>
    </row>
    <row r="1571" spans="1:22" x14ac:dyDescent="0.25">
      <c r="A1571">
        <v>4228</v>
      </c>
      <c r="B1571" t="s">
        <v>7331</v>
      </c>
      <c r="C1571">
        <v>2012</v>
      </c>
      <c r="D1571" s="11">
        <v>40913</v>
      </c>
      <c r="E1571" s="11">
        <v>40918</v>
      </c>
      <c r="F1571" t="s">
        <v>50</v>
      </c>
      <c r="G1571" t="s">
        <v>2146</v>
      </c>
      <c r="H1571" t="s">
        <v>2147</v>
      </c>
      <c r="I1571" t="s">
        <v>102</v>
      </c>
      <c r="J1571" t="s">
        <v>27</v>
      </c>
      <c r="K1571" t="s">
        <v>95</v>
      </c>
      <c r="L1571" t="s">
        <v>96</v>
      </c>
      <c r="M1571">
        <v>98103</v>
      </c>
      <c r="N1571" t="s">
        <v>44</v>
      </c>
      <c r="O1571" t="s">
        <v>1537</v>
      </c>
      <c r="P1571" t="s">
        <v>32</v>
      </c>
      <c r="Q1571" t="s">
        <v>36</v>
      </c>
      <c r="R1571" t="s">
        <v>1538</v>
      </c>
      <c r="S1571">
        <v>61.584000000000003</v>
      </c>
      <c r="T1571">
        <v>1</v>
      </c>
      <c r="U1571">
        <v>0.2</v>
      </c>
      <c r="V1571">
        <v>-6.9282000000000039</v>
      </c>
    </row>
    <row r="1572" spans="1:22" x14ac:dyDescent="0.25">
      <c r="A1572">
        <v>4226</v>
      </c>
      <c r="B1572" t="s">
        <v>7327</v>
      </c>
      <c r="C1572">
        <v>2011</v>
      </c>
      <c r="D1572" s="11">
        <v>40890</v>
      </c>
      <c r="E1572" s="11">
        <v>40894</v>
      </c>
      <c r="F1572" t="s">
        <v>50</v>
      </c>
      <c r="G1572" t="s">
        <v>1923</v>
      </c>
      <c r="H1572" t="s">
        <v>1924</v>
      </c>
      <c r="I1572" t="s">
        <v>41</v>
      </c>
      <c r="J1572" t="s">
        <v>27</v>
      </c>
      <c r="K1572" t="s">
        <v>303</v>
      </c>
      <c r="L1572" t="s">
        <v>211</v>
      </c>
      <c r="M1572">
        <v>60623</v>
      </c>
      <c r="N1572" t="s">
        <v>105</v>
      </c>
      <c r="O1572" t="s">
        <v>7328</v>
      </c>
      <c r="P1572" t="s">
        <v>32</v>
      </c>
      <c r="Q1572" t="s">
        <v>65</v>
      </c>
      <c r="R1572" t="s">
        <v>7329</v>
      </c>
      <c r="S1572">
        <v>94.427999999999997</v>
      </c>
      <c r="T1572">
        <v>3</v>
      </c>
      <c r="U1572">
        <v>0.6</v>
      </c>
      <c r="V1572">
        <v>-42.492599999999982</v>
      </c>
    </row>
    <row r="1573" spans="1:22" x14ac:dyDescent="0.25">
      <c r="A1573">
        <v>4224</v>
      </c>
      <c r="B1573" t="s">
        <v>7323</v>
      </c>
      <c r="C1573">
        <v>2014</v>
      </c>
      <c r="D1573" s="11">
        <v>41802</v>
      </c>
      <c r="E1573" s="11">
        <v>41804</v>
      </c>
      <c r="F1573" t="s">
        <v>23</v>
      </c>
      <c r="G1573" t="s">
        <v>4047</v>
      </c>
      <c r="H1573" t="s">
        <v>4048</v>
      </c>
      <c r="I1573" t="s">
        <v>26</v>
      </c>
      <c r="J1573" t="s">
        <v>27</v>
      </c>
      <c r="K1573" t="s">
        <v>95</v>
      </c>
      <c r="L1573" t="s">
        <v>96</v>
      </c>
      <c r="M1573">
        <v>98103</v>
      </c>
      <c r="N1573" t="s">
        <v>44</v>
      </c>
      <c r="O1573" t="s">
        <v>2609</v>
      </c>
      <c r="P1573" t="s">
        <v>32</v>
      </c>
      <c r="Q1573" t="s">
        <v>33</v>
      </c>
      <c r="R1573" t="s">
        <v>2610</v>
      </c>
      <c r="S1573">
        <v>174.42000000000002</v>
      </c>
      <c r="T1573">
        <v>3</v>
      </c>
      <c r="U1573">
        <v>0</v>
      </c>
      <c r="V1573">
        <v>41.860800000000005</v>
      </c>
    </row>
    <row r="1574" spans="1:22" x14ac:dyDescent="0.25">
      <c r="A1574">
        <v>1571</v>
      </c>
      <c r="B1574" t="s">
        <v>4164</v>
      </c>
      <c r="C1574">
        <v>2011</v>
      </c>
      <c r="D1574" s="11">
        <v>40870</v>
      </c>
      <c r="E1574" s="11">
        <v>40872</v>
      </c>
      <c r="F1574" t="s">
        <v>188</v>
      </c>
      <c r="G1574" t="s">
        <v>1583</v>
      </c>
      <c r="H1574" t="s">
        <v>1584</v>
      </c>
      <c r="I1574" t="s">
        <v>26</v>
      </c>
      <c r="J1574" t="s">
        <v>27</v>
      </c>
      <c r="K1574" t="s">
        <v>42</v>
      </c>
      <c r="L1574" t="s">
        <v>43</v>
      </c>
      <c r="M1574">
        <v>90004</v>
      </c>
      <c r="N1574" t="s">
        <v>44</v>
      </c>
      <c r="O1574" t="s">
        <v>384</v>
      </c>
      <c r="P1574" t="s">
        <v>32</v>
      </c>
      <c r="Q1574" t="s">
        <v>36</v>
      </c>
      <c r="R1574" t="s">
        <v>385</v>
      </c>
      <c r="S1574">
        <v>603.91999999999996</v>
      </c>
      <c r="T1574">
        <v>5</v>
      </c>
      <c r="U1574">
        <v>0.2</v>
      </c>
      <c r="V1574">
        <v>-67.941000000000003</v>
      </c>
    </row>
    <row r="1575" spans="1:22" x14ac:dyDescent="0.25">
      <c r="A1575">
        <v>4218</v>
      </c>
      <c r="B1575" t="s">
        <v>7320</v>
      </c>
      <c r="C1575">
        <v>2014</v>
      </c>
      <c r="D1575" s="11">
        <v>41731</v>
      </c>
      <c r="E1575" s="11">
        <v>41733</v>
      </c>
      <c r="F1575" t="s">
        <v>188</v>
      </c>
      <c r="G1575" t="s">
        <v>6784</v>
      </c>
      <c r="H1575" t="s">
        <v>6785</v>
      </c>
      <c r="I1575" t="s">
        <v>41</v>
      </c>
      <c r="J1575" t="s">
        <v>27</v>
      </c>
      <c r="K1575" t="s">
        <v>127</v>
      </c>
      <c r="L1575" t="s">
        <v>43</v>
      </c>
      <c r="M1575">
        <v>94110</v>
      </c>
      <c r="N1575" t="s">
        <v>44</v>
      </c>
      <c r="O1575" t="s">
        <v>7321</v>
      </c>
      <c r="P1575" t="s">
        <v>32</v>
      </c>
      <c r="Q1575" t="s">
        <v>33</v>
      </c>
      <c r="R1575" t="s">
        <v>7322</v>
      </c>
      <c r="S1575">
        <v>482.66399999999999</v>
      </c>
      <c r="T1575">
        <v>8</v>
      </c>
      <c r="U1575">
        <v>0.15</v>
      </c>
      <c r="V1575">
        <v>85.175999999999974</v>
      </c>
    </row>
    <row r="1576" spans="1:22" x14ac:dyDescent="0.25">
      <c r="A1576">
        <v>4210</v>
      </c>
      <c r="B1576" t="s">
        <v>7305</v>
      </c>
      <c r="C1576">
        <v>2011</v>
      </c>
      <c r="D1576" s="11">
        <v>40847</v>
      </c>
      <c r="E1576" s="11">
        <v>40849</v>
      </c>
      <c r="F1576" t="s">
        <v>23</v>
      </c>
      <c r="G1576" t="s">
        <v>4893</v>
      </c>
      <c r="H1576" t="s">
        <v>4894</v>
      </c>
      <c r="I1576" t="s">
        <v>26</v>
      </c>
      <c r="J1576" t="s">
        <v>27</v>
      </c>
      <c r="K1576" t="s">
        <v>7306</v>
      </c>
      <c r="L1576" t="s">
        <v>1399</v>
      </c>
      <c r="M1576">
        <v>2920</v>
      </c>
      <c r="N1576" t="s">
        <v>148</v>
      </c>
      <c r="O1576" t="s">
        <v>5067</v>
      </c>
      <c r="P1576" t="s">
        <v>32</v>
      </c>
      <c r="Q1576" t="s">
        <v>56</v>
      </c>
      <c r="R1576" t="s">
        <v>5068</v>
      </c>
      <c r="S1576">
        <v>385.68599999999998</v>
      </c>
      <c r="T1576">
        <v>1</v>
      </c>
      <c r="U1576">
        <v>0.3</v>
      </c>
      <c r="V1576">
        <v>-60.607800000000026</v>
      </c>
    </row>
    <row r="1577" spans="1:22" x14ac:dyDescent="0.25">
      <c r="A1577">
        <v>1574</v>
      </c>
      <c r="B1577" t="s">
        <v>4164</v>
      </c>
      <c r="C1577">
        <v>2011</v>
      </c>
      <c r="D1577" s="11">
        <v>40870</v>
      </c>
      <c r="E1577" s="11">
        <v>40872</v>
      </c>
      <c r="F1577" t="s">
        <v>188</v>
      </c>
      <c r="G1577" t="s">
        <v>1583</v>
      </c>
      <c r="H1577" t="s">
        <v>1584</v>
      </c>
      <c r="I1577" t="s">
        <v>26</v>
      </c>
      <c r="J1577" t="s">
        <v>27</v>
      </c>
      <c r="K1577" t="s">
        <v>42</v>
      </c>
      <c r="L1577" t="s">
        <v>43</v>
      </c>
      <c r="M1577">
        <v>90004</v>
      </c>
      <c r="N1577" t="s">
        <v>44</v>
      </c>
      <c r="O1577" t="s">
        <v>1807</v>
      </c>
      <c r="P1577" t="s">
        <v>32</v>
      </c>
      <c r="Q1577" t="s">
        <v>36</v>
      </c>
      <c r="R1577" t="s">
        <v>1808</v>
      </c>
      <c r="S1577">
        <v>381.44000000000005</v>
      </c>
      <c r="T1577">
        <v>2</v>
      </c>
      <c r="U1577">
        <v>0.2</v>
      </c>
      <c r="V1577">
        <v>23.839999999999975</v>
      </c>
    </row>
    <row r="1578" spans="1:22" x14ac:dyDescent="0.25">
      <c r="A1578">
        <v>4209</v>
      </c>
      <c r="B1578" t="s">
        <v>7305</v>
      </c>
      <c r="C1578">
        <v>2011</v>
      </c>
      <c r="D1578" s="11">
        <v>40847</v>
      </c>
      <c r="E1578" s="11">
        <v>40849</v>
      </c>
      <c r="F1578" t="s">
        <v>23</v>
      </c>
      <c r="G1578" t="s">
        <v>4893</v>
      </c>
      <c r="H1578" t="s">
        <v>4894</v>
      </c>
      <c r="I1578" t="s">
        <v>26</v>
      </c>
      <c r="J1578" t="s">
        <v>27</v>
      </c>
      <c r="K1578" t="s">
        <v>7306</v>
      </c>
      <c r="L1578" t="s">
        <v>1399</v>
      </c>
      <c r="M1578">
        <v>2920</v>
      </c>
      <c r="N1578" t="s">
        <v>148</v>
      </c>
      <c r="O1578" t="s">
        <v>6248</v>
      </c>
      <c r="P1578" t="s">
        <v>32</v>
      </c>
      <c r="Q1578" t="s">
        <v>36</v>
      </c>
      <c r="R1578" t="s">
        <v>6249</v>
      </c>
      <c r="S1578">
        <v>1604.9</v>
      </c>
      <c r="T1578">
        <v>5</v>
      </c>
      <c r="U1578">
        <v>0</v>
      </c>
      <c r="V1578">
        <v>481.46999999999991</v>
      </c>
    </row>
    <row r="1579" spans="1:22" x14ac:dyDescent="0.25">
      <c r="A1579">
        <v>1576</v>
      </c>
      <c r="B1579" t="s">
        <v>4169</v>
      </c>
      <c r="C1579">
        <v>2011</v>
      </c>
      <c r="D1579" s="11">
        <v>40892</v>
      </c>
      <c r="E1579" s="11">
        <v>40895</v>
      </c>
      <c r="F1579" t="s">
        <v>188</v>
      </c>
      <c r="G1579" t="s">
        <v>4170</v>
      </c>
      <c r="H1579" t="s">
        <v>4171</v>
      </c>
      <c r="I1579" t="s">
        <v>26</v>
      </c>
      <c r="J1579" t="s">
        <v>27</v>
      </c>
      <c r="K1579" t="s">
        <v>4172</v>
      </c>
      <c r="L1579" t="s">
        <v>104</v>
      </c>
      <c r="M1579">
        <v>79907</v>
      </c>
      <c r="N1579" t="s">
        <v>105</v>
      </c>
      <c r="O1579" t="s">
        <v>2476</v>
      </c>
      <c r="P1579" t="s">
        <v>32</v>
      </c>
      <c r="Q1579" t="s">
        <v>36</v>
      </c>
      <c r="R1579" t="s">
        <v>2477</v>
      </c>
      <c r="S1579">
        <v>763.28</v>
      </c>
      <c r="T1579">
        <v>5</v>
      </c>
      <c r="U1579">
        <v>0.3</v>
      </c>
      <c r="V1579">
        <v>-21.807999999999993</v>
      </c>
    </row>
    <row r="1580" spans="1:22" x14ac:dyDescent="0.25">
      <c r="A1580">
        <v>4208</v>
      </c>
      <c r="B1580" t="s">
        <v>7305</v>
      </c>
      <c r="C1580">
        <v>2011</v>
      </c>
      <c r="D1580" s="11">
        <v>40847</v>
      </c>
      <c r="E1580" s="11">
        <v>40849</v>
      </c>
      <c r="F1580" t="s">
        <v>23</v>
      </c>
      <c r="G1580" t="s">
        <v>4893</v>
      </c>
      <c r="H1580" t="s">
        <v>4894</v>
      </c>
      <c r="I1580" t="s">
        <v>26</v>
      </c>
      <c r="J1580" t="s">
        <v>27</v>
      </c>
      <c r="K1580" t="s">
        <v>7306</v>
      </c>
      <c r="L1580" t="s">
        <v>1399</v>
      </c>
      <c r="M1580">
        <v>2920</v>
      </c>
      <c r="N1580" t="s">
        <v>148</v>
      </c>
      <c r="O1580" t="s">
        <v>1284</v>
      </c>
      <c r="P1580" t="s">
        <v>32</v>
      </c>
      <c r="Q1580" t="s">
        <v>65</v>
      </c>
      <c r="R1580" t="s">
        <v>1285</v>
      </c>
      <c r="S1580">
        <v>17.669999999999998</v>
      </c>
      <c r="T1580">
        <v>3</v>
      </c>
      <c r="U1580">
        <v>0</v>
      </c>
      <c r="V1580">
        <v>7.7748000000000008</v>
      </c>
    </row>
    <row r="1581" spans="1:22" x14ac:dyDescent="0.25">
      <c r="A1581">
        <v>4206</v>
      </c>
      <c r="B1581" t="s">
        <v>7305</v>
      </c>
      <c r="C1581">
        <v>2011</v>
      </c>
      <c r="D1581" s="11">
        <v>40847</v>
      </c>
      <c r="E1581" s="11">
        <v>40849</v>
      </c>
      <c r="F1581" t="s">
        <v>23</v>
      </c>
      <c r="G1581" t="s">
        <v>4893</v>
      </c>
      <c r="H1581" t="s">
        <v>4894</v>
      </c>
      <c r="I1581" t="s">
        <v>26</v>
      </c>
      <c r="J1581" t="s">
        <v>27</v>
      </c>
      <c r="K1581" t="s">
        <v>7306</v>
      </c>
      <c r="L1581" t="s">
        <v>1399</v>
      </c>
      <c r="M1581">
        <v>2920</v>
      </c>
      <c r="N1581" t="s">
        <v>148</v>
      </c>
      <c r="O1581" t="s">
        <v>5061</v>
      </c>
      <c r="P1581" t="s">
        <v>32</v>
      </c>
      <c r="Q1581" t="s">
        <v>65</v>
      </c>
      <c r="R1581" t="s">
        <v>5062</v>
      </c>
      <c r="S1581">
        <v>14.76</v>
      </c>
      <c r="T1581">
        <v>2</v>
      </c>
      <c r="U1581">
        <v>0</v>
      </c>
      <c r="V1581">
        <v>4.2803999999999984</v>
      </c>
    </row>
    <row r="1582" spans="1:22" x14ac:dyDescent="0.25">
      <c r="A1582">
        <v>4196</v>
      </c>
      <c r="B1582" t="s">
        <v>7301</v>
      </c>
      <c r="C1582">
        <v>2013</v>
      </c>
      <c r="D1582" s="11">
        <v>41373</v>
      </c>
      <c r="E1582" s="11">
        <v>41379</v>
      </c>
      <c r="F1582" t="s">
        <v>50</v>
      </c>
      <c r="G1582" t="s">
        <v>2035</v>
      </c>
      <c r="H1582" t="s">
        <v>2036</v>
      </c>
      <c r="I1582" t="s">
        <v>26</v>
      </c>
      <c r="J1582" t="s">
        <v>27</v>
      </c>
      <c r="K1582" t="s">
        <v>42</v>
      </c>
      <c r="L1582" t="s">
        <v>43</v>
      </c>
      <c r="M1582">
        <v>90032</v>
      </c>
      <c r="N1582" t="s">
        <v>44</v>
      </c>
      <c r="O1582" t="s">
        <v>2447</v>
      </c>
      <c r="P1582" t="s">
        <v>32</v>
      </c>
      <c r="Q1582" t="s">
        <v>65</v>
      </c>
      <c r="R1582" t="s">
        <v>2448</v>
      </c>
      <c r="S1582">
        <v>24.700000000000003</v>
      </c>
      <c r="T1582">
        <v>5</v>
      </c>
      <c r="U1582">
        <v>0</v>
      </c>
      <c r="V1582">
        <v>10.374000000000001</v>
      </c>
    </row>
    <row r="1583" spans="1:22" x14ac:dyDescent="0.25">
      <c r="A1583">
        <v>4193</v>
      </c>
      <c r="B1583" t="s">
        <v>7298</v>
      </c>
      <c r="C1583">
        <v>2012</v>
      </c>
      <c r="D1583" s="11">
        <v>41229</v>
      </c>
      <c r="E1583" s="11">
        <v>41233</v>
      </c>
      <c r="F1583" t="s">
        <v>50</v>
      </c>
      <c r="G1583" t="s">
        <v>819</v>
      </c>
      <c r="H1583" t="s">
        <v>820</v>
      </c>
      <c r="I1583" t="s">
        <v>41</v>
      </c>
      <c r="J1583" t="s">
        <v>27</v>
      </c>
      <c r="K1583" t="s">
        <v>7299</v>
      </c>
      <c r="L1583" t="s">
        <v>6260</v>
      </c>
      <c r="M1583">
        <v>83704</v>
      </c>
      <c r="N1583" t="s">
        <v>44</v>
      </c>
      <c r="O1583" t="s">
        <v>55</v>
      </c>
      <c r="P1583" t="s">
        <v>32</v>
      </c>
      <c r="Q1583" t="s">
        <v>56</v>
      </c>
      <c r="R1583" t="s">
        <v>57</v>
      </c>
      <c r="S1583">
        <v>696.42</v>
      </c>
      <c r="T1583">
        <v>2</v>
      </c>
      <c r="U1583">
        <v>0</v>
      </c>
      <c r="V1583">
        <v>160.17660000000001</v>
      </c>
    </row>
    <row r="1584" spans="1:22" x14ac:dyDescent="0.25">
      <c r="A1584">
        <v>1581</v>
      </c>
      <c r="B1584" t="s">
        <v>4184</v>
      </c>
      <c r="C1584">
        <v>2012</v>
      </c>
      <c r="D1584" s="11">
        <v>41130</v>
      </c>
      <c r="E1584" s="11">
        <v>41133</v>
      </c>
      <c r="F1584" t="s">
        <v>188</v>
      </c>
      <c r="G1584" t="s">
        <v>2235</v>
      </c>
      <c r="H1584" t="s">
        <v>2236</v>
      </c>
      <c r="I1584" t="s">
        <v>26</v>
      </c>
      <c r="J1584" t="s">
        <v>27</v>
      </c>
      <c r="K1584" t="s">
        <v>266</v>
      </c>
      <c r="L1584" t="s">
        <v>267</v>
      </c>
      <c r="M1584">
        <v>10024</v>
      </c>
      <c r="N1584" t="s">
        <v>148</v>
      </c>
      <c r="O1584" t="s">
        <v>925</v>
      </c>
      <c r="P1584" t="s">
        <v>32</v>
      </c>
      <c r="Q1584" t="s">
        <v>56</v>
      </c>
      <c r="R1584" t="s">
        <v>926</v>
      </c>
      <c r="S1584">
        <v>382.80599999999998</v>
      </c>
      <c r="T1584">
        <v>9</v>
      </c>
      <c r="U1584">
        <v>0.4</v>
      </c>
      <c r="V1584">
        <v>-153.12239999999997</v>
      </c>
    </row>
    <row r="1585" spans="1:22" x14ac:dyDescent="0.25">
      <c r="A1585">
        <v>4185</v>
      </c>
      <c r="B1585" t="s">
        <v>7282</v>
      </c>
      <c r="C1585">
        <v>2013</v>
      </c>
      <c r="D1585" s="11">
        <v>41614</v>
      </c>
      <c r="E1585" s="11">
        <v>41616</v>
      </c>
      <c r="F1585" t="s">
        <v>188</v>
      </c>
      <c r="G1585" t="s">
        <v>5727</v>
      </c>
      <c r="H1585" t="s">
        <v>5728</v>
      </c>
      <c r="I1585" t="s">
        <v>41</v>
      </c>
      <c r="J1585" t="s">
        <v>27</v>
      </c>
      <c r="K1585" t="s">
        <v>612</v>
      </c>
      <c r="L1585" t="s">
        <v>1245</v>
      </c>
      <c r="M1585">
        <v>2038</v>
      </c>
      <c r="N1585" t="s">
        <v>148</v>
      </c>
      <c r="O1585" t="s">
        <v>7283</v>
      </c>
      <c r="P1585" t="s">
        <v>32</v>
      </c>
      <c r="Q1585" t="s">
        <v>33</v>
      </c>
      <c r="R1585" t="s">
        <v>7284</v>
      </c>
      <c r="S1585">
        <v>81.94</v>
      </c>
      <c r="T1585">
        <v>1</v>
      </c>
      <c r="U1585">
        <v>0</v>
      </c>
      <c r="V1585">
        <v>20.484999999999999</v>
      </c>
    </row>
    <row r="1586" spans="1:22" x14ac:dyDescent="0.25">
      <c r="A1586">
        <v>4169</v>
      </c>
      <c r="B1586" t="s">
        <v>7266</v>
      </c>
      <c r="C1586">
        <v>2011</v>
      </c>
      <c r="D1586" s="11">
        <v>40827</v>
      </c>
      <c r="E1586" s="11">
        <v>40829</v>
      </c>
      <c r="F1586" t="s">
        <v>188</v>
      </c>
      <c r="G1586" t="s">
        <v>600</v>
      </c>
      <c r="H1586" t="s">
        <v>601</v>
      </c>
      <c r="I1586" t="s">
        <v>26</v>
      </c>
      <c r="J1586" t="s">
        <v>27</v>
      </c>
      <c r="K1586" t="s">
        <v>602</v>
      </c>
      <c r="L1586" t="s">
        <v>43</v>
      </c>
      <c r="M1586">
        <v>91104</v>
      </c>
      <c r="N1586" t="s">
        <v>44</v>
      </c>
      <c r="O1586" t="s">
        <v>7267</v>
      </c>
      <c r="P1586" t="s">
        <v>32</v>
      </c>
      <c r="Q1586" t="s">
        <v>36</v>
      </c>
      <c r="R1586" t="s">
        <v>7268</v>
      </c>
      <c r="S1586">
        <v>433.56800000000004</v>
      </c>
      <c r="T1586">
        <v>2</v>
      </c>
      <c r="U1586">
        <v>0.2</v>
      </c>
      <c r="V1586">
        <v>-65.035200000000046</v>
      </c>
    </row>
    <row r="1587" spans="1:22" x14ac:dyDescent="0.25">
      <c r="A1587">
        <v>1584</v>
      </c>
      <c r="B1587" t="s">
        <v>4184</v>
      </c>
      <c r="C1587">
        <v>2012</v>
      </c>
      <c r="D1587" s="11">
        <v>41130</v>
      </c>
      <c r="E1587" s="11">
        <v>41133</v>
      </c>
      <c r="F1587" t="s">
        <v>188</v>
      </c>
      <c r="G1587" t="s">
        <v>2235</v>
      </c>
      <c r="H1587" t="s">
        <v>2236</v>
      </c>
      <c r="I1587" t="s">
        <v>26</v>
      </c>
      <c r="J1587" t="s">
        <v>27</v>
      </c>
      <c r="K1587" t="s">
        <v>266</v>
      </c>
      <c r="L1587" t="s">
        <v>267</v>
      </c>
      <c r="M1587">
        <v>10024</v>
      </c>
      <c r="N1587" t="s">
        <v>148</v>
      </c>
      <c r="O1587" t="s">
        <v>522</v>
      </c>
      <c r="P1587" t="s">
        <v>32</v>
      </c>
      <c r="Q1587" t="s">
        <v>65</v>
      </c>
      <c r="R1587" t="s">
        <v>523</v>
      </c>
      <c r="S1587">
        <v>47.04</v>
      </c>
      <c r="T1587">
        <v>3</v>
      </c>
      <c r="U1587">
        <v>0</v>
      </c>
      <c r="V1587">
        <v>18.345599999999997</v>
      </c>
    </row>
    <row r="1588" spans="1:22" x14ac:dyDescent="0.25">
      <c r="A1588">
        <v>1585</v>
      </c>
      <c r="B1588" t="s">
        <v>4184</v>
      </c>
      <c r="C1588">
        <v>2012</v>
      </c>
      <c r="D1588" s="11">
        <v>41130</v>
      </c>
      <c r="E1588" s="11">
        <v>41133</v>
      </c>
      <c r="F1588" t="s">
        <v>188</v>
      </c>
      <c r="G1588" t="s">
        <v>2235</v>
      </c>
      <c r="H1588" t="s">
        <v>2236</v>
      </c>
      <c r="I1588" t="s">
        <v>26</v>
      </c>
      <c r="J1588" t="s">
        <v>27</v>
      </c>
      <c r="K1588" t="s">
        <v>266</v>
      </c>
      <c r="L1588" t="s">
        <v>267</v>
      </c>
      <c r="M1588">
        <v>10024</v>
      </c>
      <c r="N1588" t="s">
        <v>148</v>
      </c>
      <c r="O1588" t="s">
        <v>259</v>
      </c>
      <c r="P1588" t="s">
        <v>32</v>
      </c>
      <c r="Q1588" t="s">
        <v>65</v>
      </c>
      <c r="R1588" t="s">
        <v>260</v>
      </c>
      <c r="S1588">
        <v>6.16</v>
      </c>
      <c r="T1588">
        <v>2</v>
      </c>
      <c r="U1588">
        <v>0</v>
      </c>
      <c r="V1588">
        <v>2.9567999999999999</v>
      </c>
    </row>
    <row r="1589" spans="1:22" x14ac:dyDescent="0.25">
      <c r="A1589">
        <v>4147</v>
      </c>
      <c r="B1589" t="s">
        <v>7251</v>
      </c>
      <c r="C1589">
        <v>2012</v>
      </c>
      <c r="D1589" s="11">
        <v>41241</v>
      </c>
      <c r="E1589" s="11">
        <v>41247</v>
      </c>
      <c r="F1589" t="s">
        <v>50</v>
      </c>
      <c r="G1589" t="s">
        <v>5259</v>
      </c>
      <c r="H1589" t="s">
        <v>5260</v>
      </c>
      <c r="I1589" t="s">
        <v>26</v>
      </c>
      <c r="J1589" t="s">
        <v>27</v>
      </c>
      <c r="K1589" t="s">
        <v>3708</v>
      </c>
      <c r="L1589" t="s">
        <v>267</v>
      </c>
      <c r="M1589">
        <v>11520</v>
      </c>
      <c r="N1589" t="s">
        <v>148</v>
      </c>
      <c r="O1589" t="s">
        <v>905</v>
      </c>
      <c r="P1589" t="s">
        <v>32</v>
      </c>
      <c r="Q1589" t="s">
        <v>65</v>
      </c>
      <c r="R1589" t="s">
        <v>906</v>
      </c>
      <c r="S1589">
        <v>322.59000000000003</v>
      </c>
      <c r="T1589">
        <v>3</v>
      </c>
      <c r="U1589">
        <v>0</v>
      </c>
      <c r="V1589">
        <v>64.518000000000001</v>
      </c>
    </row>
    <row r="1590" spans="1:22" x14ac:dyDescent="0.25">
      <c r="A1590">
        <v>4146</v>
      </c>
      <c r="B1590" t="s">
        <v>7248</v>
      </c>
      <c r="C1590">
        <v>2014</v>
      </c>
      <c r="D1590" s="11">
        <v>41670</v>
      </c>
      <c r="E1590" s="11">
        <v>41677</v>
      </c>
      <c r="F1590" t="s">
        <v>50</v>
      </c>
      <c r="G1590" t="s">
        <v>2161</v>
      </c>
      <c r="H1590" t="s">
        <v>2162</v>
      </c>
      <c r="I1590" t="s">
        <v>102</v>
      </c>
      <c r="J1590" t="s">
        <v>27</v>
      </c>
      <c r="K1590" t="s">
        <v>127</v>
      </c>
      <c r="L1590" t="s">
        <v>43</v>
      </c>
      <c r="M1590">
        <v>94110</v>
      </c>
      <c r="N1590" t="s">
        <v>44</v>
      </c>
      <c r="O1590" t="s">
        <v>384</v>
      </c>
      <c r="P1590" t="s">
        <v>32</v>
      </c>
      <c r="Q1590" t="s">
        <v>36</v>
      </c>
      <c r="R1590" t="s">
        <v>385</v>
      </c>
      <c r="S1590">
        <v>120.78399999999999</v>
      </c>
      <c r="T1590">
        <v>1</v>
      </c>
      <c r="U1590">
        <v>0.2</v>
      </c>
      <c r="V1590">
        <v>-13.588200000000001</v>
      </c>
    </row>
    <row r="1591" spans="1:22" x14ac:dyDescent="0.25">
      <c r="A1591">
        <v>4141</v>
      </c>
      <c r="B1591" t="s">
        <v>7244</v>
      </c>
      <c r="C1591">
        <v>2014</v>
      </c>
      <c r="D1591" s="11">
        <v>41975</v>
      </c>
      <c r="E1591" s="11">
        <v>41978</v>
      </c>
      <c r="F1591" t="s">
        <v>188</v>
      </c>
      <c r="G1591" t="s">
        <v>2230</v>
      </c>
      <c r="H1591" t="s">
        <v>2231</v>
      </c>
      <c r="I1591" t="s">
        <v>26</v>
      </c>
      <c r="J1591" t="s">
        <v>27</v>
      </c>
      <c r="K1591" t="s">
        <v>146</v>
      </c>
      <c r="L1591" t="s">
        <v>147</v>
      </c>
      <c r="M1591">
        <v>19120</v>
      </c>
      <c r="N1591" t="s">
        <v>148</v>
      </c>
      <c r="O1591" t="s">
        <v>7124</v>
      </c>
      <c r="P1591" t="s">
        <v>32</v>
      </c>
      <c r="Q1591" t="s">
        <v>65</v>
      </c>
      <c r="R1591" t="s">
        <v>7125</v>
      </c>
      <c r="S1591">
        <v>79.12</v>
      </c>
      <c r="T1591">
        <v>5</v>
      </c>
      <c r="U1591">
        <v>0.2</v>
      </c>
      <c r="V1591">
        <v>13.845999999999997</v>
      </c>
    </row>
    <row r="1592" spans="1:22" x14ac:dyDescent="0.25">
      <c r="A1592">
        <v>4126</v>
      </c>
      <c r="B1592" t="s">
        <v>7230</v>
      </c>
      <c r="C1592">
        <v>2014</v>
      </c>
      <c r="D1592" s="11">
        <v>41848</v>
      </c>
      <c r="E1592" s="11">
        <v>41852</v>
      </c>
      <c r="F1592" t="s">
        <v>23</v>
      </c>
      <c r="G1592" t="s">
        <v>1796</v>
      </c>
      <c r="H1592" t="s">
        <v>1797</v>
      </c>
      <c r="I1592" t="s">
        <v>26</v>
      </c>
      <c r="J1592" t="s">
        <v>27</v>
      </c>
      <c r="K1592" t="s">
        <v>1521</v>
      </c>
      <c r="L1592" t="s">
        <v>54</v>
      </c>
      <c r="M1592">
        <v>32216</v>
      </c>
      <c r="N1592" t="s">
        <v>30</v>
      </c>
      <c r="O1592" t="s">
        <v>3012</v>
      </c>
      <c r="P1592" t="s">
        <v>32</v>
      </c>
      <c r="Q1592" t="s">
        <v>65</v>
      </c>
      <c r="R1592" t="s">
        <v>3013</v>
      </c>
      <c r="S1592">
        <v>91.032000000000011</v>
      </c>
      <c r="T1592">
        <v>3</v>
      </c>
      <c r="U1592">
        <v>0.2</v>
      </c>
      <c r="V1592">
        <v>-2.2758000000000109</v>
      </c>
    </row>
    <row r="1593" spans="1:22" x14ac:dyDescent="0.25">
      <c r="A1593">
        <v>4111</v>
      </c>
      <c r="B1593" t="s">
        <v>7219</v>
      </c>
      <c r="C1593">
        <v>2012</v>
      </c>
      <c r="D1593" s="11">
        <v>41268</v>
      </c>
      <c r="E1593" s="11">
        <v>41275</v>
      </c>
      <c r="F1593" t="s">
        <v>50</v>
      </c>
      <c r="G1593" t="s">
        <v>3256</v>
      </c>
      <c r="H1593" t="s">
        <v>3257</v>
      </c>
      <c r="I1593" t="s">
        <v>41</v>
      </c>
      <c r="J1593" t="s">
        <v>27</v>
      </c>
      <c r="K1593" t="s">
        <v>880</v>
      </c>
      <c r="L1593" t="s">
        <v>238</v>
      </c>
      <c r="M1593">
        <v>48227</v>
      </c>
      <c r="N1593" t="s">
        <v>105</v>
      </c>
      <c r="O1593" t="s">
        <v>7220</v>
      </c>
      <c r="P1593" t="s">
        <v>32</v>
      </c>
      <c r="Q1593" t="s">
        <v>33</v>
      </c>
      <c r="R1593" t="s">
        <v>7221</v>
      </c>
      <c r="S1593">
        <v>160.97999999999999</v>
      </c>
      <c r="T1593">
        <v>1</v>
      </c>
      <c r="U1593">
        <v>0</v>
      </c>
      <c r="V1593">
        <v>20.927400000000006</v>
      </c>
    </row>
    <row r="1594" spans="1:22" x14ac:dyDescent="0.25">
      <c r="A1594">
        <v>4109</v>
      </c>
      <c r="B1594" t="s">
        <v>7218</v>
      </c>
      <c r="C1594">
        <v>2012</v>
      </c>
      <c r="D1594" s="11">
        <v>41159</v>
      </c>
      <c r="E1594" s="11">
        <v>41159</v>
      </c>
      <c r="F1594" t="s">
        <v>1290</v>
      </c>
      <c r="G1594" t="s">
        <v>4266</v>
      </c>
      <c r="H1594" t="s">
        <v>4267</v>
      </c>
      <c r="I1594" t="s">
        <v>26</v>
      </c>
      <c r="J1594" t="s">
        <v>27</v>
      </c>
      <c r="K1594" t="s">
        <v>266</v>
      </c>
      <c r="L1594" t="s">
        <v>267</v>
      </c>
      <c r="M1594">
        <v>10011</v>
      </c>
      <c r="N1594" t="s">
        <v>148</v>
      </c>
      <c r="O1594" t="s">
        <v>6268</v>
      </c>
      <c r="P1594" t="s">
        <v>32</v>
      </c>
      <c r="Q1594" t="s">
        <v>56</v>
      </c>
      <c r="R1594" t="s">
        <v>6269</v>
      </c>
      <c r="S1594">
        <v>27.414000000000001</v>
      </c>
      <c r="T1594">
        <v>3</v>
      </c>
      <c r="U1594">
        <v>0.4</v>
      </c>
      <c r="V1594">
        <v>-14.163900000000005</v>
      </c>
    </row>
    <row r="1595" spans="1:22" x14ac:dyDescent="0.25">
      <c r="A1595">
        <v>4104</v>
      </c>
      <c r="B1595" t="s">
        <v>7213</v>
      </c>
      <c r="C1595">
        <v>2014</v>
      </c>
      <c r="D1595" s="11">
        <v>41995</v>
      </c>
      <c r="E1595" s="11">
        <v>41995</v>
      </c>
      <c r="F1595" t="s">
        <v>1290</v>
      </c>
      <c r="G1595" t="s">
        <v>440</v>
      </c>
      <c r="H1595" t="s">
        <v>441</v>
      </c>
      <c r="I1595" t="s">
        <v>102</v>
      </c>
      <c r="J1595" t="s">
        <v>27</v>
      </c>
      <c r="K1595" t="s">
        <v>137</v>
      </c>
      <c r="L1595" t="s">
        <v>138</v>
      </c>
      <c r="M1595">
        <v>68025</v>
      </c>
      <c r="N1595" t="s">
        <v>105</v>
      </c>
      <c r="O1595" t="s">
        <v>2887</v>
      </c>
      <c r="P1595" t="s">
        <v>32</v>
      </c>
      <c r="Q1595" t="s">
        <v>65</v>
      </c>
      <c r="R1595" t="s">
        <v>186</v>
      </c>
      <c r="S1595">
        <v>15.92</v>
      </c>
      <c r="T1595">
        <v>2</v>
      </c>
      <c r="U1595">
        <v>0</v>
      </c>
      <c r="V1595">
        <v>7.0048000000000012</v>
      </c>
    </row>
    <row r="1596" spans="1:22" x14ac:dyDescent="0.25">
      <c r="A1596">
        <v>4089</v>
      </c>
      <c r="B1596" t="s">
        <v>7201</v>
      </c>
      <c r="C1596">
        <v>2011</v>
      </c>
      <c r="D1596" s="11">
        <v>40774</v>
      </c>
      <c r="E1596" s="11">
        <v>40781</v>
      </c>
      <c r="F1596" t="s">
        <v>50</v>
      </c>
      <c r="G1596" t="s">
        <v>242</v>
      </c>
      <c r="H1596" t="s">
        <v>243</v>
      </c>
      <c r="I1596" t="s">
        <v>26</v>
      </c>
      <c r="J1596" t="s">
        <v>27</v>
      </c>
      <c r="K1596" t="s">
        <v>3265</v>
      </c>
      <c r="L1596" t="s">
        <v>1707</v>
      </c>
      <c r="M1596">
        <v>72401</v>
      </c>
      <c r="N1596" t="s">
        <v>30</v>
      </c>
      <c r="O1596" t="s">
        <v>7202</v>
      </c>
      <c r="P1596" t="s">
        <v>32</v>
      </c>
      <c r="Q1596" t="s">
        <v>33</v>
      </c>
      <c r="R1596" t="s">
        <v>7203</v>
      </c>
      <c r="S1596">
        <v>638.82000000000005</v>
      </c>
      <c r="T1596">
        <v>9</v>
      </c>
      <c r="U1596">
        <v>0</v>
      </c>
      <c r="V1596">
        <v>172.48140000000001</v>
      </c>
    </row>
    <row r="1597" spans="1:22" x14ac:dyDescent="0.25">
      <c r="A1597">
        <v>4076</v>
      </c>
      <c r="B1597" t="s">
        <v>7193</v>
      </c>
      <c r="C1597">
        <v>2014</v>
      </c>
      <c r="D1597" s="11">
        <v>41959</v>
      </c>
      <c r="E1597" s="11">
        <v>41964</v>
      </c>
      <c r="F1597" t="s">
        <v>50</v>
      </c>
      <c r="G1597" t="s">
        <v>7131</v>
      </c>
      <c r="H1597" t="s">
        <v>7132</v>
      </c>
      <c r="I1597" t="s">
        <v>26</v>
      </c>
      <c r="J1597" t="s">
        <v>27</v>
      </c>
      <c r="K1597" t="s">
        <v>7194</v>
      </c>
      <c r="L1597" t="s">
        <v>54</v>
      </c>
      <c r="M1597">
        <v>33023</v>
      </c>
      <c r="N1597" t="s">
        <v>30</v>
      </c>
      <c r="O1597" t="s">
        <v>4220</v>
      </c>
      <c r="P1597" t="s">
        <v>32</v>
      </c>
      <c r="Q1597" t="s">
        <v>65</v>
      </c>
      <c r="R1597" t="s">
        <v>4221</v>
      </c>
      <c r="S1597">
        <v>339.13600000000002</v>
      </c>
      <c r="T1597">
        <v>4</v>
      </c>
      <c r="U1597">
        <v>0.2</v>
      </c>
      <c r="V1597">
        <v>0</v>
      </c>
    </row>
    <row r="1598" spans="1:22" x14ac:dyDescent="0.25">
      <c r="A1598">
        <v>1595</v>
      </c>
      <c r="B1598" t="s">
        <v>4206</v>
      </c>
      <c r="C1598">
        <v>2012</v>
      </c>
      <c r="D1598" s="11">
        <v>40992</v>
      </c>
      <c r="E1598" s="11">
        <v>40995</v>
      </c>
      <c r="F1598" t="s">
        <v>188</v>
      </c>
      <c r="G1598" t="s">
        <v>4207</v>
      </c>
      <c r="H1598" t="s">
        <v>4208</v>
      </c>
      <c r="I1598" t="s">
        <v>102</v>
      </c>
      <c r="J1598" t="s">
        <v>27</v>
      </c>
      <c r="K1598" t="s">
        <v>1385</v>
      </c>
      <c r="L1598" t="s">
        <v>211</v>
      </c>
      <c r="M1598">
        <v>61604</v>
      </c>
      <c r="N1598" t="s">
        <v>105</v>
      </c>
      <c r="O1598" t="s">
        <v>4209</v>
      </c>
      <c r="P1598" t="s">
        <v>32</v>
      </c>
      <c r="Q1598" t="s">
        <v>33</v>
      </c>
      <c r="R1598" t="s">
        <v>4210</v>
      </c>
      <c r="S1598">
        <v>359.05799999999994</v>
      </c>
      <c r="T1598">
        <v>3</v>
      </c>
      <c r="U1598">
        <v>0.3</v>
      </c>
      <c r="V1598">
        <v>-35.905799999999999</v>
      </c>
    </row>
    <row r="1599" spans="1:22" x14ac:dyDescent="0.25">
      <c r="A1599">
        <v>1596</v>
      </c>
      <c r="B1599" t="s">
        <v>4211</v>
      </c>
      <c r="C1599">
        <v>2014</v>
      </c>
      <c r="D1599" s="11">
        <v>41768</v>
      </c>
      <c r="E1599" s="11">
        <v>41772</v>
      </c>
      <c r="F1599" t="s">
        <v>50</v>
      </c>
      <c r="G1599" t="s">
        <v>1704</v>
      </c>
      <c r="H1599" t="s">
        <v>1705</v>
      </c>
      <c r="I1599" t="s">
        <v>26</v>
      </c>
      <c r="J1599" t="s">
        <v>27</v>
      </c>
      <c r="K1599" t="s">
        <v>497</v>
      </c>
      <c r="L1599" t="s">
        <v>498</v>
      </c>
      <c r="M1599">
        <v>43229</v>
      </c>
      <c r="N1599" t="s">
        <v>148</v>
      </c>
      <c r="O1599" t="s">
        <v>3411</v>
      </c>
      <c r="P1599" t="s">
        <v>32</v>
      </c>
      <c r="Q1599" t="s">
        <v>36</v>
      </c>
      <c r="R1599" t="s">
        <v>3412</v>
      </c>
      <c r="S1599">
        <v>47.991999999999997</v>
      </c>
      <c r="T1599">
        <v>2</v>
      </c>
      <c r="U1599">
        <v>0.3</v>
      </c>
      <c r="V1599">
        <v>-2.0567999999999991</v>
      </c>
    </row>
    <row r="1600" spans="1:22" x14ac:dyDescent="0.25">
      <c r="A1600">
        <v>1597</v>
      </c>
      <c r="B1600" t="s">
        <v>4212</v>
      </c>
      <c r="C1600">
        <v>2014</v>
      </c>
      <c r="D1600" s="11">
        <v>41929</v>
      </c>
      <c r="E1600" s="11">
        <v>41931</v>
      </c>
      <c r="F1600" t="s">
        <v>188</v>
      </c>
      <c r="G1600" t="s">
        <v>1719</v>
      </c>
      <c r="H1600" t="s">
        <v>1720</v>
      </c>
      <c r="I1600" t="s">
        <v>41</v>
      </c>
      <c r="J1600" t="s">
        <v>27</v>
      </c>
      <c r="K1600" t="s">
        <v>266</v>
      </c>
      <c r="L1600" t="s">
        <v>267</v>
      </c>
      <c r="M1600">
        <v>10011</v>
      </c>
      <c r="N1600" t="s">
        <v>148</v>
      </c>
      <c r="O1600" t="s">
        <v>1748</v>
      </c>
      <c r="P1600" t="s">
        <v>32</v>
      </c>
      <c r="Q1600" t="s">
        <v>65</v>
      </c>
      <c r="R1600" t="s">
        <v>1749</v>
      </c>
      <c r="S1600">
        <v>547.30000000000007</v>
      </c>
      <c r="T1600">
        <v>13</v>
      </c>
      <c r="U1600">
        <v>0</v>
      </c>
      <c r="V1600">
        <v>175.13599999999997</v>
      </c>
    </row>
    <row r="1601" spans="1:22" x14ac:dyDescent="0.25">
      <c r="A1601">
        <v>4075</v>
      </c>
      <c r="B1601" t="s">
        <v>7193</v>
      </c>
      <c r="C1601">
        <v>2014</v>
      </c>
      <c r="D1601" s="11">
        <v>41959</v>
      </c>
      <c r="E1601" s="11">
        <v>41964</v>
      </c>
      <c r="F1601" t="s">
        <v>50</v>
      </c>
      <c r="G1601" t="s">
        <v>7131</v>
      </c>
      <c r="H1601" t="s">
        <v>7132</v>
      </c>
      <c r="I1601" t="s">
        <v>26</v>
      </c>
      <c r="J1601" t="s">
        <v>27</v>
      </c>
      <c r="K1601" t="s">
        <v>7194</v>
      </c>
      <c r="L1601" t="s">
        <v>54</v>
      </c>
      <c r="M1601">
        <v>33023</v>
      </c>
      <c r="N1601" t="s">
        <v>30</v>
      </c>
      <c r="O1601" t="s">
        <v>2207</v>
      </c>
      <c r="P1601" t="s">
        <v>32</v>
      </c>
      <c r="Q1601" t="s">
        <v>65</v>
      </c>
      <c r="R1601" t="s">
        <v>2208</v>
      </c>
      <c r="S1601">
        <v>220.06399999999999</v>
      </c>
      <c r="T1601">
        <v>4</v>
      </c>
      <c r="U1601">
        <v>0.2</v>
      </c>
      <c r="V1601">
        <v>55.016000000000012</v>
      </c>
    </row>
    <row r="1602" spans="1:22" x14ac:dyDescent="0.25">
      <c r="A1602">
        <v>4072</v>
      </c>
      <c r="B1602" t="s">
        <v>7189</v>
      </c>
      <c r="C1602">
        <v>2013</v>
      </c>
      <c r="D1602" s="11">
        <v>41515</v>
      </c>
      <c r="E1602" s="11">
        <v>41518</v>
      </c>
      <c r="F1602" t="s">
        <v>188</v>
      </c>
      <c r="G1602" t="s">
        <v>5259</v>
      </c>
      <c r="H1602" t="s">
        <v>5260</v>
      </c>
      <c r="I1602" t="s">
        <v>26</v>
      </c>
      <c r="J1602" t="s">
        <v>27</v>
      </c>
      <c r="K1602" t="s">
        <v>815</v>
      </c>
      <c r="L1602" t="s">
        <v>104</v>
      </c>
      <c r="M1602">
        <v>75081</v>
      </c>
      <c r="N1602" t="s">
        <v>105</v>
      </c>
      <c r="O1602" t="s">
        <v>4476</v>
      </c>
      <c r="P1602" t="s">
        <v>32</v>
      </c>
      <c r="Q1602" t="s">
        <v>33</v>
      </c>
      <c r="R1602" t="s">
        <v>4477</v>
      </c>
      <c r="S1602">
        <v>156.37279999999998</v>
      </c>
      <c r="T1602">
        <v>2</v>
      </c>
      <c r="U1602">
        <v>0.32</v>
      </c>
      <c r="V1602">
        <v>-52.890800000000027</v>
      </c>
    </row>
    <row r="1603" spans="1:22" x14ac:dyDescent="0.25">
      <c r="A1603">
        <v>4060</v>
      </c>
      <c r="B1603" t="s">
        <v>7180</v>
      </c>
      <c r="C1603">
        <v>2012</v>
      </c>
      <c r="D1603" s="11">
        <v>41233</v>
      </c>
      <c r="E1603" s="11">
        <v>41237</v>
      </c>
      <c r="F1603" t="s">
        <v>50</v>
      </c>
      <c r="G1603" t="s">
        <v>564</v>
      </c>
      <c r="H1603" t="s">
        <v>565</v>
      </c>
      <c r="I1603" t="s">
        <v>26</v>
      </c>
      <c r="J1603" t="s">
        <v>27</v>
      </c>
      <c r="K1603" t="s">
        <v>3199</v>
      </c>
      <c r="L1603" t="s">
        <v>43</v>
      </c>
      <c r="M1603">
        <v>94601</v>
      </c>
      <c r="N1603" t="s">
        <v>44</v>
      </c>
      <c r="O1603" t="s">
        <v>1807</v>
      </c>
      <c r="P1603" t="s">
        <v>32</v>
      </c>
      <c r="Q1603" t="s">
        <v>36</v>
      </c>
      <c r="R1603" t="s">
        <v>1808</v>
      </c>
      <c r="S1603">
        <v>572.16000000000008</v>
      </c>
      <c r="T1603">
        <v>3</v>
      </c>
      <c r="U1603">
        <v>0.2</v>
      </c>
      <c r="V1603">
        <v>35.759999999999962</v>
      </c>
    </row>
    <row r="1604" spans="1:22" x14ac:dyDescent="0.25">
      <c r="A1604">
        <v>1601</v>
      </c>
      <c r="B1604" t="s">
        <v>4213</v>
      </c>
      <c r="C1604">
        <v>2014</v>
      </c>
      <c r="D1604" s="11">
        <v>41963</v>
      </c>
      <c r="E1604" s="11">
        <v>41965</v>
      </c>
      <c r="F1604" t="s">
        <v>23</v>
      </c>
      <c r="G1604" t="s">
        <v>4126</v>
      </c>
      <c r="H1604" t="s">
        <v>4127</v>
      </c>
      <c r="I1604" t="s">
        <v>26</v>
      </c>
      <c r="J1604" t="s">
        <v>27</v>
      </c>
      <c r="K1604" t="s">
        <v>4214</v>
      </c>
      <c r="L1604" t="s">
        <v>104</v>
      </c>
      <c r="M1604">
        <v>75007</v>
      </c>
      <c r="N1604" t="s">
        <v>105</v>
      </c>
      <c r="O1604" t="s">
        <v>1186</v>
      </c>
      <c r="P1604" t="s">
        <v>32</v>
      </c>
      <c r="Q1604" t="s">
        <v>65</v>
      </c>
      <c r="R1604" t="s">
        <v>1187</v>
      </c>
      <c r="S1604">
        <v>15.991999999999999</v>
      </c>
      <c r="T1604">
        <v>2</v>
      </c>
      <c r="U1604">
        <v>0.6</v>
      </c>
      <c r="V1604">
        <v>-13.992999999999999</v>
      </c>
    </row>
    <row r="1605" spans="1:22" x14ac:dyDescent="0.25">
      <c r="A1605">
        <v>1602</v>
      </c>
      <c r="B1605" t="s">
        <v>4219</v>
      </c>
      <c r="C1605">
        <v>2013</v>
      </c>
      <c r="D1605" s="11">
        <v>41403</v>
      </c>
      <c r="E1605" s="11">
        <v>41408</v>
      </c>
      <c r="F1605" t="s">
        <v>23</v>
      </c>
      <c r="G1605" t="s">
        <v>2760</v>
      </c>
      <c r="H1605" t="s">
        <v>2761</v>
      </c>
      <c r="I1605" t="s">
        <v>41</v>
      </c>
      <c r="J1605" t="s">
        <v>27</v>
      </c>
      <c r="K1605" t="s">
        <v>244</v>
      </c>
      <c r="L1605" t="s">
        <v>245</v>
      </c>
      <c r="M1605">
        <v>19901</v>
      </c>
      <c r="N1605" t="s">
        <v>148</v>
      </c>
      <c r="O1605" t="s">
        <v>4220</v>
      </c>
      <c r="P1605" t="s">
        <v>32</v>
      </c>
      <c r="Q1605" t="s">
        <v>65</v>
      </c>
      <c r="R1605" t="s">
        <v>4221</v>
      </c>
      <c r="S1605">
        <v>211.96</v>
      </c>
      <c r="T1605">
        <v>2</v>
      </c>
      <c r="U1605">
        <v>0</v>
      </c>
      <c r="V1605">
        <v>42.391999999999996</v>
      </c>
    </row>
    <row r="1606" spans="1:22" x14ac:dyDescent="0.25">
      <c r="A1606">
        <v>4057</v>
      </c>
      <c r="B1606" t="s">
        <v>7176</v>
      </c>
      <c r="C1606">
        <v>2011</v>
      </c>
      <c r="D1606" s="11">
        <v>40815</v>
      </c>
      <c r="E1606" s="11">
        <v>40819</v>
      </c>
      <c r="F1606" t="s">
        <v>50</v>
      </c>
      <c r="G1606" t="s">
        <v>3518</v>
      </c>
      <c r="H1606" t="s">
        <v>3519</v>
      </c>
      <c r="I1606" t="s">
        <v>41</v>
      </c>
      <c r="J1606" t="s">
        <v>27</v>
      </c>
      <c r="K1606" t="s">
        <v>146</v>
      </c>
      <c r="L1606" t="s">
        <v>147</v>
      </c>
      <c r="M1606">
        <v>19134</v>
      </c>
      <c r="N1606" t="s">
        <v>148</v>
      </c>
      <c r="O1606" t="s">
        <v>3224</v>
      </c>
      <c r="P1606" t="s">
        <v>32</v>
      </c>
      <c r="Q1606" t="s">
        <v>56</v>
      </c>
      <c r="R1606" t="s">
        <v>3225</v>
      </c>
      <c r="S1606">
        <v>67.175999999999988</v>
      </c>
      <c r="T1606">
        <v>1</v>
      </c>
      <c r="U1606">
        <v>0.4</v>
      </c>
      <c r="V1606">
        <v>-20.152800000000006</v>
      </c>
    </row>
    <row r="1607" spans="1:22" x14ac:dyDescent="0.25">
      <c r="A1607">
        <v>4053</v>
      </c>
      <c r="B1607" t="s">
        <v>7176</v>
      </c>
      <c r="C1607">
        <v>2011</v>
      </c>
      <c r="D1607" s="11">
        <v>40815</v>
      </c>
      <c r="E1607" s="11">
        <v>40819</v>
      </c>
      <c r="F1607" t="s">
        <v>50</v>
      </c>
      <c r="G1607" t="s">
        <v>3518</v>
      </c>
      <c r="H1607" t="s">
        <v>3519</v>
      </c>
      <c r="I1607" t="s">
        <v>41</v>
      </c>
      <c r="J1607" t="s">
        <v>27</v>
      </c>
      <c r="K1607" t="s">
        <v>146</v>
      </c>
      <c r="L1607" t="s">
        <v>147</v>
      </c>
      <c r="M1607">
        <v>19134</v>
      </c>
      <c r="N1607" t="s">
        <v>148</v>
      </c>
      <c r="O1607" t="s">
        <v>4671</v>
      </c>
      <c r="P1607" t="s">
        <v>32</v>
      </c>
      <c r="Q1607" t="s">
        <v>56</v>
      </c>
      <c r="R1607" t="s">
        <v>4672</v>
      </c>
      <c r="S1607">
        <v>409.27199999999999</v>
      </c>
      <c r="T1607">
        <v>2</v>
      </c>
      <c r="U1607">
        <v>0.4</v>
      </c>
      <c r="V1607">
        <v>-81.854399999999998</v>
      </c>
    </row>
    <row r="1608" spans="1:22" x14ac:dyDescent="0.25">
      <c r="A1608">
        <v>4051</v>
      </c>
      <c r="B1608" t="s">
        <v>7175</v>
      </c>
      <c r="C1608">
        <v>2014</v>
      </c>
      <c r="D1608" s="11">
        <v>41815</v>
      </c>
      <c r="E1608" s="11">
        <v>41817</v>
      </c>
      <c r="F1608" t="s">
        <v>23</v>
      </c>
      <c r="G1608" t="s">
        <v>5921</v>
      </c>
      <c r="H1608" t="s">
        <v>5922</v>
      </c>
      <c r="I1608" t="s">
        <v>26</v>
      </c>
      <c r="J1608" t="s">
        <v>27</v>
      </c>
      <c r="K1608" t="s">
        <v>266</v>
      </c>
      <c r="L1608" t="s">
        <v>267</v>
      </c>
      <c r="M1608">
        <v>10011</v>
      </c>
      <c r="N1608" t="s">
        <v>148</v>
      </c>
      <c r="O1608" t="s">
        <v>1084</v>
      </c>
      <c r="P1608" t="s">
        <v>32</v>
      </c>
      <c r="Q1608" t="s">
        <v>36</v>
      </c>
      <c r="R1608" t="s">
        <v>1085</v>
      </c>
      <c r="S1608">
        <v>172.76400000000001</v>
      </c>
      <c r="T1608">
        <v>2</v>
      </c>
      <c r="U1608">
        <v>0.1</v>
      </c>
      <c r="V1608">
        <v>32.633200000000016</v>
      </c>
    </row>
    <row r="1609" spans="1:22" x14ac:dyDescent="0.25">
      <c r="A1609">
        <v>4050</v>
      </c>
      <c r="B1609" t="s">
        <v>7175</v>
      </c>
      <c r="C1609">
        <v>2014</v>
      </c>
      <c r="D1609" s="11">
        <v>41815</v>
      </c>
      <c r="E1609" s="11">
        <v>41817</v>
      </c>
      <c r="F1609" t="s">
        <v>23</v>
      </c>
      <c r="G1609" t="s">
        <v>5921</v>
      </c>
      <c r="H1609" t="s">
        <v>5922</v>
      </c>
      <c r="I1609" t="s">
        <v>26</v>
      </c>
      <c r="J1609" t="s">
        <v>27</v>
      </c>
      <c r="K1609" t="s">
        <v>266</v>
      </c>
      <c r="L1609" t="s">
        <v>267</v>
      </c>
      <c r="M1609">
        <v>10011</v>
      </c>
      <c r="N1609" t="s">
        <v>148</v>
      </c>
      <c r="O1609" t="s">
        <v>2878</v>
      </c>
      <c r="P1609" t="s">
        <v>32</v>
      </c>
      <c r="Q1609" t="s">
        <v>65</v>
      </c>
      <c r="R1609" t="s">
        <v>2879</v>
      </c>
      <c r="S1609">
        <v>276.69</v>
      </c>
      <c r="T1609">
        <v>3</v>
      </c>
      <c r="U1609">
        <v>0</v>
      </c>
      <c r="V1609">
        <v>49.804199999999994</v>
      </c>
    </row>
    <row r="1610" spans="1:22" x14ac:dyDescent="0.25">
      <c r="A1610">
        <v>4045</v>
      </c>
      <c r="B1610" t="s">
        <v>7171</v>
      </c>
      <c r="C1610">
        <v>2012</v>
      </c>
      <c r="D1610" s="11">
        <v>41085</v>
      </c>
      <c r="E1610" s="11">
        <v>41090</v>
      </c>
      <c r="F1610" t="s">
        <v>50</v>
      </c>
      <c r="G1610" t="s">
        <v>4536</v>
      </c>
      <c r="H1610" t="s">
        <v>4537</v>
      </c>
      <c r="I1610" t="s">
        <v>26</v>
      </c>
      <c r="J1610" t="s">
        <v>27</v>
      </c>
      <c r="K1610" t="s">
        <v>127</v>
      </c>
      <c r="L1610" t="s">
        <v>43</v>
      </c>
      <c r="M1610">
        <v>94110</v>
      </c>
      <c r="N1610" t="s">
        <v>44</v>
      </c>
      <c r="O1610" t="s">
        <v>1994</v>
      </c>
      <c r="P1610" t="s">
        <v>32</v>
      </c>
      <c r="Q1610" t="s">
        <v>65</v>
      </c>
      <c r="R1610" t="s">
        <v>1995</v>
      </c>
      <c r="S1610">
        <v>204.85</v>
      </c>
      <c r="T1610">
        <v>5</v>
      </c>
      <c r="U1610">
        <v>0</v>
      </c>
      <c r="V1610">
        <v>57.358000000000011</v>
      </c>
    </row>
    <row r="1611" spans="1:22" x14ac:dyDescent="0.25">
      <c r="A1611">
        <v>4044</v>
      </c>
      <c r="B1611" t="s">
        <v>7170</v>
      </c>
      <c r="C1611">
        <v>2011</v>
      </c>
      <c r="D1611" s="11">
        <v>40906</v>
      </c>
      <c r="E1611" s="11">
        <v>40910</v>
      </c>
      <c r="F1611" t="s">
        <v>50</v>
      </c>
      <c r="G1611" t="s">
        <v>2431</v>
      </c>
      <c r="H1611" t="s">
        <v>2432</v>
      </c>
      <c r="I1611" t="s">
        <v>41</v>
      </c>
      <c r="J1611" t="s">
        <v>27</v>
      </c>
      <c r="K1611" t="s">
        <v>127</v>
      </c>
      <c r="L1611" t="s">
        <v>43</v>
      </c>
      <c r="M1611">
        <v>94110</v>
      </c>
      <c r="N1611" t="s">
        <v>44</v>
      </c>
      <c r="O1611" t="s">
        <v>6567</v>
      </c>
      <c r="P1611" t="s">
        <v>32</v>
      </c>
      <c r="Q1611" t="s">
        <v>65</v>
      </c>
      <c r="R1611" t="s">
        <v>6568</v>
      </c>
      <c r="S1611">
        <v>70.56</v>
      </c>
      <c r="T1611">
        <v>6</v>
      </c>
      <c r="U1611">
        <v>0</v>
      </c>
      <c r="V1611">
        <v>23.990399999999994</v>
      </c>
    </row>
    <row r="1612" spans="1:22" x14ac:dyDescent="0.25">
      <c r="A1612">
        <v>4038</v>
      </c>
      <c r="B1612" t="s">
        <v>7170</v>
      </c>
      <c r="C1612">
        <v>2011</v>
      </c>
      <c r="D1612" s="11">
        <v>40906</v>
      </c>
      <c r="E1612" s="11">
        <v>40910</v>
      </c>
      <c r="F1612" t="s">
        <v>50</v>
      </c>
      <c r="G1612" t="s">
        <v>2431</v>
      </c>
      <c r="H1612" t="s">
        <v>2432</v>
      </c>
      <c r="I1612" t="s">
        <v>41</v>
      </c>
      <c r="J1612" t="s">
        <v>27</v>
      </c>
      <c r="K1612" t="s">
        <v>127</v>
      </c>
      <c r="L1612" t="s">
        <v>43</v>
      </c>
      <c r="M1612">
        <v>94110</v>
      </c>
      <c r="N1612" t="s">
        <v>44</v>
      </c>
      <c r="O1612" t="s">
        <v>6191</v>
      </c>
      <c r="P1612" t="s">
        <v>32</v>
      </c>
      <c r="Q1612" t="s">
        <v>65</v>
      </c>
      <c r="R1612" t="s">
        <v>6192</v>
      </c>
      <c r="S1612">
        <v>24.900000000000002</v>
      </c>
      <c r="T1612">
        <v>5</v>
      </c>
      <c r="U1612">
        <v>0</v>
      </c>
      <c r="V1612">
        <v>8.2169999999999987</v>
      </c>
    </row>
    <row r="1613" spans="1:22" x14ac:dyDescent="0.25">
      <c r="A1613">
        <v>4031</v>
      </c>
      <c r="B1613" t="s">
        <v>7165</v>
      </c>
      <c r="C1613">
        <v>2014</v>
      </c>
      <c r="D1613" s="11">
        <v>41998</v>
      </c>
      <c r="E1613" s="11">
        <v>42002</v>
      </c>
      <c r="F1613" t="s">
        <v>50</v>
      </c>
      <c r="G1613" t="s">
        <v>3259</v>
      </c>
      <c r="H1613" t="s">
        <v>3260</v>
      </c>
      <c r="I1613" t="s">
        <v>26</v>
      </c>
      <c r="J1613" t="s">
        <v>27</v>
      </c>
      <c r="K1613" t="s">
        <v>4268</v>
      </c>
      <c r="L1613" t="s">
        <v>736</v>
      </c>
      <c r="M1613">
        <v>70506</v>
      </c>
      <c r="N1613" t="s">
        <v>30</v>
      </c>
      <c r="O1613" t="s">
        <v>5494</v>
      </c>
      <c r="P1613" t="s">
        <v>32</v>
      </c>
      <c r="Q1613" t="s">
        <v>36</v>
      </c>
      <c r="R1613" t="s">
        <v>5495</v>
      </c>
      <c r="S1613">
        <v>232.88</v>
      </c>
      <c r="T1613">
        <v>4</v>
      </c>
      <c r="U1613">
        <v>0</v>
      </c>
      <c r="V1613">
        <v>60.5488</v>
      </c>
    </row>
    <row r="1614" spans="1:22" x14ac:dyDescent="0.25">
      <c r="A1614">
        <v>1611</v>
      </c>
      <c r="B1614" t="s">
        <v>4235</v>
      </c>
      <c r="C1614">
        <v>2011</v>
      </c>
      <c r="D1614" s="11">
        <v>40689</v>
      </c>
      <c r="E1614" s="11">
        <v>40693</v>
      </c>
      <c r="F1614" t="s">
        <v>50</v>
      </c>
      <c r="G1614" t="s">
        <v>4236</v>
      </c>
      <c r="H1614" t="s">
        <v>4237</v>
      </c>
      <c r="I1614" t="s">
        <v>41</v>
      </c>
      <c r="J1614" t="s">
        <v>27</v>
      </c>
      <c r="K1614" t="s">
        <v>42</v>
      </c>
      <c r="L1614" t="s">
        <v>43</v>
      </c>
      <c r="M1614">
        <v>90008</v>
      </c>
      <c r="N1614" t="s">
        <v>44</v>
      </c>
      <c r="O1614" t="s">
        <v>4209</v>
      </c>
      <c r="P1614" t="s">
        <v>32</v>
      </c>
      <c r="Q1614" t="s">
        <v>33</v>
      </c>
      <c r="R1614" t="s">
        <v>4210</v>
      </c>
      <c r="S1614">
        <v>290.666</v>
      </c>
      <c r="T1614">
        <v>2</v>
      </c>
      <c r="U1614">
        <v>0.15</v>
      </c>
      <c r="V1614">
        <v>27.356800000000007</v>
      </c>
    </row>
    <row r="1615" spans="1:22" x14ac:dyDescent="0.25">
      <c r="A1615">
        <v>4024</v>
      </c>
      <c r="B1615" t="s">
        <v>7160</v>
      </c>
      <c r="C1615">
        <v>2014</v>
      </c>
      <c r="D1615" s="11">
        <v>41940</v>
      </c>
      <c r="E1615" s="11">
        <v>41941</v>
      </c>
      <c r="F1615" t="s">
        <v>188</v>
      </c>
      <c r="G1615" t="s">
        <v>6634</v>
      </c>
      <c r="H1615" t="s">
        <v>6635</v>
      </c>
      <c r="I1615" t="s">
        <v>41</v>
      </c>
      <c r="J1615" t="s">
        <v>27</v>
      </c>
      <c r="K1615" t="s">
        <v>127</v>
      </c>
      <c r="L1615" t="s">
        <v>43</v>
      </c>
      <c r="M1615">
        <v>94110</v>
      </c>
      <c r="N1615" t="s">
        <v>44</v>
      </c>
      <c r="O1615" t="s">
        <v>4883</v>
      </c>
      <c r="P1615" t="s">
        <v>32</v>
      </c>
      <c r="Q1615" t="s">
        <v>33</v>
      </c>
      <c r="R1615" t="s">
        <v>4884</v>
      </c>
      <c r="S1615">
        <v>556.66499999999996</v>
      </c>
      <c r="T1615">
        <v>5</v>
      </c>
      <c r="U1615">
        <v>0.15</v>
      </c>
      <c r="V1615">
        <v>6.5490000000000208</v>
      </c>
    </row>
    <row r="1616" spans="1:22" x14ac:dyDescent="0.25">
      <c r="A1616">
        <v>4023</v>
      </c>
      <c r="B1616" t="s">
        <v>7157</v>
      </c>
      <c r="C1616">
        <v>2011</v>
      </c>
      <c r="D1616" s="11">
        <v>40716</v>
      </c>
      <c r="E1616" s="11">
        <v>40721</v>
      </c>
      <c r="F1616" t="s">
        <v>50</v>
      </c>
      <c r="G1616" t="s">
        <v>7158</v>
      </c>
      <c r="H1616" t="s">
        <v>7159</v>
      </c>
      <c r="I1616" t="s">
        <v>26</v>
      </c>
      <c r="J1616" t="s">
        <v>27</v>
      </c>
      <c r="K1616" t="s">
        <v>2252</v>
      </c>
      <c r="L1616" t="s">
        <v>147</v>
      </c>
      <c r="M1616">
        <v>19013</v>
      </c>
      <c r="N1616" t="s">
        <v>148</v>
      </c>
      <c r="O1616" t="s">
        <v>35</v>
      </c>
      <c r="P1616" t="s">
        <v>32</v>
      </c>
      <c r="Q1616" t="s">
        <v>36</v>
      </c>
      <c r="R1616" t="s">
        <v>37</v>
      </c>
      <c r="S1616">
        <v>853.92999999999984</v>
      </c>
      <c r="T1616">
        <v>5</v>
      </c>
      <c r="U1616">
        <v>0.3</v>
      </c>
      <c r="V1616">
        <v>0</v>
      </c>
    </row>
    <row r="1617" spans="1:22" x14ac:dyDescent="0.25">
      <c r="A1617">
        <v>4021</v>
      </c>
      <c r="B1617" t="s">
        <v>7157</v>
      </c>
      <c r="C1617">
        <v>2011</v>
      </c>
      <c r="D1617" s="11">
        <v>40716</v>
      </c>
      <c r="E1617" s="11">
        <v>40721</v>
      </c>
      <c r="F1617" t="s">
        <v>50</v>
      </c>
      <c r="G1617" t="s">
        <v>7158</v>
      </c>
      <c r="H1617" t="s">
        <v>7159</v>
      </c>
      <c r="I1617" t="s">
        <v>26</v>
      </c>
      <c r="J1617" t="s">
        <v>27</v>
      </c>
      <c r="K1617" t="s">
        <v>2252</v>
      </c>
      <c r="L1617" t="s">
        <v>147</v>
      </c>
      <c r="M1617">
        <v>19013</v>
      </c>
      <c r="N1617" t="s">
        <v>148</v>
      </c>
      <c r="O1617" t="s">
        <v>716</v>
      </c>
      <c r="P1617" t="s">
        <v>32</v>
      </c>
      <c r="Q1617" t="s">
        <v>36</v>
      </c>
      <c r="R1617" t="s">
        <v>717</v>
      </c>
      <c r="S1617">
        <v>170.05799999999999</v>
      </c>
      <c r="T1617">
        <v>3</v>
      </c>
      <c r="U1617">
        <v>0.3</v>
      </c>
      <c r="V1617">
        <v>-4.858799999999988</v>
      </c>
    </row>
    <row r="1618" spans="1:22" x14ac:dyDescent="0.25">
      <c r="A1618">
        <v>4010</v>
      </c>
      <c r="B1618" t="s">
        <v>7148</v>
      </c>
      <c r="C1618">
        <v>2014</v>
      </c>
      <c r="D1618" s="11">
        <v>41641</v>
      </c>
      <c r="E1618" s="11">
        <v>41645</v>
      </c>
      <c r="F1618" t="s">
        <v>50</v>
      </c>
      <c r="G1618" t="s">
        <v>519</v>
      </c>
      <c r="H1618" t="s">
        <v>520</v>
      </c>
      <c r="I1618" t="s">
        <v>26</v>
      </c>
      <c r="J1618" t="s">
        <v>27</v>
      </c>
      <c r="K1618" t="s">
        <v>42</v>
      </c>
      <c r="L1618" t="s">
        <v>43</v>
      </c>
      <c r="M1618">
        <v>90036</v>
      </c>
      <c r="N1618" t="s">
        <v>44</v>
      </c>
      <c r="O1618" t="s">
        <v>7149</v>
      </c>
      <c r="P1618" t="s">
        <v>32</v>
      </c>
      <c r="Q1618" t="s">
        <v>65</v>
      </c>
      <c r="R1618" t="s">
        <v>7150</v>
      </c>
      <c r="S1618">
        <v>474.43</v>
      </c>
      <c r="T1618">
        <v>11</v>
      </c>
      <c r="U1618">
        <v>0</v>
      </c>
      <c r="V1618">
        <v>199.26060000000004</v>
      </c>
    </row>
    <row r="1619" spans="1:22" x14ac:dyDescent="0.25">
      <c r="A1619">
        <v>4003</v>
      </c>
      <c r="B1619" t="s">
        <v>7139</v>
      </c>
      <c r="C1619">
        <v>2013</v>
      </c>
      <c r="D1619" s="11">
        <v>41337</v>
      </c>
      <c r="E1619" s="11">
        <v>41342</v>
      </c>
      <c r="F1619" t="s">
        <v>50</v>
      </c>
      <c r="G1619" t="s">
        <v>3525</v>
      </c>
      <c r="H1619" t="s">
        <v>3526</v>
      </c>
      <c r="I1619" t="s">
        <v>26</v>
      </c>
      <c r="J1619" t="s">
        <v>27</v>
      </c>
      <c r="K1619" t="s">
        <v>678</v>
      </c>
      <c r="L1619" t="s">
        <v>104</v>
      </c>
      <c r="M1619">
        <v>78207</v>
      </c>
      <c r="N1619" t="s">
        <v>105</v>
      </c>
      <c r="O1619" t="s">
        <v>1326</v>
      </c>
      <c r="P1619" t="s">
        <v>32</v>
      </c>
      <c r="Q1619" t="s">
        <v>56</v>
      </c>
      <c r="R1619" t="s">
        <v>1327</v>
      </c>
      <c r="S1619">
        <v>637.89599999999996</v>
      </c>
      <c r="T1619">
        <v>3</v>
      </c>
      <c r="U1619">
        <v>0.3</v>
      </c>
      <c r="V1619">
        <v>-127.57919999999996</v>
      </c>
    </row>
    <row r="1620" spans="1:22" x14ac:dyDescent="0.25">
      <c r="A1620">
        <v>4001</v>
      </c>
      <c r="B1620" t="s">
        <v>7136</v>
      </c>
      <c r="C1620">
        <v>2011</v>
      </c>
      <c r="D1620" s="11">
        <v>40827</v>
      </c>
      <c r="E1620" s="11">
        <v>40832</v>
      </c>
      <c r="F1620" t="s">
        <v>50</v>
      </c>
      <c r="G1620" t="s">
        <v>5928</v>
      </c>
      <c r="H1620" t="s">
        <v>5929</v>
      </c>
      <c r="I1620" t="s">
        <v>102</v>
      </c>
      <c r="J1620" t="s">
        <v>27</v>
      </c>
      <c r="K1620" t="s">
        <v>95</v>
      </c>
      <c r="L1620" t="s">
        <v>96</v>
      </c>
      <c r="M1620">
        <v>98115</v>
      </c>
      <c r="N1620" t="s">
        <v>44</v>
      </c>
      <c r="O1620" t="s">
        <v>4552</v>
      </c>
      <c r="P1620" t="s">
        <v>32</v>
      </c>
      <c r="Q1620" t="s">
        <v>65</v>
      </c>
      <c r="R1620" t="s">
        <v>4553</v>
      </c>
      <c r="S1620">
        <v>63.47</v>
      </c>
      <c r="T1620">
        <v>11</v>
      </c>
      <c r="U1620">
        <v>0</v>
      </c>
      <c r="V1620">
        <v>19.040999999999997</v>
      </c>
    </row>
    <row r="1621" spans="1:22" x14ac:dyDescent="0.25">
      <c r="A1621">
        <v>4000</v>
      </c>
      <c r="B1621" t="s">
        <v>7135</v>
      </c>
      <c r="C1621">
        <v>2012</v>
      </c>
      <c r="D1621" s="11">
        <v>41107</v>
      </c>
      <c r="E1621" s="11">
        <v>41110</v>
      </c>
      <c r="F1621" t="s">
        <v>23</v>
      </c>
      <c r="G1621" t="s">
        <v>1477</v>
      </c>
      <c r="H1621" t="s">
        <v>1478</v>
      </c>
      <c r="I1621" t="s">
        <v>41</v>
      </c>
      <c r="J1621" t="s">
        <v>27</v>
      </c>
      <c r="K1621" t="s">
        <v>6850</v>
      </c>
      <c r="L1621" t="s">
        <v>54</v>
      </c>
      <c r="M1621">
        <v>34952</v>
      </c>
      <c r="N1621" t="s">
        <v>30</v>
      </c>
      <c r="O1621" t="s">
        <v>1076</v>
      </c>
      <c r="P1621" t="s">
        <v>32</v>
      </c>
      <c r="Q1621" t="s">
        <v>33</v>
      </c>
      <c r="R1621" t="s">
        <v>1077</v>
      </c>
      <c r="S1621">
        <v>231.92000000000002</v>
      </c>
      <c r="T1621">
        <v>5</v>
      </c>
      <c r="U1621">
        <v>0.2</v>
      </c>
      <c r="V1621">
        <v>5.7980000000000018</v>
      </c>
    </row>
    <row r="1622" spans="1:22" x14ac:dyDescent="0.25">
      <c r="A1622">
        <v>3999</v>
      </c>
      <c r="B1622" t="s">
        <v>7130</v>
      </c>
      <c r="C1622">
        <v>2012</v>
      </c>
      <c r="D1622" s="11">
        <v>40976</v>
      </c>
      <c r="E1622" s="11">
        <v>40980</v>
      </c>
      <c r="F1622" t="s">
        <v>50</v>
      </c>
      <c r="G1622" t="s">
        <v>7131</v>
      </c>
      <c r="H1622" t="s">
        <v>7132</v>
      </c>
      <c r="I1622" t="s">
        <v>26</v>
      </c>
      <c r="J1622" t="s">
        <v>27</v>
      </c>
      <c r="K1622" t="s">
        <v>4514</v>
      </c>
      <c r="L1622" t="s">
        <v>114</v>
      </c>
      <c r="M1622">
        <v>53142</v>
      </c>
      <c r="N1622" t="s">
        <v>105</v>
      </c>
      <c r="O1622" t="s">
        <v>5271</v>
      </c>
      <c r="P1622" t="s">
        <v>32</v>
      </c>
      <c r="Q1622" t="s">
        <v>65</v>
      </c>
      <c r="R1622" t="s">
        <v>5272</v>
      </c>
      <c r="S1622">
        <v>373.08</v>
      </c>
      <c r="T1622">
        <v>6</v>
      </c>
      <c r="U1622">
        <v>0</v>
      </c>
      <c r="V1622">
        <v>82.077600000000004</v>
      </c>
    </row>
    <row r="1623" spans="1:22" x14ac:dyDescent="0.25">
      <c r="A1623">
        <v>3996</v>
      </c>
      <c r="B1623" t="s">
        <v>7130</v>
      </c>
      <c r="C1623">
        <v>2012</v>
      </c>
      <c r="D1623" s="11">
        <v>40976</v>
      </c>
      <c r="E1623" s="11">
        <v>40980</v>
      </c>
      <c r="F1623" t="s">
        <v>50</v>
      </c>
      <c r="G1623" t="s">
        <v>7131</v>
      </c>
      <c r="H1623" t="s">
        <v>7132</v>
      </c>
      <c r="I1623" t="s">
        <v>26</v>
      </c>
      <c r="J1623" t="s">
        <v>27</v>
      </c>
      <c r="K1623" t="s">
        <v>4514</v>
      </c>
      <c r="L1623" t="s">
        <v>114</v>
      </c>
      <c r="M1623">
        <v>53142</v>
      </c>
      <c r="N1623" t="s">
        <v>105</v>
      </c>
      <c r="O1623" t="s">
        <v>5123</v>
      </c>
      <c r="P1623" t="s">
        <v>32</v>
      </c>
      <c r="Q1623" t="s">
        <v>36</v>
      </c>
      <c r="R1623" t="s">
        <v>5124</v>
      </c>
      <c r="S1623">
        <v>860.93</v>
      </c>
      <c r="T1623">
        <v>7</v>
      </c>
      <c r="U1623">
        <v>0</v>
      </c>
      <c r="V1623">
        <v>189.40460000000002</v>
      </c>
    </row>
    <row r="1624" spans="1:22" x14ac:dyDescent="0.25">
      <c r="A1624">
        <v>1621</v>
      </c>
      <c r="B1624" t="s">
        <v>4252</v>
      </c>
      <c r="C1624">
        <v>2014</v>
      </c>
      <c r="D1624" s="11">
        <v>41829</v>
      </c>
      <c r="E1624" s="11">
        <v>41836</v>
      </c>
      <c r="F1624" t="s">
        <v>50</v>
      </c>
      <c r="G1624" t="s">
        <v>4253</v>
      </c>
      <c r="H1624" t="s">
        <v>4254</v>
      </c>
      <c r="I1624" t="s">
        <v>26</v>
      </c>
      <c r="J1624" t="s">
        <v>27</v>
      </c>
      <c r="K1624" t="s">
        <v>4255</v>
      </c>
      <c r="L1624" t="s">
        <v>96</v>
      </c>
      <c r="M1624">
        <v>98031</v>
      </c>
      <c r="N1624" t="s">
        <v>44</v>
      </c>
      <c r="O1624" t="s">
        <v>4256</v>
      </c>
      <c r="P1624" t="s">
        <v>32</v>
      </c>
      <c r="Q1624" t="s">
        <v>65</v>
      </c>
      <c r="R1624" t="s">
        <v>4257</v>
      </c>
      <c r="S1624">
        <v>198.46</v>
      </c>
      <c r="T1624">
        <v>2</v>
      </c>
      <c r="U1624">
        <v>0</v>
      </c>
      <c r="V1624">
        <v>99.23</v>
      </c>
    </row>
    <row r="1625" spans="1:22" x14ac:dyDescent="0.25">
      <c r="A1625">
        <v>3995</v>
      </c>
      <c r="B1625" t="s">
        <v>7130</v>
      </c>
      <c r="C1625">
        <v>2012</v>
      </c>
      <c r="D1625" s="11">
        <v>40976</v>
      </c>
      <c r="E1625" s="11">
        <v>40980</v>
      </c>
      <c r="F1625" t="s">
        <v>50</v>
      </c>
      <c r="G1625" t="s">
        <v>7131</v>
      </c>
      <c r="H1625" t="s">
        <v>7132</v>
      </c>
      <c r="I1625" t="s">
        <v>26</v>
      </c>
      <c r="J1625" t="s">
        <v>27</v>
      </c>
      <c r="K1625" t="s">
        <v>4514</v>
      </c>
      <c r="L1625" t="s">
        <v>114</v>
      </c>
      <c r="M1625">
        <v>53142</v>
      </c>
      <c r="N1625" t="s">
        <v>105</v>
      </c>
      <c r="O1625" t="s">
        <v>6559</v>
      </c>
      <c r="P1625" t="s">
        <v>32</v>
      </c>
      <c r="Q1625" t="s">
        <v>33</v>
      </c>
      <c r="R1625" t="s">
        <v>6560</v>
      </c>
      <c r="S1625">
        <v>512.93999999999994</v>
      </c>
      <c r="T1625">
        <v>3</v>
      </c>
      <c r="U1625">
        <v>0</v>
      </c>
      <c r="V1625">
        <v>97.45859999999999</v>
      </c>
    </row>
    <row r="1626" spans="1:22" x14ac:dyDescent="0.25">
      <c r="A1626">
        <v>3992</v>
      </c>
      <c r="B1626" t="s">
        <v>7129</v>
      </c>
      <c r="C1626">
        <v>2012</v>
      </c>
      <c r="D1626" s="11">
        <v>41030</v>
      </c>
      <c r="E1626" s="11">
        <v>41034</v>
      </c>
      <c r="F1626" t="s">
        <v>50</v>
      </c>
      <c r="G1626" t="s">
        <v>910</v>
      </c>
      <c r="H1626" t="s">
        <v>911</v>
      </c>
      <c r="I1626" t="s">
        <v>41</v>
      </c>
      <c r="J1626" t="s">
        <v>27</v>
      </c>
      <c r="K1626" t="s">
        <v>900</v>
      </c>
      <c r="L1626" t="s">
        <v>54</v>
      </c>
      <c r="M1626">
        <v>33614</v>
      </c>
      <c r="N1626" t="s">
        <v>30</v>
      </c>
      <c r="O1626" t="s">
        <v>2932</v>
      </c>
      <c r="P1626" t="s">
        <v>32</v>
      </c>
      <c r="Q1626" t="s">
        <v>65</v>
      </c>
      <c r="R1626" t="s">
        <v>2933</v>
      </c>
      <c r="S1626">
        <v>63.552000000000007</v>
      </c>
      <c r="T1626">
        <v>3</v>
      </c>
      <c r="U1626">
        <v>0.2</v>
      </c>
      <c r="V1626">
        <v>14.299199999999999</v>
      </c>
    </row>
    <row r="1627" spans="1:22" x14ac:dyDescent="0.25">
      <c r="A1627">
        <v>3990</v>
      </c>
      <c r="B1627" t="s">
        <v>7126</v>
      </c>
      <c r="C1627">
        <v>2011</v>
      </c>
      <c r="D1627" s="11">
        <v>40872</v>
      </c>
      <c r="E1627" s="11">
        <v>40874</v>
      </c>
      <c r="F1627" t="s">
        <v>23</v>
      </c>
      <c r="G1627" t="s">
        <v>4029</v>
      </c>
      <c r="H1627" t="s">
        <v>4030</v>
      </c>
      <c r="I1627" t="s">
        <v>26</v>
      </c>
      <c r="J1627" t="s">
        <v>27</v>
      </c>
      <c r="K1627" t="s">
        <v>7127</v>
      </c>
      <c r="L1627" t="s">
        <v>1399</v>
      </c>
      <c r="M1627">
        <v>2895</v>
      </c>
      <c r="N1627" t="s">
        <v>148</v>
      </c>
      <c r="O1627" t="s">
        <v>2932</v>
      </c>
      <c r="P1627" t="s">
        <v>32</v>
      </c>
      <c r="Q1627" t="s">
        <v>65</v>
      </c>
      <c r="R1627" t="s">
        <v>2933</v>
      </c>
      <c r="S1627">
        <v>52.96</v>
      </c>
      <c r="T1627">
        <v>2</v>
      </c>
      <c r="U1627">
        <v>0</v>
      </c>
      <c r="V1627">
        <v>20.1248</v>
      </c>
    </row>
    <row r="1628" spans="1:22" x14ac:dyDescent="0.25">
      <c r="A1628">
        <v>3989</v>
      </c>
      <c r="B1628" t="s">
        <v>7121</v>
      </c>
      <c r="C1628">
        <v>2013</v>
      </c>
      <c r="D1628" s="11">
        <v>41382</v>
      </c>
      <c r="E1628" s="11">
        <v>41387</v>
      </c>
      <c r="F1628" t="s">
        <v>50</v>
      </c>
      <c r="G1628" t="s">
        <v>7122</v>
      </c>
      <c r="H1628" t="s">
        <v>7123</v>
      </c>
      <c r="I1628" t="s">
        <v>41</v>
      </c>
      <c r="J1628" t="s">
        <v>27</v>
      </c>
      <c r="K1628" t="s">
        <v>382</v>
      </c>
      <c r="L1628" t="s">
        <v>335</v>
      </c>
      <c r="M1628">
        <v>38401</v>
      </c>
      <c r="N1628" t="s">
        <v>30</v>
      </c>
      <c r="O1628" t="s">
        <v>7124</v>
      </c>
      <c r="P1628" t="s">
        <v>32</v>
      </c>
      <c r="Q1628" t="s">
        <v>65</v>
      </c>
      <c r="R1628" t="s">
        <v>7125</v>
      </c>
      <c r="S1628">
        <v>79.12</v>
      </c>
      <c r="T1628">
        <v>5</v>
      </c>
      <c r="U1628">
        <v>0.2</v>
      </c>
      <c r="V1628">
        <v>13.845999999999997</v>
      </c>
    </row>
    <row r="1629" spans="1:22" x14ac:dyDescent="0.25">
      <c r="A1629">
        <v>3986</v>
      </c>
      <c r="B1629" t="s">
        <v>7117</v>
      </c>
      <c r="C1629">
        <v>2013</v>
      </c>
      <c r="D1629" s="11">
        <v>41382</v>
      </c>
      <c r="E1629" s="11">
        <v>41386</v>
      </c>
      <c r="F1629" t="s">
        <v>50</v>
      </c>
      <c r="G1629" t="s">
        <v>2825</v>
      </c>
      <c r="H1629" t="s">
        <v>2826</v>
      </c>
      <c r="I1629" t="s">
        <v>26</v>
      </c>
      <c r="J1629" t="s">
        <v>27</v>
      </c>
      <c r="K1629" t="s">
        <v>1119</v>
      </c>
      <c r="L1629" t="s">
        <v>43</v>
      </c>
      <c r="M1629">
        <v>90712</v>
      </c>
      <c r="N1629" t="s">
        <v>44</v>
      </c>
      <c r="O1629" t="s">
        <v>2782</v>
      </c>
      <c r="P1629" t="s">
        <v>32</v>
      </c>
      <c r="Q1629" t="s">
        <v>33</v>
      </c>
      <c r="R1629" t="s">
        <v>2783</v>
      </c>
      <c r="S1629">
        <v>257.49900000000002</v>
      </c>
      <c r="T1629">
        <v>3</v>
      </c>
      <c r="U1629">
        <v>0.15</v>
      </c>
      <c r="V1629">
        <v>24.235199999999978</v>
      </c>
    </row>
    <row r="1630" spans="1:22" x14ac:dyDescent="0.25">
      <c r="A1630">
        <v>3983</v>
      </c>
      <c r="B1630" t="s">
        <v>7116</v>
      </c>
      <c r="C1630">
        <v>2013</v>
      </c>
      <c r="D1630" s="11">
        <v>41463</v>
      </c>
      <c r="E1630" s="11">
        <v>41465</v>
      </c>
      <c r="F1630" t="s">
        <v>23</v>
      </c>
      <c r="G1630" t="s">
        <v>6045</v>
      </c>
      <c r="H1630" t="s">
        <v>6046</v>
      </c>
      <c r="I1630" t="s">
        <v>26</v>
      </c>
      <c r="J1630" t="s">
        <v>27</v>
      </c>
      <c r="K1630" t="s">
        <v>42</v>
      </c>
      <c r="L1630" t="s">
        <v>43</v>
      </c>
      <c r="M1630">
        <v>90045</v>
      </c>
      <c r="N1630" t="s">
        <v>44</v>
      </c>
      <c r="O1630" t="s">
        <v>261</v>
      </c>
      <c r="P1630" t="s">
        <v>32</v>
      </c>
      <c r="Q1630" t="s">
        <v>36</v>
      </c>
      <c r="R1630" t="s">
        <v>262</v>
      </c>
      <c r="S1630">
        <v>287.96800000000002</v>
      </c>
      <c r="T1630">
        <v>4</v>
      </c>
      <c r="U1630">
        <v>0.2</v>
      </c>
      <c r="V1630">
        <v>-3.5996000000000521</v>
      </c>
    </row>
    <row r="1631" spans="1:22" x14ac:dyDescent="0.25">
      <c r="A1631">
        <v>1628</v>
      </c>
      <c r="B1631" t="s">
        <v>4265</v>
      </c>
      <c r="C1631">
        <v>2012</v>
      </c>
      <c r="D1631" s="11">
        <v>41176</v>
      </c>
      <c r="E1631" s="11">
        <v>41182</v>
      </c>
      <c r="F1631" t="s">
        <v>50</v>
      </c>
      <c r="G1631" t="s">
        <v>4266</v>
      </c>
      <c r="H1631" t="s">
        <v>4267</v>
      </c>
      <c r="I1631" t="s">
        <v>26</v>
      </c>
      <c r="J1631" t="s">
        <v>27</v>
      </c>
      <c r="K1631" t="s">
        <v>4268</v>
      </c>
      <c r="L1631" t="s">
        <v>736</v>
      </c>
      <c r="M1631">
        <v>70506</v>
      </c>
      <c r="N1631" t="s">
        <v>30</v>
      </c>
      <c r="O1631" t="s">
        <v>3375</v>
      </c>
      <c r="P1631" t="s">
        <v>32</v>
      </c>
      <c r="Q1631" t="s">
        <v>36</v>
      </c>
      <c r="R1631" t="s">
        <v>3376</v>
      </c>
      <c r="S1631">
        <v>517.5</v>
      </c>
      <c r="T1631">
        <v>6</v>
      </c>
      <c r="U1631">
        <v>0</v>
      </c>
      <c r="V1631">
        <v>155.24999999999994</v>
      </c>
    </row>
    <row r="1632" spans="1:22" x14ac:dyDescent="0.25">
      <c r="A1632">
        <v>1629</v>
      </c>
      <c r="B1632" t="s">
        <v>4269</v>
      </c>
      <c r="C1632">
        <v>2014</v>
      </c>
      <c r="D1632" s="11">
        <v>41812</v>
      </c>
      <c r="E1632" s="11">
        <v>41816</v>
      </c>
      <c r="F1632" t="s">
        <v>23</v>
      </c>
      <c r="G1632" t="s">
        <v>2009</v>
      </c>
      <c r="H1632" t="s">
        <v>2010</v>
      </c>
      <c r="I1632" t="s">
        <v>26</v>
      </c>
      <c r="J1632" t="s">
        <v>27</v>
      </c>
      <c r="K1632" t="s">
        <v>2180</v>
      </c>
      <c r="L1632" t="s">
        <v>498</v>
      </c>
      <c r="M1632">
        <v>44105</v>
      </c>
      <c r="N1632" t="s">
        <v>148</v>
      </c>
      <c r="O1632" t="s">
        <v>4270</v>
      </c>
      <c r="P1632" t="s">
        <v>32</v>
      </c>
      <c r="Q1632" t="s">
        <v>65</v>
      </c>
      <c r="R1632" t="s">
        <v>4271</v>
      </c>
      <c r="S1632">
        <v>17.920000000000002</v>
      </c>
      <c r="T1632">
        <v>5</v>
      </c>
      <c r="U1632">
        <v>0.2</v>
      </c>
      <c r="V1632">
        <v>2.4639999999999986</v>
      </c>
    </row>
    <row r="1633" spans="1:22" x14ac:dyDescent="0.25">
      <c r="A1633">
        <v>3982</v>
      </c>
      <c r="B1633" t="s">
        <v>7115</v>
      </c>
      <c r="C1633">
        <v>2014</v>
      </c>
      <c r="D1633" s="11">
        <v>41989</v>
      </c>
      <c r="E1633" s="11">
        <v>41994</v>
      </c>
      <c r="F1633" t="s">
        <v>50</v>
      </c>
      <c r="G1633" t="s">
        <v>4051</v>
      </c>
      <c r="H1633" t="s">
        <v>4052</v>
      </c>
      <c r="I1633" t="s">
        <v>102</v>
      </c>
      <c r="J1633" t="s">
        <v>27</v>
      </c>
      <c r="K1633" t="s">
        <v>95</v>
      </c>
      <c r="L1633" t="s">
        <v>96</v>
      </c>
      <c r="M1633">
        <v>98115</v>
      </c>
      <c r="N1633" t="s">
        <v>44</v>
      </c>
      <c r="O1633" t="s">
        <v>2181</v>
      </c>
      <c r="P1633" t="s">
        <v>32</v>
      </c>
      <c r="Q1633" t="s">
        <v>65</v>
      </c>
      <c r="R1633" t="s">
        <v>2182</v>
      </c>
      <c r="S1633">
        <v>22.77</v>
      </c>
      <c r="T1633">
        <v>3</v>
      </c>
      <c r="U1633">
        <v>0</v>
      </c>
      <c r="V1633">
        <v>9.7911000000000001</v>
      </c>
    </row>
    <row r="1634" spans="1:22" x14ac:dyDescent="0.25">
      <c r="A1634">
        <v>3980</v>
      </c>
      <c r="B1634" t="s">
        <v>7114</v>
      </c>
      <c r="C1634">
        <v>2011</v>
      </c>
      <c r="D1634" s="11">
        <v>40900</v>
      </c>
      <c r="E1634" s="11">
        <v>40904</v>
      </c>
      <c r="F1634" t="s">
        <v>50</v>
      </c>
      <c r="G1634" t="s">
        <v>2171</v>
      </c>
      <c r="H1634" t="s">
        <v>2172</v>
      </c>
      <c r="I1634" t="s">
        <v>41</v>
      </c>
      <c r="J1634" t="s">
        <v>27</v>
      </c>
      <c r="K1634" t="s">
        <v>266</v>
      </c>
      <c r="L1634" t="s">
        <v>267</v>
      </c>
      <c r="M1634">
        <v>10024</v>
      </c>
      <c r="N1634" t="s">
        <v>148</v>
      </c>
      <c r="O1634" t="s">
        <v>3806</v>
      </c>
      <c r="P1634" t="s">
        <v>32</v>
      </c>
      <c r="Q1634" t="s">
        <v>56</v>
      </c>
      <c r="R1634" t="s">
        <v>3807</v>
      </c>
      <c r="S1634">
        <v>53.315999999999995</v>
      </c>
      <c r="T1634">
        <v>2</v>
      </c>
      <c r="U1634">
        <v>0.4</v>
      </c>
      <c r="V1634">
        <v>-19.549200000000006</v>
      </c>
    </row>
    <row r="1635" spans="1:22" x14ac:dyDescent="0.25">
      <c r="A1635">
        <v>3977</v>
      </c>
      <c r="B1635" t="s">
        <v>7110</v>
      </c>
      <c r="C1635">
        <v>2013</v>
      </c>
      <c r="D1635" s="11">
        <v>41570</v>
      </c>
      <c r="E1635" s="11">
        <v>41572</v>
      </c>
      <c r="F1635" t="s">
        <v>188</v>
      </c>
      <c r="G1635" t="s">
        <v>4353</v>
      </c>
      <c r="H1635" t="s">
        <v>4354</v>
      </c>
      <c r="I1635" t="s">
        <v>26</v>
      </c>
      <c r="J1635" t="s">
        <v>27</v>
      </c>
      <c r="K1635" t="s">
        <v>1464</v>
      </c>
      <c r="L1635" t="s">
        <v>319</v>
      </c>
      <c r="M1635">
        <v>23223</v>
      </c>
      <c r="N1635" t="s">
        <v>30</v>
      </c>
      <c r="O1635" t="s">
        <v>7111</v>
      </c>
      <c r="P1635" t="s">
        <v>32</v>
      </c>
      <c r="Q1635" t="s">
        <v>65</v>
      </c>
      <c r="R1635" t="s">
        <v>7112</v>
      </c>
      <c r="S1635">
        <v>39.92</v>
      </c>
      <c r="T1635">
        <v>4</v>
      </c>
      <c r="U1635">
        <v>0</v>
      </c>
      <c r="V1635">
        <v>11.177600000000002</v>
      </c>
    </row>
    <row r="1636" spans="1:22" x14ac:dyDescent="0.25">
      <c r="A1636">
        <v>3975</v>
      </c>
      <c r="B1636" t="s">
        <v>7109</v>
      </c>
      <c r="C1636">
        <v>2013</v>
      </c>
      <c r="D1636" s="11">
        <v>41363</v>
      </c>
      <c r="E1636" s="11">
        <v>41367</v>
      </c>
      <c r="F1636" t="s">
        <v>50</v>
      </c>
      <c r="G1636" t="s">
        <v>465</v>
      </c>
      <c r="H1636" t="s">
        <v>466</v>
      </c>
      <c r="I1636" t="s">
        <v>26</v>
      </c>
      <c r="J1636" t="s">
        <v>27</v>
      </c>
      <c r="K1636" t="s">
        <v>266</v>
      </c>
      <c r="L1636" t="s">
        <v>267</v>
      </c>
      <c r="M1636">
        <v>10009</v>
      </c>
      <c r="N1636" t="s">
        <v>148</v>
      </c>
      <c r="O1636" t="s">
        <v>170</v>
      </c>
      <c r="P1636" t="s">
        <v>32</v>
      </c>
      <c r="Q1636" t="s">
        <v>65</v>
      </c>
      <c r="R1636" t="s">
        <v>171</v>
      </c>
      <c r="S1636">
        <v>414</v>
      </c>
      <c r="T1636">
        <v>8</v>
      </c>
      <c r="U1636">
        <v>0</v>
      </c>
      <c r="V1636">
        <v>124.19999999999999</v>
      </c>
    </row>
    <row r="1637" spans="1:22" x14ac:dyDescent="0.25">
      <c r="A1637">
        <v>3964</v>
      </c>
      <c r="B1637" t="s">
        <v>7095</v>
      </c>
      <c r="C1637">
        <v>2014</v>
      </c>
      <c r="D1637" s="11">
        <v>41690</v>
      </c>
      <c r="E1637" s="11">
        <v>41691</v>
      </c>
      <c r="F1637" t="s">
        <v>188</v>
      </c>
      <c r="G1637" t="s">
        <v>4443</v>
      </c>
      <c r="H1637" t="s">
        <v>4444</v>
      </c>
      <c r="I1637" t="s">
        <v>102</v>
      </c>
      <c r="J1637" t="s">
        <v>27</v>
      </c>
      <c r="K1637" t="s">
        <v>42</v>
      </c>
      <c r="L1637" t="s">
        <v>43</v>
      </c>
      <c r="M1637">
        <v>90045</v>
      </c>
      <c r="N1637" t="s">
        <v>44</v>
      </c>
      <c r="O1637" t="s">
        <v>3696</v>
      </c>
      <c r="P1637" t="s">
        <v>32</v>
      </c>
      <c r="Q1637" t="s">
        <v>65</v>
      </c>
      <c r="R1637" t="s">
        <v>3697</v>
      </c>
      <c r="S1637">
        <v>44.67</v>
      </c>
      <c r="T1637">
        <v>3</v>
      </c>
      <c r="U1637">
        <v>0</v>
      </c>
      <c r="V1637">
        <v>12.060900000000002</v>
      </c>
    </row>
    <row r="1638" spans="1:22" x14ac:dyDescent="0.25">
      <c r="A1638">
        <v>3960</v>
      </c>
      <c r="B1638" t="s">
        <v>7091</v>
      </c>
      <c r="C1638">
        <v>2013</v>
      </c>
      <c r="D1638" s="11">
        <v>41424</v>
      </c>
      <c r="E1638" s="11">
        <v>41428</v>
      </c>
      <c r="F1638" t="s">
        <v>50</v>
      </c>
      <c r="G1638" t="s">
        <v>1558</v>
      </c>
      <c r="H1638" t="s">
        <v>1559</v>
      </c>
      <c r="I1638" t="s">
        <v>26</v>
      </c>
      <c r="J1638" t="s">
        <v>27</v>
      </c>
      <c r="K1638" t="s">
        <v>5661</v>
      </c>
      <c r="L1638" t="s">
        <v>335</v>
      </c>
      <c r="M1638">
        <v>37211</v>
      </c>
      <c r="N1638" t="s">
        <v>30</v>
      </c>
      <c r="O1638" t="s">
        <v>7092</v>
      </c>
      <c r="P1638" t="s">
        <v>32</v>
      </c>
      <c r="Q1638" t="s">
        <v>65</v>
      </c>
      <c r="R1638" t="s">
        <v>7093</v>
      </c>
      <c r="S1638">
        <v>44.76</v>
      </c>
      <c r="T1638">
        <v>3</v>
      </c>
      <c r="U1638">
        <v>0.2</v>
      </c>
      <c r="V1638">
        <v>14.546999999999995</v>
      </c>
    </row>
    <row r="1639" spans="1:22" x14ac:dyDescent="0.25">
      <c r="A1639">
        <v>3957</v>
      </c>
      <c r="B1639" t="s">
        <v>7090</v>
      </c>
      <c r="C1639">
        <v>2013</v>
      </c>
      <c r="D1639" s="11">
        <v>41452</v>
      </c>
      <c r="E1639" s="11">
        <v>41459</v>
      </c>
      <c r="F1639" t="s">
        <v>50</v>
      </c>
      <c r="G1639" t="s">
        <v>364</v>
      </c>
      <c r="H1639" t="s">
        <v>365</v>
      </c>
      <c r="I1639" t="s">
        <v>26</v>
      </c>
      <c r="J1639" t="s">
        <v>27</v>
      </c>
      <c r="K1639" t="s">
        <v>127</v>
      </c>
      <c r="L1639" t="s">
        <v>43</v>
      </c>
      <c r="M1639">
        <v>94109</v>
      </c>
      <c r="N1639" t="s">
        <v>44</v>
      </c>
      <c r="O1639" t="s">
        <v>5061</v>
      </c>
      <c r="P1639" t="s">
        <v>32</v>
      </c>
      <c r="Q1639" t="s">
        <v>65</v>
      </c>
      <c r="R1639" t="s">
        <v>5062</v>
      </c>
      <c r="S1639">
        <v>22.14</v>
      </c>
      <c r="T1639">
        <v>3</v>
      </c>
      <c r="U1639">
        <v>0</v>
      </c>
      <c r="V1639">
        <v>6.4205999999999976</v>
      </c>
    </row>
    <row r="1640" spans="1:22" x14ac:dyDescent="0.25">
      <c r="A1640">
        <v>3955</v>
      </c>
      <c r="B1640" t="s">
        <v>7089</v>
      </c>
      <c r="C1640">
        <v>2011</v>
      </c>
      <c r="D1640" s="11">
        <v>40637</v>
      </c>
      <c r="E1640" s="11">
        <v>40642</v>
      </c>
      <c r="F1640" t="s">
        <v>50</v>
      </c>
      <c r="G1640" t="s">
        <v>3166</v>
      </c>
      <c r="H1640" t="s">
        <v>3167</v>
      </c>
      <c r="I1640" t="s">
        <v>26</v>
      </c>
      <c r="J1640" t="s">
        <v>27</v>
      </c>
      <c r="K1640" t="s">
        <v>880</v>
      </c>
      <c r="L1640" t="s">
        <v>238</v>
      </c>
      <c r="M1640">
        <v>48205</v>
      </c>
      <c r="N1640" t="s">
        <v>105</v>
      </c>
      <c r="O1640" t="s">
        <v>1910</v>
      </c>
      <c r="P1640" t="s">
        <v>32</v>
      </c>
      <c r="Q1640" t="s">
        <v>65</v>
      </c>
      <c r="R1640" t="s">
        <v>1911</v>
      </c>
      <c r="S1640">
        <v>5.47</v>
      </c>
      <c r="T1640">
        <v>1</v>
      </c>
      <c r="U1640">
        <v>0</v>
      </c>
      <c r="V1640">
        <v>2.3521000000000001</v>
      </c>
    </row>
    <row r="1641" spans="1:22" x14ac:dyDescent="0.25">
      <c r="A1641">
        <v>3951</v>
      </c>
      <c r="B1641" t="s">
        <v>7083</v>
      </c>
      <c r="C1641">
        <v>2013</v>
      </c>
      <c r="D1641" s="11">
        <v>41597</v>
      </c>
      <c r="E1641" s="11">
        <v>41601</v>
      </c>
      <c r="F1641" t="s">
        <v>50</v>
      </c>
      <c r="G1641" t="s">
        <v>197</v>
      </c>
      <c r="H1641" t="s">
        <v>198</v>
      </c>
      <c r="I1641" t="s">
        <v>102</v>
      </c>
      <c r="J1641" t="s">
        <v>27</v>
      </c>
      <c r="K1641" t="s">
        <v>602</v>
      </c>
      <c r="L1641" t="s">
        <v>104</v>
      </c>
      <c r="M1641">
        <v>77506</v>
      </c>
      <c r="N1641" t="s">
        <v>105</v>
      </c>
      <c r="O1641" t="s">
        <v>701</v>
      </c>
      <c r="P1641" t="s">
        <v>32</v>
      </c>
      <c r="Q1641" t="s">
        <v>36</v>
      </c>
      <c r="R1641" t="s">
        <v>702</v>
      </c>
      <c r="S1641">
        <v>255.108</v>
      </c>
      <c r="T1641">
        <v>6</v>
      </c>
      <c r="U1641">
        <v>0.3</v>
      </c>
      <c r="V1641">
        <v>-18.221999999999994</v>
      </c>
    </row>
    <row r="1642" spans="1:22" x14ac:dyDescent="0.25">
      <c r="A1642">
        <v>3941</v>
      </c>
      <c r="B1642" t="s">
        <v>7076</v>
      </c>
      <c r="C1642">
        <v>2014</v>
      </c>
      <c r="D1642" s="11">
        <v>41778</v>
      </c>
      <c r="E1642" s="11">
        <v>41783</v>
      </c>
      <c r="F1642" t="s">
        <v>50</v>
      </c>
      <c r="G1642" t="s">
        <v>2961</v>
      </c>
      <c r="H1642" t="s">
        <v>2962</v>
      </c>
      <c r="I1642" t="s">
        <v>26</v>
      </c>
      <c r="J1642" t="s">
        <v>27</v>
      </c>
      <c r="K1642" t="s">
        <v>266</v>
      </c>
      <c r="L1642" t="s">
        <v>267</v>
      </c>
      <c r="M1642">
        <v>10024</v>
      </c>
      <c r="N1642" t="s">
        <v>148</v>
      </c>
      <c r="O1642" t="s">
        <v>4064</v>
      </c>
      <c r="P1642" t="s">
        <v>32</v>
      </c>
      <c r="Q1642" t="s">
        <v>65</v>
      </c>
      <c r="R1642" t="s">
        <v>4065</v>
      </c>
      <c r="S1642">
        <v>14.56</v>
      </c>
      <c r="T1642">
        <v>2</v>
      </c>
      <c r="U1642">
        <v>0</v>
      </c>
      <c r="V1642">
        <v>6.2608000000000015</v>
      </c>
    </row>
    <row r="1643" spans="1:22" x14ac:dyDescent="0.25">
      <c r="A1643">
        <v>3940</v>
      </c>
      <c r="B1643" t="s">
        <v>7074</v>
      </c>
      <c r="C1643">
        <v>2013</v>
      </c>
      <c r="D1643" s="11">
        <v>41619</v>
      </c>
      <c r="E1643" s="11">
        <v>41619</v>
      </c>
      <c r="F1643" t="s">
        <v>1290</v>
      </c>
      <c r="G1643" t="s">
        <v>6663</v>
      </c>
      <c r="H1643" t="s">
        <v>6664</v>
      </c>
      <c r="I1643" t="s">
        <v>26</v>
      </c>
      <c r="J1643" t="s">
        <v>27</v>
      </c>
      <c r="K1643" t="s">
        <v>7075</v>
      </c>
      <c r="L1643" t="s">
        <v>254</v>
      </c>
      <c r="M1643">
        <v>46142</v>
      </c>
      <c r="N1643" t="s">
        <v>105</v>
      </c>
      <c r="O1643" t="s">
        <v>1793</v>
      </c>
      <c r="P1643" t="s">
        <v>32</v>
      </c>
      <c r="Q1643" t="s">
        <v>36</v>
      </c>
      <c r="R1643" t="s">
        <v>1794</v>
      </c>
      <c r="S1643">
        <v>1424.9</v>
      </c>
      <c r="T1643">
        <v>5</v>
      </c>
      <c r="U1643">
        <v>0</v>
      </c>
      <c r="V1643">
        <v>356.22500000000002</v>
      </c>
    </row>
    <row r="1644" spans="1:22" x14ac:dyDescent="0.25">
      <c r="A1644">
        <v>3939</v>
      </c>
      <c r="B1644" t="s">
        <v>7072</v>
      </c>
      <c r="C1644">
        <v>2012</v>
      </c>
      <c r="D1644" s="11">
        <v>41076</v>
      </c>
      <c r="E1644" s="11">
        <v>41080</v>
      </c>
      <c r="F1644" t="s">
        <v>50</v>
      </c>
      <c r="G1644" t="s">
        <v>6971</v>
      </c>
      <c r="H1644" t="s">
        <v>6972</v>
      </c>
      <c r="I1644" t="s">
        <v>26</v>
      </c>
      <c r="J1644" t="s">
        <v>27</v>
      </c>
      <c r="K1644" t="s">
        <v>758</v>
      </c>
      <c r="L1644" t="s">
        <v>104</v>
      </c>
      <c r="M1644">
        <v>75051</v>
      </c>
      <c r="N1644" t="s">
        <v>105</v>
      </c>
      <c r="O1644" t="s">
        <v>3495</v>
      </c>
      <c r="P1644" t="s">
        <v>32</v>
      </c>
      <c r="Q1644" t="s">
        <v>36</v>
      </c>
      <c r="R1644" t="s">
        <v>3496</v>
      </c>
      <c r="S1644">
        <v>197.37199999999999</v>
      </c>
      <c r="T1644">
        <v>2</v>
      </c>
      <c r="U1644">
        <v>0.3</v>
      </c>
      <c r="V1644">
        <v>-25.376400000000018</v>
      </c>
    </row>
    <row r="1645" spans="1:22" x14ac:dyDescent="0.25">
      <c r="A1645">
        <v>1642</v>
      </c>
      <c r="B1645" t="s">
        <v>4281</v>
      </c>
      <c r="C1645">
        <v>2013</v>
      </c>
      <c r="D1645" s="11">
        <v>41421</v>
      </c>
      <c r="E1645" s="11">
        <v>41427</v>
      </c>
      <c r="F1645" t="s">
        <v>50</v>
      </c>
      <c r="G1645" t="s">
        <v>4282</v>
      </c>
      <c r="H1645" t="s">
        <v>4283</v>
      </c>
      <c r="I1645" t="s">
        <v>26</v>
      </c>
      <c r="J1645" t="s">
        <v>27</v>
      </c>
      <c r="K1645" t="s">
        <v>96</v>
      </c>
      <c r="L1645" t="s">
        <v>3034</v>
      </c>
      <c r="M1645">
        <v>20016</v>
      </c>
      <c r="N1645" t="s">
        <v>148</v>
      </c>
      <c r="O1645" t="s">
        <v>426</v>
      </c>
      <c r="P1645" t="s">
        <v>32</v>
      </c>
      <c r="Q1645" t="s">
        <v>65</v>
      </c>
      <c r="R1645" t="s">
        <v>427</v>
      </c>
      <c r="S1645">
        <v>41.37</v>
      </c>
      <c r="T1645">
        <v>3</v>
      </c>
      <c r="U1645">
        <v>0</v>
      </c>
      <c r="V1645">
        <v>17.375399999999999</v>
      </c>
    </row>
    <row r="1646" spans="1:22" x14ac:dyDescent="0.25">
      <c r="A1646">
        <v>3929</v>
      </c>
      <c r="B1646" t="s">
        <v>7067</v>
      </c>
      <c r="C1646">
        <v>2013</v>
      </c>
      <c r="D1646" s="11">
        <v>41348</v>
      </c>
      <c r="E1646" s="11">
        <v>41351</v>
      </c>
      <c r="F1646" t="s">
        <v>188</v>
      </c>
      <c r="G1646" t="s">
        <v>3019</v>
      </c>
      <c r="H1646" t="s">
        <v>3020</v>
      </c>
      <c r="I1646" t="s">
        <v>26</v>
      </c>
      <c r="J1646" t="s">
        <v>27</v>
      </c>
      <c r="K1646" t="s">
        <v>1302</v>
      </c>
      <c r="L1646" t="s">
        <v>104</v>
      </c>
      <c r="M1646">
        <v>78550</v>
      </c>
      <c r="N1646" t="s">
        <v>105</v>
      </c>
      <c r="O1646" t="s">
        <v>2462</v>
      </c>
      <c r="P1646" t="s">
        <v>32</v>
      </c>
      <c r="Q1646" t="s">
        <v>33</v>
      </c>
      <c r="R1646" t="s">
        <v>2463</v>
      </c>
      <c r="S1646">
        <v>241.33199999999999</v>
      </c>
      <c r="T1646">
        <v>5</v>
      </c>
      <c r="U1646">
        <v>0.32</v>
      </c>
      <c r="V1646">
        <v>-14.195999999999998</v>
      </c>
    </row>
    <row r="1647" spans="1:22" x14ac:dyDescent="0.25">
      <c r="A1647">
        <v>3927</v>
      </c>
      <c r="B1647" t="s">
        <v>7066</v>
      </c>
      <c r="C1647">
        <v>2011</v>
      </c>
      <c r="D1647" s="11">
        <v>40803</v>
      </c>
      <c r="E1647" s="11">
        <v>40807</v>
      </c>
      <c r="F1647" t="s">
        <v>50</v>
      </c>
      <c r="G1647" t="s">
        <v>1754</v>
      </c>
      <c r="H1647" t="s">
        <v>1755</v>
      </c>
      <c r="I1647" t="s">
        <v>26</v>
      </c>
      <c r="J1647" t="s">
        <v>27</v>
      </c>
      <c r="K1647" t="s">
        <v>95</v>
      </c>
      <c r="L1647" t="s">
        <v>96</v>
      </c>
      <c r="M1647">
        <v>98103</v>
      </c>
      <c r="N1647" t="s">
        <v>44</v>
      </c>
      <c r="O1647" t="s">
        <v>5698</v>
      </c>
      <c r="P1647" t="s">
        <v>32</v>
      </c>
      <c r="Q1647" t="s">
        <v>65</v>
      </c>
      <c r="R1647" t="s">
        <v>5699</v>
      </c>
      <c r="S1647">
        <v>35.340000000000003</v>
      </c>
      <c r="T1647">
        <v>2</v>
      </c>
      <c r="U1647">
        <v>0</v>
      </c>
      <c r="V1647">
        <v>13.429200000000002</v>
      </c>
    </row>
    <row r="1648" spans="1:22" x14ac:dyDescent="0.25">
      <c r="A1648">
        <v>3919</v>
      </c>
      <c r="B1648" t="s">
        <v>7058</v>
      </c>
      <c r="C1648">
        <v>2014</v>
      </c>
      <c r="D1648" s="11">
        <v>41839</v>
      </c>
      <c r="E1648" s="11">
        <v>41844</v>
      </c>
      <c r="F1648" t="s">
        <v>50</v>
      </c>
      <c r="G1648" t="s">
        <v>5155</v>
      </c>
      <c r="H1648" t="s">
        <v>5156</v>
      </c>
      <c r="I1648" t="s">
        <v>26</v>
      </c>
      <c r="J1648" t="s">
        <v>27</v>
      </c>
      <c r="K1648" t="s">
        <v>544</v>
      </c>
      <c r="L1648" t="s">
        <v>310</v>
      </c>
      <c r="M1648">
        <v>85023</v>
      </c>
      <c r="N1648" t="s">
        <v>44</v>
      </c>
      <c r="O1648" t="s">
        <v>336</v>
      </c>
      <c r="P1648" t="s">
        <v>32</v>
      </c>
      <c r="Q1648" t="s">
        <v>36</v>
      </c>
      <c r="R1648" t="s">
        <v>337</v>
      </c>
      <c r="S1648">
        <v>311.97600000000006</v>
      </c>
      <c r="T1648">
        <v>3</v>
      </c>
      <c r="U1648">
        <v>0.2</v>
      </c>
      <c r="V1648">
        <v>-42.89670000000001</v>
      </c>
    </row>
    <row r="1649" spans="1:22" x14ac:dyDescent="0.25">
      <c r="A1649">
        <v>3916</v>
      </c>
      <c r="B1649" t="s">
        <v>7058</v>
      </c>
      <c r="C1649">
        <v>2014</v>
      </c>
      <c r="D1649" s="11">
        <v>41839</v>
      </c>
      <c r="E1649" s="11">
        <v>41844</v>
      </c>
      <c r="F1649" t="s">
        <v>50</v>
      </c>
      <c r="G1649" t="s">
        <v>5155</v>
      </c>
      <c r="H1649" t="s">
        <v>5156</v>
      </c>
      <c r="I1649" t="s">
        <v>26</v>
      </c>
      <c r="J1649" t="s">
        <v>27</v>
      </c>
      <c r="K1649" t="s">
        <v>544</v>
      </c>
      <c r="L1649" t="s">
        <v>310</v>
      </c>
      <c r="M1649">
        <v>85023</v>
      </c>
      <c r="N1649" t="s">
        <v>44</v>
      </c>
      <c r="O1649" t="s">
        <v>203</v>
      </c>
      <c r="P1649" t="s">
        <v>32</v>
      </c>
      <c r="Q1649" t="s">
        <v>36</v>
      </c>
      <c r="R1649" t="s">
        <v>204</v>
      </c>
      <c r="S1649">
        <v>161.56800000000001</v>
      </c>
      <c r="T1649">
        <v>2</v>
      </c>
      <c r="U1649">
        <v>0.2</v>
      </c>
      <c r="V1649">
        <v>10.098000000000006</v>
      </c>
    </row>
    <row r="1650" spans="1:22" x14ac:dyDescent="0.25">
      <c r="A1650">
        <v>3915</v>
      </c>
      <c r="B1650" t="s">
        <v>7058</v>
      </c>
      <c r="C1650">
        <v>2014</v>
      </c>
      <c r="D1650" s="11">
        <v>41839</v>
      </c>
      <c r="E1650" s="11">
        <v>41844</v>
      </c>
      <c r="F1650" t="s">
        <v>50</v>
      </c>
      <c r="G1650" t="s">
        <v>5155</v>
      </c>
      <c r="H1650" t="s">
        <v>5156</v>
      </c>
      <c r="I1650" t="s">
        <v>26</v>
      </c>
      <c r="J1650" t="s">
        <v>27</v>
      </c>
      <c r="K1650" t="s">
        <v>544</v>
      </c>
      <c r="L1650" t="s">
        <v>310</v>
      </c>
      <c r="M1650">
        <v>85023</v>
      </c>
      <c r="N1650" t="s">
        <v>44</v>
      </c>
      <c r="O1650" t="s">
        <v>3326</v>
      </c>
      <c r="P1650" t="s">
        <v>32</v>
      </c>
      <c r="Q1650" t="s">
        <v>56</v>
      </c>
      <c r="R1650" t="s">
        <v>3327</v>
      </c>
      <c r="S1650">
        <v>801.59999999999991</v>
      </c>
      <c r="T1650">
        <v>5</v>
      </c>
      <c r="U1650">
        <v>0.5</v>
      </c>
      <c r="V1650">
        <v>-448.89599999999996</v>
      </c>
    </row>
    <row r="1651" spans="1:22" x14ac:dyDescent="0.25">
      <c r="A1651">
        <v>3914</v>
      </c>
      <c r="B1651" t="s">
        <v>7057</v>
      </c>
      <c r="C1651">
        <v>2014</v>
      </c>
      <c r="D1651" s="11">
        <v>41901</v>
      </c>
      <c r="E1651" s="11">
        <v>41908</v>
      </c>
      <c r="F1651" t="s">
        <v>50</v>
      </c>
      <c r="G1651" t="s">
        <v>1318</v>
      </c>
      <c r="H1651" t="s">
        <v>1319</v>
      </c>
      <c r="I1651" t="s">
        <v>41</v>
      </c>
      <c r="J1651" t="s">
        <v>27</v>
      </c>
      <c r="K1651" t="s">
        <v>266</v>
      </c>
      <c r="L1651" t="s">
        <v>267</v>
      </c>
      <c r="M1651">
        <v>10035</v>
      </c>
      <c r="N1651" t="s">
        <v>148</v>
      </c>
      <c r="O1651" t="s">
        <v>3406</v>
      </c>
      <c r="P1651" t="s">
        <v>32</v>
      </c>
      <c r="Q1651" t="s">
        <v>65</v>
      </c>
      <c r="R1651" t="s">
        <v>3407</v>
      </c>
      <c r="S1651">
        <v>9.82</v>
      </c>
      <c r="T1651">
        <v>2</v>
      </c>
      <c r="U1651">
        <v>0</v>
      </c>
      <c r="V1651">
        <v>3.2405999999999997</v>
      </c>
    </row>
    <row r="1652" spans="1:22" x14ac:dyDescent="0.25">
      <c r="A1652">
        <v>3911</v>
      </c>
      <c r="B1652" t="s">
        <v>7049</v>
      </c>
      <c r="C1652">
        <v>2012</v>
      </c>
      <c r="D1652" s="11">
        <v>41004</v>
      </c>
      <c r="E1652" s="11">
        <v>41009</v>
      </c>
      <c r="F1652" t="s">
        <v>50</v>
      </c>
      <c r="G1652" t="s">
        <v>7050</v>
      </c>
      <c r="H1652" t="s">
        <v>7051</v>
      </c>
      <c r="I1652" t="s">
        <v>102</v>
      </c>
      <c r="J1652" t="s">
        <v>27</v>
      </c>
      <c r="K1652" t="s">
        <v>146</v>
      </c>
      <c r="L1652" t="s">
        <v>147</v>
      </c>
      <c r="M1652">
        <v>19143</v>
      </c>
      <c r="N1652" t="s">
        <v>148</v>
      </c>
      <c r="O1652" t="s">
        <v>7052</v>
      </c>
      <c r="P1652" t="s">
        <v>32</v>
      </c>
      <c r="Q1652" t="s">
        <v>33</v>
      </c>
      <c r="R1652" t="s">
        <v>7053</v>
      </c>
      <c r="S1652">
        <v>352.45</v>
      </c>
      <c r="T1652">
        <v>5</v>
      </c>
      <c r="U1652">
        <v>0.5</v>
      </c>
      <c r="V1652">
        <v>-211.47</v>
      </c>
    </row>
    <row r="1653" spans="1:22" x14ac:dyDescent="0.25">
      <c r="A1653">
        <v>3910</v>
      </c>
      <c r="B1653" t="s">
        <v>7049</v>
      </c>
      <c r="C1653">
        <v>2012</v>
      </c>
      <c r="D1653" s="11">
        <v>41004</v>
      </c>
      <c r="E1653" s="11">
        <v>41009</v>
      </c>
      <c r="F1653" t="s">
        <v>50</v>
      </c>
      <c r="G1653" t="s">
        <v>7050</v>
      </c>
      <c r="H1653" t="s">
        <v>7051</v>
      </c>
      <c r="I1653" t="s">
        <v>102</v>
      </c>
      <c r="J1653" t="s">
        <v>27</v>
      </c>
      <c r="K1653" t="s">
        <v>146</v>
      </c>
      <c r="L1653" t="s">
        <v>147</v>
      </c>
      <c r="M1653">
        <v>19143</v>
      </c>
      <c r="N1653" t="s">
        <v>148</v>
      </c>
      <c r="O1653" t="s">
        <v>4745</v>
      </c>
      <c r="P1653" t="s">
        <v>32</v>
      </c>
      <c r="Q1653" t="s">
        <v>65</v>
      </c>
      <c r="R1653" t="s">
        <v>4746</v>
      </c>
      <c r="S1653">
        <v>7.5840000000000005</v>
      </c>
      <c r="T1653">
        <v>1</v>
      </c>
      <c r="U1653">
        <v>0.2</v>
      </c>
      <c r="V1653">
        <v>2.37</v>
      </c>
    </row>
    <row r="1654" spans="1:22" x14ac:dyDescent="0.25">
      <c r="A1654">
        <v>3907</v>
      </c>
      <c r="B1654" t="s">
        <v>7049</v>
      </c>
      <c r="C1654">
        <v>2012</v>
      </c>
      <c r="D1654" s="11">
        <v>41004</v>
      </c>
      <c r="E1654" s="11">
        <v>41009</v>
      </c>
      <c r="F1654" t="s">
        <v>50</v>
      </c>
      <c r="G1654" t="s">
        <v>7050</v>
      </c>
      <c r="H1654" t="s">
        <v>7051</v>
      </c>
      <c r="I1654" t="s">
        <v>102</v>
      </c>
      <c r="J1654" t="s">
        <v>27</v>
      </c>
      <c r="K1654" t="s">
        <v>146</v>
      </c>
      <c r="L1654" t="s">
        <v>147</v>
      </c>
      <c r="M1654">
        <v>19143</v>
      </c>
      <c r="N1654" t="s">
        <v>148</v>
      </c>
      <c r="O1654" t="s">
        <v>5344</v>
      </c>
      <c r="P1654" t="s">
        <v>32</v>
      </c>
      <c r="Q1654" t="s">
        <v>65</v>
      </c>
      <c r="R1654" t="s">
        <v>5345</v>
      </c>
      <c r="S1654">
        <v>547.13599999999997</v>
      </c>
      <c r="T1654">
        <v>4</v>
      </c>
      <c r="U1654">
        <v>0.2</v>
      </c>
      <c r="V1654">
        <v>-68.392000000000053</v>
      </c>
    </row>
    <row r="1655" spans="1:22" x14ac:dyDescent="0.25">
      <c r="A1655">
        <v>3892</v>
      </c>
      <c r="B1655" t="s">
        <v>7032</v>
      </c>
      <c r="C1655">
        <v>2013</v>
      </c>
      <c r="D1655" s="11">
        <v>41603</v>
      </c>
      <c r="E1655" s="11">
        <v>41609</v>
      </c>
      <c r="F1655" t="s">
        <v>50</v>
      </c>
      <c r="G1655" t="s">
        <v>1157</v>
      </c>
      <c r="H1655" t="s">
        <v>1158</v>
      </c>
      <c r="I1655" t="s">
        <v>41</v>
      </c>
      <c r="J1655" t="s">
        <v>27</v>
      </c>
      <c r="K1655" t="s">
        <v>42</v>
      </c>
      <c r="L1655" t="s">
        <v>43</v>
      </c>
      <c r="M1655">
        <v>90036</v>
      </c>
      <c r="N1655" t="s">
        <v>44</v>
      </c>
      <c r="O1655" t="s">
        <v>2555</v>
      </c>
      <c r="P1655" t="s">
        <v>32</v>
      </c>
      <c r="Q1655" t="s">
        <v>36</v>
      </c>
      <c r="R1655" t="s">
        <v>2556</v>
      </c>
      <c r="S1655">
        <v>1684.7520000000002</v>
      </c>
      <c r="T1655">
        <v>6</v>
      </c>
      <c r="U1655">
        <v>0.2</v>
      </c>
      <c r="V1655">
        <v>210.59399999999977</v>
      </c>
    </row>
    <row r="1656" spans="1:22" x14ac:dyDescent="0.25">
      <c r="A1656">
        <v>3884</v>
      </c>
      <c r="B1656" t="s">
        <v>7023</v>
      </c>
      <c r="C1656">
        <v>2012</v>
      </c>
      <c r="D1656" s="11">
        <v>41075</v>
      </c>
      <c r="E1656" s="11">
        <v>41080</v>
      </c>
      <c r="F1656" t="s">
        <v>50</v>
      </c>
      <c r="G1656" t="s">
        <v>7024</v>
      </c>
      <c r="H1656" t="s">
        <v>7025</v>
      </c>
      <c r="I1656" t="s">
        <v>26</v>
      </c>
      <c r="J1656" t="s">
        <v>27</v>
      </c>
      <c r="K1656" t="s">
        <v>309</v>
      </c>
      <c r="L1656" t="s">
        <v>310</v>
      </c>
      <c r="M1656">
        <v>85234</v>
      </c>
      <c r="N1656" t="s">
        <v>44</v>
      </c>
      <c r="O1656" t="s">
        <v>7026</v>
      </c>
      <c r="P1656" t="s">
        <v>32</v>
      </c>
      <c r="Q1656" t="s">
        <v>65</v>
      </c>
      <c r="R1656" t="s">
        <v>7027</v>
      </c>
      <c r="S1656">
        <v>40.256</v>
      </c>
      <c r="T1656">
        <v>4</v>
      </c>
      <c r="U1656">
        <v>0.2</v>
      </c>
      <c r="V1656">
        <v>11.070400000000003</v>
      </c>
    </row>
    <row r="1657" spans="1:22" x14ac:dyDescent="0.25">
      <c r="A1657">
        <v>3883</v>
      </c>
      <c r="B1657" t="s">
        <v>7023</v>
      </c>
      <c r="C1657">
        <v>2012</v>
      </c>
      <c r="D1657" s="11">
        <v>41075</v>
      </c>
      <c r="E1657" s="11">
        <v>41080</v>
      </c>
      <c r="F1657" t="s">
        <v>50</v>
      </c>
      <c r="G1657" t="s">
        <v>7024</v>
      </c>
      <c r="H1657" t="s">
        <v>7025</v>
      </c>
      <c r="I1657" t="s">
        <v>26</v>
      </c>
      <c r="J1657" t="s">
        <v>27</v>
      </c>
      <c r="K1657" t="s">
        <v>309</v>
      </c>
      <c r="L1657" t="s">
        <v>310</v>
      </c>
      <c r="M1657">
        <v>85234</v>
      </c>
      <c r="N1657" t="s">
        <v>44</v>
      </c>
      <c r="O1657" t="s">
        <v>7015</v>
      </c>
      <c r="P1657" t="s">
        <v>32</v>
      </c>
      <c r="Q1657" t="s">
        <v>65</v>
      </c>
      <c r="R1657" t="s">
        <v>7016</v>
      </c>
      <c r="S1657">
        <v>364.70400000000006</v>
      </c>
      <c r="T1657">
        <v>6</v>
      </c>
      <c r="U1657">
        <v>0.2</v>
      </c>
      <c r="V1657">
        <v>-36.470400000000041</v>
      </c>
    </row>
    <row r="1658" spans="1:22" x14ac:dyDescent="0.25">
      <c r="A1658">
        <v>3873</v>
      </c>
      <c r="B1658" t="s">
        <v>7019</v>
      </c>
      <c r="C1658">
        <v>2012</v>
      </c>
      <c r="D1658" s="11">
        <v>41205</v>
      </c>
      <c r="E1658" s="11">
        <v>41209</v>
      </c>
      <c r="F1658" t="s">
        <v>23</v>
      </c>
      <c r="G1658" t="s">
        <v>2334</v>
      </c>
      <c r="H1658" t="s">
        <v>2335</v>
      </c>
      <c r="I1658" t="s">
        <v>26</v>
      </c>
      <c r="J1658" t="s">
        <v>27</v>
      </c>
      <c r="K1658" t="s">
        <v>947</v>
      </c>
      <c r="L1658" t="s">
        <v>43</v>
      </c>
      <c r="M1658">
        <v>92105</v>
      </c>
      <c r="N1658" t="s">
        <v>44</v>
      </c>
      <c r="O1658" t="s">
        <v>4519</v>
      </c>
      <c r="P1658" t="s">
        <v>32</v>
      </c>
      <c r="Q1658" t="s">
        <v>36</v>
      </c>
      <c r="R1658" t="s">
        <v>4520</v>
      </c>
      <c r="S1658">
        <v>842.35200000000009</v>
      </c>
      <c r="T1658">
        <v>3</v>
      </c>
      <c r="U1658">
        <v>0.2</v>
      </c>
      <c r="V1658">
        <v>42.117600000000039</v>
      </c>
    </row>
    <row r="1659" spans="1:22" x14ac:dyDescent="0.25">
      <c r="A1659">
        <v>3870</v>
      </c>
      <c r="B1659" t="s">
        <v>7019</v>
      </c>
      <c r="C1659">
        <v>2012</v>
      </c>
      <c r="D1659" s="11">
        <v>41205</v>
      </c>
      <c r="E1659" s="11">
        <v>41209</v>
      </c>
      <c r="F1659" t="s">
        <v>23</v>
      </c>
      <c r="G1659" t="s">
        <v>2334</v>
      </c>
      <c r="H1659" t="s">
        <v>2335</v>
      </c>
      <c r="I1659" t="s">
        <v>26</v>
      </c>
      <c r="J1659" t="s">
        <v>27</v>
      </c>
      <c r="K1659" t="s">
        <v>947</v>
      </c>
      <c r="L1659" t="s">
        <v>43</v>
      </c>
      <c r="M1659">
        <v>92105</v>
      </c>
      <c r="N1659" t="s">
        <v>44</v>
      </c>
      <c r="O1659" t="s">
        <v>3411</v>
      </c>
      <c r="P1659" t="s">
        <v>32</v>
      </c>
      <c r="Q1659" t="s">
        <v>36</v>
      </c>
      <c r="R1659" t="s">
        <v>3412</v>
      </c>
      <c r="S1659">
        <v>191.96800000000002</v>
      </c>
      <c r="T1659">
        <v>7</v>
      </c>
      <c r="U1659">
        <v>0.2</v>
      </c>
      <c r="V1659">
        <v>16.797200000000004</v>
      </c>
    </row>
    <row r="1660" spans="1:22" x14ac:dyDescent="0.25">
      <c r="A1660">
        <v>3869</v>
      </c>
      <c r="B1660" t="s">
        <v>7019</v>
      </c>
      <c r="C1660">
        <v>2012</v>
      </c>
      <c r="D1660" s="11">
        <v>41205</v>
      </c>
      <c r="E1660" s="11">
        <v>41209</v>
      </c>
      <c r="F1660" t="s">
        <v>23</v>
      </c>
      <c r="G1660" t="s">
        <v>2334</v>
      </c>
      <c r="H1660" t="s">
        <v>2335</v>
      </c>
      <c r="I1660" t="s">
        <v>26</v>
      </c>
      <c r="J1660" t="s">
        <v>27</v>
      </c>
      <c r="K1660" t="s">
        <v>947</v>
      </c>
      <c r="L1660" t="s">
        <v>43</v>
      </c>
      <c r="M1660">
        <v>92105</v>
      </c>
      <c r="N1660" t="s">
        <v>44</v>
      </c>
      <c r="O1660" t="s">
        <v>6357</v>
      </c>
      <c r="P1660" t="s">
        <v>32</v>
      </c>
      <c r="Q1660" t="s">
        <v>36</v>
      </c>
      <c r="R1660" t="s">
        <v>6358</v>
      </c>
      <c r="S1660">
        <v>240.78400000000002</v>
      </c>
      <c r="T1660">
        <v>1</v>
      </c>
      <c r="U1660">
        <v>0.2</v>
      </c>
      <c r="V1660">
        <v>27.088199999999965</v>
      </c>
    </row>
    <row r="1661" spans="1:22" x14ac:dyDescent="0.25">
      <c r="A1661">
        <v>1658</v>
      </c>
      <c r="B1661" t="s">
        <v>4317</v>
      </c>
      <c r="C1661">
        <v>2011</v>
      </c>
      <c r="D1661" s="11">
        <v>40675</v>
      </c>
      <c r="E1661" s="11">
        <v>40678</v>
      </c>
      <c r="F1661" t="s">
        <v>188</v>
      </c>
      <c r="G1661" t="s">
        <v>2753</v>
      </c>
      <c r="H1661" t="s">
        <v>2754</v>
      </c>
      <c r="I1661" t="s">
        <v>26</v>
      </c>
      <c r="J1661" t="s">
        <v>27</v>
      </c>
      <c r="K1661" t="s">
        <v>2548</v>
      </c>
      <c r="L1661" t="s">
        <v>114</v>
      </c>
      <c r="M1661">
        <v>53209</v>
      </c>
      <c r="N1661" t="s">
        <v>105</v>
      </c>
      <c r="O1661" t="s">
        <v>2045</v>
      </c>
      <c r="P1661" t="s">
        <v>32</v>
      </c>
      <c r="Q1661" t="s">
        <v>65</v>
      </c>
      <c r="R1661" t="s">
        <v>2046</v>
      </c>
      <c r="S1661">
        <v>34.79</v>
      </c>
      <c r="T1661">
        <v>7</v>
      </c>
      <c r="U1661">
        <v>0</v>
      </c>
      <c r="V1661">
        <v>10.784899999999999</v>
      </c>
    </row>
    <row r="1662" spans="1:22" x14ac:dyDescent="0.25">
      <c r="A1662">
        <v>3865</v>
      </c>
      <c r="B1662" t="s">
        <v>7013</v>
      </c>
      <c r="C1662">
        <v>2012</v>
      </c>
      <c r="D1662" s="11">
        <v>41241</v>
      </c>
      <c r="E1662" s="11">
        <v>41246</v>
      </c>
      <c r="F1662" t="s">
        <v>50</v>
      </c>
      <c r="G1662" t="s">
        <v>564</v>
      </c>
      <c r="H1662" t="s">
        <v>565</v>
      </c>
      <c r="I1662" t="s">
        <v>26</v>
      </c>
      <c r="J1662" t="s">
        <v>27</v>
      </c>
      <c r="K1662" t="s">
        <v>7014</v>
      </c>
      <c r="L1662" t="s">
        <v>211</v>
      </c>
      <c r="M1662">
        <v>61821</v>
      </c>
      <c r="N1662" t="s">
        <v>105</v>
      </c>
      <c r="O1662" t="s">
        <v>7015</v>
      </c>
      <c r="P1662" t="s">
        <v>32</v>
      </c>
      <c r="Q1662" t="s">
        <v>65</v>
      </c>
      <c r="R1662" t="s">
        <v>7016</v>
      </c>
      <c r="S1662">
        <v>151.96</v>
      </c>
      <c r="T1662">
        <v>5</v>
      </c>
      <c r="U1662">
        <v>0.6</v>
      </c>
      <c r="V1662">
        <v>-182.35200000000003</v>
      </c>
    </row>
    <row r="1663" spans="1:22" x14ac:dyDescent="0.25">
      <c r="A1663">
        <v>3860</v>
      </c>
      <c r="B1663" t="s">
        <v>7004</v>
      </c>
      <c r="C1663">
        <v>2014</v>
      </c>
      <c r="D1663" s="11">
        <v>41688</v>
      </c>
      <c r="E1663" s="11">
        <v>41693</v>
      </c>
      <c r="F1663" t="s">
        <v>50</v>
      </c>
      <c r="G1663" t="s">
        <v>3787</v>
      </c>
      <c r="H1663" t="s">
        <v>3788</v>
      </c>
      <c r="I1663" t="s">
        <v>102</v>
      </c>
      <c r="J1663" t="s">
        <v>27</v>
      </c>
      <c r="K1663" t="s">
        <v>303</v>
      </c>
      <c r="L1663" t="s">
        <v>211</v>
      </c>
      <c r="M1663">
        <v>60653</v>
      </c>
      <c r="N1663" t="s">
        <v>105</v>
      </c>
      <c r="O1663" t="s">
        <v>3326</v>
      </c>
      <c r="P1663" t="s">
        <v>32</v>
      </c>
      <c r="Q1663" t="s">
        <v>56</v>
      </c>
      <c r="R1663" t="s">
        <v>3327</v>
      </c>
      <c r="S1663">
        <v>480.96</v>
      </c>
      <c r="T1663">
        <v>3</v>
      </c>
      <c r="U1663">
        <v>0.5</v>
      </c>
      <c r="V1663">
        <v>-269.33760000000001</v>
      </c>
    </row>
    <row r="1664" spans="1:22" x14ac:dyDescent="0.25">
      <c r="A1664">
        <v>3854</v>
      </c>
      <c r="B1664" t="s">
        <v>6996</v>
      </c>
      <c r="C1664">
        <v>2014</v>
      </c>
      <c r="D1664" s="11">
        <v>41797</v>
      </c>
      <c r="E1664" s="11">
        <v>41801</v>
      </c>
      <c r="F1664" t="s">
        <v>50</v>
      </c>
      <c r="G1664" t="s">
        <v>6370</v>
      </c>
      <c r="H1664" t="s">
        <v>6371</v>
      </c>
      <c r="I1664" t="s">
        <v>102</v>
      </c>
      <c r="J1664" t="s">
        <v>27</v>
      </c>
      <c r="K1664" t="s">
        <v>127</v>
      </c>
      <c r="L1664" t="s">
        <v>43</v>
      </c>
      <c r="M1664">
        <v>94122</v>
      </c>
      <c r="N1664" t="s">
        <v>44</v>
      </c>
      <c r="O1664" t="s">
        <v>6997</v>
      </c>
      <c r="P1664" t="s">
        <v>32</v>
      </c>
      <c r="Q1664" t="s">
        <v>65</v>
      </c>
      <c r="R1664" t="s">
        <v>6998</v>
      </c>
      <c r="S1664">
        <v>4.95</v>
      </c>
      <c r="T1664">
        <v>1</v>
      </c>
      <c r="U1664">
        <v>0</v>
      </c>
      <c r="V1664">
        <v>2.1780000000000004</v>
      </c>
    </row>
    <row r="1665" spans="1:22" x14ac:dyDescent="0.25">
      <c r="A1665">
        <v>3852</v>
      </c>
      <c r="B1665" t="s">
        <v>6992</v>
      </c>
      <c r="C1665">
        <v>2012</v>
      </c>
      <c r="D1665" s="11">
        <v>41173</v>
      </c>
      <c r="E1665" s="11">
        <v>41173</v>
      </c>
      <c r="F1665" t="s">
        <v>1290</v>
      </c>
      <c r="G1665" t="s">
        <v>6993</v>
      </c>
      <c r="H1665" t="s">
        <v>6994</v>
      </c>
      <c r="I1665" t="s">
        <v>102</v>
      </c>
      <c r="J1665" t="s">
        <v>27</v>
      </c>
      <c r="K1665" t="s">
        <v>1320</v>
      </c>
      <c r="L1665" t="s">
        <v>1245</v>
      </c>
      <c r="M1665">
        <v>2169</v>
      </c>
      <c r="N1665" t="s">
        <v>148</v>
      </c>
      <c r="O1665" t="s">
        <v>460</v>
      </c>
      <c r="P1665" t="s">
        <v>32</v>
      </c>
      <c r="Q1665" t="s">
        <v>65</v>
      </c>
      <c r="R1665" t="s">
        <v>461</v>
      </c>
      <c r="S1665">
        <v>85.3</v>
      </c>
      <c r="T1665">
        <v>2</v>
      </c>
      <c r="U1665">
        <v>0</v>
      </c>
      <c r="V1665">
        <v>14.500999999999991</v>
      </c>
    </row>
    <row r="1666" spans="1:22" x14ac:dyDescent="0.25">
      <c r="A1666">
        <v>3846</v>
      </c>
      <c r="B1666" t="s">
        <v>6984</v>
      </c>
      <c r="C1666">
        <v>2011</v>
      </c>
      <c r="D1666" s="11">
        <v>40844</v>
      </c>
      <c r="E1666" s="11">
        <v>40847</v>
      </c>
      <c r="F1666" t="s">
        <v>188</v>
      </c>
      <c r="G1666" t="s">
        <v>4002</v>
      </c>
      <c r="H1666" t="s">
        <v>4003</v>
      </c>
      <c r="I1666" t="s">
        <v>41</v>
      </c>
      <c r="J1666" t="s">
        <v>27</v>
      </c>
      <c r="K1666" t="s">
        <v>42</v>
      </c>
      <c r="L1666" t="s">
        <v>43</v>
      </c>
      <c r="M1666">
        <v>90049</v>
      </c>
      <c r="N1666" t="s">
        <v>44</v>
      </c>
      <c r="O1666" t="s">
        <v>1669</v>
      </c>
      <c r="P1666" t="s">
        <v>32</v>
      </c>
      <c r="Q1666" t="s">
        <v>33</v>
      </c>
      <c r="R1666" t="s">
        <v>1670</v>
      </c>
      <c r="S1666">
        <v>616.99800000000005</v>
      </c>
      <c r="T1666">
        <v>6</v>
      </c>
      <c r="U1666">
        <v>0.15</v>
      </c>
      <c r="V1666">
        <v>-36.293999999999997</v>
      </c>
    </row>
    <row r="1667" spans="1:22" x14ac:dyDescent="0.25">
      <c r="A1667">
        <v>3842</v>
      </c>
      <c r="B1667" t="s">
        <v>6981</v>
      </c>
      <c r="C1667">
        <v>2011</v>
      </c>
      <c r="D1667" s="11">
        <v>40702</v>
      </c>
      <c r="E1667" s="11">
        <v>40706</v>
      </c>
      <c r="F1667" t="s">
        <v>50</v>
      </c>
      <c r="G1667" t="s">
        <v>6982</v>
      </c>
      <c r="H1667" t="s">
        <v>6983</v>
      </c>
      <c r="I1667" t="s">
        <v>41</v>
      </c>
      <c r="J1667" t="s">
        <v>27</v>
      </c>
      <c r="K1667" t="s">
        <v>515</v>
      </c>
      <c r="L1667" t="s">
        <v>335</v>
      </c>
      <c r="M1667">
        <v>37620</v>
      </c>
      <c r="N1667" t="s">
        <v>30</v>
      </c>
      <c r="O1667" t="s">
        <v>1839</v>
      </c>
      <c r="P1667" t="s">
        <v>32</v>
      </c>
      <c r="Q1667" t="s">
        <v>36</v>
      </c>
      <c r="R1667" t="s">
        <v>1840</v>
      </c>
      <c r="S1667">
        <v>170.35200000000003</v>
      </c>
      <c r="T1667">
        <v>3</v>
      </c>
      <c r="U1667">
        <v>0.2</v>
      </c>
      <c r="V1667">
        <v>10.647000000000006</v>
      </c>
    </row>
    <row r="1668" spans="1:22" x14ac:dyDescent="0.25">
      <c r="A1668">
        <v>3840</v>
      </c>
      <c r="B1668" t="s">
        <v>6978</v>
      </c>
      <c r="C1668">
        <v>2011</v>
      </c>
      <c r="D1668" s="11">
        <v>40750</v>
      </c>
      <c r="E1668" s="11">
        <v>40757</v>
      </c>
      <c r="F1668" t="s">
        <v>50</v>
      </c>
      <c r="G1668" t="s">
        <v>290</v>
      </c>
      <c r="H1668" t="s">
        <v>291</v>
      </c>
      <c r="I1668" t="s">
        <v>26</v>
      </c>
      <c r="J1668" t="s">
        <v>27</v>
      </c>
      <c r="K1668" t="s">
        <v>4045</v>
      </c>
      <c r="L1668" t="s">
        <v>1392</v>
      </c>
      <c r="M1668">
        <v>89031</v>
      </c>
      <c r="N1668" t="s">
        <v>44</v>
      </c>
      <c r="O1668" t="s">
        <v>3696</v>
      </c>
      <c r="P1668" t="s">
        <v>32</v>
      </c>
      <c r="Q1668" t="s">
        <v>65</v>
      </c>
      <c r="R1668" t="s">
        <v>3697</v>
      </c>
      <c r="S1668">
        <v>134.01</v>
      </c>
      <c r="T1668">
        <v>9</v>
      </c>
      <c r="U1668">
        <v>0</v>
      </c>
      <c r="V1668">
        <v>36.182700000000004</v>
      </c>
    </row>
    <row r="1669" spans="1:22" x14ac:dyDescent="0.25">
      <c r="A1669">
        <v>3839</v>
      </c>
      <c r="B1669" t="s">
        <v>6978</v>
      </c>
      <c r="C1669">
        <v>2011</v>
      </c>
      <c r="D1669" s="11">
        <v>40750</v>
      </c>
      <c r="E1669" s="11">
        <v>40757</v>
      </c>
      <c r="F1669" t="s">
        <v>50</v>
      </c>
      <c r="G1669" t="s">
        <v>290</v>
      </c>
      <c r="H1669" t="s">
        <v>291</v>
      </c>
      <c r="I1669" t="s">
        <v>26</v>
      </c>
      <c r="J1669" t="s">
        <v>27</v>
      </c>
      <c r="K1669" t="s">
        <v>4045</v>
      </c>
      <c r="L1669" t="s">
        <v>1392</v>
      </c>
      <c r="M1669">
        <v>89031</v>
      </c>
      <c r="N1669" t="s">
        <v>44</v>
      </c>
      <c r="O1669" t="s">
        <v>1195</v>
      </c>
      <c r="P1669" t="s">
        <v>32</v>
      </c>
      <c r="Q1669" t="s">
        <v>36</v>
      </c>
      <c r="R1669" t="s">
        <v>1196</v>
      </c>
      <c r="S1669">
        <v>674.35200000000009</v>
      </c>
      <c r="T1669">
        <v>3</v>
      </c>
      <c r="U1669">
        <v>0.2</v>
      </c>
      <c r="V1669">
        <v>-109.58220000000011</v>
      </c>
    </row>
    <row r="1670" spans="1:22" x14ac:dyDescent="0.25">
      <c r="A1670">
        <v>3835</v>
      </c>
      <c r="B1670" t="s">
        <v>6974</v>
      </c>
      <c r="C1670">
        <v>2011</v>
      </c>
      <c r="D1670" s="11">
        <v>40871</v>
      </c>
      <c r="E1670" s="11">
        <v>40871</v>
      </c>
      <c r="F1670" t="s">
        <v>1290</v>
      </c>
      <c r="G1670" t="s">
        <v>4193</v>
      </c>
      <c r="H1670" t="s">
        <v>4194</v>
      </c>
      <c r="I1670" t="s">
        <v>41</v>
      </c>
      <c r="J1670" t="s">
        <v>27</v>
      </c>
      <c r="K1670" t="s">
        <v>497</v>
      </c>
      <c r="L1670" t="s">
        <v>498</v>
      </c>
      <c r="M1670">
        <v>43229</v>
      </c>
      <c r="N1670" t="s">
        <v>148</v>
      </c>
      <c r="O1670" t="s">
        <v>3945</v>
      </c>
      <c r="P1670" t="s">
        <v>32</v>
      </c>
      <c r="Q1670" t="s">
        <v>36</v>
      </c>
      <c r="R1670" t="s">
        <v>3946</v>
      </c>
      <c r="S1670">
        <v>611.05799999999999</v>
      </c>
      <c r="T1670">
        <v>3</v>
      </c>
      <c r="U1670">
        <v>0.3</v>
      </c>
      <c r="V1670">
        <v>-34.917600000000022</v>
      </c>
    </row>
    <row r="1671" spans="1:22" x14ac:dyDescent="0.25">
      <c r="A1671">
        <v>3832</v>
      </c>
      <c r="B1671" t="s">
        <v>6970</v>
      </c>
      <c r="C1671">
        <v>2012</v>
      </c>
      <c r="D1671" s="11">
        <v>41227</v>
      </c>
      <c r="E1671" s="11">
        <v>41232</v>
      </c>
      <c r="F1671" t="s">
        <v>50</v>
      </c>
      <c r="G1671" t="s">
        <v>6971</v>
      </c>
      <c r="H1671" t="s">
        <v>6972</v>
      </c>
      <c r="I1671" t="s">
        <v>26</v>
      </c>
      <c r="J1671" t="s">
        <v>27</v>
      </c>
      <c r="K1671" t="s">
        <v>244</v>
      </c>
      <c r="L1671" t="s">
        <v>245</v>
      </c>
      <c r="M1671">
        <v>19901</v>
      </c>
      <c r="N1671" t="s">
        <v>148</v>
      </c>
      <c r="O1671" t="s">
        <v>905</v>
      </c>
      <c r="P1671" t="s">
        <v>32</v>
      </c>
      <c r="Q1671" t="s">
        <v>65</v>
      </c>
      <c r="R1671" t="s">
        <v>6973</v>
      </c>
      <c r="S1671">
        <v>76.14</v>
      </c>
      <c r="T1671">
        <v>3</v>
      </c>
      <c r="U1671">
        <v>0</v>
      </c>
      <c r="V1671">
        <v>26.648999999999997</v>
      </c>
    </row>
    <row r="1672" spans="1:22" x14ac:dyDescent="0.25">
      <c r="A1672">
        <v>3830</v>
      </c>
      <c r="B1672" t="s">
        <v>6969</v>
      </c>
      <c r="C1672">
        <v>2014</v>
      </c>
      <c r="D1672" s="11">
        <v>41767</v>
      </c>
      <c r="E1672" s="11">
        <v>41771</v>
      </c>
      <c r="F1672" t="s">
        <v>50</v>
      </c>
      <c r="G1672" t="s">
        <v>3847</v>
      </c>
      <c r="H1672" t="s">
        <v>3848</v>
      </c>
      <c r="I1672" t="s">
        <v>41</v>
      </c>
      <c r="J1672" t="s">
        <v>27</v>
      </c>
      <c r="K1672" t="s">
        <v>880</v>
      </c>
      <c r="L1672" t="s">
        <v>238</v>
      </c>
      <c r="M1672">
        <v>48234</v>
      </c>
      <c r="N1672" t="s">
        <v>105</v>
      </c>
      <c r="O1672" t="s">
        <v>1807</v>
      </c>
      <c r="P1672" t="s">
        <v>32</v>
      </c>
      <c r="Q1672" t="s">
        <v>36</v>
      </c>
      <c r="R1672" t="s">
        <v>1808</v>
      </c>
      <c r="S1672">
        <v>476.8</v>
      </c>
      <c r="T1672">
        <v>2</v>
      </c>
      <c r="U1672">
        <v>0</v>
      </c>
      <c r="V1672">
        <v>119.19999999999999</v>
      </c>
    </row>
    <row r="1673" spans="1:22" x14ac:dyDescent="0.25">
      <c r="A1673">
        <v>1670</v>
      </c>
      <c r="B1673" t="s">
        <v>4338</v>
      </c>
      <c r="C1673">
        <v>2012</v>
      </c>
      <c r="D1673" s="11">
        <v>40918</v>
      </c>
      <c r="E1673" s="11">
        <v>40923</v>
      </c>
      <c r="F1673" t="s">
        <v>50</v>
      </c>
      <c r="G1673" t="s">
        <v>3881</v>
      </c>
      <c r="H1673" t="s">
        <v>3882</v>
      </c>
      <c r="I1673" t="s">
        <v>26</v>
      </c>
      <c r="J1673" t="s">
        <v>27</v>
      </c>
      <c r="K1673" t="s">
        <v>266</v>
      </c>
      <c r="L1673" t="s">
        <v>267</v>
      </c>
      <c r="M1673">
        <v>10011</v>
      </c>
      <c r="N1673" t="s">
        <v>148</v>
      </c>
      <c r="O1673" t="s">
        <v>1601</v>
      </c>
      <c r="P1673" t="s">
        <v>32</v>
      </c>
      <c r="Q1673" t="s">
        <v>56</v>
      </c>
      <c r="R1673" t="s">
        <v>1602</v>
      </c>
      <c r="S1673">
        <v>1018.1039999999999</v>
      </c>
      <c r="T1673">
        <v>4</v>
      </c>
      <c r="U1673">
        <v>0.4</v>
      </c>
      <c r="V1673">
        <v>-373.3048</v>
      </c>
    </row>
    <row r="1674" spans="1:22" x14ac:dyDescent="0.25">
      <c r="A1674">
        <v>3829</v>
      </c>
      <c r="B1674" t="s">
        <v>6969</v>
      </c>
      <c r="C1674">
        <v>2014</v>
      </c>
      <c r="D1674" s="11">
        <v>41767</v>
      </c>
      <c r="E1674" s="11">
        <v>41771</v>
      </c>
      <c r="F1674" t="s">
        <v>50</v>
      </c>
      <c r="G1674" t="s">
        <v>3847</v>
      </c>
      <c r="H1674" t="s">
        <v>3848</v>
      </c>
      <c r="I1674" t="s">
        <v>41</v>
      </c>
      <c r="J1674" t="s">
        <v>27</v>
      </c>
      <c r="K1674" t="s">
        <v>880</v>
      </c>
      <c r="L1674" t="s">
        <v>238</v>
      </c>
      <c r="M1674">
        <v>48234</v>
      </c>
      <c r="N1674" t="s">
        <v>105</v>
      </c>
      <c r="O1674" t="s">
        <v>5750</v>
      </c>
      <c r="P1674" t="s">
        <v>32</v>
      </c>
      <c r="Q1674" t="s">
        <v>36</v>
      </c>
      <c r="R1674" t="s">
        <v>5751</v>
      </c>
      <c r="S1674">
        <v>26.64</v>
      </c>
      <c r="T1674">
        <v>1</v>
      </c>
      <c r="U1674">
        <v>0</v>
      </c>
      <c r="V1674">
        <v>7.4591999999999992</v>
      </c>
    </row>
    <row r="1675" spans="1:22" x14ac:dyDescent="0.25">
      <c r="A1675">
        <v>3828</v>
      </c>
      <c r="B1675" t="s">
        <v>6969</v>
      </c>
      <c r="C1675">
        <v>2014</v>
      </c>
      <c r="D1675" s="11">
        <v>41767</v>
      </c>
      <c r="E1675" s="11">
        <v>41771</v>
      </c>
      <c r="F1675" t="s">
        <v>50</v>
      </c>
      <c r="G1675" t="s">
        <v>3847</v>
      </c>
      <c r="H1675" t="s">
        <v>3848</v>
      </c>
      <c r="I1675" t="s">
        <v>41</v>
      </c>
      <c r="J1675" t="s">
        <v>27</v>
      </c>
      <c r="K1675" t="s">
        <v>880</v>
      </c>
      <c r="L1675" t="s">
        <v>238</v>
      </c>
      <c r="M1675">
        <v>48234</v>
      </c>
      <c r="N1675" t="s">
        <v>105</v>
      </c>
      <c r="O1675" t="s">
        <v>1136</v>
      </c>
      <c r="P1675" t="s">
        <v>32</v>
      </c>
      <c r="Q1675" t="s">
        <v>36</v>
      </c>
      <c r="R1675" t="s">
        <v>1137</v>
      </c>
      <c r="S1675">
        <v>1458.65</v>
      </c>
      <c r="T1675">
        <v>5</v>
      </c>
      <c r="U1675">
        <v>0</v>
      </c>
      <c r="V1675">
        <v>423.00849999999997</v>
      </c>
    </row>
    <row r="1676" spans="1:22" x14ac:dyDescent="0.25">
      <c r="A1676">
        <v>3821</v>
      </c>
      <c r="B1676" t="s">
        <v>6964</v>
      </c>
      <c r="C1676">
        <v>2014</v>
      </c>
      <c r="D1676" s="11">
        <v>41922</v>
      </c>
      <c r="E1676" s="11">
        <v>41927</v>
      </c>
      <c r="F1676" t="s">
        <v>50</v>
      </c>
      <c r="G1676" t="s">
        <v>6077</v>
      </c>
      <c r="H1676" t="s">
        <v>6078</v>
      </c>
      <c r="I1676" t="s">
        <v>26</v>
      </c>
      <c r="J1676" t="s">
        <v>27</v>
      </c>
      <c r="K1676" t="s">
        <v>266</v>
      </c>
      <c r="L1676" t="s">
        <v>267</v>
      </c>
      <c r="M1676">
        <v>10024</v>
      </c>
      <c r="N1676" t="s">
        <v>148</v>
      </c>
      <c r="O1676" t="s">
        <v>4883</v>
      </c>
      <c r="P1676" t="s">
        <v>32</v>
      </c>
      <c r="Q1676" t="s">
        <v>33</v>
      </c>
      <c r="R1676" t="s">
        <v>4884</v>
      </c>
      <c r="S1676">
        <v>314.35199999999998</v>
      </c>
      <c r="T1676">
        <v>3</v>
      </c>
      <c r="U1676">
        <v>0.2</v>
      </c>
      <c r="V1676">
        <v>-15.71759999999999</v>
      </c>
    </row>
    <row r="1677" spans="1:22" x14ac:dyDescent="0.25">
      <c r="A1677">
        <v>3819</v>
      </c>
      <c r="B1677" t="s">
        <v>6963</v>
      </c>
      <c r="C1677">
        <v>2012</v>
      </c>
      <c r="D1677" s="11">
        <v>41167</v>
      </c>
      <c r="E1677" s="11">
        <v>41171</v>
      </c>
      <c r="F1677" t="s">
        <v>50</v>
      </c>
      <c r="G1677" t="s">
        <v>4276</v>
      </c>
      <c r="H1677" t="s">
        <v>4277</v>
      </c>
      <c r="I1677" t="s">
        <v>26</v>
      </c>
      <c r="J1677" t="s">
        <v>27</v>
      </c>
      <c r="K1677" t="s">
        <v>3909</v>
      </c>
      <c r="L1677" t="s">
        <v>358</v>
      </c>
      <c r="M1677">
        <v>36608</v>
      </c>
      <c r="N1677" t="s">
        <v>30</v>
      </c>
      <c r="O1677" t="s">
        <v>2060</v>
      </c>
      <c r="P1677" t="s">
        <v>32</v>
      </c>
      <c r="Q1677" t="s">
        <v>36</v>
      </c>
      <c r="R1677" t="s">
        <v>2061</v>
      </c>
      <c r="S1677">
        <v>1056.8599999999999</v>
      </c>
      <c r="T1677">
        <v>7</v>
      </c>
      <c r="U1677">
        <v>0</v>
      </c>
      <c r="V1677">
        <v>306.48939999999988</v>
      </c>
    </row>
    <row r="1678" spans="1:22" x14ac:dyDescent="0.25">
      <c r="A1678">
        <v>1675</v>
      </c>
      <c r="B1678" t="s">
        <v>4351</v>
      </c>
      <c r="C1678">
        <v>2012</v>
      </c>
      <c r="D1678" s="11">
        <v>41169</v>
      </c>
      <c r="E1678" s="11">
        <v>41173</v>
      </c>
      <c r="F1678" t="s">
        <v>50</v>
      </c>
      <c r="G1678" t="s">
        <v>2057</v>
      </c>
      <c r="H1678" t="s">
        <v>2058</v>
      </c>
      <c r="I1678" t="s">
        <v>41</v>
      </c>
      <c r="J1678" t="s">
        <v>27</v>
      </c>
      <c r="K1678" t="s">
        <v>184</v>
      </c>
      <c r="L1678" t="s">
        <v>104</v>
      </c>
      <c r="M1678">
        <v>77041</v>
      </c>
      <c r="N1678" t="s">
        <v>105</v>
      </c>
      <c r="O1678" t="s">
        <v>3507</v>
      </c>
      <c r="P1678" t="s">
        <v>32</v>
      </c>
      <c r="Q1678" t="s">
        <v>65</v>
      </c>
      <c r="R1678" t="s">
        <v>3508</v>
      </c>
      <c r="S1678">
        <v>21.936000000000003</v>
      </c>
      <c r="T1678">
        <v>2</v>
      </c>
      <c r="U1678">
        <v>0.6</v>
      </c>
      <c r="V1678">
        <v>-10.419600000000003</v>
      </c>
    </row>
    <row r="1679" spans="1:22" x14ac:dyDescent="0.25">
      <c r="A1679">
        <v>3817</v>
      </c>
      <c r="B1679" t="s">
        <v>6963</v>
      </c>
      <c r="C1679">
        <v>2012</v>
      </c>
      <c r="D1679" s="11">
        <v>41167</v>
      </c>
      <c r="E1679" s="11">
        <v>41171</v>
      </c>
      <c r="F1679" t="s">
        <v>50</v>
      </c>
      <c r="G1679" t="s">
        <v>4276</v>
      </c>
      <c r="H1679" t="s">
        <v>4277</v>
      </c>
      <c r="I1679" t="s">
        <v>26</v>
      </c>
      <c r="J1679" t="s">
        <v>27</v>
      </c>
      <c r="K1679" t="s">
        <v>3909</v>
      </c>
      <c r="L1679" t="s">
        <v>358</v>
      </c>
      <c r="M1679">
        <v>36608</v>
      </c>
      <c r="N1679" t="s">
        <v>30</v>
      </c>
      <c r="O1679" t="s">
        <v>5700</v>
      </c>
      <c r="P1679" t="s">
        <v>32</v>
      </c>
      <c r="Q1679" t="s">
        <v>56</v>
      </c>
      <c r="R1679" t="s">
        <v>5701</v>
      </c>
      <c r="S1679">
        <v>801.96</v>
      </c>
      <c r="T1679">
        <v>2</v>
      </c>
      <c r="U1679">
        <v>0</v>
      </c>
      <c r="V1679">
        <v>200.49</v>
      </c>
    </row>
    <row r="1680" spans="1:22" x14ac:dyDescent="0.25">
      <c r="A1680">
        <v>3812</v>
      </c>
      <c r="B1680" t="s">
        <v>6955</v>
      </c>
      <c r="C1680">
        <v>2012</v>
      </c>
      <c r="D1680" s="11">
        <v>41225</v>
      </c>
      <c r="E1680" s="11">
        <v>41232</v>
      </c>
      <c r="F1680" t="s">
        <v>50</v>
      </c>
      <c r="G1680" t="s">
        <v>6638</v>
      </c>
      <c r="H1680" t="s">
        <v>6639</v>
      </c>
      <c r="I1680" t="s">
        <v>41</v>
      </c>
      <c r="J1680" t="s">
        <v>27</v>
      </c>
      <c r="K1680" t="s">
        <v>6825</v>
      </c>
      <c r="L1680" t="s">
        <v>54</v>
      </c>
      <c r="M1680">
        <v>33317</v>
      </c>
      <c r="N1680" t="s">
        <v>30</v>
      </c>
      <c r="O1680" t="s">
        <v>892</v>
      </c>
      <c r="P1680" t="s">
        <v>32</v>
      </c>
      <c r="Q1680" t="s">
        <v>36</v>
      </c>
      <c r="R1680" t="s">
        <v>893</v>
      </c>
      <c r="S1680">
        <v>146.13600000000002</v>
      </c>
      <c r="T1680">
        <v>3</v>
      </c>
      <c r="U1680">
        <v>0.2</v>
      </c>
      <c r="V1680">
        <v>16.440299999999986</v>
      </c>
    </row>
    <row r="1681" spans="1:22" x14ac:dyDescent="0.25">
      <c r="A1681">
        <v>3810</v>
      </c>
      <c r="B1681" t="s">
        <v>6955</v>
      </c>
      <c r="C1681">
        <v>2012</v>
      </c>
      <c r="D1681" s="11">
        <v>41225</v>
      </c>
      <c r="E1681" s="11">
        <v>41232</v>
      </c>
      <c r="F1681" t="s">
        <v>50</v>
      </c>
      <c r="G1681" t="s">
        <v>6638</v>
      </c>
      <c r="H1681" t="s">
        <v>6639</v>
      </c>
      <c r="I1681" t="s">
        <v>41</v>
      </c>
      <c r="J1681" t="s">
        <v>27</v>
      </c>
      <c r="K1681" t="s">
        <v>6825</v>
      </c>
      <c r="L1681" t="s">
        <v>54</v>
      </c>
      <c r="M1681">
        <v>33317</v>
      </c>
      <c r="N1681" t="s">
        <v>30</v>
      </c>
      <c r="O1681" t="s">
        <v>6956</v>
      </c>
      <c r="P1681" t="s">
        <v>32</v>
      </c>
      <c r="Q1681" t="s">
        <v>36</v>
      </c>
      <c r="R1681" t="s">
        <v>6957</v>
      </c>
      <c r="S1681">
        <v>523.91999999999996</v>
      </c>
      <c r="T1681">
        <v>5</v>
      </c>
      <c r="U1681">
        <v>0.2</v>
      </c>
      <c r="V1681">
        <v>-72.039000000000044</v>
      </c>
    </row>
    <row r="1682" spans="1:22" x14ac:dyDescent="0.25">
      <c r="A1682">
        <v>3801</v>
      </c>
      <c r="B1682" t="s">
        <v>6950</v>
      </c>
      <c r="C1682">
        <v>2013</v>
      </c>
      <c r="D1682" s="11">
        <v>41562</v>
      </c>
      <c r="E1682" s="11">
        <v>41568</v>
      </c>
      <c r="F1682" t="s">
        <v>50</v>
      </c>
      <c r="G1682" t="s">
        <v>6951</v>
      </c>
      <c r="H1682" t="s">
        <v>6952</v>
      </c>
      <c r="I1682" t="s">
        <v>26</v>
      </c>
      <c r="J1682" t="s">
        <v>27</v>
      </c>
      <c r="K1682" t="s">
        <v>1521</v>
      </c>
      <c r="L1682" t="s">
        <v>88</v>
      </c>
      <c r="M1682">
        <v>28540</v>
      </c>
      <c r="N1682" t="s">
        <v>30</v>
      </c>
      <c r="O1682" t="s">
        <v>6953</v>
      </c>
      <c r="P1682" t="s">
        <v>32</v>
      </c>
      <c r="Q1682" t="s">
        <v>36</v>
      </c>
      <c r="R1682" t="s">
        <v>6954</v>
      </c>
      <c r="S1682">
        <v>102.59200000000001</v>
      </c>
      <c r="T1682">
        <v>1</v>
      </c>
      <c r="U1682">
        <v>0.2</v>
      </c>
      <c r="V1682">
        <v>10.2592</v>
      </c>
    </row>
    <row r="1683" spans="1:22" x14ac:dyDescent="0.25">
      <c r="A1683">
        <v>3799</v>
      </c>
      <c r="B1683" t="s">
        <v>6949</v>
      </c>
      <c r="C1683">
        <v>2014</v>
      </c>
      <c r="D1683" s="11">
        <v>41948</v>
      </c>
      <c r="E1683" s="11">
        <v>41949</v>
      </c>
      <c r="F1683" t="s">
        <v>188</v>
      </c>
      <c r="G1683" t="s">
        <v>1079</v>
      </c>
      <c r="H1683" t="s">
        <v>1080</v>
      </c>
      <c r="I1683" t="s">
        <v>41</v>
      </c>
      <c r="J1683" t="s">
        <v>27</v>
      </c>
      <c r="K1683" t="s">
        <v>4488</v>
      </c>
      <c r="L1683" t="s">
        <v>88</v>
      </c>
      <c r="M1683">
        <v>27405</v>
      </c>
      <c r="N1683" t="s">
        <v>30</v>
      </c>
      <c r="O1683" t="s">
        <v>1225</v>
      </c>
      <c r="P1683" t="s">
        <v>32</v>
      </c>
      <c r="Q1683" t="s">
        <v>56</v>
      </c>
      <c r="R1683" t="s">
        <v>1226</v>
      </c>
      <c r="S1683">
        <v>523.76400000000001</v>
      </c>
      <c r="T1683">
        <v>3</v>
      </c>
      <c r="U1683">
        <v>0.4</v>
      </c>
      <c r="V1683">
        <v>-192.04680000000008</v>
      </c>
    </row>
    <row r="1684" spans="1:22" x14ac:dyDescent="0.25">
      <c r="A1684">
        <v>1681</v>
      </c>
      <c r="B1684" t="s">
        <v>4355</v>
      </c>
      <c r="C1684">
        <v>2011</v>
      </c>
      <c r="D1684" s="11">
        <v>40793</v>
      </c>
      <c r="E1684" s="11">
        <v>40799</v>
      </c>
      <c r="F1684" t="s">
        <v>50</v>
      </c>
      <c r="G1684" t="s">
        <v>979</v>
      </c>
      <c r="H1684" t="s">
        <v>980</v>
      </c>
      <c r="I1684" t="s">
        <v>41</v>
      </c>
      <c r="J1684" t="s">
        <v>27</v>
      </c>
      <c r="K1684" t="s">
        <v>146</v>
      </c>
      <c r="L1684" t="s">
        <v>147</v>
      </c>
      <c r="M1684">
        <v>19134</v>
      </c>
      <c r="N1684" t="s">
        <v>148</v>
      </c>
      <c r="O1684" t="s">
        <v>4356</v>
      </c>
      <c r="P1684" t="s">
        <v>32</v>
      </c>
      <c r="Q1684" t="s">
        <v>65</v>
      </c>
      <c r="R1684" t="s">
        <v>4357</v>
      </c>
      <c r="S1684">
        <v>42.368000000000002</v>
      </c>
      <c r="T1684">
        <v>2</v>
      </c>
      <c r="U1684">
        <v>0.2</v>
      </c>
      <c r="V1684">
        <v>8.4735999999999958</v>
      </c>
    </row>
    <row r="1685" spans="1:22" x14ac:dyDescent="0.25">
      <c r="A1685">
        <v>3796</v>
      </c>
      <c r="B1685" t="s">
        <v>6941</v>
      </c>
      <c r="C1685">
        <v>2011</v>
      </c>
      <c r="D1685" s="11">
        <v>40571</v>
      </c>
      <c r="E1685" s="11">
        <v>40577</v>
      </c>
      <c r="F1685" t="s">
        <v>50</v>
      </c>
      <c r="G1685" t="s">
        <v>6942</v>
      </c>
      <c r="H1685" t="s">
        <v>6943</v>
      </c>
      <c r="I1685" t="s">
        <v>26</v>
      </c>
      <c r="J1685" t="s">
        <v>27</v>
      </c>
      <c r="K1685" t="s">
        <v>947</v>
      </c>
      <c r="L1685" t="s">
        <v>43</v>
      </c>
      <c r="M1685">
        <v>92037</v>
      </c>
      <c r="N1685" t="s">
        <v>44</v>
      </c>
      <c r="O1685" t="s">
        <v>6944</v>
      </c>
      <c r="P1685" t="s">
        <v>32</v>
      </c>
      <c r="Q1685" t="s">
        <v>56</v>
      </c>
      <c r="R1685" t="s">
        <v>6945</v>
      </c>
      <c r="S1685">
        <v>333</v>
      </c>
      <c r="T1685">
        <v>3</v>
      </c>
      <c r="U1685">
        <v>0.2</v>
      </c>
      <c r="V1685">
        <v>-16.649999999999991</v>
      </c>
    </row>
    <row r="1686" spans="1:22" x14ac:dyDescent="0.25">
      <c r="A1686">
        <v>3778</v>
      </c>
      <c r="B1686" t="s">
        <v>6922</v>
      </c>
      <c r="C1686">
        <v>2012</v>
      </c>
      <c r="D1686" s="11">
        <v>41032</v>
      </c>
      <c r="E1686" s="11">
        <v>41037</v>
      </c>
      <c r="F1686" t="s">
        <v>50</v>
      </c>
      <c r="G1686" t="s">
        <v>6180</v>
      </c>
      <c r="H1686" t="s">
        <v>6181</v>
      </c>
      <c r="I1686" t="s">
        <v>102</v>
      </c>
      <c r="J1686" t="s">
        <v>27</v>
      </c>
      <c r="K1686" t="s">
        <v>6923</v>
      </c>
      <c r="L1686" t="s">
        <v>43</v>
      </c>
      <c r="M1686">
        <v>91911</v>
      </c>
      <c r="N1686" t="s">
        <v>44</v>
      </c>
      <c r="O1686" t="s">
        <v>5400</v>
      </c>
      <c r="P1686" t="s">
        <v>32</v>
      </c>
      <c r="Q1686" t="s">
        <v>65</v>
      </c>
      <c r="R1686" t="s">
        <v>5401</v>
      </c>
      <c r="S1686">
        <v>665.88</v>
      </c>
      <c r="T1686">
        <v>6</v>
      </c>
      <c r="U1686">
        <v>0</v>
      </c>
      <c r="V1686">
        <v>106.54079999999999</v>
      </c>
    </row>
    <row r="1687" spans="1:22" x14ac:dyDescent="0.25">
      <c r="A1687">
        <v>1684</v>
      </c>
      <c r="B1687" t="s">
        <v>4363</v>
      </c>
      <c r="C1687">
        <v>2013</v>
      </c>
      <c r="D1687" s="11">
        <v>41586</v>
      </c>
      <c r="E1687" s="11">
        <v>41591</v>
      </c>
      <c r="F1687" t="s">
        <v>50</v>
      </c>
      <c r="G1687" t="s">
        <v>995</v>
      </c>
      <c r="H1687" t="s">
        <v>996</v>
      </c>
      <c r="I1687" t="s">
        <v>41</v>
      </c>
      <c r="J1687" t="s">
        <v>27</v>
      </c>
      <c r="K1687" t="s">
        <v>127</v>
      </c>
      <c r="L1687" t="s">
        <v>43</v>
      </c>
      <c r="M1687">
        <v>94110</v>
      </c>
      <c r="N1687" t="s">
        <v>44</v>
      </c>
      <c r="O1687" t="s">
        <v>2447</v>
      </c>
      <c r="P1687" t="s">
        <v>32</v>
      </c>
      <c r="Q1687" t="s">
        <v>65</v>
      </c>
      <c r="R1687" t="s">
        <v>2448</v>
      </c>
      <c r="S1687">
        <v>14.82</v>
      </c>
      <c r="T1687">
        <v>3</v>
      </c>
      <c r="U1687">
        <v>0</v>
      </c>
      <c r="V1687">
        <v>6.224400000000001</v>
      </c>
    </row>
    <row r="1688" spans="1:22" x14ac:dyDescent="0.25">
      <c r="A1688">
        <v>3771</v>
      </c>
      <c r="B1688" t="s">
        <v>6914</v>
      </c>
      <c r="C1688">
        <v>2013</v>
      </c>
      <c r="D1688" s="11">
        <v>41626</v>
      </c>
      <c r="E1688" s="11">
        <v>41630</v>
      </c>
      <c r="F1688" t="s">
        <v>50</v>
      </c>
      <c r="G1688" t="s">
        <v>3150</v>
      </c>
      <c r="H1688" t="s">
        <v>3151</v>
      </c>
      <c r="I1688" t="s">
        <v>26</v>
      </c>
      <c r="J1688" t="s">
        <v>27</v>
      </c>
      <c r="K1688" t="s">
        <v>127</v>
      </c>
      <c r="L1688" t="s">
        <v>43</v>
      </c>
      <c r="M1688">
        <v>94122</v>
      </c>
      <c r="N1688" t="s">
        <v>44</v>
      </c>
      <c r="O1688" t="s">
        <v>1896</v>
      </c>
      <c r="P1688" t="s">
        <v>32</v>
      </c>
      <c r="Q1688" t="s">
        <v>56</v>
      </c>
      <c r="R1688" t="s">
        <v>1897</v>
      </c>
      <c r="S1688">
        <v>2003.52</v>
      </c>
      <c r="T1688">
        <v>6</v>
      </c>
      <c r="U1688">
        <v>0.2</v>
      </c>
      <c r="V1688">
        <v>-325.57200000000023</v>
      </c>
    </row>
    <row r="1689" spans="1:22" x14ac:dyDescent="0.25">
      <c r="A1689">
        <v>3769</v>
      </c>
      <c r="B1689" t="s">
        <v>6913</v>
      </c>
      <c r="C1689">
        <v>2011</v>
      </c>
      <c r="D1689" s="11">
        <v>40893</v>
      </c>
      <c r="E1689" s="11">
        <v>40897</v>
      </c>
      <c r="F1689" t="s">
        <v>23</v>
      </c>
      <c r="G1689" t="s">
        <v>135</v>
      </c>
      <c r="H1689" t="s">
        <v>136</v>
      </c>
      <c r="I1689" t="s">
        <v>41</v>
      </c>
      <c r="J1689" t="s">
        <v>27</v>
      </c>
      <c r="K1689" t="s">
        <v>2330</v>
      </c>
      <c r="L1689" t="s">
        <v>54</v>
      </c>
      <c r="M1689">
        <v>33012</v>
      </c>
      <c r="N1689" t="s">
        <v>30</v>
      </c>
      <c r="O1689" t="s">
        <v>4619</v>
      </c>
      <c r="P1689" t="s">
        <v>32</v>
      </c>
      <c r="Q1689" t="s">
        <v>36</v>
      </c>
      <c r="R1689" t="s">
        <v>4620</v>
      </c>
      <c r="S1689">
        <v>1013.8320000000001</v>
      </c>
      <c r="T1689">
        <v>9</v>
      </c>
      <c r="U1689">
        <v>0.2</v>
      </c>
      <c r="V1689">
        <v>101.38319999999999</v>
      </c>
    </row>
    <row r="1690" spans="1:22" x14ac:dyDescent="0.25">
      <c r="A1690">
        <v>3766</v>
      </c>
      <c r="B1690" t="s">
        <v>6911</v>
      </c>
      <c r="C1690">
        <v>2013</v>
      </c>
      <c r="D1690" s="11">
        <v>41355</v>
      </c>
      <c r="E1690" s="11">
        <v>41359</v>
      </c>
      <c r="F1690" t="s">
        <v>50</v>
      </c>
      <c r="G1690" t="s">
        <v>6233</v>
      </c>
      <c r="H1690" t="s">
        <v>6234</v>
      </c>
      <c r="I1690" t="s">
        <v>41</v>
      </c>
      <c r="J1690" t="s">
        <v>27</v>
      </c>
      <c r="K1690" t="s">
        <v>184</v>
      </c>
      <c r="L1690" t="s">
        <v>104</v>
      </c>
      <c r="M1690">
        <v>77036</v>
      </c>
      <c r="N1690" t="s">
        <v>105</v>
      </c>
      <c r="O1690" t="s">
        <v>4677</v>
      </c>
      <c r="P1690" t="s">
        <v>32</v>
      </c>
      <c r="Q1690" t="s">
        <v>56</v>
      </c>
      <c r="R1690" t="s">
        <v>4678</v>
      </c>
      <c r="S1690">
        <v>99.372</v>
      </c>
      <c r="T1690">
        <v>2</v>
      </c>
      <c r="U1690">
        <v>0.3</v>
      </c>
      <c r="V1690">
        <v>-1.4196000000000097</v>
      </c>
    </row>
    <row r="1691" spans="1:22" x14ac:dyDescent="0.25">
      <c r="A1691">
        <v>3763</v>
      </c>
      <c r="B1691" t="s">
        <v>6908</v>
      </c>
      <c r="C1691">
        <v>2013</v>
      </c>
      <c r="D1691" s="11">
        <v>41500</v>
      </c>
      <c r="E1691" s="11">
        <v>41505</v>
      </c>
      <c r="F1691" t="s">
        <v>23</v>
      </c>
      <c r="G1691" t="s">
        <v>3136</v>
      </c>
      <c r="H1691" t="s">
        <v>3137</v>
      </c>
      <c r="I1691" t="s">
        <v>41</v>
      </c>
      <c r="J1691" t="s">
        <v>27</v>
      </c>
      <c r="K1691" t="s">
        <v>6909</v>
      </c>
      <c r="L1691" t="s">
        <v>114</v>
      </c>
      <c r="M1691">
        <v>53214</v>
      </c>
      <c r="N1691" t="s">
        <v>105</v>
      </c>
      <c r="O1691" t="s">
        <v>1669</v>
      </c>
      <c r="P1691" t="s">
        <v>32</v>
      </c>
      <c r="Q1691" t="s">
        <v>33</v>
      </c>
      <c r="R1691" t="s">
        <v>1670</v>
      </c>
      <c r="S1691">
        <v>241.96</v>
      </c>
      <c r="T1691">
        <v>2</v>
      </c>
      <c r="U1691">
        <v>0</v>
      </c>
      <c r="V1691">
        <v>24.195999999999998</v>
      </c>
    </row>
    <row r="1692" spans="1:22" x14ac:dyDescent="0.25">
      <c r="A1692">
        <v>1689</v>
      </c>
      <c r="B1692" t="s">
        <v>4369</v>
      </c>
      <c r="C1692">
        <v>2014</v>
      </c>
      <c r="D1692" s="11">
        <v>41984</v>
      </c>
      <c r="E1692" s="11">
        <v>41986</v>
      </c>
      <c r="F1692" t="s">
        <v>188</v>
      </c>
      <c r="G1692" t="s">
        <v>4153</v>
      </c>
      <c r="H1692" t="s">
        <v>4154</v>
      </c>
      <c r="I1692" t="s">
        <v>26</v>
      </c>
      <c r="J1692" t="s">
        <v>27</v>
      </c>
      <c r="K1692" t="s">
        <v>146</v>
      </c>
      <c r="L1692" t="s">
        <v>147</v>
      </c>
      <c r="M1692">
        <v>19140</v>
      </c>
      <c r="N1692" t="s">
        <v>148</v>
      </c>
      <c r="O1692" t="s">
        <v>2433</v>
      </c>
      <c r="P1692" t="s">
        <v>32</v>
      </c>
      <c r="Q1692" t="s">
        <v>65</v>
      </c>
      <c r="R1692" t="s">
        <v>2434</v>
      </c>
      <c r="S1692">
        <v>310.88000000000005</v>
      </c>
      <c r="T1692">
        <v>2</v>
      </c>
      <c r="U1692">
        <v>0.2</v>
      </c>
      <c r="V1692">
        <v>23.315999999999988</v>
      </c>
    </row>
    <row r="1693" spans="1:22" x14ac:dyDescent="0.25">
      <c r="A1693">
        <v>1690</v>
      </c>
      <c r="B1693" t="s">
        <v>4370</v>
      </c>
      <c r="C1693">
        <v>2011</v>
      </c>
      <c r="D1693" s="11">
        <v>40771</v>
      </c>
      <c r="E1693" s="11">
        <v>40775</v>
      </c>
      <c r="F1693" t="s">
        <v>50</v>
      </c>
      <c r="G1693" t="s">
        <v>542</v>
      </c>
      <c r="H1693" t="s">
        <v>543</v>
      </c>
      <c r="I1693" t="s">
        <v>26</v>
      </c>
      <c r="J1693" t="s">
        <v>27</v>
      </c>
      <c r="K1693" t="s">
        <v>146</v>
      </c>
      <c r="L1693" t="s">
        <v>147</v>
      </c>
      <c r="M1693">
        <v>19143</v>
      </c>
      <c r="N1693" t="s">
        <v>148</v>
      </c>
      <c r="O1693" t="s">
        <v>80</v>
      </c>
      <c r="P1693" t="s">
        <v>32</v>
      </c>
      <c r="Q1693" t="s">
        <v>56</v>
      </c>
      <c r="R1693" t="s">
        <v>81</v>
      </c>
      <c r="S1693">
        <v>853.09199999999987</v>
      </c>
      <c r="T1693">
        <v>6</v>
      </c>
      <c r="U1693">
        <v>0.4</v>
      </c>
      <c r="V1693">
        <v>-227.49120000000016</v>
      </c>
    </row>
    <row r="1694" spans="1:22" x14ac:dyDescent="0.25">
      <c r="A1694">
        <v>3761</v>
      </c>
      <c r="B1694" t="s">
        <v>6906</v>
      </c>
      <c r="C1694">
        <v>2012</v>
      </c>
      <c r="D1694" s="11">
        <v>41170</v>
      </c>
      <c r="E1694" s="11">
        <v>41175</v>
      </c>
      <c r="F1694" t="s">
        <v>50</v>
      </c>
      <c r="G1694" t="s">
        <v>2760</v>
      </c>
      <c r="H1694" t="s">
        <v>2761</v>
      </c>
      <c r="I1694" t="s">
        <v>41</v>
      </c>
      <c r="J1694" t="s">
        <v>27</v>
      </c>
      <c r="K1694" t="s">
        <v>42</v>
      </c>
      <c r="L1694" t="s">
        <v>43</v>
      </c>
      <c r="M1694">
        <v>90049</v>
      </c>
      <c r="N1694" t="s">
        <v>44</v>
      </c>
      <c r="O1694" t="s">
        <v>4481</v>
      </c>
      <c r="P1694" t="s">
        <v>32</v>
      </c>
      <c r="Q1694" t="s">
        <v>65</v>
      </c>
      <c r="R1694" t="s">
        <v>4482</v>
      </c>
      <c r="S1694">
        <v>24.4</v>
      </c>
      <c r="T1694">
        <v>2</v>
      </c>
      <c r="U1694">
        <v>0</v>
      </c>
      <c r="V1694">
        <v>10.248000000000001</v>
      </c>
    </row>
    <row r="1695" spans="1:22" x14ac:dyDescent="0.25">
      <c r="A1695">
        <v>3757</v>
      </c>
      <c r="B1695" t="s">
        <v>6901</v>
      </c>
      <c r="C1695">
        <v>2013</v>
      </c>
      <c r="D1695" s="11">
        <v>41337</v>
      </c>
      <c r="E1695" s="11">
        <v>41340</v>
      </c>
      <c r="F1695" t="s">
        <v>188</v>
      </c>
      <c r="G1695" t="s">
        <v>6311</v>
      </c>
      <c r="H1695" t="s">
        <v>6312</v>
      </c>
      <c r="I1695" t="s">
        <v>41</v>
      </c>
      <c r="J1695" t="s">
        <v>27</v>
      </c>
      <c r="K1695" t="s">
        <v>6902</v>
      </c>
      <c r="L1695" t="s">
        <v>104</v>
      </c>
      <c r="M1695">
        <v>79762</v>
      </c>
      <c r="N1695" t="s">
        <v>105</v>
      </c>
      <c r="O1695" t="s">
        <v>6903</v>
      </c>
      <c r="P1695" t="s">
        <v>32</v>
      </c>
      <c r="Q1695" t="s">
        <v>36</v>
      </c>
      <c r="R1695" t="s">
        <v>6904</v>
      </c>
      <c r="S1695">
        <v>563.42999999999984</v>
      </c>
      <c r="T1695">
        <v>5</v>
      </c>
      <c r="U1695">
        <v>0.3</v>
      </c>
      <c r="V1695">
        <v>-56.343000000000018</v>
      </c>
    </row>
    <row r="1696" spans="1:22" x14ac:dyDescent="0.25">
      <c r="A1696">
        <v>1693</v>
      </c>
      <c r="B1696" t="s">
        <v>4375</v>
      </c>
      <c r="C1696">
        <v>2013</v>
      </c>
      <c r="D1696" s="11">
        <v>41348</v>
      </c>
      <c r="E1696" s="11">
        <v>41353</v>
      </c>
      <c r="F1696" t="s">
        <v>50</v>
      </c>
      <c r="G1696" t="s">
        <v>4376</v>
      </c>
      <c r="H1696" t="s">
        <v>4377</v>
      </c>
      <c r="I1696" t="s">
        <v>26</v>
      </c>
      <c r="J1696" t="s">
        <v>27</v>
      </c>
      <c r="K1696" t="s">
        <v>497</v>
      </c>
      <c r="L1696" t="s">
        <v>498</v>
      </c>
      <c r="M1696">
        <v>43229</v>
      </c>
      <c r="N1696" t="s">
        <v>148</v>
      </c>
      <c r="O1696" t="s">
        <v>1910</v>
      </c>
      <c r="P1696" t="s">
        <v>32</v>
      </c>
      <c r="Q1696" t="s">
        <v>65</v>
      </c>
      <c r="R1696" t="s">
        <v>1911</v>
      </c>
      <c r="S1696">
        <v>21.880000000000003</v>
      </c>
      <c r="T1696">
        <v>5</v>
      </c>
      <c r="U1696">
        <v>0.2</v>
      </c>
      <c r="V1696">
        <v>6.2904999999999998</v>
      </c>
    </row>
    <row r="1697" spans="1:22" x14ac:dyDescent="0.25">
      <c r="A1697">
        <v>3752</v>
      </c>
      <c r="B1697" t="s">
        <v>6900</v>
      </c>
      <c r="C1697">
        <v>2014</v>
      </c>
      <c r="D1697" s="11">
        <v>41879</v>
      </c>
      <c r="E1697" s="11">
        <v>41881</v>
      </c>
      <c r="F1697" t="s">
        <v>23</v>
      </c>
      <c r="G1697" t="s">
        <v>958</v>
      </c>
      <c r="H1697" t="s">
        <v>959</v>
      </c>
      <c r="I1697" t="s">
        <v>41</v>
      </c>
      <c r="J1697" t="s">
        <v>27</v>
      </c>
      <c r="K1697" t="s">
        <v>1027</v>
      </c>
      <c r="L1697" t="s">
        <v>43</v>
      </c>
      <c r="M1697">
        <v>90301</v>
      </c>
      <c r="N1697" t="s">
        <v>44</v>
      </c>
      <c r="O1697" t="s">
        <v>1461</v>
      </c>
      <c r="P1697" t="s">
        <v>32</v>
      </c>
      <c r="Q1697" t="s">
        <v>36</v>
      </c>
      <c r="R1697" t="s">
        <v>1462</v>
      </c>
      <c r="S1697">
        <v>230.28000000000003</v>
      </c>
      <c r="T1697">
        <v>3</v>
      </c>
      <c r="U1697">
        <v>0.2</v>
      </c>
      <c r="V1697">
        <v>23.027999999999992</v>
      </c>
    </row>
    <row r="1698" spans="1:22" x14ac:dyDescent="0.25">
      <c r="A1698">
        <v>3748</v>
      </c>
      <c r="B1698" t="s">
        <v>6900</v>
      </c>
      <c r="C1698">
        <v>2014</v>
      </c>
      <c r="D1698" s="11">
        <v>41879</v>
      </c>
      <c r="E1698" s="11">
        <v>41881</v>
      </c>
      <c r="F1698" t="s">
        <v>23</v>
      </c>
      <c r="G1698" t="s">
        <v>958</v>
      </c>
      <c r="H1698" t="s">
        <v>959</v>
      </c>
      <c r="I1698" t="s">
        <v>41</v>
      </c>
      <c r="J1698" t="s">
        <v>27</v>
      </c>
      <c r="K1698" t="s">
        <v>1027</v>
      </c>
      <c r="L1698" t="s">
        <v>43</v>
      </c>
      <c r="M1698">
        <v>90301</v>
      </c>
      <c r="N1698" t="s">
        <v>44</v>
      </c>
      <c r="O1698" t="s">
        <v>4256</v>
      </c>
      <c r="P1698" t="s">
        <v>32</v>
      </c>
      <c r="Q1698" t="s">
        <v>65</v>
      </c>
      <c r="R1698" t="s">
        <v>4257</v>
      </c>
      <c r="S1698">
        <v>198.46</v>
      </c>
      <c r="T1698">
        <v>2</v>
      </c>
      <c r="U1698">
        <v>0</v>
      </c>
      <c r="V1698">
        <v>99.23</v>
      </c>
    </row>
    <row r="1699" spans="1:22" x14ac:dyDescent="0.25">
      <c r="A1699">
        <v>3747</v>
      </c>
      <c r="B1699" t="s">
        <v>6899</v>
      </c>
      <c r="C1699">
        <v>2013</v>
      </c>
      <c r="D1699" s="11">
        <v>41541</v>
      </c>
      <c r="E1699" s="11">
        <v>41546</v>
      </c>
      <c r="F1699" t="s">
        <v>23</v>
      </c>
      <c r="G1699" t="s">
        <v>1329</v>
      </c>
      <c r="H1699" t="s">
        <v>1330</v>
      </c>
      <c r="I1699" t="s">
        <v>26</v>
      </c>
      <c r="J1699" t="s">
        <v>27</v>
      </c>
      <c r="K1699" t="s">
        <v>497</v>
      </c>
      <c r="L1699" t="s">
        <v>1272</v>
      </c>
      <c r="M1699">
        <v>31907</v>
      </c>
      <c r="N1699" t="s">
        <v>30</v>
      </c>
      <c r="O1699" t="s">
        <v>5123</v>
      </c>
      <c r="P1699" t="s">
        <v>32</v>
      </c>
      <c r="Q1699" t="s">
        <v>36</v>
      </c>
      <c r="R1699" t="s">
        <v>5124</v>
      </c>
      <c r="S1699">
        <v>368.96999999999997</v>
      </c>
      <c r="T1699">
        <v>3</v>
      </c>
      <c r="U1699">
        <v>0</v>
      </c>
      <c r="V1699">
        <v>81.173400000000001</v>
      </c>
    </row>
    <row r="1700" spans="1:22" x14ac:dyDescent="0.25">
      <c r="A1700">
        <v>3736</v>
      </c>
      <c r="B1700" t="s">
        <v>6889</v>
      </c>
      <c r="C1700">
        <v>2014</v>
      </c>
      <c r="D1700" s="11">
        <v>41705</v>
      </c>
      <c r="E1700" s="11">
        <v>41710</v>
      </c>
      <c r="F1700" t="s">
        <v>23</v>
      </c>
      <c r="G1700" t="s">
        <v>6890</v>
      </c>
      <c r="H1700" t="s">
        <v>6891</v>
      </c>
      <c r="I1700" t="s">
        <v>26</v>
      </c>
      <c r="J1700" t="s">
        <v>27</v>
      </c>
      <c r="K1700" t="s">
        <v>266</v>
      </c>
      <c r="L1700" t="s">
        <v>267</v>
      </c>
      <c r="M1700">
        <v>10011</v>
      </c>
      <c r="N1700" t="s">
        <v>148</v>
      </c>
      <c r="O1700" t="s">
        <v>3613</v>
      </c>
      <c r="P1700" t="s">
        <v>32</v>
      </c>
      <c r="Q1700" t="s">
        <v>65</v>
      </c>
      <c r="R1700" t="s">
        <v>3614</v>
      </c>
      <c r="S1700">
        <v>71.97</v>
      </c>
      <c r="T1700">
        <v>3</v>
      </c>
      <c r="U1700">
        <v>0</v>
      </c>
      <c r="V1700">
        <v>16.553099999999993</v>
      </c>
    </row>
    <row r="1701" spans="1:22" x14ac:dyDescent="0.25">
      <c r="A1701">
        <v>3721</v>
      </c>
      <c r="B1701" t="s">
        <v>6880</v>
      </c>
      <c r="C1701">
        <v>2013</v>
      </c>
      <c r="D1701" s="11">
        <v>41629</v>
      </c>
      <c r="E1701" s="11">
        <v>41633</v>
      </c>
      <c r="F1701" t="s">
        <v>50</v>
      </c>
      <c r="G1701" t="s">
        <v>3676</v>
      </c>
      <c r="H1701" t="s">
        <v>3677</v>
      </c>
      <c r="I1701" t="s">
        <v>102</v>
      </c>
      <c r="J1701" t="s">
        <v>27</v>
      </c>
      <c r="K1701" t="s">
        <v>328</v>
      </c>
      <c r="L1701" t="s">
        <v>1487</v>
      </c>
      <c r="M1701">
        <v>39212</v>
      </c>
      <c r="N1701" t="s">
        <v>30</v>
      </c>
      <c r="O1701" t="s">
        <v>1134</v>
      </c>
      <c r="P1701" t="s">
        <v>32</v>
      </c>
      <c r="Q1701" t="s">
        <v>65</v>
      </c>
      <c r="R1701" t="s">
        <v>1135</v>
      </c>
      <c r="S1701">
        <v>18.920000000000002</v>
      </c>
      <c r="T1701">
        <v>4</v>
      </c>
      <c r="U1701">
        <v>0</v>
      </c>
      <c r="V1701">
        <v>7.3788000000000018</v>
      </c>
    </row>
    <row r="1702" spans="1:22" x14ac:dyDescent="0.25">
      <c r="A1702">
        <v>3716</v>
      </c>
      <c r="B1702" t="s">
        <v>6874</v>
      </c>
      <c r="C1702">
        <v>2011</v>
      </c>
      <c r="D1702" s="11">
        <v>40885</v>
      </c>
      <c r="E1702" s="11">
        <v>40887</v>
      </c>
      <c r="F1702" t="s">
        <v>23</v>
      </c>
      <c r="G1702" t="s">
        <v>5281</v>
      </c>
      <c r="H1702" t="s">
        <v>5282</v>
      </c>
      <c r="I1702" t="s">
        <v>26</v>
      </c>
      <c r="J1702" t="s">
        <v>27</v>
      </c>
      <c r="K1702" t="s">
        <v>3015</v>
      </c>
      <c r="L1702" t="s">
        <v>96</v>
      </c>
      <c r="M1702">
        <v>98502</v>
      </c>
      <c r="N1702" t="s">
        <v>44</v>
      </c>
      <c r="O1702" t="s">
        <v>1164</v>
      </c>
      <c r="P1702" t="s">
        <v>32</v>
      </c>
      <c r="Q1702" t="s">
        <v>36</v>
      </c>
      <c r="R1702" t="s">
        <v>1165</v>
      </c>
      <c r="S1702">
        <v>603.91999999999996</v>
      </c>
      <c r="T1702">
        <v>5</v>
      </c>
      <c r="U1702">
        <v>0.2</v>
      </c>
      <c r="V1702">
        <v>45.294000000000011</v>
      </c>
    </row>
    <row r="1703" spans="1:22" x14ac:dyDescent="0.25">
      <c r="A1703">
        <v>1700</v>
      </c>
      <c r="B1703" t="s">
        <v>4388</v>
      </c>
      <c r="C1703">
        <v>2011</v>
      </c>
      <c r="D1703" s="11">
        <v>40697</v>
      </c>
      <c r="E1703" s="11">
        <v>40701</v>
      </c>
      <c r="F1703" t="s">
        <v>23</v>
      </c>
      <c r="G1703" t="s">
        <v>519</v>
      </c>
      <c r="H1703" t="s">
        <v>520</v>
      </c>
      <c r="I1703" t="s">
        <v>26</v>
      </c>
      <c r="J1703" t="s">
        <v>27</v>
      </c>
      <c r="K1703" t="s">
        <v>95</v>
      </c>
      <c r="L1703" t="s">
        <v>96</v>
      </c>
      <c r="M1703">
        <v>98115</v>
      </c>
      <c r="N1703" t="s">
        <v>44</v>
      </c>
      <c r="O1703" t="s">
        <v>3273</v>
      </c>
      <c r="P1703" t="s">
        <v>32</v>
      </c>
      <c r="Q1703" t="s">
        <v>56</v>
      </c>
      <c r="R1703" t="s">
        <v>3274</v>
      </c>
      <c r="S1703">
        <v>515.88</v>
      </c>
      <c r="T1703">
        <v>6</v>
      </c>
      <c r="U1703">
        <v>0</v>
      </c>
      <c r="V1703">
        <v>113.49359999999999</v>
      </c>
    </row>
    <row r="1704" spans="1:22" x14ac:dyDescent="0.25">
      <c r="A1704">
        <v>3714</v>
      </c>
      <c r="B1704" t="s">
        <v>6871</v>
      </c>
      <c r="C1704">
        <v>2014</v>
      </c>
      <c r="D1704" s="11">
        <v>41751</v>
      </c>
      <c r="E1704" s="11">
        <v>41754</v>
      </c>
      <c r="F1704" t="s">
        <v>188</v>
      </c>
      <c r="G1704" t="s">
        <v>4458</v>
      </c>
      <c r="H1704" t="s">
        <v>4459</v>
      </c>
      <c r="I1704" t="s">
        <v>26</v>
      </c>
      <c r="J1704" t="s">
        <v>27</v>
      </c>
      <c r="K1704" t="s">
        <v>95</v>
      </c>
      <c r="L1704" t="s">
        <v>96</v>
      </c>
      <c r="M1704">
        <v>98103</v>
      </c>
      <c r="N1704" t="s">
        <v>44</v>
      </c>
      <c r="O1704" t="s">
        <v>3120</v>
      </c>
      <c r="P1704" t="s">
        <v>32</v>
      </c>
      <c r="Q1704" t="s">
        <v>65</v>
      </c>
      <c r="R1704" t="s">
        <v>3121</v>
      </c>
      <c r="S1704">
        <v>162.60000000000002</v>
      </c>
      <c r="T1704">
        <v>3</v>
      </c>
      <c r="U1704">
        <v>0</v>
      </c>
      <c r="V1704">
        <v>34.145999999999994</v>
      </c>
    </row>
    <row r="1705" spans="1:22" x14ac:dyDescent="0.25">
      <c r="A1705">
        <v>1702</v>
      </c>
      <c r="B1705" t="s">
        <v>4389</v>
      </c>
      <c r="C1705">
        <v>2012</v>
      </c>
      <c r="D1705" s="11">
        <v>41103</v>
      </c>
      <c r="E1705" s="11">
        <v>41105</v>
      </c>
      <c r="F1705" t="s">
        <v>23</v>
      </c>
      <c r="G1705" t="s">
        <v>3731</v>
      </c>
      <c r="H1705" t="s">
        <v>3732</v>
      </c>
      <c r="I1705" t="s">
        <v>26</v>
      </c>
      <c r="J1705" t="s">
        <v>27</v>
      </c>
      <c r="K1705" t="s">
        <v>266</v>
      </c>
      <c r="L1705" t="s">
        <v>267</v>
      </c>
      <c r="M1705">
        <v>10035</v>
      </c>
      <c r="N1705" t="s">
        <v>148</v>
      </c>
      <c r="O1705" t="s">
        <v>1807</v>
      </c>
      <c r="P1705" t="s">
        <v>32</v>
      </c>
      <c r="Q1705" t="s">
        <v>36</v>
      </c>
      <c r="R1705" t="s">
        <v>1808</v>
      </c>
      <c r="S1705">
        <v>1931.04</v>
      </c>
      <c r="T1705">
        <v>9</v>
      </c>
      <c r="U1705">
        <v>0.1</v>
      </c>
      <c r="V1705">
        <v>321.83999999999992</v>
      </c>
    </row>
    <row r="1706" spans="1:22" x14ac:dyDescent="0.25">
      <c r="A1706">
        <v>3711</v>
      </c>
      <c r="B1706" t="s">
        <v>6870</v>
      </c>
      <c r="C1706">
        <v>2014</v>
      </c>
      <c r="D1706" s="11">
        <v>41928</v>
      </c>
      <c r="E1706" s="11">
        <v>41930</v>
      </c>
      <c r="F1706" t="s">
        <v>188</v>
      </c>
      <c r="G1706" t="s">
        <v>2293</v>
      </c>
      <c r="H1706" t="s">
        <v>2294</v>
      </c>
      <c r="I1706" t="s">
        <v>41</v>
      </c>
      <c r="J1706" t="s">
        <v>27</v>
      </c>
      <c r="K1706" t="s">
        <v>42</v>
      </c>
      <c r="L1706" t="s">
        <v>43</v>
      </c>
      <c r="M1706">
        <v>90045</v>
      </c>
      <c r="N1706" t="s">
        <v>44</v>
      </c>
      <c r="O1706" t="s">
        <v>901</v>
      </c>
      <c r="P1706" t="s">
        <v>32</v>
      </c>
      <c r="Q1706" t="s">
        <v>56</v>
      </c>
      <c r="R1706" t="s">
        <v>902</v>
      </c>
      <c r="S1706">
        <v>510.24</v>
      </c>
      <c r="T1706">
        <v>3</v>
      </c>
      <c r="U1706">
        <v>0.2</v>
      </c>
      <c r="V1706">
        <v>6.3779999999999575</v>
      </c>
    </row>
    <row r="1707" spans="1:22" x14ac:dyDescent="0.25">
      <c r="A1707">
        <v>3708</v>
      </c>
      <c r="B1707" t="s">
        <v>6869</v>
      </c>
      <c r="C1707">
        <v>2011</v>
      </c>
      <c r="D1707" s="11">
        <v>40870</v>
      </c>
      <c r="E1707" s="11">
        <v>40874</v>
      </c>
      <c r="F1707" t="s">
        <v>50</v>
      </c>
      <c r="G1707" t="s">
        <v>1396</v>
      </c>
      <c r="H1707" t="s">
        <v>1397</v>
      </c>
      <c r="I1707" t="s">
        <v>41</v>
      </c>
      <c r="J1707" t="s">
        <v>27</v>
      </c>
      <c r="K1707" t="s">
        <v>5011</v>
      </c>
      <c r="L1707" t="s">
        <v>104</v>
      </c>
      <c r="M1707">
        <v>75150</v>
      </c>
      <c r="N1707" t="s">
        <v>105</v>
      </c>
      <c r="O1707" t="s">
        <v>2887</v>
      </c>
      <c r="P1707" t="s">
        <v>32</v>
      </c>
      <c r="Q1707" t="s">
        <v>65</v>
      </c>
      <c r="R1707" t="s">
        <v>186</v>
      </c>
      <c r="S1707">
        <v>6.3680000000000003</v>
      </c>
      <c r="T1707">
        <v>2</v>
      </c>
      <c r="U1707">
        <v>0.6</v>
      </c>
      <c r="V1707">
        <v>-2.5471999999999984</v>
      </c>
    </row>
    <row r="1708" spans="1:22" x14ac:dyDescent="0.25">
      <c r="A1708">
        <v>3702</v>
      </c>
      <c r="B1708" t="s">
        <v>6864</v>
      </c>
      <c r="C1708">
        <v>2013</v>
      </c>
      <c r="D1708" s="11">
        <v>41283</v>
      </c>
      <c r="E1708" s="11">
        <v>41287</v>
      </c>
      <c r="F1708" t="s">
        <v>23</v>
      </c>
      <c r="G1708" t="s">
        <v>6865</v>
      </c>
      <c r="H1708" t="s">
        <v>6866</v>
      </c>
      <c r="I1708" t="s">
        <v>41</v>
      </c>
      <c r="J1708" t="s">
        <v>27</v>
      </c>
      <c r="K1708" t="s">
        <v>2835</v>
      </c>
      <c r="L1708" t="s">
        <v>498</v>
      </c>
      <c r="M1708">
        <v>43615</v>
      </c>
      <c r="N1708" t="s">
        <v>148</v>
      </c>
      <c r="O1708" t="s">
        <v>6158</v>
      </c>
      <c r="P1708" t="s">
        <v>32</v>
      </c>
      <c r="Q1708" t="s">
        <v>65</v>
      </c>
      <c r="R1708" t="s">
        <v>6159</v>
      </c>
      <c r="S1708">
        <v>15.168000000000001</v>
      </c>
      <c r="T1708">
        <v>2</v>
      </c>
      <c r="U1708">
        <v>0.2</v>
      </c>
      <c r="V1708">
        <v>3.7920000000000011</v>
      </c>
    </row>
    <row r="1709" spans="1:22" x14ac:dyDescent="0.25">
      <c r="A1709">
        <v>3701</v>
      </c>
      <c r="B1709" t="s">
        <v>6863</v>
      </c>
      <c r="C1709">
        <v>2014</v>
      </c>
      <c r="D1709" s="11">
        <v>41998</v>
      </c>
      <c r="E1709" s="11">
        <v>42003</v>
      </c>
      <c r="F1709" t="s">
        <v>50</v>
      </c>
      <c r="G1709" t="s">
        <v>4808</v>
      </c>
      <c r="H1709" t="s">
        <v>4809</v>
      </c>
      <c r="I1709" t="s">
        <v>41</v>
      </c>
      <c r="J1709" t="s">
        <v>27</v>
      </c>
      <c r="K1709" t="s">
        <v>389</v>
      </c>
      <c r="L1709" t="s">
        <v>267</v>
      </c>
      <c r="M1709">
        <v>14609</v>
      </c>
      <c r="N1709" t="s">
        <v>148</v>
      </c>
      <c r="O1709" t="s">
        <v>3012</v>
      </c>
      <c r="P1709" t="s">
        <v>32</v>
      </c>
      <c r="Q1709" t="s">
        <v>65</v>
      </c>
      <c r="R1709" t="s">
        <v>3013</v>
      </c>
      <c r="S1709">
        <v>37.93</v>
      </c>
      <c r="T1709">
        <v>1</v>
      </c>
      <c r="U1709">
        <v>0</v>
      </c>
      <c r="V1709">
        <v>6.8273999999999972</v>
      </c>
    </row>
    <row r="1710" spans="1:22" x14ac:dyDescent="0.25">
      <c r="A1710">
        <v>3698</v>
      </c>
      <c r="B1710" t="s">
        <v>6858</v>
      </c>
      <c r="C1710">
        <v>2012</v>
      </c>
      <c r="D1710" s="11">
        <v>41232</v>
      </c>
      <c r="E1710" s="11">
        <v>41234</v>
      </c>
      <c r="F1710" t="s">
        <v>23</v>
      </c>
      <c r="G1710" t="s">
        <v>6256</v>
      </c>
      <c r="H1710" t="s">
        <v>6257</v>
      </c>
      <c r="I1710" t="s">
        <v>102</v>
      </c>
      <c r="J1710" t="s">
        <v>27</v>
      </c>
      <c r="K1710" t="s">
        <v>95</v>
      </c>
      <c r="L1710" t="s">
        <v>96</v>
      </c>
      <c r="M1710">
        <v>98115</v>
      </c>
      <c r="N1710" t="s">
        <v>44</v>
      </c>
      <c r="O1710" t="s">
        <v>6144</v>
      </c>
      <c r="P1710" t="s">
        <v>32</v>
      </c>
      <c r="Q1710" t="s">
        <v>65</v>
      </c>
      <c r="R1710" t="s">
        <v>6145</v>
      </c>
      <c r="S1710">
        <v>141.96</v>
      </c>
      <c r="T1710">
        <v>2</v>
      </c>
      <c r="U1710">
        <v>0</v>
      </c>
      <c r="V1710">
        <v>22.7136</v>
      </c>
    </row>
    <row r="1711" spans="1:22" x14ac:dyDescent="0.25">
      <c r="A1711">
        <v>3694</v>
      </c>
      <c r="B1711" t="s">
        <v>6852</v>
      </c>
      <c r="C1711">
        <v>2012</v>
      </c>
      <c r="D1711" s="11">
        <v>41212</v>
      </c>
      <c r="E1711" s="11">
        <v>41215</v>
      </c>
      <c r="F1711" t="s">
        <v>23</v>
      </c>
      <c r="G1711" t="s">
        <v>1171</v>
      </c>
      <c r="H1711" t="s">
        <v>1172</v>
      </c>
      <c r="I1711" t="s">
        <v>41</v>
      </c>
      <c r="J1711" t="s">
        <v>27</v>
      </c>
      <c r="K1711" t="s">
        <v>807</v>
      </c>
      <c r="L1711" t="s">
        <v>457</v>
      </c>
      <c r="M1711">
        <v>80219</v>
      </c>
      <c r="N1711" t="s">
        <v>44</v>
      </c>
      <c r="O1711" t="s">
        <v>6855</v>
      </c>
      <c r="P1711" t="s">
        <v>32</v>
      </c>
      <c r="Q1711" t="s">
        <v>65</v>
      </c>
      <c r="R1711" t="s">
        <v>6856</v>
      </c>
      <c r="S1711">
        <v>15.488</v>
      </c>
      <c r="T1711">
        <v>4</v>
      </c>
      <c r="U1711">
        <v>0.2</v>
      </c>
      <c r="V1711">
        <v>3.6783999999999999</v>
      </c>
    </row>
    <row r="1712" spans="1:22" x14ac:dyDescent="0.25">
      <c r="A1712">
        <v>3680</v>
      </c>
      <c r="B1712" t="s">
        <v>6843</v>
      </c>
      <c r="C1712">
        <v>2012</v>
      </c>
      <c r="D1712" s="11">
        <v>41099</v>
      </c>
      <c r="E1712" s="11">
        <v>41104</v>
      </c>
      <c r="F1712" t="s">
        <v>50</v>
      </c>
      <c r="G1712" t="s">
        <v>4558</v>
      </c>
      <c r="H1712" t="s">
        <v>4559</v>
      </c>
      <c r="I1712" t="s">
        <v>26</v>
      </c>
      <c r="J1712" t="s">
        <v>27</v>
      </c>
      <c r="K1712" t="s">
        <v>3213</v>
      </c>
      <c r="L1712" t="s">
        <v>2735</v>
      </c>
      <c r="M1712">
        <v>20735</v>
      </c>
      <c r="N1712" t="s">
        <v>148</v>
      </c>
      <c r="O1712" t="s">
        <v>1086</v>
      </c>
      <c r="P1712" t="s">
        <v>32</v>
      </c>
      <c r="Q1712" t="s">
        <v>65</v>
      </c>
      <c r="R1712" t="s">
        <v>1087</v>
      </c>
      <c r="S1712">
        <v>181.96</v>
      </c>
      <c r="T1712">
        <v>2</v>
      </c>
      <c r="U1712">
        <v>0</v>
      </c>
      <c r="V1712">
        <v>20.015600000000006</v>
      </c>
    </row>
    <row r="1713" spans="1:22" x14ac:dyDescent="0.25">
      <c r="A1713">
        <v>1710</v>
      </c>
      <c r="B1713" t="s">
        <v>4396</v>
      </c>
      <c r="C1713">
        <v>2014</v>
      </c>
      <c r="D1713" s="11">
        <v>41943</v>
      </c>
      <c r="E1713" s="11">
        <v>41949</v>
      </c>
      <c r="F1713" t="s">
        <v>50</v>
      </c>
      <c r="G1713" t="s">
        <v>4397</v>
      </c>
      <c r="H1713" t="s">
        <v>4398</v>
      </c>
      <c r="I1713" t="s">
        <v>26</v>
      </c>
      <c r="J1713" t="s">
        <v>27</v>
      </c>
      <c r="K1713" t="s">
        <v>127</v>
      </c>
      <c r="L1713" t="s">
        <v>43</v>
      </c>
      <c r="M1713">
        <v>94122</v>
      </c>
      <c r="N1713" t="s">
        <v>44</v>
      </c>
      <c r="O1713" t="s">
        <v>261</v>
      </c>
      <c r="P1713" t="s">
        <v>32</v>
      </c>
      <c r="Q1713" t="s">
        <v>36</v>
      </c>
      <c r="R1713" t="s">
        <v>262</v>
      </c>
      <c r="S1713">
        <v>71.992000000000004</v>
      </c>
      <c r="T1713">
        <v>1</v>
      </c>
      <c r="U1713">
        <v>0.2</v>
      </c>
      <c r="V1713">
        <v>-0.89990000000001302</v>
      </c>
    </row>
    <row r="1714" spans="1:22" x14ac:dyDescent="0.25">
      <c r="A1714">
        <v>3677</v>
      </c>
      <c r="B1714" t="s">
        <v>6842</v>
      </c>
      <c r="C1714">
        <v>2012</v>
      </c>
      <c r="D1714" s="11">
        <v>41248</v>
      </c>
      <c r="E1714" s="11">
        <v>41252</v>
      </c>
      <c r="F1714" t="s">
        <v>50</v>
      </c>
      <c r="G1714" t="s">
        <v>5173</v>
      </c>
      <c r="H1714" t="s">
        <v>5174</v>
      </c>
      <c r="I1714" t="s">
        <v>41</v>
      </c>
      <c r="J1714" t="s">
        <v>27</v>
      </c>
      <c r="K1714" t="s">
        <v>947</v>
      </c>
      <c r="L1714" t="s">
        <v>43</v>
      </c>
      <c r="M1714">
        <v>92105</v>
      </c>
      <c r="N1714" t="s">
        <v>44</v>
      </c>
      <c r="O1714" t="s">
        <v>2509</v>
      </c>
      <c r="P1714" t="s">
        <v>32</v>
      </c>
      <c r="Q1714" t="s">
        <v>65</v>
      </c>
      <c r="R1714" t="s">
        <v>2510</v>
      </c>
      <c r="S1714">
        <v>44.46</v>
      </c>
      <c r="T1714">
        <v>2</v>
      </c>
      <c r="U1714">
        <v>0</v>
      </c>
      <c r="V1714">
        <v>14.671799999999998</v>
      </c>
    </row>
    <row r="1715" spans="1:22" x14ac:dyDescent="0.25">
      <c r="A1715">
        <v>3675</v>
      </c>
      <c r="B1715" t="s">
        <v>6841</v>
      </c>
      <c r="C1715">
        <v>2014</v>
      </c>
      <c r="D1715" s="11">
        <v>41950</v>
      </c>
      <c r="E1715" s="11">
        <v>41955</v>
      </c>
      <c r="F1715" t="s">
        <v>50</v>
      </c>
      <c r="G1715" t="s">
        <v>5155</v>
      </c>
      <c r="H1715" t="s">
        <v>5156</v>
      </c>
      <c r="I1715" t="s">
        <v>26</v>
      </c>
      <c r="J1715" t="s">
        <v>27</v>
      </c>
      <c r="K1715" t="s">
        <v>146</v>
      </c>
      <c r="L1715" t="s">
        <v>147</v>
      </c>
      <c r="M1715">
        <v>19143</v>
      </c>
      <c r="N1715" t="s">
        <v>148</v>
      </c>
      <c r="O1715" t="s">
        <v>4839</v>
      </c>
      <c r="P1715" t="s">
        <v>32</v>
      </c>
      <c r="Q1715" t="s">
        <v>36</v>
      </c>
      <c r="R1715" t="s">
        <v>4840</v>
      </c>
      <c r="S1715">
        <v>127.372</v>
      </c>
      <c r="T1715">
        <v>2</v>
      </c>
      <c r="U1715">
        <v>0.3</v>
      </c>
      <c r="V1715">
        <v>-30.933200000000006</v>
      </c>
    </row>
    <row r="1716" spans="1:22" x14ac:dyDescent="0.25">
      <c r="A1716">
        <v>3660</v>
      </c>
      <c r="B1716" t="s">
        <v>6824</v>
      </c>
      <c r="C1716">
        <v>2012</v>
      </c>
      <c r="D1716" s="11">
        <v>40980</v>
      </c>
      <c r="E1716" s="11">
        <v>40985</v>
      </c>
      <c r="F1716" t="s">
        <v>50</v>
      </c>
      <c r="G1716" t="s">
        <v>4136</v>
      </c>
      <c r="H1716" t="s">
        <v>4137</v>
      </c>
      <c r="I1716" t="s">
        <v>41</v>
      </c>
      <c r="J1716" t="s">
        <v>27</v>
      </c>
      <c r="K1716" t="s">
        <v>6825</v>
      </c>
      <c r="L1716" t="s">
        <v>54</v>
      </c>
      <c r="M1716">
        <v>33317</v>
      </c>
      <c r="N1716" t="s">
        <v>30</v>
      </c>
      <c r="O1716" t="s">
        <v>6826</v>
      </c>
      <c r="P1716" t="s">
        <v>32</v>
      </c>
      <c r="Q1716" t="s">
        <v>65</v>
      </c>
      <c r="R1716" t="s">
        <v>6827</v>
      </c>
      <c r="S1716">
        <v>6.4080000000000004</v>
      </c>
      <c r="T1716">
        <v>3</v>
      </c>
      <c r="U1716">
        <v>0.2</v>
      </c>
      <c r="V1716">
        <v>1.4418</v>
      </c>
    </row>
    <row r="1717" spans="1:22" x14ac:dyDescent="0.25">
      <c r="A1717">
        <v>1714</v>
      </c>
      <c r="B1717" t="s">
        <v>4406</v>
      </c>
      <c r="C1717">
        <v>2014</v>
      </c>
      <c r="D1717" s="11">
        <v>41891</v>
      </c>
      <c r="E1717" s="11">
        <v>41896</v>
      </c>
      <c r="F1717" t="s">
        <v>23</v>
      </c>
      <c r="G1717" t="s">
        <v>4324</v>
      </c>
      <c r="H1717" t="s">
        <v>4325</v>
      </c>
      <c r="I1717" t="s">
        <v>26</v>
      </c>
      <c r="J1717" t="s">
        <v>27</v>
      </c>
      <c r="K1717" t="s">
        <v>303</v>
      </c>
      <c r="L1717" t="s">
        <v>211</v>
      </c>
      <c r="M1717">
        <v>60610</v>
      </c>
      <c r="N1717" t="s">
        <v>105</v>
      </c>
      <c r="O1717" t="s">
        <v>808</v>
      </c>
      <c r="P1717" t="s">
        <v>32</v>
      </c>
      <c r="Q1717" t="s">
        <v>56</v>
      </c>
      <c r="R1717" t="s">
        <v>809</v>
      </c>
      <c r="S1717">
        <v>765.625</v>
      </c>
      <c r="T1717">
        <v>7</v>
      </c>
      <c r="U1717">
        <v>0.5</v>
      </c>
      <c r="V1717">
        <v>-566.5625</v>
      </c>
    </row>
    <row r="1718" spans="1:22" x14ac:dyDescent="0.25">
      <c r="A1718">
        <v>1715</v>
      </c>
      <c r="B1718" t="s">
        <v>4407</v>
      </c>
      <c r="C1718">
        <v>2014</v>
      </c>
      <c r="D1718" s="11">
        <v>41920</v>
      </c>
      <c r="E1718" s="11">
        <v>41926</v>
      </c>
      <c r="F1718" t="s">
        <v>50</v>
      </c>
      <c r="G1718" t="s">
        <v>2403</v>
      </c>
      <c r="H1718" t="s">
        <v>2404</v>
      </c>
      <c r="I1718" t="s">
        <v>26</v>
      </c>
      <c r="J1718" t="s">
        <v>27</v>
      </c>
      <c r="K1718" t="s">
        <v>127</v>
      </c>
      <c r="L1718" t="s">
        <v>43</v>
      </c>
      <c r="M1718">
        <v>94110</v>
      </c>
      <c r="N1718" t="s">
        <v>44</v>
      </c>
      <c r="O1718" t="s">
        <v>4408</v>
      </c>
      <c r="P1718" t="s">
        <v>32</v>
      </c>
      <c r="Q1718" t="s">
        <v>33</v>
      </c>
      <c r="R1718" t="s">
        <v>4409</v>
      </c>
      <c r="S1718">
        <v>307.666</v>
      </c>
      <c r="T1718">
        <v>2</v>
      </c>
      <c r="U1718">
        <v>0.15</v>
      </c>
      <c r="V1718">
        <v>-14.478399999999979</v>
      </c>
    </row>
    <row r="1719" spans="1:22" x14ac:dyDescent="0.25">
      <c r="A1719">
        <v>3659</v>
      </c>
      <c r="B1719" t="s">
        <v>6824</v>
      </c>
      <c r="C1719">
        <v>2012</v>
      </c>
      <c r="D1719" s="11">
        <v>40980</v>
      </c>
      <c r="E1719" s="11">
        <v>40985</v>
      </c>
      <c r="F1719" t="s">
        <v>50</v>
      </c>
      <c r="G1719" t="s">
        <v>4136</v>
      </c>
      <c r="H1719" t="s">
        <v>4137</v>
      </c>
      <c r="I1719" t="s">
        <v>41</v>
      </c>
      <c r="J1719" t="s">
        <v>27</v>
      </c>
      <c r="K1719" t="s">
        <v>6825</v>
      </c>
      <c r="L1719" t="s">
        <v>54</v>
      </c>
      <c r="M1719">
        <v>33317</v>
      </c>
      <c r="N1719" t="s">
        <v>30</v>
      </c>
      <c r="O1719" t="s">
        <v>352</v>
      </c>
      <c r="P1719" t="s">
        <v>32</v>
      </c>
      <c r="Q1719" t="s">
        <v>65</v>
      </c>
      <c r="R1719" t="s">
        <v>353</v>
      </c>
      <c r="S1719">
        <v>30.880000000000003</v>
      </c>
      <c r="T1719">
        <v>4</v>
      </c>
      <c r="U1719">
        <v>0.2</v>
      </c>
      <c r="V1719">
        <v>3.8599999999999977</v>
      </c>
    </row>
    <row r="1720" spans="1:22" x14ac:dyDescent="0.25">
      <c r="A1720">
        <v>3639</v>
      </c>
      <c r="B1720" t="s">
        <v>6800</v>
      </c>
      <c r="C1720">
        <v>2013</v>
      </c>
      <c r="D1720" s="11">
        <v>41589</v>
      </c>
      <c r="E1720" s="11">
        <v>41593</v>
      </c>
      <c r="F1720" t="s">
        <v>50</v>
      </c>
      <c r="G1720" t="s">
        <v>3790</v>
      </c>
      <c r="H1720" t="s">
        <v>3791</v>
      </c>
      <c r="I1720" t="s">
        <v>102</v>
      </c>
      <c r="J1720" t="s">
        <v>27</v>
      </c>
      <c r="K1720" t="s">
        <v>318</v>
      </c>
      <c r="L1720" t="s">
        <v>498</v>
      </c>
      <c r="M1720">
        <v>45503</v>
      </c>
      <c r="N1720" t="s">
        <v>148</v>
      </c>
      <c r="O1720" t="s">
        <v>4356</v>
      </c>
      <c r="P1720" t="s">
        <v>32</v>
      </c>
      <c r="Q1720" t="s">
        <v>65</v>
      </c>
      <c r="R1720" t="s">
        <v>4357</v>
      </c>
      <c r="S1720">
        <v>148.28800000000001</v>
      </c>
      <c r="T1720">
        <v>7</v>
      </c>
      <c r="U1720">
        <v>0.2</v>
      </c>
      <c r="V1720">
        <v>29.657599999999988</v>
      </c>
    </row>
    <row r="1721" spans="1:22" x14ac:dyDescent="0.25">
      <c r="A1721">
        <v>3625</v>
      </c>
      <c r="B1721" t="s">
        <v>6794</v>
      </c>
      <c r="C1721">
        <v>2014</v>
      </c>
      <c r="D1721" s="11">
        <v>41779</v>
      </c>
      <c r="E1721" s="11">
        <v>41781</v>
      </c>
      <c r="F1721" t="s">
        <v>23</v>
      </c>
      <c r="G1721" t="s">
        <v>5320</v>
      </c>
      <c r="H1721" t="s">
        <v>5321</v>
      </c>
      <c r="I1721" t="s">
        <v>102</v>
      </c>
      <c r="J1721" t="s">
        <v>27</v>
      </c>
      <c r="K1721" t="s">
        <v>127</v>
      </c>
      <c r="L1721" t="s">
        <v>43</v>
      </c>
      <c r="M1721">
        <v>94109</v>
      </c>
      <c r="N1721" t="s">
        <v>44</v>
      </c>
      <c r="O1721" t="s">
        <v>1839</v>
      </c>
      <c r="P1721" t="s">
        <v>32</v>
      </c>
      <c r="Q1721" t="s">
        <v>36</v>
      </c>
      <c r="R1721" t="s">
        <v>1840</v>
      </c>
      <c r="S1721">
        <v>681.40800000000013</v>
      </c>
      <c r="T1721">
        <v>12</v>
      </c>
      <c r="U1721">
        <v>0.2</v>
      </c>
      <c r="V1721">
        <v>42.588000000000022</v>
      </c>
    </row>
    <row r="1722" spans="1:22" x14ac:dyDescent="0.25">
      <c r="A1722">
        <v>1719</v>
      </c>
      <c r="B1722" t="s">
        <v>4411</v>
      </c>
      <c r="C1722">
        <v>2013</v>
      </c>
      <c r="D1722" s="11">
        <v>41414</v>
      </c>
      <c r="E1722" s="11">
        <v>41419</v>
      </c>
      <c r="F1722" t="s">
        <v>50</v>
      </c>
      <c r="G1722" t="s">
        <v>1754</v>
      </c>
      <c r="H1722" t="s">
        <v>1755</v>
      </c>
      <c r="I1722" t="s">
        <v>26</v>
      </c>
      <c r="J1722" t="s">
        <v>27</v>
      </c>
      <c r="K1722" t="s">
        <v>266</v>
      </c>
      <c r="L1722" t="s">
        <v>267</v>
      </c>
      <c r="M1722">
        <v>10011</v>
      </c>
      <c r="N1722" t="s">
        <v>148</v>
      </c>
      <c r="O1722" t="s">
        <v>4412</v>
      </c>
      <c r="P1722" t="s">
        <v>32</v>
      </c>
      <c r="Q1722" t="s">
        <v>65</v>
      </c>
      <c r="R1722" t="s">
        <v>4413</v>
      </c>
      <c r="S1722">
        <v>35.92</v>
      </c>
      <c r="T1722">
        <v>4</v>
      </c>
      <c r="U1722">
        <v>0</v>
      </c>
      <c r="V1722">
        <v>15.086400000000001</v>
      </c>
    </row>
    <row r="1723" spans="1:22" x14ac:dyDescent="0.25">
      <c r="A1723">
        <v>1720</v>
      </c>
      <c r="B1723" t="s">
        <v>4411</v>
      </c>
      <c r="C1723">
        <v>2013</v>
      </c>
      <c r="D1723" s="11">
        <v>41414</v>
      </c>
      <c r="E1723" s="11">
        <v>41419</v>
      </c>
      <c r="F1723" t="s">
        <v>50</v>
      </c>
      <c r="G1723" t="s">
        <v>1754</v>
      </c>
      <c r="H1723" t="s">
        <v>1755</v>
      </c>
      <c r="I1723" t="s">
        <v>26</v>
      </c>
      <c r="J1723" t="s">
        <v>27</v>
      </c>
      <c r="K1723" t="s">
        <v>266</v>
      </c>
      <c r="L1723" t="s">
        <v>267</v>
      </c>
      <c r="M1723">
        <v>10011</v>
      </c>
      <c r="N1723" t="s">
        <v>148</v>
      </c>
      <c r="O1723" t="s">
        <v>2045</v>
      </c>
      <c r="P1723" t="s">
        <v>32</v>
      </c>
      <c r="Q1723" t="s">
        <v>65</v>
      </c>
      <c r="R1723" t="s">
        <v>2046</v>
      </c>
      <c r="S1723">
        <v>39.76</v>
      </c>
      <c r="T1723">
        <v>8</v>
      </c>
      <c r="U1723">
        <v>0</v>
      </c>
      <c r="V1723">
        <v>12.325599999999998</v>
      </c>
    </row>
    <row r="1724" spans="1:22" x14ac:dyDescent="0.25">
      <c r="A1724">
        <v>3623</v>
      </c>
      <c r="B1724" t="s">
        <v>6793</v>
      </c>
      <c r="C1724">
        <v>2011</v>
      </c>
      <c r="D1724" s="11">
        <v>40800</v>
      </c>
      <c r="E1724" s="11">
        <v>40805</v>
      </c>
      <c r="F1724" t="s">
        <v>50</v>
      </c>
      <c r="G1724" t="s">
        <v>4682</v>
      </c>
      <c r="H1724" t="s">
        <v>4683</v>
      </c>
      <c r="I1724" t="s">
        <v>26</v>
      </c>
      <c r="J1724" t="s">
        <v>27</v>
      </c>
      <c r="K1724" t="s">
        <v>3555</v>
      </c>
      <c r="L1724" t="s">
        <v>1272</v>
      </c>
      <c r="M1724">
        <v>31204</v>
      </c>
      <c r="N1724" t="s">
        <v>30</v>
      </c>
      <c r="O1724" t="s">
        <v>4583</v>
      </c>
      <c r="P1724" t="s">
        <v>32</v>
      </c>
      <c r="Q1724" t="s">
        <v>65</v>
      </c>
      <c r="R1724" t="s">
        <v>4584</v>
      </c>
      <c r="S1724">
        <v>142.4</v>
      </c>
      <c r="T1724">
        <v>5</v>
      </c>
      <c r="U1724">
        <v>0</v>
      </c>
      <c r="V1724">
        <v>52.688000000000002</v>
      </c>
    </row>
    <row r="1725" spans="1:22" x14ac:dyDescent="0.25">
      <c r="A1725">
        <v>3615</v>
      </c>
      <c r="B1725" t="s">
        <v>6787</v>
      </c>
      <c r="C1725">
        <v>2014</v>
      </c>
      <c r="D1725" s="11">
        <v>41963</v>
      </c>
      <c r="E1725" s="11">
        <v>41965</v>
      </c>
      <c r="F1725" t="s">
        <v>188</v>
      </c>
      <c r="G1725" t="s">
        <v>355</v>
      </c>
      <c r="H1725" t="s">
        <v>356</v>
      </c>
      <c r="I1725" t="s">
        <v>41</v>
      </c>
      <c r="J1725" t="s">
        <v>27</v>
      </c>
      <c r="K1725" t="s">
        <v>678</v>
      </c>
      <c r="L1725" t="s">
        <v>104</v>
      </c>
      <c r="M1725">
        <v>78207</v>
      </c>
      <c r="N1725" t="s">
        <v>105</v>
      </c>
      <c r="O1725" t="s">
        <v>3817</v>
      </c>
      <c r="P1725" t="s">
        <v>32</v>
      </c>
      <c r="Q1725" t="s">
        <v>56</v>
      </c>
      <c r="R1725" t="s">
        <v>3818</v>
      </c>
      <c r="S1725">
        <v>718.11599999999987</v>
      </c>
      <c r="T1725">
        <v>6</v>
      </c>
      <c r="U1725">
        <v>0.3</v>
      </c>
      <c r="V1725">
        <v>-71.811599999999999</v>
      </c>
    </row>
    <row r="1726" spans="1:22" x14ac:dyDescent="0.25">
      <c r="A1726">
        <v>3606</v>
      </c>
      <c r="B1726" t="s">
        <v>6779</v>
      </c>
      <c r="C1726">
        <v>2014</v>
      </c>
      <c r="D1726" s="11">
        <v>41873</v>
      </c>
      <c r="E1726" s="11">
        <v>41879</v>
      </c>
      <c r="F1726" t="s">
        <v>50</v>
      </c>
      <c r="G1726" t="s">
        <v>2284</v>
      </c>
      <c r="H1726" t="s">
        <v>2285</v>
      </c>
      <c r="I1726" t="s">
        <v>102</v>
      </c>
      <c r="J1726" t="s">
        <v>27</v>
      </c>
      <c r="K1726" t="s">
        <v>382</v>
      </c>
      <c r="L1726" t="s">
        <v>2735</v>
      </c>
      <c r="M1726">
        <v>21044</v>
      </c>
      <c r="N1726" t="s">
        <v>148</v>
      </c>
      <c r="O1726" t="s">
        <v>3634</v>
      </c>
      <c r="P1726" t="s">
        <v>32</v>
      </c>
      <c r="Q1726" t="s">
        <v>65</v>
      </c>
      <c r="R1726" t="s">
        <v>3635</v>
      </c>
      <c r="S1726">
        <v>91.92</v>
      </c>
      <c r="T1726">
        <v>4</v>
      </c>
      <c r="U1726">
        <v>0</v>
      </c>
      <c r="V1726">
        <v>31.252800000000001</v>
      </c>
    </row>
    <row r="1727" spans="1:22" x14ac:dyDescent="0.25">
      <c r="A1727">
        <v>1724</v>
      </c>
      <c r="B1727" t="s">
        <v>4414</v>
      </c>
      <c r="C1727">
        <v>2012</v>
      </c>
      <c r="D1727" s="11">
        <v>41263</v>
      </c>
      <c r="E1727" s="11">
        <v>41268</v>
      </c>
      <c r="F1727" t="s">
        <v>50</v>
      </c>
      <c r="G1727" t="s">
        <v>429</v>
      </c>
      <c r="H1727" t="s">
        <v>430</v>
      </c>
      <c r="I1727" t="s">
        <v>26</v>
      </c>
      <c r="J1727" t="s">
        <v>27</v>
      </c>
      <c r="K1727" t="s">
        <v>303</v>
      </c>
      <c r="L1727" t="s">
        <v>211</v>
      </c>
      <c r="M1727">
        <v>60623</v>
      </c>
      <c r="N1727" t="s">
        <v>105</v>
      </c>
      <c r="O1727" t="s">
        <v>4417</v>
      </c>
      <c r="P1727" t="s">
        <v>32</v>
      </c>
      <c r="Q1727" t="s">
        <v>33</v>
      </c>
      <c r="R1727" t="s">
        <v>4418</v>
      </c>
      <c r="S1727">
        <v>359.05799999999994</v>
      </c>
      <c r="T1727">
        <v>3</v>
      </c>
      <c r="U1727">
        <v>0.3</v>
      </c>
      <c r="V1727">
        <v>-71.811600000000027</v>
      </c>
    </row>
    <row r="1728" spans="1:22" x14ac:dyDescent="0.25">
      <c r="A1728">
        <v>3605</v>
      </c>
      <c r="B1728" t="s">
        <v>6779</v>
      </c>
      <c r="C1728">
        <v>2014</v>
      </c>
      <c r="D1728" s="11">
        <v>41873</v>
      </c>
      <c r="E1728" s="11">
        <v>41879</v>
      </c>
      <c r="F1728" t="s">
        <v>50</v>
      </c>
      <c r="G1728" t="s">
        <v>2284</v>
      </c>
      <c r="H1728" t="s">
        <v>2285</v>
      </c>
      <c r="I1728" t="s">
        <v>102</v>
      </c>
      <c r="J1728" t="s">
        <v>27</v>
      </c>
      <c r="K1728" t="s">
        <v>382</v>
      </c>
      <c r="L1728" t="s">
        <v>2735</v>
      </c>
      <c r="M1728">
        <v>21044</v>
      </c>
      <c r="N1728" t="s">
        <v>148</v>
      </c>
      <c r="O1728" t="s">
        <v>3839</v>
      </c>
      <c r="P1728" t="s">
        <v>32</v>
      </c>
      <c r="Q1728" t="s">
        <v>65</v>
      </c>
      <c r="R1728" t="s">
        <v>3840</v>
      </c>
      <c r="S1728">
        <v>25.16</v>
      </c>
      <c r="T1728">
        <v>2</v>
      </c>
      <c r="U1728">
        <v>0</v>
      </c>
      <c r="V1728">
        <v>8.5543999999999976</v>
      </c>
    </row>
    <row r="1729" spans="1:22" x14ac:dyDescent="0.25">
      <c r="A1729">
        <v>3603</v>
      </c>
      <c r="B1729" t="s">
        <v>6776</v>
      </c>
      <c r="C1729">
        <v>2011</v>
      </c>
      <c r="D1729" s="11">
        <v>40864</v>
      </c>
      <c r="E1729" s="11">
        <v>40871</v>
      </c>
      <c r="F1729" t="s">
        <v>50</v>
      </c>
      <c r="G1729" t="s">
        <v>6777</v>
      </c>
      <c r="H1729" t="s">
        <v>6778</v>
      </c>
      <c r="I1729" t="s">
        <v>26</v>
      </c>
      <c r="J1729" t="s">
        <v>27</v>
      </c>
      <c r="K1729" t="s">
        <v>146</v>
      </c>
      <c r="L1729" t="s">
        <v>147</v>
      </c>
      <c r="M1729">
        <v>19143</v>
      </c>
      <c r="N1729" t="s">
        <v>148</v>
      </c>
      <c r="O1729" t="s">
        <v>1931</v>
      </c>
      <c r="P1729" t="s">
        <v>32</v>
      </c>
      <c r="Q1729" t="s">
        <v>36</v>
      </c>
      <c r="R1729" t="s">
        <v>1932</v>
      </c>
      <c r="S1729">
        <v>657.93</v>
      </c>
      <c r="T1729">
        <v>5</v>
      </c>
      <c r="U1729">
        <v>0.3</v>
      </c>
      <c r="V1729">
        <v>-93.989999999999952</v>
      </c>
    </row>
    <row r="1730" spans="1:22" x14ac:dyDescent="0.25">
      <c r="A1730">
        <v>3599</v>
      </c>
      <c r="B1730" t="s">
        <v>6772</v>
      </c>
      <c r="C1730">
        <v>2011</v>
      </c>
      <c r="D1730" s="11">
        <v>40795</v>
      </c>
      <c r="E1730" s="11">
        <v>40800</v>
      </c>
      <c r="F1730" t="s">
        <v>23</v>
      </c>
      <c r="G1730" t="s">
        <v>813</v>
      </c>
      <c r="H1730" t="s">
        <v>814</v>
      </c>
      <c r="I1730" t="s">
        <v>26</v>
      </c>
      <c r="J1730" t="s">
        <v>27</v>
      </c>
      <c r="K1730" t="s">
        <v>146</v>
      </c>
      <c r="L1730" t="s">
        <v>147</v>
      </c>
      <c r="M1730">
        <v>19140</v>
      </c>
      <c r="N1730" t="s">
        <v>148</v>
      </c>
      <c r="O1730" t="s">
        <v>4064</v>
      </c>
      <c r="P1730" t="s">
        <v>32</v>
      </c>
      <c r="Q1730" t="s">
        <v>65</v>
      </c>
      <c r="R1730" t="s">
        <v>4065</v>
      </c>
      <c r="S1730">
        <v>17.472000000000001</v>
      </c>
      <c r="T1730">
        <v>3</v>
      </c>
      <c r="U1730">
        <v>0.2</v>
      </c>
      <c r="V1730">
        <v>5.023200000000001</v>
      </c>
    </row>
    <row r="1731" spans="1:22" x14ac:dyDescent="0.25">
      <c r="A1731">
        <v>1728</v>
      </c>
      <c r="B1731" t="s">
        <v>4426</v>
      </c>
      <c r="C1731">
        <v>2014</v>
      </c>
      <c r="D1731" s="11">
        <v>41759</v>
      </c>
      <c r="E1731" s="11">
        <v>41764</v>
      </c>
      <c r="F1731" t="s">
        <v>23</v>
      </c>
      <c r="G1731" t="s">
        <v>4427</v>
      </c>
      <c r="H1731" t="s">
        <v>4428</v>
      </c>
      <c r="I1731" t="s">
        <v>41</v>
      </c>
      <c r="J1731" t="s">
        <v>27</v>
      </c>
      <c r="K1731" t="s">
        <v>866</v>
      </c>
      <c r="L1731" t="s">
        <v>498</v>
      </c>
      <c r="M1731">
        <v>43017</v>
      </c>
      <c r="N1731" t="s">
        <v>148</v>
      </c>
      <c r="O1731" t="s">
        <v>4429</v>
      </c>
      <c r="P1731" t="s">
        <v>32</v>
      </c>
      <c r="Q1731" t="s">
        <v>56</v>
      </c>
      <c r="R1731" t="s">
        <v>4430</v>
      </c>
      <c r="S1731">
        <v>1048.3499999999999</v>
      </c>
      <c r="T1731">
        <v>5</v>
      </c>
      <c r="U1731">
        <v>0.4</v>
      </c>
      <c r="V1731">
        <v>-69.889999999999986</v>
      </c>
    </row>
    <row r="1732" spans="1:22" x14ac:dyDescent="0.25">
      <c r="A1732">
        <v>3585</v>
      </c>
      <c r="B1732" t="s">
        <v>6762</v>
      </c>
      <c r="C1732">
        <v>2012</v>
      </c>
      <c r="D1732" s="11">
        <v>41253</v>
      </c>
      <c r="E1732" s="11">
        <v>41259</v>
      </c>
      <c r="F1732" t="s">
        <v>50</v>
      </c>
      <c r="G1732" t="s">
        <v>3939</v>
      </c>
      <c r="H1732" t="s">
        <v>3940</v>
      </c>
      <c r="I1732" t="s">
        <v>41</v>
      </c>
      <c r="J1732" t="s">
        <v>27</v>
      </c>
      <c r="K1732" t="s">
        <v>328</v>
      </c>
      <c r="L1732" t="s">
        <v>238</v>
      </c>
      <c r="M1732">
        <v>49201</v>
      </c>
      <c r="N1732" t="s">
        <v>105</v>
      </c>
      <c r="O1732" t="s">
        <v>3891</v>
      </c>
      <c r="P1732" t="s">
        <v>32</v>
      </c>
      <c r="Q1732" t="s">
        <v>36</v>
      </c>
      <c r="R1732" t="s">
        <v>3892</v>
      </c>
      <c r="S1732">
        <v>191.96</v>
      </c>
      <c r="T1732">
        <v>2</v>
      </c>
      <c r="U1732">
        <v>0</v>
      </c>
      <c r="V1732">
        <v>32.633199999999988</v>
      </c>
    </row>
    <row r="1733" spans="1:22" x14ac:dyDescent="0.25">
      <c r="A1733">
        <v>3584</v>
      </c>
      <c r="B1733" t="s">
        <v>6762</v>
      </c>
      <c r="C1733">
        <v>2012</v>
      </c>
      <c r="D1733" s="11">
        <v>41253</v>
      </c>
      <c r="E1733" s="11">
        <v>41259</v>
      </c>
      <c r="F1733" t="s">
        <v>50</v>
      </c>
      <c r="G1733" t="s">
        <v>3939</v>
      </c>
      <c r="H1733" t="s">
        <v>3940</v>
      </c>
      <c r="I1733" t="s">
        <v>41</v>
      </c>
      <c r="J1733" t="s">
        <v>27</v>
      </c>
      <c r="K1733" t="s">
        <v>328</v>
      </c>
      <c r="L1733" t="s">
        <v>238</v>
      </c>
      <c r="M1733">
        <v>49201</v>
      </c>
      <c r="N1733" t="s">
        <v>105</v>
      </c>
      <c r="O1733" t="s">
        <v>5700</v>
      </c>
      <c r="P1733" t="s">
        <v>32</v>
      </c>
      <c r="Q1733" t="s">
        <v>56</v>
      </c>
      <c r="R1733" t="s">
        <v>5701</v>
      </c>
      <c r="S1733">
        <v>801.96</v>
      </c>
      <c r="T1733">
        <v>2</v>
      </c>
      <c r="U1733">
        <v>0</v>
      </c>
      <c r="V1733">
        <v>200.49</v>
      </c>
    </row>
    <row r="1734" spans="1:22" x14ac:dyDescent="0.25">
      <c r="A1734">
        <v>3581</v>
      </c>
      <c r="B1734" t="s">
        <v>6758</v>
      </c>
      <c r="C1734">
        <v>2013</v>
      </c>
      <c r="D1734" s="11">
        <v>41481</v>
      </c>
      <c r="E1734" s="11">
        <v>41485</v>
      </c>
      <c r="F1734" t="s">
        <v>50</v>
      </c>
      <c r="G1734" t="s">
        <v>3003</v>
      </c>
      <c r="H1734" t="s">
        <v>3004</v>
      </c>
      <c r="I1734" t="s">
        <v>26</v>
      </c>
      <c r="J1734" t="s">
        <v>27</v>
      </c>
      <c r="K1734" t="s">
        <v>328</v>
      </c>
      <c r="L1734" t="s">
        <v>1487</v>
      </c>
      <c r="M1734">
        <v>39212</v>
      </c>
      <c r="N1734" t="s">
        <v>30</v>
      </c>
      <c r="O1734" t="s">
        <v>1326</v>
      </c>
      <c r="P1734" t="s">
        <v>32</v>
      </c>
      <c r="Q1734" t="s">
        <v>56</v>
      </c>
      <c r="R1734" t="s">
        <v>1327</v>
      </c>
      <c r="S1734">
        <v>2430.08</v>
      </c>
      <c r="T1734">
        <v>8</v>
      </c>
      <c r="U1734">
        <v>0</v>
      </c>
      <c r="V1734">
        <v>388.81280000000015</v>
      </c>
    </row>
    <row r="1735" spans="1:22" x14ac:dyDescent="0.25">
      <c r="A1735">
        <v>3568</v>
      </c>
      <c r="B1735" t="s">
        <v>6747</v>
      </c>
      <c r="C1735">
        <v>2013</v>
      </c>
      <c r="D1735" s="11">
        <v>41527</v>
      </c>
      <c r="E1735" s="11">
        <v>41532</v>
      </c>
      <c r="F1735" t="s">
        <v>23</v>
      </c>
      <c r="G1735" t="s">
        <v>5603</v>
      </c>
      <c r="H1735" t="s">
        <v>5604</v>
      </c>
      <c r="I1735" t="s">
        <v>102</v>
      </c>
      <c r="J1735" t="s">
        <v>27</v>
      </c>
      <c r="K1735" t="s">
        <v>815</v>
      </c>
      <c r="L1735" t="s">
        <v>104</v>
      </c>
      <c r="M1735">
        <v>75220</v>
      </c>
      <c r="N1735" t="s">
        <v>105</v>
      </c>
      <c r="O1735" t="s">
        <v>6031</v>
      </c>
      <c r="P1735" t="s">
        <v>32</v>
      </c>
      <c r="Q1735" t="s">
        <v>65</v>
      </c>
      <c r="R1735" t="s">
        <v>6032</v>
      </c>
      <c r="S1735">
        <v>15.008000000000003</v>
      </c>
      <c r="T1735">
        <v>4</v>
      </c>
      <c r="U1735">
        <v>0.6</v>
      </c>
      <c r="V1735">
        <v>-12.006399999999999</v>
      </c>
    </row>
    <row r="1736" spans="1:22" x14ac:dyDescent="0.25">
      <c r="A1736">
        <v>3552</v>
      </c>
      <c r="B1736" t="s">
        <v>6733</v>
      </c>
      <c r="C1736">
        <v>2013</v>
      </c>
      <c r="D1736" s="11">
        <v>41363</v>
      </c>
      <c r="E1736" s="11">
        <v>41367</v>
      </c>
      <c r="F1736" t="s">
        <v>23</v>
      </c>
      <c r="G1736" t="s">
        <v>3915</v>
      </c>
      <c r="H1736" t="s">
        <v>3916</v>
      </c>
      <c r="I1736" t="s">
        <v>102</v>
      </c>
      <c r="J1736" t="s">
        <v>27</v>
      </c>
      <c r="K1736" t="s">
        <v>303</v>
      </c>
      <c r="L1736" t="s">
        <v>211</v>
      </c>
      <c r="M1736">
        <v>60653</v>
      </c>
      <c r="N1736" t="s">
        <v>105</v>
      </c>
      <c r="O1736" t="s">
        <v>942</v>
      </c>
      <c r="P1736" t="s">
        <v>32</v>
      </c>
      <c r="Q1736" t="s">
        <v>36</v>
      </c>
      <c r="R1736" t="s">
        <v>943</v>
      </c>
      <c r="S1736">
        <v>844.11599999999987</v>
      </c>
      <c r="T1736">
        <v>6</v>
      </c>
      <c r="U1736">
        <v>0.3</v>
      </c>
      <c r="V1736">
        <v>-36.176400000000001</v>
      </c>
    </row>
    <row r="1737" spans="1:22" x14ac:dyDescent="0.25">
      <c r="A1737">
        <v>3549</v>
      </c>
      <c r="B1737" t="s">
        <v>6730</v>
      </c>
      <c r="C1737">
        <v>2014</v>
      </c>
      <c r="D1737" s="11">
        <v>41943</v>
      </c>
      <c r="E1737" s="11">
        <v>41945</v>
      </c>
      <c r="F1737" t="s">
        <v>188</v>
      </c>
      <c r="G1737" t="s">
        <v>2313</v>
      </c>
      <c r="H1737" t="s">
        <v>2314</v>
      </c>
      <c r="I1737" t="s">
        <v>102</v>
      </c>
      <c r="J1737" t="s">
        <v>27</v>
      </c>
      <c r="K1737" t="s">
        <v>1464</v>
      </c>
      <c r="L1737" t="s">
        <v>29</v>
      </c>
      <c r="M1737">
        <v>40475</v>
      </c>
      <c r="N1737" t="s">
        <v>30</v>
      </c>
      <c r="O1737" t="s">
        <v>5165</v>
      </c>
      <c r="P1737" t="s">
        <v>32</v>
      </c>
      <c r="Q1737" t="s">
        <v>36</v>
      </c>
      <c r="R1737" t="s">
        <v>5166</v>
      </c>
      <c r="S1737">
        <v>33.94</v>
      </c>
      <c r="T1737">
        <v>1</v>
      </c>
      <c r="U1737">
        <v>0</v>
      </c>
      <c r="V1737">
        <v>9.1637999999999984</v>
      </c>
    </row>
    <row r="1738" spans="1:22" x14ac:dyDescent="0.25">
      <c r="A1738">
        <v>3543</v>
      </c>
      <c r="B1738" t="s">
        <v>6726</v>
      </c>
      <c r="C1738">
        <v>2013</v>
      </c>
      <c r="D1738" s="11">
        <v>41536</v>
      </c>
      <c r="E1738" s="11">
        <v>41538</v>
      </c>
      <c r="F1738" t="s">
        <v>188</v>
      </c>
      <c r="G1738" t="s">
        <v>2304</v>
      </c>
      <c r="H1738" t="s">
        <v>2305</v>
      </c>
      <c r="I1738" t="s">
        <v>26</v>
      </c>
      <c r="J1738" t="s">
        <v>27</v>
      </c>
      <c r="K1738" t="s">
        <v>497</v>
      </c>
      <c r="L1738" t="s">
        <v>498</v>
      </c>
      <c r="M1738">
        <v>43229</v>
      </c>
      <c r="N1738" t="s">
        <v>148</v>
      </c>
      <c r="O1738" t="s">
        <v>1839</v>
      </c>
      <c r="P1738" t="s">
        <v>32</v>
      </c>
      <c r="Q1738" t="s">
        <v>36</v>
      </c>
      <c r="R1738" t="s">
        <v>1840</v>
      </c>
      <c r="S1738">
        <v>99.372</v>
      </c>
      <c r="T1738">
        <v>2</v>
      </c>
      <c r="U1738">
        <v>0.3</v>
      </c>
      <c r="V1738">
        <v>-7.0979999999999919</v>
      </c>
    </row>
    <row r="1739" spans="1:22" x14ac:dyDescent="0.25">
      <c r="A1739">
        <v>3542</v>
      </c>
      <c r="B1739" t="s">
        <v>6726</v>
      </c>
      <c r="C1739">
        <v>2013</v>
      </c>
      <c r="D1739" s="11">
        <v>41536</v>
      </c>
      <c r="E1739" s="11">
        <v>41538</v>
      </c>
      <c r="F1739" t="s">
        <v>188</v>
      </c>
      <c r="G1739" t="s">
        <v>2304</v>
      </c>
      <c r="H1739" t="s">
        <v>2305</v>
      </c>
      <c r="I1739" t="s">
        <v>26</v>
      </c>
      <c r="J1739" t="s">
        <v>27</v>
      </c>
      <c r="K1739" t="s">
        <v>497</v>
      </c>
      <c r="L1739" t="s">
        <v>498</v>
      </c>
      <c r="M1739">
        <v>43229</v>
      </c>
      <c r="N1739" t="s">
        <v>148</v>
      </c>
      <c r="O1739" t="s">
        <v>5535</v>
      </c>
      <c r="P1739" t="s">
        <v>32</v>
      </c>
      <c r="Q1739" t="s">
        <v>65</v>
      </c>
      <c r="R1739" t="s">
        <v>5536</v>
      </c>
      <c r="S1739">
        <v>5.3520000000000003</v>
      </c>
      <c r="T1739">
        <v>3</v>
      </c>
      <c r="U1739">
        <v>0.2</v>
      </c>
      <c r="V1739">
        <v>1.6055999999999999</v>
      </c>
    </row>
    <row r="1740" spans="1:22" x14ac:dyDescent="0.25">
      <c r="A1740">
        <v>3520</v>
      </c>
      <c r="B1740" t="s">
        <v>6705</v>
      </c>
      <c r="C1740">
        <v>2012</v>
      </c>
      <c r="D1740" s="11">
        <v>41082</v>
      </c>
      <c r="E1740" s="11">
        <v>41085</v>
      </c>
      <c r="F1740" t="s">
        <v>188</v>
      </c>
      <c r="G1740" t="s">
        <v>6201</v>
      </c>
      <c r="H1740" t="s">
        <v>6202</v>
      </c>
      <c r="I1740" t="s">
        <v>102</v>
      </c>
      <c r="J1740" t="s">
        <v>27</v>
      </c>
      <c r="K1740" t="s">
        <v>456</v>
      </c>
      <c r="L1740" t="s">
        <v>211</v>
      </c>
      <c r="M1740">
        <v>60505</v>
      </c>
      <c r="N1740" t="s">
        <v>105</v>
      </c>
      <c r="O1740" t="s">
        <v>5482</v>
      </c>
      <c r="P1740" t="s">
        <v>32</v>
      </c>
      <c r="Q1740" t="s">
        <v>56</v>
      </c>
      <c r="R1740" t="s">
        <v>5483</v>
      </c>
      <c r="S1740">
        <v>796.42500000000007</v>
      </c>
      <c r="T1740">
        <v>7</v>
      </c>
      <c r="U1740">
        <v>0.5</v>
      </c>
      <c r="V1740">
        <v>-525.6405000000002</v>
      </c>
    </row>
    <row r="1741" spans="1:22" x14ac:dyDescent="0.25">
      <c r="A1741">
        <v>3513</v>
      </c>
      <c r="B1741" t="s">
        <v>6700</v>
      </c>
      <c r="C1741">
        <v>2014</v>
      </c>
      <c r="D1741" s="11">
        <v>41887</v>
      </c>
      <c r="E1741" s="11">
        <v>41889</v>
      </c>
      <c r="F1741" t="s">
        <v>188</v>
      </c>
      <c r="G1741" t="s">
        <v>2507</v>
      </c>
      <c r="H1741" t="s">
        <v>2508</v>
      </c>
      <c r="I1741" t="s">
        <v>41</v>
      </c>
      <c r="J1741" t="s">
        <v>27</v>
      </c>
      <c r="K1741" t="s">
        <v>303</v>
      </c>
      <c r="L1741" t="s">
        <v>211</v>
      </c>
      <c r="M1741">
        <v>60653</v>
      </c>
      <c r="N1741" t="s">
        <v>105</v>
      </c>
      <c r="O1741" t="s">
        <v>6701</v>
      </c>
      <c r="P1741" t="s">
        <v>32</v>
      </c>
      <c r="Q1741" t="s">
        <v>33</v>
      </c>
      <c r="R1741" t="s">
        <v>6702</v>
      </c>
      <c r="S1741">
        <v>825.17399999999998</v>
      </c>
      <c r="T1741">
        <v>9</v>
      </c>
      <c r="U1741">
        <v>0.3</v>
      </c>
      <c r="V1741">
        <v>-117.88199999999998</v>
      </c>
    </row>
    <row r="1742" spans="1:22" x14ac:dyDescent="0.25">
      <c r="A1742">
        <v>3508</v>
      </c>
      <c r="B1742" t="s">
        <v>6695</v>
      </c>
      <c r="C1742">
        <v>2011</v>
      </c>
      <c r="D1742" s="11">
        <v>40714</v>
      </c>
      <c r="E1742" s="11">
        <v>40718</v>
      </c>
      <c r="F1742" t="s">
        <v>50</v>
      </c>
      <c r="G1742" t="s">
        <v>6696</v>
      </c>
      <c r="H1742" t="s">
        <v>6697</v>
      </c>
      <c r="I1742" t="s">
        <v>26</v>
      </c>
      <c r="J1742" t="s">
        <v>27</v>
      </c>
      <c r="K1742" t="s">
        <v>4346</v>
      </c>
      <c r="L1742" t="s">
        <v>104</v>
      </c>
      <c r="M1742">
        <v>75023</v>
      </c>
      <c r="N1742" t="s">
        <v>105</v>
      </c>
      <c r="O1742" t="s">
        <v>6698</v>
      </c>
      <c r="P1742" t="s">
        <v>32</v>
      </c>
      <c r="Q1742" t="s">
        <v>33</v>
      </c>
      <c r="R1742" t="s">
        <v>6699</v>
      </c>
      <c r="S1742">
        <v>193.06559999999999</v>
      </c>
      <c r="T1742">
        <v>4</v>
      </c>
      <c r="U1742">
        <v>0.32</v>
      </c>
      <c r="V1742">
        <v>-19.874399999999994</v>
      </c>
    </row>
    <row r="1743" spans="1:22" x14ac:dyDescent="0.25">
      <c r="A1743">
        <v>3497</v>
      </c>
      <c r="B1743" t="s">
        <v>6689</v>
      </c>
      <c r="C1743">
        <v>2013</v>
      </c>
      <c r="D1743" s="11">
        <v>41495</v>
      </c>
      <c r="E1743" s="11">
        <v>41502</v>
      </c>
      <c r="F1743" t="s">
        <v>50</v>
      </c>
      <c r="G1743" t="s">
        <v>3378</v>
      </c>
      <c r="H1743" t="s">
        <v>3379</v>
      </c>
      <c r="I1743" t="s">
        <v>102</v>
      </c>
      <c r="J1743" t="s">
        <v>27</v>
      </c>
      <c r="K1743" t="s">
        <v>42</v>
      </c>
      <c r="L1743" t="s">
        <v>43</v>
      </c>
      <c r="M1743">
        <v>90036</v>
      </c>
      <c r="N1743" t="s">
        <v>44</v>
      </c>
      <c r="O1743" t="s">
        <v>3326</v>
      </c>
      <c r="P1743" t="s">
        <v>32</v>
      </c>
      <c r="Q1743" t="s">
        <v>56</v>
      </c>
      <c r="R1743" t="s">
        <v>3327</v>
      </c>
      <c r="S1743">
        <v>513.024</v>
      </c>
      <c r="T1743">
        <v>2</v>
      </c>
      <c r="U1743">
        <v>0.2</v>
      </c>
      <c r="V1743">
        <v>12.82559999999998</v>
      </c>
    </row>
    <row r="1744" spans="1:22" x14ac:dyDescent="0.25">
      <c r="A1744">
        <v>3496</v>
      </c>
      <c r="B1744" t="s">
        <v>6683</v>
      </c>
      <c r="C1744">
        <v>2014</v>
      </c>
      <c r="D1744" s="11">
        <v>41907</v>
      </c>
      <c r="E1744" s="11">
        <v>41911</v>
      </c>
      <c r="F1744" t="s">
        <v>50</v>
      </c>
      <c r="G1744" t="s">
        <v>1805</v>
      </c>
      <c r="H1744" t="s">
        <v>1806</v>
      </c>
      <c r="I1744" t="s">
        <v>41</v>
      </c>
      <c r="J1744" t="s">
        <v>27</v>
      </c>
      <c r="K1744" t="s">
        <v>6684</v>
      </c>
      <c r="L1744" t="s">
        <v>229</v>
      </c>
      <c r="M1744">
        <v>56301</v>
      </c>
      <c r="N1744" t="s">
        <v>105</v>
      </c>
      <c r="O1744" t="s">
        <v>2580</v>
      </c>
      <c r="P1744" t="s">
        <v>32</v>
      </c>
      <c r="Q1744" t="s">
        <v>36</v>
      </c>
      <c r="R1744" t="s">
        <v>2581</v>
      </c>
      <c r="S1744">
        <v>603.91999999999996</v>
      </c>
      <c r="T1744">
        <v>4</v>
      </c>
      <c r="U1744">
        <v>0</v>
      </c>
      <c r="V1744">
        <v>181.17599999999993</v>
      </c>
    </row>
    <row r="1745" spans="1:22" x14ac:dyDescent="0.25">
      <c r="A1745">
        <v>3490</v>
      </c>
      <c r="B1745" t="s">
        <v>6681</v>
      </c>
      <c r="C1745">
        <v>2012</v>
      </c>
      <c r="D1745" s="11">
        <v>41092</v>
      </c>
      <c r="E1745" s="11">
        <v>41096</v>
      </c>
      <c r="F1745" t="s">
        <v>50</v>
      </c>
      <c r="G1745" t="s">
        <v>5127</v>
      </c>
      <c r="H1745" t="s">
        <v>5128</v>
      </c>
      <c r="I1745" t="s">
        <v>26</v>
      </c>
      <c r="J1745" t="s">
        <v>27</v>
      </c>
      <c r="K1745" t="s">
        <v>6682</v>
      </c>
      <c r="L1745" t="s">
        <v>211</v>
      </c>
      <c r="M1745">
        <v>60188</v>
      </c>
      <c r="N1745" t="s">
        <v>105</v>
      </c>
      <c r="O1745" t="s">
        <v>4839</v>
      </c>
      <c r="P1745" t="s">
        <v>32</v>
      </c>
      <c r="Q1745" t="s">
        <v>36</v>
      </c>
      <c r="R1745" t="s">
        <v>4840</v>
      </c>
      <c r="S1745">
        <v>382.11599999999999</v>
      </c>
      <c r="T1745">
        <v>6</v>
      </c>
      <c r="U1745">
        <v>0.3</v>
      </c>
      <c r="V1745">
        <v>-92.799600000000027</v>
      </c>
    </row>
    <row r="1746" spans="1:22" x14ac:dyDescent="0.25">
      <c r="A1746">
        <v>1743</v>
      </c>
      <c r="B1746" t="s">
        <v>4445</v>
      </c>
      <c r="C1746">
        <v>2014</v>
      </c>
      <c r="D1746" s="11">
        <v>41943</v>
      </c>
      <c r="E1746" s="11">
        <v>41947</v>
      </c>
      <c r="F1746" t="s">
        <v>50</v>
      </c>
      <c r="G1746" t="s">
        <v>4170</v>
      </c>
      <c r="H1746" t="s">
        <v>4171</v>
      </c>
      <c r="I1746" t="s">
        <v>26</v>
      </c>
      <c r="J1746" t="s">
        <v>27</v>
      </c>
      <c r="K1746" t="s">
        <v>146</v>
      </c>
      <c r="L1746" t="s">
        <v>147</v>
      </c>
      <c r="M1746">
        <v>19140</v>
      </c>
      <c r="N1746" t="s">
        <v>148</v>
      </c>
      <c r="O1746" t="s">
        <v>4270</v>
      </c>
      <c r="P1746" t="s">
        <v>32</v>
      </c>
      <c r="Q1746" t="s">
        <v>65</v>
      </c>
      <c r="R1746" t="s">
        <v>4271</v>
      </c>
      <c r="S1746">
        <v>7.168000000000001</v>
      </c>
      <c r="T1746">
        <v>2</v>
      </c>
      <c r="U1746">
        <v>0.2</v>
      </c>
      <c r="V1746">
        <v>0.98559999999999937</v>
      </c>
    </row>
    <row r="1747" spans="1:22" x14ac:dyDescent="0.25">
      <c r="A1747">
        <v>3489</v>
      </c>
      <c r="B1747" t="s">
        <v>6681</v>
      </c>
      <c r="C1747">
        <v>2012</v>
      </c>
      <c r="D1747" s="11">
        <v>41092</v>
      </c>
      <c r="E1747" s="11">
        <v>41096</v>
      </c>
      <c r="F1747" t="s">
        <v>50</v>
      </c>
      <c r="G1747" t="s">
        <v>5127</v>
      </c>
      <c r="H1747" t="s">
        <v>5128</v>
      </c>
      <c r="I1747" t="s">
        <v>26</v>
      </c>
      <c r="J1747" t="s">
        <v>27</v>
      </c>
      <c r="K1747" t="s">
        <v>6682</v>
      </c>
      <c r="L1747" t="s">
        <v>211</v>
      </c>
      <c r="M1747">
        <v>60188</v>
      </c>
      <c r="N1747" t="s">
        <v>105</v>
      </c>
      <c r="O1747" t="s">
        <v>1136</v>
      </c>
      <c r="P1747" t="s">
        <v>32</v>
      </c>
      <c r="Q1747" t="s">
        <v>36</v>
      </c>
      <c r="R1747" t="s">
        <v>1137</v>
      </c>
      <c r="S1747">
        <v>408.42200000000003</v>
      </c>
      <c r="T1747">
        <v>2</v>
      </c>
      <c r="U1747">
        <v>0.3</v>
      </c>
      <c r="V1747">
        <v>-5.8346000000000231</v>
      </c>
    </row>
    <row r="1748" spans="1:22" x14ac:dyDescent="0.25">
      <c r="A1748">
        <v>3485</v>
      </c>
      <c r="B1748" t="s">
        <v>6676</v>
      </c>
      <c r="C1748">
        <v>2011</v>
      </c>
      <c r="D1748" s="11">
        <v>40782</v>
      </c>
      <c r="E1748" s="11">
        <v>40784</v>
      </c>
      <c r="F1748" t="s">
        <v>188</v>
      </c>
      <c r="G1748" t="s">
        <v>4952</v>
      </c>
      <c r="H1748" t="s">
        <v>4953</v>
      </c>
      <c r="I1748" t="s">
        <v>41</v>
      </c>
      <c r="J1748" t="s">
        <v>27</v>
      </c>
      <c r="K1748" t="s">
        <v>318</v>
      </c>
      <c r="L1748" t="s">
        <v>319</v>
      </c>
      <c r="M1748">
        <v>22153</v>
      </c>
      <c r="N1748" t="s">
        <v>30</v>
      </c>
      <c r="O1748" t="s">
        <v>5700</v>
      </c>
      <c r="P1748" t="s">
        <v>32</v>
      </c>
      <c r="Q1748" t="s">
        <v>56</v>
      </c>
      <c r="R1748" t="s">
        <v>5701</v>
      </c>
      <c r="S1748">
        <v>1202.94</v>
      </c>
      <c r="T1748">
        <v>3</v>
      </c>
      <c r="U1748">
        <v>0</v>
      </c>
      <c r="V1748">
        <v>300.73500000000001</v>
      </c>
    </row>
    <row r="1749" spans="1:22" x14ac:dyDescent="0.25">
      <c r="A1749">
        <v>3484</v>
      </c>
      <c r="B1749" t="s">
        <v>6676</v>
      </c>
      <c r="C1749">
        <v>2011</v>
      </c>
      <c r="D1749" s="11">
        <v>40782</v>
      </c>
      <c r="E1749" s="11">
        <v>40784</v>
      </c>
      <c r="F1749" t="s">
        <v>188</v>
      </c>
      <c r="G1749" t="s">
        <v>4952</v>
      </c>
      <c r="H1749" t="s">
        <v>4953</v>
      </c>
      <c r="I1749" t="s">
        <v>41</v>
      </c>
      <c r="J1749" t="s">
        <v>27</v>
      </c>
      <c r="K1749" t="s">
        <v>318</v>
      </c>
      <c r="L1749" t="s">
        <v>319</v>
      </c>
      <c r="M1749">
        <v>22153</v>
      </c>
      <c r="N1749" t="s">
        <v>30</v>
      </c>
      <c r="O1749" t="s">
        <v>4064</v>
      </c>
      <c r="P1749" t="s">
        <v>32</v>
      </c>
      <c r="Q1749" t="s">
        <v>65</v>
      </c>
      <c r="R1749" t="s">
        <v>4065</v>
      </c>
      <c r="S1749">
        <v>29.12</v>
      </c>
      <c r="T1749">
        <v>4</v>
      </c>
      <c r="U1749">
        <v>0</v>
      </c>
      <c r="V1749">
        <v>12.521600000000003</v>
      </c>
    </row>
    <row r="1750" spans="1:22" x14ac:dyDescent="0.25">
      <c r="A1750">
        <v>3482</v>
      </c>
      <c r="B1750" t="s">
        <v>6675</v>
      </c>
      <c r="C1750">
        <v>2011</v>
      </c>
      <c r="D1750" s="11">
        <v>40640</v>
      </c>
      <c r="E1750" s="11">
        <v>40643</v>
      </c>
      <c r="F1750" t="s">
        <v>188</v>
      </c>
      <c r="G1750" t="s">
        <v>2540</v>
      </c>
      <c r="H1750" t="s">
        <v>2541</v>
      </c>
      <c r="I1750" t="s">
        <v>26</v>
      </c>
      <c r="J1750" t="s">
        <v>27</v>
      </c>
      <c r="K1750" t="s">
        <v>3909</v>
      </c>
      <c r="L1750" t="s">
        <v>358</v>
      </c>
      <c r="M1750">
        <v>36608</v>
      </c>
      <c r="N1750" t="s">
        <v>30</v>
      </c>
      <c r="O1750" t="s">
        <v>4270</v>
      </c>
      <c r="P1750" t="s">
        <v>32</v>
      </c>
      <c r="Q1750" t="s">
        <v>65</v>
      </c>
      <c r="R1750" t="s">
        <v>4271</v>
      </c>
      <c r="S1750">
        <v>8.9600000000000009</v>
      </c>
      <c r="T1750">
        <v>2</v>
      </c>
      <c r="U1750">
        <v>0</v>
      </c>
      <c r="V1750">
        <v>2.7775999999999996</v>
      </c>
    </row>
    <row r="1751" spans="1:22" x14ac:dyDescent="0.25">
      <c r="A1751">
        <v>3481</v>
      </c>
      <c r="B1751" t="s">
        <v>6672</v>
      </c>
      <c r="C1751">
        <v>2013</v>
      </c>
      <c r="D1751" s="11">
        <v>41617</v>
      </c>
      <c r="E1751" s="11">
        <v>41623</v>
      </c>
      <c r="F1751" t="s">
        <v>50</v>
      </c>
      <c r="G1751" t="s">
        <v>3427</v>
      </c>
      <c r="H1751" t="s">
        <v>3428</v>
      </c>
      <c r="I1751" t="s">
        <v>41</v>
      </c>
      <c r="J1751" t="s">
        <v>27</v>
      </c>
      <c r="K1751" t="s">
        <v>127</v>
      </c>
      <c r="L1751" t="s">
        <v>43</v>
      </c>
      <c r="M1751">
        <v>94110</v>
      </c>
      <c r="N1751" t="s">
        <v>44</v>
      </c>
      <c r="O1751" t="s">
        <v>4949</v>
      </c>
      <c r="P1751" t="s">
        <v>32</v>
      </c>
      <c r="Q1751" t="s">
        <v>56</v>
      </c>
      <c r="R1751" t="s">
        <v>4950</v>
      </c>
      <c r="S1751">
        <v>1421.6640000000002</v>
      </c>
      <c r="T1751">
        <v>6</v>
      </c>
      <c r="U1751">
        <v>0.2</v>
      </c>
      <c r="V1751">
        <v>-195.47879999999998</v>
      </c>
    </row>
    <row r="1752" spans="1:22" x14ac:dyDescent="0.25">
      <c r="A1752">
        <v>3474</v>
      </c>
      <c r="B1752" t="s">
        <v>6667</v>
      </c>
      <c r="C1752">
        <v>2014</v>
      </c>
      <c r="D1752" s="11">
        <v>41702</v>
      </c>
      <c r="E1752" s="11">
        <v>41709</v>
      </c>
      <c r="F1752" t="s">
        <v>50</v>
      </c>
      <c r="G1752" t="s">
        <v>1827</v>
      </c>
      <c r="H1752" t="s">
        <v>1828</v>
      </c>
      <c r="I1752" t="s">
        <v>26</v>
      </c>
      <c r="J1752" t="s">
        <v>27</v>
      </c>
      <c r="K1752" t="s">
        <v>6668</v>
      </c>
      <c r="L1752" t="s">
        <v>238</v>
      </c>
      <c r="M1752">
        <v>48127</v>
      </c>
      <c r="N1752" t="s">
        <v>105</v>
      </c>
      <c r="O1752" t="s">
        <v>1280</v>
      </c>
      <c r="P1752" t="s">
        <v>32</v>
      </c>
      <c r="Q1752" t="s">
        <v>36</v>
      </c>
      <c r="R1752" t="s">
        <v>1281</v>
      </c>
      <c r="S1752">
        <v>180.98</v>
      </c>
      <c r="T1752">
        <v>1</v>
      </c>
      <c r="U1752">
        <v>0</v>
      </c>
      <c r="V1752">
        <v>47.0548</v>
      </c>
    </row>
    <row r="1753" spans="1:22" x14ac:dyDescent="0.25">
      <c r="A1753">
        <v>3471</v>
      </c>
      <c r="B1753" t="s">
        <v>6665</v>
      </c>
      <c r="C1753">
        <v>2013</v>
      </c>
      <c r="D1753" s="11">
        <v>41610</v>
      </c>
      <c r="E1753" s="11">
        <v>41614</v>
      </c>
      <c r="F1753" t="s">
        <v>50</v>
      </c>
      <c r="G1753" t="s">
        <v>4094</v>
      </c>
      <c r="H1753" t="s">
        <v>4095</v>
      </c>
      <c r="I1753" t="s">
        <v>26</v>
      </c>
      <c r="J1753" t="s">
        <v>27</v>
      </c>
      <c r="K1753" t="s">
        <v>127</v>
      </c>
      <c r="L1753" t="s">
        <v>43</v>
      </c>
      <c r="M1753">
        <v>94122</v>
      </c>
      <c r="N1753" t="s">
        <v>44</v>
      </c>
      <c r="O1753" t="s">
        <v>3505</v>
      </c>
      <c r="P1753" t="s">
        <v>32</v>
      </c>
      <c r="Q1753" t="s">
        <v>65</v>
      </c>
      <c r="R1753" t="s">
        <v>3506</v>
      </c>
      <c r="S1753">
        <v>16.739999999999998</v>
      </c>
      <c r="T1753">
        <v>2</v>
      </c>
      <c r="U1753">
        <v>0</v>
      </c>
      <c r="V1753">
        <v>4.3523999999999994</v>
      </c>
    </row>
    <row r="1754" spans="1:22" x14ac:dyDescent="0.25">
      <c r="A1754">
        <v>1751</v>
      </c>
      <c r="B1754" t="s">
        <v>4454</v>
      </c>
      <c r="C1754">
        <v>2012</v>
      </c>
      <c r="D1754" s="11">
        <v>41235</v>
      </c>
      <c r="E1754" s="11">
        <v>41240</v>
      </c>
      <c r="F1754" t="s">
        <v>50</v>
      </c>
      <c r="G1754" t="s">
        <v>2067</v>
      </c>
      <c r="H1754" t="s">
        <v>2068</v>
      </c>
      <c r="I1754" t="s">
        <v>102</v>
      </c>
      <c r="J1754" t="s">
        <v>27</v>
      </c>
      <c r="K1754" t="s">
        <v>678</v>
      </c>
      <c r="L1754" t="s">
        <v>104</v>
      </c>
      <c r="M1754">
        <v>78207</v>
      </c>
      <c r="N1754" t="s">
        <v>105</v>
      </c>
      <c r="O1754" t="s">
        <v>4455</v>
      </c>
      <c r="P1754" t="s">
        <v>32</v>
      </c>
      <c r="Q1754" t="s">
        <v>56</v>
      </c>
      <c r="R1754" t="s">
        <v>4456</v>
      </c>
      <c r="S1754">
        <v>206.96200000000002</v>
      </c>
      <c r="T1754">
        <v>2</v>
      </c>
      <c r="U1754">
        <v>0.3</v>
      </c>
      <c r="V1754">
        <v>-32.522600000000011</v>
      </c>
    </row>
    <row r="1755" spans="1:22" x14ac:dyDescent="0.25">
      <c r="A1755">
        <v>1752</v>
      </c>
      <c r="B1755" t="s">
        <v>4457</v>
      </c>
      <c r="C1755">
        <v>2014</v>
      </c>
      <c r="D1755" s="11">
        <v>41927</v>
      </c>
      <c r="E1755" s="11">
        <v>41930</v>
      </c>
      <c r="F1755" t="s">
        <v>188</v>
      </c>
      <c r="G1755" t="s">
        <v>4458</v>
      </c>
      <c r="H1755" t="s">
        <v>4459</v>
      </c>
      <c r="I1755" t="s">
        <v>26</v>
      </c>
      <c r="J1755" t="s">
        <v>27</v>
      </c>
      <c r="K1755" t="s">
        <v>3199</v>
      </c>
      <c r="L1755" t="s">
        <v>43</v>
      </c>
      <c r="M1755">
        <v>94601</v>
      </c>
      <c r="N1755" t="s">
        <v>44</v>
      </c>
      <c r="O1755" t="s">
        <v>1134</v>
      </c>
      <c r="P1755" t="s">
        <v>32</v>
      </c>
      <c r="Q1755" t="s">
        <v>65</v>
      </c>
      <c r="R1755" t="s">
        <v>1135</v>
      </c>
      <c r="S1755">
        <v>9.4600000000000009</v>
      </c>
      <c r="T1755">
        <v>2</v>
      </c>
      <c r="U1755">
        <v>0</v>
      </c>
      <c r="V1755">
        <v>3.6894000000000009</v>
      </c>
    </row>
    <row r="1756" spans="1:22" x14ac:dyDescent="0.25">
      <c r="A1756">
        <v>3469</v>
      </c>
      <c r="B1756" t="s">
        <v>6661</v>
      </c>
      <c r="C1756">
        <v>2013</v>
      </c>
      <c r="D1756" s="11">
        <v>41623</v>
      </c>
      <c r="E1756" s="11">
        <v>41628</v>
      </c>
      <c r="F1756" t="s">
        <v>50</v>
      </c>
      <c r="G1756" t="s">
        <v>2225</v>
      </c>
      <c r="H1756" t="s">
        <v>2226</v>
      </c>
      <c r="I1756" t="s">
        <v>26</v>
      </c>
      <c r="J1756" t="s">
        <v>27</v>
      </c>
      <c r="K1756" t="s">
        <v>328</v>
      </c>
      <c r="L1756" t="s">
        <v>1487</v>
      </c>
      <c r="M1756">
        <v>39212</v>
      </c>
      <c r="N1756" t="s">
        <v>30</v>
      </c>
      <c r="O1756" t="s">
        <v>5693</v>
      </c>
      <c r="P1756" t="s">
        <v>32</v>
      </c>
      <c r="Q1756" t="s">
        <v>65</v>
      </c>
      <c r="R1756" t="s">
        <v>5694</v>
      </c>
      <c r="S1756">
        <v>133.38</v>
      </c>
      <c r="T1756">
        <v>6</v>
      </c>
      <c r="U1756">
        <v>0</v>
      </c>
      <c r="V1756">
        <v>58.687200000000011</v>
      </c>
    </row>
    <row r="1757" spans="1:22" x14ac:dyDescent="0.25">
      <c r="A1757">
        <v>3467</v>
      </c>
      <c r="B1757" t="s">
        <v>6660</v>
      </c>
      <c r="C1757">
        <v>2012</v>
      </c>
      <c r="D1757" s="11">
        <v>41162</v>
      </c>
      <c r="E1757" s="11">
        <v>41166</v>
      </c>
      <c r="F1757" t="s">
        <v>50</v>
      </c>
      <c r="G1757" t="s">
        <v>4764</v>
      </c>
      <c r="H1757" t="s">
        <v>4765</v>
      </c>
      <c r="I1757" t="s">
        <v>41</v>
      </c>
      <c r="J1757" t="s">
        <v>27</v>
      </c>
      <c r="K1757" t="s">
        <v>6570</v>
      </c>
      <c r="L1757" t="s">
        <v>1245</v>
      </c>
      <c r="M1757">
        <v>2151</v>
      </c>
      <c r="N1757" t="s">
        <v>148</v>
      </c>
      <c r="O1757" t="s">
        <v>852</v>
      </c>
      <c r="P1757" t="s">
        <v>32</v>
      </c>
      <c r="Q1757" t="s">
        <v>33</v>
      </c>
      <c r="R1757" t="s">
        <v>853</v>
      </c>
      <c r="S1757">
        <v>361.96</v>
      </c>
      <c r="T1757">
        <v>2</v>
      </c>
      <c r="U1757">
        <v>0</v>
      </c>
      <c r="V1757">
        <v>83.25079999999997</v>
      </c>
    </row>
    <row r="1758" spans="1:22" x14ac:dyDescent="0.25">
      <c r="A1758">
        <v>3458</v>
      </c>
      <c r="B1758" t="s">
        <v>6653</v>
      </c>
      <c r="C1758">
        <v>2014</v>
      </c>
      <c r="D1758" s="11">
        <v>41899</v>
      </c>
      <c r="E1758" s="11">
        <v>41901</v>
      </c>
      <c r="F1758" t="s">
        <v>188</v>
      </c>
      <c r="G1758" t="s">
        <v>4708</v>
      </c>
      <c r="H1758" t="s">
        <v>4709</v>
      </c>
      <c r="I1758" t="s">
        <v>26</v>
      </c>
      <c r="J1758" t="s">
        <v>27</v>
      </c>
      <c r="K1758" t="s">
        <v>146</v>
      </c>
      <c r="L1758" t="s">
        <v>147</v>
      </c>
      <c r="M1758">
        <v>19143</v>
      </c>
      <c r="N1758" t="s">
        <v>148</v>
      </c>
      <c r="O1758" t="s">
        <v>6031</v>
      </c>
      <c r="P1758" t="s">
        <v>32</v>
      </c>
      <c r="Q1758" t="s">
        <v>65</v>
      </c>
      <c r="R1758" t="s">
        <v>6032</v>
      </c>
      <c r="S1758">
        <v>22.512000000000004</v>
      </c>
      <c r="T1758">
        <v>3</v>
      </c>
      <c r="U1758">
        <v>0.2</v>
      </c>
      <c r="V1758">
        <v>2.2511999999999999</v>
      </c>
    </row>
    <row r="1759" spans="1:22" x14ac:dyDescent="0.25">
      <c r="A1759">
        <v>3439</v>
      </c>
      <c r="B1759" t="s">
        <v>6629</v>
      </c>
      <c r="C1759">
        <v>2014</v>
      </c>
      <c r="D1759" s="11">
        <v>41943</v>
      </c>
      <c r="E1759" s="11">
        <v>41943</v>
      </c>
      <c r="F1759" t="s">
        <v>1290</v>
      </c>
      <c r="G1759" t="s">
        <v>2996</v>
      </c>
      <c r="H1759" t="s">
        <v>2997</v>
      </c>
      <c r="I1759" t="s">
        <v>26</v>
      </c>
      <c r="J1759" t="s">
        <v>27</v>
      </c>
      <c r="K1759" t="s">
        <v>815</v>
      </c>
      <c r="L1759" t="s">
        <v>104</v>
      </c>
      <c r="M1759">
        <v>75217</v>
      </c>
      <c r="N1759" t="s">
        <v>105</v>
      </c>
      <c r="O1759" t="s">
        <v>1436</v>
      </c>
      <c r="P1759" t="s">
        <v>32</v>
      </c>
      <c r="Q1759" t="s">
        <v>56</v>
      </c>
      <c r="R1759" t="s">
        <v>1437</v>
      </c>
      <c r="S1759">
        <v>251.00599999999997</v>
      </c>
      <c r="T1759">
        <v>2</v>
      </c>
      <c r="U1759">
        <v>0.3</v>
      </c>
      <c r="V1759">
        <v>-68.130199999999988</v>
      </c>
    </row>
    <row r="1760" spans="1:22" x14ac:dyDescent="0.25">
      <c r="A1760">
        <v>3438</v>
      </c>
      <c r="B1760" t="s">
        <v>6629</v>
      </c>
      <c r="C1760">
        <v>2014</v>
      </c>
      <c r="D1760" s="11">
        <v>41943</v>
      </c>
      <c r="E1760" s="11">
        <v>41943</v>
      </c>
      <c r="F1760" t="s">
        <v>1290</v>
      </c>
      <c r="G1760" t="s">
        <v>2996</v>
      </c>
      <c r="H1760" t="s">
        <v>2997</v>
      </c>
      <c r="I1760" t="s">
        <v>26</v>
      </c>
      <c r="J1760" t="s">
        <v>27</v>
      </c>
      <c r="K1760" t="s">
        <v>815</v>
      </c>
      <c r="L1760" t="s">
        <v>104</v>
      </c>
      <c r="M1760">
        <v>75217</v>
      </c>
      <c r="N1760" t="s">
        <v>105</v>
      </c>
      <c r="O1760" t="s">
        <v>2043</v>
      </c>
      <c r="P1760" t="s">
        <v>32</v>
      </c>
      <c r="Q1760" t="s">
        <v>65</v>
      </c>
      <c r="R1760" t="s">
        <v>2044</v>
      </c>
      <c r="S1760">
        <v>16.192</v>
      </c>
      <c r="T1760">
        <v>2</v>
      </c>
      <c r="U1760">
        <v>0.6</v>
      </c>
      <c r="V1760">
        <v>-8.5007999999999981</v>
      </c>
    </row>
    <row r="1761" spans="1:22" x14ac:dyDescent="0.25">
      <c r="A1761">
        <v>3437</v>
      </c>
      <c r="B1761" t="s">
        <v>6628</v>
      </c>
      <c r="C1761">
        <v>2012</v>
      </c>
      <c r="D1761" s="11">
        <v>41179</v>
      </c>
      <c r="E1761" s="11">
        <v>41181</v>
      </c>
      <c r="F1761" t="s">
        <v>188</v>
      </c>
      <c r="G1761" t="s">
        <v>3237</v>
      </c>
      <c r="H1761" t="s">
        <v>3238</v>
      </c>
      <c r="I1761" t="s">
        <v>26</v>
      </c>
      <c r="J1761" t="s">
        <v>27</v>
      </c>
      <c r="K1761" t="s">
        <v>303</v>
      </c>
      <c r="L1761" t="s">
        <v>211</v>
      </c>
      <c r="M1761">
        <v>60610</v>
      </c>
      <c r="N1761" t="s">
        <v>105</v>
      </c>
      <c r="O1761" t="s">
        <v>2043</v>
      </c>
      <c r="P1761" t="s">
        <v>32</v>
      </c>
      <c r="Q1761" t="s">
        <v>65</v>
      </c>
      <c r="R1761" t="s">
        <v>2044</v>
      </c>
      <c r="S1761">
        <v>24.288</v>
      </c>
      <c r="T1761">
        <v>3</v>
      </c>
      <c r="U1761">
        <v>0.6</v>
      </c>
      <c r="V1761">
        <v>-12.751199999999997</v>
      </c>
    </row>
    <row r="1762" spans="1:22" x14ac:dyDescent="0.25">
      <c r="A1762">
        <v>3432</v>
      </c>
      <c r="B1762" t="s">
        <v>6624</v>
      </c>
      <c r="C1762">
        <v>2014</v>
      </c>
      <c r="D1762" s="11">
        <v>41982</v>
      </c>
      <c r="E1762" s="11">
        <v>41983</v>
      </c>
      <c r="F1762" t="s">
        <v>188</v>
      </c>
      <c r="G1762" t="s">
        <v>1417</v>
      </c>
      <c r="H1762" t="s">
        <v>1418</v>
      </c>
      <c r="I1762" t="s">
        <v>26</v>
      </c>
      <c r="J1762" t="s">
        <v>27</v>
      </c>
      <c r="K1762" t="s">
        <v>1027</v>
      </c>
      <c r="L1762" t="s">
        <v>43</v>
      </c>
      <c r="M1762">
        <v>90301</v>
      </c>
      <c r="N1762" t="s">
        <v>44</v>
      </c>
      <c r="O1762" t="s">
        <v>6625</v>
      </c>
      <c r="P1762" t="s">
        <v>32</v>
      </c>
      <c r="Q1762" t="s">
        <v>65</v>
      </c>
      <c r="R1762" t="s">
        <v>6626</v>
      </c>
      <c r="S1762">
        <v>128.9</v>
      </c>
      <c r="T1762">
        <v>2</v>
      </c>
      <c r="U1762">
        <v>0</v>
      </c>
      <c r="V1762">
        <v>15.468000000000004</v>
      </c>
    </row>
    <row r="1763" spans="1:22" x14ac:dyDescent="0.25">
      <c r="A1763">
        <v>3429</v>
      </c>
      <c r="B1763" t="s">
        <v>6621</v>
      </c>
      <c r="C1763">
        <v>2014</v>
      </c>
      <c r="D1763" s="11">
        <v>41824</v>
      </c>
      <c r="E1763" s="11">
        <v>41827</v>
      </c>
      <c r="F1763" t="s">
        <v>23</v>
      </c>
      <c r="G1763" t="s">
        <v>3758</v>
      </c>
      <c r="H1763" t="s">
        <v>3759</v>
      </c>
      <c r="I1763" t="s">
        <v>102</v>
      </c>
      <c r="J1763" t="s">
        <v>27</v>
      </c>
      <c r="K1763" t="s">
        <v>2470</v>
      </c>
      <c r="L1763" t="s">
        <v>498</v>
      </c>
      <c r="M1763">
        <v>43130</v>
      </c>
      <c r="N1763" t="s">
        <v>148</v>
      </c>
      <c r="O1763" t="s">
        <v>1436</v>
      </c>
      <c r="P1763" t="s">
        <v>32</v>
      </c>
      <c r="Q1763" t="s">
        <v>56</v>
      </c>
      <c r="R1763" t="s">
        <v>1437</v>
      </c>
      <c r="S1763">
        <v>215.148</v>
      </c>
      <c r="T1763">
        <v>2</v>
      </c>
      <c r="U1763">
        <v>0.4</v>
      </c>
      <c r="V1763">
        <v>-103.98819999999998</v>
      </c>
    </row>
    <row r="1764" spans="1:22" x14ac:dyDescent="0.25">
      <c r="A1764">
        <v>1761</v>
      </c>
      <c r="B1764" t="s">
        <v>4471</v>
      </c>
      <c r="C1764">
        <v>2012</v>
      </c>
      <c r="D1764" s="11">
        <v>41157</v>
      </c>
      <c r="E1764" s="11">
        <v>41161</v>
      </c>
      <c r="F1764" t="s">
        <v>50</v>
      </c>
      <c r="G1764" t="s">
        <v>1308</v>
      </c>
      <c r="H1764" t="s">
        <v>1309</v>
      </c>
      <c r="I1764" t="s">
        <v>26</v>
      </c>
      <c r="J1764" t="s">
        <v>27</v>
      </c>
      <c r="K1764" t="s">
        <v>947</v>
      </c>
      <c r="L1764" t="s">
        <v>43</v>
      </c>
      <c r="M1764">
        <v>92105</v>
      </c>
      <c r="N1764" t="s">
        <v>44</v>
      </c>
      <c r="O1764" t="s">
        <v>4472</v>
      </c>
      <c r="P1764" t="s">
        <v>32</v>
      </c>
      <c r="Q1764" t="s">
        <v>33</v>
      </c>
      <c r="R1764" t="s">
        <v>4473</v>
      </c>
      <c r="S1764">
        <v>411.33199999999999</v>
      </c>
      <c r="T1764">
        <v>4</v>
      </c>
      <c r="U1764">
        <v>0.15</v>
      </c>
      <c r="V1764">
        <v>-4.8391999999999769</v>
      </c>
    </row>
    <row r="1765" spans="1:22" x14ac:dyDescent="0.25">
      <c r="A1765">
        <v>3427</v>
      </c>
      <c r="B1765" t="s">
        <v>6619</v>
      </c>
      <c r="C1765">
        <v>2012</v>
      </c>
      <c r="D1765" s="11">
        <v>41176</v>
      </c>
      <c r="E1765" s="11">
        <v>41180</v>
      </c>
      <c r="F1765" t="s">
        <v>50</v>
      </c>
      <c r="G1765" t="s">
        <v>3049</v>
      </c>
      <c r="H1765" t="s">
        <v>3050</v>
      </c>
      <c r="I1765" t="s">
        <v>102</v>
      </c>
      <c r="J1765" t="s">
        <v>27</v>
      </c>
      <c r="K1765" t="s">
        <v>6620</v>
      </c>
      <c r="L1765" t="s">
        <v>489</v>
      </c>
      <c r="M1765">
        <v>52001</v>
      </c>
      <c r="N1765" t="s">
        <v>105</v>
      </c>
      <c r="O1765" t="s">
        <v>4619</v>
      </c>
      <c r="P1765" t="s">
        <v>32</v>
      </c>
      <c r="Q1765" t="s">
        <v>36</v>
      </c>
      <c r="R1765" t="s">
        <v>4620</v>
      </c>
      <c r="S1765">
        <v>1408.1</v>
      </c>
      <c r="T1765">
        <v>10</v>
      </c>
      <c r="U1765">
        <v>0</v>
      </c>
      <c r="V1765">
        <v>394.26800000000003</v>
      </c>
    </row>
    <row r="1766" spans="1:22" x14ac:dyDescent="0.25">
      <c r="A1766">
        <v>1763</v>
      </c>
      <c r="B1766" t="s">
        <v>4471</v>
      </c>
      <c r="C1766">
        <v>2012</v>
      </c>
      <c r="D1766" s="11">
        <v>41157</v>
      </c>
      <c r="E1766" s="11">
        <v>41161</v>
      </c>
      <c r="F1766" t="s">
        <v>50</v>
      </c>
      <c r="G1766" t="s">
        <v>1308</v>
      </c>
      <c r="H1766" t="s">
        <v>1309</v>
      </c>
      <c r="I1766" t="s">
        <v>26</v>
      </c>
      <c r="J1766" t="s">
        <v>27</v>
      </c>
      <c r="K1766" t="s">
        <v>947</v>
      </c>
      <c r="L1766" t="s">
        <v>43</v>
      </c>
      <c r="M1766">
        <v>92105</v>
      </c>
      <c r="N1766" t="s">
        <v>44</v>
      </c>
      <c r="O1766" t="s">
        <v>4476</v>
      </c>
      <c r="P1766" t="s">
        <v>32</v>
      </c>
      <c r="Q1766" t="s">
        <v>33</v>
      </c>
      <c r="R1766" t="s">
        <v>4477</v>
      </c>
      <c r="S1766">
        <v>293.19900000000001</v>
      </c>
      <c r="T1766">
        <v>3</v>
      </c>
      <c r="U1766">
        <v>0.15</v>
      </c>
      <c r="V1766">
        <v>-20.696400000000025</v>
      </c>
    </row>
    <row r="1767" spans="1:22" x14ac:dyDescent="0.25">
      <c r="A1767">
        <v>3420</v>
      </c>
      <c r="B1767" t="s">
        <v>6617</v>
      </c>
      <c r="C1767">
        <v>2012</v>
      </c>
      <c r="D1767" s="11">
        <v>41158</v>
      </c>
      <c r="E1767" s="11">
        <v>41165</v>
      </c>
      <c r="F1767" t="s">
        <v>50</v>
      </c>
      <c r="G1767" t="s">
        <v>2130</v>
      </c>
      <c r="H1767" t="s">
        <v>2131</v>
      </c>
      <c r="I1767" t="s">
        <v>102</v>
      </c>
      <c r="J1767" t="s">
        <v>27</v>
      </c>
      <c r="K1767" t="s">
        <v>266</v>
      </c>
      <c r="L1767" t="s">
        <v>267</v>
      </c>
      <c r="M1767">
        <v>10024</v>
      </c>
      <c r="N1767" t="s">
        <v>148</v>
      </c>
      <c r="O1767" t="s">
        <v>2580</v>
      </c>
      <c r="P1767" t="s">
        <v>32</v>
      </c>
      <c r="Q1767" t="s">
        <v>36</v>
      </c>
      <c r="R1767" t="s">
        <v>2581</v>
      </c>
      <c r="S1767">
        <v>271.76400000000001</v>
      </c>
      <c r="T1767">
        <v>2</v>
      </c>
      <c r="U1767">
        <v>0.1</v>
      </c>
      <c r="V1767">
        <v>60.391999999999967</v>
      </c>
    </row>
    <row r="1768" spans="1:22" x14ac:dyDescent="0.25">
      <c r="A1768">
        <v>3409</v>
      </c>
      <c r="B1768" t="s">
        <v>6612</v>
      </c>
      <c r="C1768">
        <v>2011</v>
      </c>
      <c r="D1768" s="11">
        <v>40656</v>
      </c>
      <c r="E1768" s="11">
        <v>40660</v>
      </c>
      <c r="F1768" t="s">
        <v>50</v>
      </c>
      <c r="G1768" t="s">
        <v>6479</v>
      </c>
      <c r="H1768" t="s">
        <v>6480</v>
      </c>
      <c r="I1768" t="s">
        <v>102</v>
      </c>
      <c r="J1768" t="s">
        <v>27</v>
      </c>
      <c r="K1768" t="s">
        <v>497</v>
      </c>
      <c r="L1768" t="s">
        <v>498</v>
      </c>
      <c r="M1768">
        <v>43229</v>
      </c>
      <c r="N1768" t="s">
        <v>148</v>
      </c>
      <c r="O1768" t="s">
        <v>3027</v>
      </c>
      <c r="P1768" t="s">
        <v>32</v>
      </c>
      <c r="Q1768" t="s">
        <v>65</v>
      </c>
      <c r="R1768" t="s">
        <v>3028</v>
      </c>
      <c r="S1768">
        <v>22.336000000000002</v>
      </c>
      <c r="T1768">
        <v>4</v>
      </c>
      <c r="U1768">
        <v>0.2</v>
      </c>
      <c r="V1768">
        <v>7.8175999999999997</v>
      </c>
    </row>
    <row r="1769" spans="1:22" x14ac:dyDescent="0.25">
      <c r="A1769">
        <v>1766</v>
      </c>
      <c r="B1769" t="s">
        <v>4478</v>
      </c>
      <c r="C1769">
        <v>2013</v>
      </c>
      <c r="D1769" s="11">
        <v>41491</v>
      </c>
      <c r="E1769" s="11">
        <v>41495</v>
      </c>
      <c r="F1769" t="s">
        <v>50</v>
      </c>
      <c r="G1769" t="s">
        <v>4479</v>
      </c>
      <c r="H1769" t="s">
        <v>4480</v>
      </c>
      <c r="I1769" t="s">
        <v>102</v>
      </c>
      <c r="J1769" t="s">
        <v>27</v>
      </c>
      <c r="K1769" t="s">
        <v>4350</v>
      </c>
      <c r="L1769" t="s">
        <v>319</v>
      </c>
      <c r="M1769">
        <v>23434</v>
      </c>
      <c r="N1769" t="s">
        <v>30</v>
      </c>
      <c r="O1769" t="s">
        <v>4481</v>
      </c>
      <c r="P1769" t="s">
        <v>32</v>
      </c>
      <c r="Q1769" t="s">
        <v>65</v>
      </c>
      <c r="R1769" t="s">
        <v>4482</v>
      </c>
      <c r="S1769">
        <v>109.8</v>
      </c>
      <c r="T1769">
        <v>9</v>
      </c>
      <c r="U1769">
        <v>0</v>
      </c>
      <c r="V1769">
        <v>46.116000000000007</v>
      </c>
    </row>
    <row r="1770" spans="1:22" x14ac:dyDescent="0.25">
      <c r="A1770">
        <v>3407</v>
      </c>
      <c r="B1770" t="s">
        <v>6612</v>
      </c>
      <c r="C1770">
        <v>2011</v>
      </c>
      <c r="D1770" s="11">
        <v>40656</v>
      </c>
      <c r="E1770" s="11">
        <v>40660</v>
      </c>
      <c r="F1770" t="s">
        <v>50</v>
      </c>
      <c r="G1770" t="s">
        <v>6479</v>
      </c>
      <c r="H1770" t="s">
        <v>6480</v>
      </c>
      <c r="I1770" t="s">
        <v>102</v>
      </c>
      <c r="J1770" t="s">
        <v>27</v>
      </c>
      <c r="K1770" t="s">
        <v>497</v>
      </c>
      <c r="L1770" t="s">
        <v>498</v>
      </c>
      <c r="M1770">
        <v>43229</v>
      </c>
      <c r="N1770" t="s">
        <v>148</v>
      </c>
      <c r="O1770" t="s">
        <v>942</v>
      </c>
      <c r="P1770" t="s">
        <v>32</v>
      </c>
      <c r="Q1770" t="s">
        <v>36</v>
      </c>
      <c r="R1770" t="s">
        <v>943</v>
      </c>
      <c r="S1770">
        <v>281.37199999999996</v>
      </c>
      <c r="T1770">
        <v>2</v>
      </c>
      <c r="U1770">
        <v>0.3</v>
      </c>
      <c r="V1770">
        <v>-12.058799999999991</v>
      </c>
    </row>
    <row r="1771" spans="1:22" x14ac:dyDescent="0.25">
      <c r="A1771">
        <v>3406</v>
      </c>
      <c r="B1771" t="s">
        <v>6612</v>
      </c>
      <c r="C1771">
        <v>2011</v>
      </c>
      <c r="D1771" s="11">
        <v>40656</v>
      </c>
      <c r="E1771" s="11">
        <v>40660</v>
      </c>
      <c r="F1771" t="s">
        <v>50</v>
      </c>
      <c r="G1771" t="s">
        <v>6479</v>
      </c>
      <c r="H1771" t="s">
        <v>6480</v>
      </c>
      <c r="I1771" t="s">
        <v>102</v>
      </c>
      <c r="J1771" t="s">
        <v>27</v>
      </c>
      <c r="K1771" t="s">
        <v>497</v>
      </c>
      <c r="L1771" t="s">
        <v>498</v>
      </c>
      <c r="M1771">
        <v>43229</v>
      </c>
      <c r="N1771" t="s">
        <v>148</v>
      </c>
      <c r="O1771" t="s">
        <v>942</v>
      </c>
      <c r="P1771" t="s">
        <v>32</v>
      </c>
      <c r="Q1771" t="s">
        <v>36</v>
      </c>
      <c r="R1771" t="s">
        <v>943</v>
      </c>
      <c r="S1771">
        <v>281.37199999999996</v>
      </c>
      <c r="T1771">
        <v>2</v>
      </c>
      <c r="U1771">
        <v>0.3</v>
      </c>
      <c r="V1771">
        <v>-12.058799999999991</v>
      </c>
    </row>
    <row r="1772" spans="1:22" x14ac:dyDescent="0.25">
      <c r="A1772">
        <v>3404</v>
      </c>
      <c r="B1772" t="s">
        <v>6608</v>
      </c>
      <c r="C1772">
        <v>2014</v>
      </c>
      <c r="D1772" s="11">
        <v>41789</v>
      </c>
      <c r="E1772" s="11">
        <v>41796</v>
      </c>
      <c r="F1772" t="s">
        <v>50</v>
      </c>
      <c r="G1772" t="s">
        <v>4376</v>
      </c>
      <c r="H1772" t="s">
        <v>4377</v>
      </c>
      <c r="I1772" t="s">
        <v>26</v>
      </c>
      <c r="J1772" t="s">
        <v>27</v>
      </c>
      <c r="K1772" t="s">
        <v>184</v>
      </c>
      <c r="L1772" t="s">
        <v>104</v>
      </c>
      <c r="M1772">
        <v>77095</v>
      </c>
      <c r="N1772" t="s">
        <v>105</v>
      </c>
      <c r="O1772" t="s">
        <v>6609</v>
      </c>
      <c r="P1772" t="s">
        <v>32</v>
      </c>
      <c r="Q1772" t="s">
        <v>65</v>
      </c>
      <c r="R1772" t="s">
        <v>6610</v>
      </c>
      <c r="S1772">
        <v>65.424000000000007</v>
      </c>
      <c r="T1772">
        <v>4</v>
      </c>
      <c r="U1772">
        <v>0.6</v>
      </c>
      <c r="V1772">
        <v>-52.339199999999991</v>
      </c>
    </row>
    <row r="1773" spans="1:22" x14ac:dyDescent="0.25">
      <c r="A1773">
        <v>3403</v>
      </c>
      <c r="B1773" t="s">
        <v>6606</v>
      </c>
      <c r="C1773">
        <v>2012</v>
      </c>
      <c r="D1773" s="11">
        <v>41033</v>
      </c>
      <c r="E1773" s="11">
        <v>41034</v>
      </c>
      <c r="F1773" t="s">
        <v>188</v>
      </c>
      <c r="G1773" t="s">
        <v>1345</v>
      </c>
      <c r="H1773" t="s">
        <v>1346</v>
      </c>
      <c r="I1773" t="s">
        <v>41</v>
      </c>
      <c r="J1773" t="s">
        <v>27</v>
      </c>
      <c r="K1773" t="s">
        <v>6607</v>
      </c>
      <c r="L1773" t="s">
        <v>211</v>
      </c>
      <c r="M1773">
        <v>60477</v>
      </c>
      <c r="N1773" t="s">
        <v>105</v>
      </c>
      <c r="O1773" t="s">
        <v>2887</v>
      </c>
      <c r="P1773" t="s">
        <v>32</v>
      </c>
      <c r="Q1773" t="s">
        <v>65</v>
      </c>
      <c r="R1773" t="s">
        <v>186</v>
      </c>
      <c r="S1773">
        <v>22.288</v>
      </c>
      <c r="T1773">
        <v>7</v>
      </c>
      <c r="U1773">
        <v>0.6</v>
      </c>
      <c r="V1773">
        <v>-8.9151999999999987</v>
      </c>
    </row>
    <row r="1774" spans="1:22" x14ac:dyDescent="0.25">
      <c r="A1774">
        <v>3390</v>
      </c>
      <c r="B1774" t="s">
        <v>6597</v>
      </c>
      <c r="C1774">
        <v>2014</v>
      </c>
      <c r="D1774" s="11">
        <v>41920</v>
      </c>
      <c r="E1774" s="11">
        <v>41924</v>
      </c>
      <c r="F1774" t="s">
        <v>50</v>
      </c>
      <c r="G1774" t="s">
        <v>5928</v>
      </c>
      <c r="H1774" t="s">
        <v>5929</v>
      </c>
      <c r="I1774" t="s">
        <v>102</v>
      </c>
      <c r="J1774" t="s">
        <v>27</v>
      </c>
      <c r="K1774" t="s">
        <v>467</v>
      </c>
      <c r="L1774" t="s">
        <v>88</v>
      </c>
      <c r="M1774">
        <v>28205</v>
      </c>
      <c r="N1774" t="s">
        <v>30</v>
      </c>
      <c r="O1774" t="s">
        <v>3822</v>
      </c>
      <c r="P1774" t="s">
        <v>32</v>
      </c>
      <c r="Q1774" t="s">
        <v>56</v>
      </c>
      <c r="R1774" t="s">
        <v>3274</v>
      </c>
      <c r="S1774">
        <v>154.76400000000001</v>
      </c>
      <c r="T1774">
        <v>3</v>
      </c>
      <c r="U1774">
        <v>0.4</v>
      </c>
      <c r="V1774">
        <v>-36.11160000000001</v>
      </c>
    </row>
    <row r="1775" spans="1:22" x14ac:dyDescent="0.25">
      <c r="A1775">
        <v>3384</v>
      </c>
      <c r="B1775" t="s">
        <v>6594</v>
      </c>
      <c r="C1775">
        <v>2012</v>
      </c>
      <c r="D1775" s="11">
        <v>41247</v>
      </c>
      <c r="E1775" s="11">
        <v>41252</v>
      </c>
      <c r="F1775" t="s">
        <v>23</v>
      </c>
      <c r="G1775" t="s">
        <v>2757</v>
      </c>
      <c r="H1775" t="s">
        <v>2758</v>
      </c>
      <c r="I1775" t="s">
        <v>26</v>
      </c>
      <c r="J1775" t="s">
        <v>27</v>
      </c>
      <c r="K1775" t="s">
        <v>266</v>
      </c>
      <c r="L1775" t="s">
        <v>267</v>
      </c>
      <c r="M1775">
        <v>10035</v>
      </c>
      <c r="N1775" t="s">
        <v>148</v>
      </c>
      <c r="O1775" t="s">
        <v>6595</v>
      </c>
      <c r="P1775" t="s">
        <v>32</v>
      </c>
      <c r="Q1775" t="s">
        <v>36</v>
      </c>
      <c r="R1775" t="s">
        <v>6596</v>
      </c>
      <c r="S1775">
        <v>384.17399999999998</v>
      </c>
      <c r="T1775">
        <v>7</v>
      </c>
      <c r="U1775">
        <v>0.1</v>
      </c>
      <c r="V1775">
        <v>29.880199999999981</v>
      </c>
    </row>
    <row r="1776" spans="1:22" x14ac:dyDescent="0.25">
      <c r="A1776">
        <v>3381</v>
      </c>
      <c r="B1776" t="s">
        <v>6590</v>
      </c>
      <c r="C1776">
        <v>2014</v>
      </c>
      <c r="D1776" s="11">
        <v>41967</v>
      </c>
      <c r="E1776" s="11">
        <v>41968</v>
      </c>
      <c r="F1776" t="s">
        <v>188</v>
      </c>
      <c r="G1776" t="s">
        <v>1242</v>
      </c>
      <c r="H1776" t="s">
        <v>1243</v>
      </c>
      <c r="I1776" t="s">
        <v>26</v>
      </c>
      <c r="J1776" t="s">
        <v>27</v>
      </c>
      <c r="K1776" t="s">
        <v>146</v>
      </c>
      <c r="L1776" t="s">
        <v>147</v>
      </c>
      <c r="M1776">
        <v>19120</v>
      </c>
      <c r="N1776" t="s">
        <v>148</v>
      </c>
      <c r="O1776" t="s">
        <v>6591</v>
      </c>
      <c r="P1776" t="s">
        <v>32</v>
      </c>
      <c r="Q1776" t="s">
        <v>65</v>
      </c>
      <c r="R1776" t="s">
        <v>6592</v>
      </c>
      <c r="S1776">
        <v>24.048000000000002</v>
      </c>
      <c r="T1776">
        <v>9</v>
      </c>
      <c r="U1776">
        <v>0.2</v>
      </c>
      <c r="V1776">
        <v>7.2144000000000013</v>
      </c>
    </row>
    <row r="1777" spans="1:22" x14ac:dyDescent="0.25">
      <c r="A1777">
        <v>3377</v>
      </c>
      <c r="B1777" t="s">
        <v>6581</v>
      </c>
      <c r="C1777">
        <v>2012</v>
      </c>
      <c r="D1777" s="11">
        <v>41247</v>
      </c>
      <c r="E1777" s="11">
        <v>41253</v>
      </c>
      <c r="F1777" t="s">
        <v>50</v>
      </c>
      <c r="G1777" t="s">
        <v>51</v>
      </c>
      <c r="H1777" t="s">
        <v>52</v>
      </c>
      <c r="I1777" t="s">
        <v>26</v>
      </c>
      <c r="J1777" t="s">
        <v>27</v>
      </c>
      <c r="K1777" t="s">
        <v>6102</v>
      </c>
      <c r="L1777" t="s">
        <v>267</v>
      </c>
      <c r="M1777">
        <v>11550</v>
      </c>
      <c r="N1777" t="s">
        <v>148</v>
      </c>
      <c r="O1777" t="s">
        <v>942</v>
      </c>
      <c r="P1777" t="s">
        <v>32</v>
      </c>
      <c r="Q1777" t="s">
        <v>36</v>
      </c>
      <c r="R1777" t="s">
        <v>943</v>
      </c>
      <c r="S1777">
        <v>361.76400000000001</v>
      </c>
      <c r="T1777">
        <v>2</v>
      </c>
      <c r="U1777">
        <v>0.1</v>
      </c>
      <c r="V1777">
        <v>68.333200000000005</v>
      </c>
    </row>
    <row r="1778" spans="1:22" x14ac:dyDescent="0.25">
      <c r="A1778">
        <v>3375</v>
      </c>
      <c r="B1778" t="s">
        <v>6581</v>
      </c>
      <c r="C1778">
        <v>2012</v>
      </c>
      <c r="D1778" s="11">
        <v>41247</v>
      </c>
      <c r="E1778" s="11">
        <v>41253</v>
      </c>
      <c r="F1778" t="s">
        <v>50</v>
      </c>
      <c r="G1778" t="s">
        <v>51</v>
      </c>
      <c r="H1778" t="s">
        <v>52</v>
      </c>
      <c r="I1778" t="s">
        <v>26</v>
      </c>
      <c r="J1778" t="s">
        <v>27</v>
      </c>
      <c r="K1778" t="s">
        <v>6102</v>
      </c>
      <c r="L1778" t="s">
        <v>267</v>
      </c>
      <c r="M1778">
        <v>11550</v>
      </c>
      <c r="N1778" t="s">
        <v>148</v>
      </c>
      <c r="O1778" t="s">
        <v>1548</v>
      </c>
      <c r="P1778" t="s">
        <v>32</v>
      </c>
      <c r="Q1778" t="s">
        <v>36</v>
      </c>
      <c r="R1778" t="s">
        <v>1549</v>
      </c>
      <c r="S1778">
        <v>364.41</v>
      </c>
      <c r="T1778">
        <v>5</v>
      </c>
      <c r="U1778">
        <v>0.1</v>
      </c>
      <c r="V1778">
        <v>8.0980000000000203</v>
      </c>
    </row>
    <row r="1779" spans="1:22" x14ac:dyDescent="0.25">
      <c r="A1779">
        <v>3374</v>
      </c>
      <c r="B1779" t="s">
        <v>6581</v>
      </c>
      <c r="C1779">
        <v>2012</v>
      </c>
      <c r="D1779" s="11">
        <v>41247</v>
      </c>
      <c r="E1779" s="11">
        <v>41253</v>
      </c>
      <c r="F1779" t="s">
        <v>50</v>
      </c>
      <c r="G1779" t="s">
        <v>51</v>
      </c>
      <c r="H1779" t="s">
        <v>52</v>
      </c>
      <c r="I1779" t="s">
        <v>26</v>
      </c>
      <c r="J1779" t="s">
        <v>27</v>
      </c>
      <c r="K1779" t="s">
        <v>6102</v>
      </c>
      <c r="L1779" t="s">
        <v>267</v>
      </c>
      <c r="M1779">
        <v>11550</v>
      </c>
      <c r="N1779" t="s">
        <v>148</v>
      </c>
      <c r="O1779" t="s">
        <v>6158</v>
      </c>
      <c r="P1779" t="s">
        <v>32</v>
      </c>
      <c r="Q1779" t="s">
        <v>65</v>
      </c>
      <c r="R1779" t="s">
        <v>6159</v>
      </c>
      <c r="S1779">
        <v>28.44</v>
      </c>
      <c r="T1779">
        <v>3</v>
      </c>
      <c r="U1779">
        <v>0</v>
      </c>
      <c r="V1779">
        <v>11.376000000000001</v>
      </c>
    </row>
    <row r="1780" spans="1:22" x14ac:dyDescent="0.25">
      <c r="A1780">
        <v>3369</v>
      </c>
      <c r="B1780" t="s">
        <v>6576</v>
      </c>
      <c r="C1780">
        <v>2012</v>
      </c>
      <c r="D1780" s="11">
        <v>41234</v>
      </c>
      <c r="E1780" s="11">
        <v>41238</v>
      </c>
      <c r="F1780" t="s">
        <v>50</v>
      </c>
      <c r="G1780" t="s">
        <v>4276</v>
      </c>
      <c r="H1780" t="s">
        <v>4277</v>
      </c>
      <c r="I1780" t="s">
        <v>26</v>
      </c>
      <c r="J1780" t="s">
        <v>27</v>
      </c>
      <c r="K1780" t="s">
        <v>1391</v>
      </c>
      <c r="L1780" t="s">
        <v>1392</v>
      </c>
      <c r="M1780">
        <v>89115</v>
      </c>
      <c r="N1780" t="s">
        <v>44</v>
      </c>
      <c r="O1780" t="s">
        <v>6577</v>
      </c>
      <c r="P1780" t="s">
        <v>32</v>
      </c>
      <c r="Q1780" t="s">
        <v>33</v>
      </c>
      <c r="R1780" t="s">
        <v>6578</v>
      </c>
      <c r="S1780">
        <v>141.96</v>
      </c>
      <c r="T1780">
        <v>2</v>
      </c>
      <c r="U1780">
        <v>0</v>
      </c>
      <c r="V1780">
        <v>41.168399999999991</v>
      </c>
    </row>
    <row r="1781" spans="1:22" x14ac:dyDescent="0.25">
      <c r="A1781">
        <v>3366</v>
      </c>
      <c r="B1781" t="s">
        <v>6572</v>
      </c>
      <c r="C1781">
        <v>2011</v>
      </c>
      <c r="D1781" s="11">
        <v>40575</v>
      </c>
      <c r="E1781" s="11">
        <v>40577</v>
      </c>
      <c r="F1781" t="s">
        <v>188</v>
      </c>
      <c r="G1781" t="s">
        <v>6573</v>
      </c>
      <c r="H1781" t="s">
        <v>6574</v>
      </c>
      <c r="I1781" t="s">
        <v>26</v>
      </c>
      <c r="J1781" t="s">
        <v>27</v>
      </c>
      <c r="K1781" t="s">
        <v>2116</v>
      </c>
      <c r="L1781" t="s">
        <v>43</v>
      </c>
      <c r="M1781">
        <v>92691</v>
      </c>
      <c r="N1781" t="s">
        <v>44</v>
      </c>
      <c r="O1781" t="s">
        <v>4417</v>
      </c>
      <c r="P1781" t="s">
        <v>32</v>
      </c>
      <c r="Q1781" t="s">
        <v>33</v>
      </c>
      <c r="R1781" t="s">
        <v>4418</v>
      </c>
      <c r="S1781">
        <v>290.666</v>
      </c>
      <c r="T1781">
        <v>2</v>
      </c>
      <c r="U1781">
        <v>0.15</v>
      </c>
      <c r="V1781">
        <v>3.4195999999999884</v>
      </c>
    </row>
    <row r="1782" spans="1:22" x14ac:dyDescent="0.25">
      <c r="A1782">
        <v>3365</v>
      </c>
      <c r="B1782" t="s">
        <v>6571</v>
      </c>
      <c r="C1782">
        <v>2013</v>
      </c>
      <c r="D1782" s="11">
        <v>41472</v>
      </c>
      <c r="E1782" s="11">
        <v>41474</v>
      </c>
      <c r="F1782" t="s">
        <v>23</v>
      </c>
      <c r="G1782" t="s">
        <v>3907</v>
      </c>
      <c r="H1782" t="s">
        <v>3908</v>
      </c>
      <c r="I1782" t="s">
        <v>41</v>
      </c>
      <c r="J1782" t="s">
        <v>27</v>
      </c>
      <c r="K1782" t="s">
        <v>184</v>
      </c>
      <c r="L1782" t="s">
        <v>104</v>
      </c>
      <c r="M1782">
        <v>77036</v>
      </c>
      <c r="N1782" t="s">
        <v>105</v>
      </c>
      <c r="O1782" t="s">
        <v>2887</v>
      </c>
      <c r="P1782" t="s">
        <v>32</v>
      </c>
      <c r="Q1782" t="s">
        <v>65</v>
      </c>
      <c r="R1782" t="s">
        <v>186</v>
      </c>
      <c r="S1782">
        <v>9.5519999999999996</v>
      </c>
      <c r="T1782">
        <v>3</v>
      </c>
      <c r="U1782">
        <v>0.6</v>
      </c>
      <c r="V1782">
        <v>-3.8207999999999984</v>
      </c>
    </row>
    <row r="1783" spans="1:22" x14ac:dyDescent="0.25">
      <c r="A1783">
        <v>3362</v>
      </c>
      <c r="B1783" t="s">
        <v>6566</v>
      </c>
      <c r="C1783">
        <v>2012</v>
      </c>
      <c r="D1783" s="11">
        <v>41064</v>
      </c>
      <c r="E1783" s="11">
        <v>41068</v>
      </c>
      <c r="F1783" t="s">
        <v>23</v>
      </c>
      <c r="G1783" t="s">
        <v>3606</v>
      </c>
      <c r="H1783" t="s">
        <v>3607</v>
      </c>
      <c r="I1783" t="s">
        <v>102</v>
      </c>
      <c r="J1783" t="s">
        <v>27</v>
      </c>
      <c r="K1783" t="s">
        <v>266</v>
      </c>
      <c r="L1783" t="s">
        <v>267</v>
      </c>
      <c r="M1783">
        <v>10024</v>
      </c>
      <c r="N1783" t="s">
        <v>148</v>
      </c>
      <c r="O1783" t="s">
        <v>6567</v>
      </c>
      <c r="P1783" t="s">
        <v>32</v>
      </c>
      <c r="Q1783" t="s">
        <v>65</v>
      </c>
      <c r="R1783" t="s">
        <v>6568</v>
      </c>
      <c r="S1783">
        <v>35.28</v>
      </c>
      <c r="T1783">
        <v>3</v>
      </c>
      <c r="U1783">
        <v>0</v>
      </c>
      <c r="V1783">
        <v>11.995199999999997</v>
      </c>
    </row>
    <row r="1784" spans="1:22" x14ac:dyDescent="0.25">
      <c r="A1784">
        <v>3355</v>
      </c>
      <c r="B1784" t="s">
        <v>6561</v>
      </c>
      <c r="C1784">
        <v>2011</v>
      </c>
      <c r="D1784" s="11">
        <v>40743</v>
      </c>
      <c r="E1784" s="11">
        <v>40748</v>
      </c>
      <c r="F1784" t="s">
        <v>50</v>
      </c>
      <c r="G1784" t="s">
        <v>1005</v>
      </c>
      <c r="H1784" t="s">
        <v>1006</v>
      </c>
      <c r="I1784" t="s">
        <v>41</v>
      </c>
      <c r="J1784" t="s">
        <v>27</v>
      </c>
      <c r="K1784" t="s">
        <v>515</v>
      </c>
      <c r="L1784" t="s">
        <v>747</v>
      </c>
      <c r="M1784">
        <v>6010</v>
      </c>
      <c r="N1784" t="s">
        <v>148</v>
      </c>
      <c r="O1784" t="s">
        <v>6562</v>
      </c>
      <c r="P1784" t="s">
        <v>32</v>
      </c>
      <c r="Q1784" t="s">
        <v>56</v>
      </c>
      <c r="R1784" t="s">
        <v>6563</v>
      </c>
      <c r="S1784">
        <v>70.559999999999988</v>
      </c>
      <c r="T1784">
        <v>1</v>
      </c>
      <c r="U1784">
        <v>0.3</v>
      </c>
      <c r="V1784">
        <v>-4.032</v>
      </c>
    </row>
    <row r="1785" spans="1:22" x14ac:dyDescent="0.25">
      <c r="A1785">
        <v>3352</v>
      </c>
      <c r="B1785" t="s">
        <v>6558</v>
      </c>
      <c r="C1785">
        <v>2011</v>
      </c>
      <c r="D1785" s="11">
        <v>40809</v>
      </c>
      <c r="E1785" s="11">
        <v>40814</v>
      </c>
      <c r="F1785" t="s">
        <v>50</v>
      </c>
      <c r="G1785" t="s">
        <v>2605</v>
      </c>
      <c r="H1785" t="s">
        <v>2606</v>
      </c>
      <c r="I1785" t="s">
        <v>41</v>
      </c>
      <c r="J1785" t="s">
        <v>27</v>
      </c>
      <c r="K1785" t="s">
        <v>947</v>
      </c>
      <c r="L1785" t="s">
        <v>43</v>
      </c>
      <c r="M1785">
        <v>92037</v>
      </c>
      <c r="N1785" t="s">
        <v>44</v>
      </c>
      <c r="O1785" t="s">
        <v>6559</v>
      </c>
      <c r="P1785" t="s">
        <v>32</v>
      </c>
      <c r="Q1785" t="s">
        <v>33</v>
      </c>
      <c r="R1785" t="s">
        <v>6560</v>
      </c>
      <c r="S1785">
        <v>435.99900000000002</v>
      </c>
      <c r="T1785">
        <v>3</v>
      </c>
      <c r="U1785">
        <v>0.15</v>
      </c>
      <c r="V1785">
        <v>20.517599999999987</v>
      </c>
    </row>
    <row r="1786" spans="1:22" x14ac:dyDescent="0.25">
      <c r="A1786">
        <v>3343</v>
      </c>
      <c r="B1786" t="s">
        <v>6552</v>
      </c>
      <c r="C1786">
        <v>2013</v>
      </c>
      <c r="D1786" s="11">
        <v>41514</v>
      </c>
      <c r="E1786" s="11">
        <v>41519</v>
      </c>
      <c r="F1786" t="s">
        <v>23</v>
      </c>
      <c r="G1786" t="s">
        <v>274</v>
      </c>
      <c r="H1786" t="s">
        <v>275</v>
      </c>
      <c r="I1786" t="s">
        <v>26</v>
      </c>
      <c r="J1786" t="s">
        <v>27</v>
      </c>
      <c r="K1786" t="s">
        <v>1320</v>
      </c>
      <c r="L1786" t="s">
        <v>1245</v>
      </c>
      <c r="M1786">
        <v>2169</v>
      </c>
      <c r="N1786" t="s">
        <v>148</v>
      </c>
      <c r="O1786" t="s">
        <v>4429</v>
      </c>
      <c r="P1786" t="s">
        <v>32</v>
      </c>
      <c r="Q1786" t="s">
        <v>56</v>
      </c>
      <c r="R1786" t="s">
        <v>4430</v>
      </c>
      <c r="S1786">
        <v>244.61499999999998</v>
      </c>
      <c r="T1786">
        <v>1</v>
      </c>
      <c r="U1786">
        <v>0.3</v>
      </c>
      <c r="V1786">
        <v>20.966999999999999</v>
      </c>
    </row>
    <row r="1787" spans="1:22" x14ac:dyDescent="0.25">
      <c r="A1787">
        <v>3338</v>
      </c>
      <c r="B1787" t="s">
        <v>6543</v>
      </c>
      <c r="C1787">
        <v>2014</v>
      </c>
      <c r="D1787" s="11">
        <v>41873</v>
      </c>
      <c r="E1787" s="11">
        <v>41874</v>
      </c>
      <c r="F1787" t="s">
        <v>188</v>
      </c>
      <c r="G1787" t="s">
        <v>6544</v>
      </c>
      <c r="H1787" t="s">
        <v>6545</v>
      </c>
      <c r="I1787" t="s">
        <v>26</v>
      </c>
      <c r="J1787" t="s">
        <v>27</v>
      </c>
      <c r="K1787" t="s">
        <v>3199</v>
      </c>
      <c r="L1787" t="s">
        <v>43</v>
      </c>
      <c r="M1787">
        <v>94601</v>
      </c>
      <c r="N1787" t="s">
        <v>44</v>
      </c>
      <c r="O1787" t="s">
        <v>80</v>
      </c>
      <c r="P1787" t="s">
        <v>32</v>
      </c>
      <c r="Q1787" t="s">
        <v>56</v>
      </c>
      <c r="R1787" t="s">
        <v>81</v>
      </c>
      <c r="S1787">
        <v>568.72800000000007</v>
      </c>
      <c r="T1787">
        <v>3</v>
      </c>
      <c r="U1787">
        <v>0.2</v>
      </c>
      <c r="V1787">
        <v>28.436399999999935</v>
      </c>
    </row>
    <row r="1788" spans="1:22" x14ac:dyDescent="0.25">
      <c r="A1788">
        <v>3337</v>
      </c>
      <c r="B1788" t="s">
        <v>6543</v>
      </c>
      <c r="C1788">
        <v>2014</v>
      </c>
      <c r="D1788" s="11">
        <v>41873</v>
      </c>
      <c r="E1788" s="11">
        <v>41874</v>
      </c>
      <c r="F1788" t="s">
        <v>188</v>
      </c>
      <c r="G1788" t="s">
        <v>6544</v>
      </c>
      <c r="H1788" t="s">
        <v>6545</v>
      </c>
      <c r="I1788" t="s">
        <v>26</v>
      </c>
      <c r="J1788" t="s">
        <v>27</v>
      </c>
      <c r="K1788" t="s">
        <v>3199</v>
      </c>
      <c r="L1788" t="s">
        <v>43</v>
      </c>
      <c r="M1788">
        <v>94601</v>
      </c>
      <c r="N1788" t="s">
        <v>44</v>
      </c>
      <c r="O1788" t="s">
        <v>6546</v>
      </c>
      <c r="P1788" t="s">
        <v>32</v>
      </c>
      <c r="Q1788" t="s">
        <v>65</v>
      </c>
      <c r="R1788" t="s">
        <v>6547</v>
      </c>
      <c r="S1788">
        <v>129.91999999999999</v>
      </c>
      <c r="T1788">
        <v>4</v>
      </c>
      <c r="U1788">
        <v>0</v>
      </c>
      <c r="V1788">
        <v>10.393599999999992</v>
      </c>
    </row>
    <row r="1789" spans="1:22" x14ac:dyDescent="0.25">
      <c r="A1789">
        <v>3334</v>
      </c>
      <c r="B1789" t="s">
        <v>6538</v>
      </c>
      <c r="C1789">
        <v>2014</v>
      </c>
      <c r="D1789" s="11">
        <v>41988</v>
      </c>
      <c r="E1789" s="11">
        <v>41994</v>
      </c>
      <c r="F1789" t="s">
        <v>50</v>
      </c>
      <c r="G1789" t="s">
        <v>395</v>
      </c>
      <c r="H1789" t="s">
        <v>396</v>
      </c>
      <c r="I1789" t="s">
        <v>102</v>
      </c>
      <c r="J1789" t="s">
        <v>27</v>
      </c>
      <c r="K1789" t="s">
        <v>303</v>
      </c>
      <c r="L1789" t="s">
        <v>211</v>
      </c>
      <c r="M1789">
        <v>60653</v>
      </c>
      <c r="N1789" t="s">
        <v>105</v>
      </c>
      <c r="O1789" t="s">
        <v>6541</v>
      </c>
      <c r="P1789" t="s">
        <v>32</v>
      </c>
      <c r="Q1789" t="s">
        <v>65</v>
      </c>
      <c r="R1789" t="s">
        <v>6542</v>
      </c>
      <c r="S1789">
        <v>2.032</v>
      </c>
      <c r="T1789">
        <v>1</v>
      </c>
      <c r="U1789">
        <v>0.6</v>
      </c>
      <c r="V1789">
        <v>-1.3208000000000002</v>
      </c>
    </row>
    <row r="1790" spans="1:22" x14ac:dyDescent="0.25">
      <c r="A1790">
        <v>3324</v>
      </c>
      <c r="B1790" t="s">
        <v>6534</v>
      </c>
      <c r="C1790">
        <v>2012</v>
      </c>
      <c r="D1790" s="11">
        <v>41113</v>
      </c>
      <c r="E1790" s="11">
        <v>41117</v>
      </c>
      <c r="F1790" t="s">
        <v>50</v>
      </c>
      <c r="G1790" t="s">
        <v>2284</v>
      </c>
      <c r="H1790" t="s">
        <v>2285</v>
      </c>
      <c r="I1790" t="s">
        <v>102</v>
      </c>
      <c r="J1790" t="s">
        <v>27</v>
      </c>
      <c r="K1790" t="s">
        <v>266</v>
      </c>
      <c r="L1790" t="s">
        <v>267</v>
      </c>
      <c r="M1790">
        <v>10009</v>
      </c>
      <c r="N1790" t="s">
        <v>148</v>
      </c>
      <c r="O1790" t="s">
        <v>2307</v>
      </c>
      <c r="P1790" t="s">
        <v>32</v>
      </c>
      <c r="Q1790" t="s">
        <v>65</v>
      </c>
      <c r="R1790" t="s">
        <v>2308</v>
      </c>
      <c r="S1790">
        <v>128.82</v>
      </c>
      <c r="T1790">
        <v>3</v>
      </c>
      <c r="U1790">
        <v>0</v>
      </c>
      <c r="V1790">
        <v>50.239800000000002</v>
      </c>
    </row>
    <row r="1791" spans="1:22" x14ac:dyDescent="0.25">
      <c r="A1791">
        <v>3321</v>
      </c>
      <c r="B1791" t="s">
        <v>6531</v>
      </c>
      <c r="C1791">
        <v>2011</v>
      </c>
      <c r="D1791" s="11">
        <v>40897</v>
      </c>
      <c r="E1791" s="11">
        <v>40902</v>
      </c>
      <c r="F1791" t="s">
        <v>50</v>
      </c>
      <c r="G1791" t="s">
        <v>6532</v>
      </c>
      <c r="H1791" t="s">
        <v>6533</v>
      </c>
      <c r="I1791" t="s">
        <v>26</v>
      </c>
      <c r="J1791" t="s">
        <v>27</v>
      </c>
      <c r="K1791" t="s">
        <v>382</v>
      </c>
      <c r="L1791" t="s">
        <v>335</v>
      </c>
      <c r="M1791">
        <v>38401</v>
      </c>
      <c r="N1791" t="s">
        <v>30</v>
      </c>
      <c r="O1791" t="s">
        <v>686</v>
      </c>
      <c r="P1791" t="s">
        <v>32</v>
      </c>
      <c r="Q1791" t="s">
        <v>36</v>
      </c>
      <c r="R1791" t="s">
        <v>687</v>
      </c>
      <c r="S1791">
        <v>662.88</v>
      </c>
      <c r="T1791">
        <v>3</v>
      </c>
      <c r="U1791">
        <v>0.2</v>
      </c>
      <c r="V1791">
        <v>74.573999999999955</v>
      </c>
    </row>
    <row r="1792" spans="1:22" x14ac:dyDescent="0.25">
      <c r="A1792">
        <v>3317</v>
      </c>
      <c r="B1792" t="s">
        <v>6529</v>
      </c>
      <c r="C1792">
        <v>2014</v>
      </c>
      <c r="D1792" s="11">
        <v>41954</v>
      </c>
      <c r="E1792" s="11">
        <v>41959</v>
      </c>
      <c r="F1792" t="s">
        <v>23</v>
      </c>
      <c r="G1792" t="s">
        <v>4136</v>
      </c>
      <c r="H1792" t="s">
        <v>4137</v>
      </c>
      <c r="I1792" t="s">
        <v>41</v>
      </c>
      <c r="J1792" t="s">
        <v>27</v>
      </c>
      <c r="K1792" t="s">
        <v>2891</v>
      </c>
      <c r="L1792" t="s">
        <v>104</v>
      </c>
      <c r="M1792">
        <v>78664</v>
      </c>
      <c r="N1792" t="s">
        <v>105</v>
      </c>
      <c r="O1792" t="s">
        <v>5344</v>
      </c>
      <c r="P1792" t="s">
        <v>32</v>
      </c>
      <c r="Q1792" t="s">
        <v>65</v>
      </c>
      <c r="R1792" t="s">
        <v>5345</v>
      </c>
      <c r="S1792">
        <v>341.96</v>
      </c>
      <c r="T1792">
        <v>5</v>
      </c>
      <c r="U1792">
        <v>0.6</v>
      </c>
      <c r="V1792">
        <v>-427.45000000000005</v>
      </c>
    </row>
    <row r="1793" spans="1:22" x14ac:dyDescent="0.25">
      <c r="A1793">
        <v>3315</v>
      </c>
      <c r="B1793" t="s">
        <v>6528</v>
      </c>
      <c r="C1793">
        <v>2014</v>
      </c>
      <c r="D1793" s="11">
        <v>41998</v>
      </c>
      <c r="E1793" s="11">
        <v>42002</v>
      </c>
      <c r="F1793" t="s">
        <v>50</v>
      </c>
      <c r="G1793" t="s">
        <v>5793</v>
      </c>
      <c r="H1793" t="s">
        <v>5794</v>
      </c>
      <c r="I1793" t="s">
        <v>26</v>
      </c>
      <c r="J1793" t="s">
        <v>27</v>
      </c>
      <c r="K1793" t="s">
        <v>2343</v>
      </c>
      <c r="L1793" t="s">
        <v>267</v>
      </c>
      <c r="M1793">
        <v>11572</v>
      </c>
      <c r="N1793" t="s">
        <v>148</v>
      </c>
      <c r="O1793" t="s">
        <v>1164</v>
      </c>
      <c r="P1793" t="s">
        <v>32</v>
      </c>
      <c r="Q1793" t="s">
        <v>36</v>
      </c>
      <c r="R1793" t="s">
        <v>1165</v>
      </c>
      <c r="S1793">
        <v>271.76400000000001</v>
      </c>
      <c r="T1793">
        <v>2</v>
      </c>
      <c r="U1793">
        <v>0.1</v>
      </c>
      <c r="V1793">
        <v>48.313600000000008</v>
      </c>
    </row>
    <row r="1794" spans="1:22" x14ac:dyDescent="0.25">
      <c r="A1794">
        <v>3313</v>
      </c>
      <c r="B1794" t="s">
        <v>6527</v>
      </c>
      <c r="C1794">
        <v>2011</v>
      </c>
      <c r="D1794" s="11">
        <v>40813</v>
      </c>
      <c r="E1794" s="11">
        <v>40817</v>
      </c>
      <c r="F1794" t="s">
        <v>50</v>
      </c>
      <c r="G1794" t="s">
        <v>4319</v>
      </c>
      <c r="H1794" t="s">
        <v>4320</v>
      </c>
      <c r="I1794" t="s">
        <v>26</v>
      </c>
      <c r="J1794" t="s">
        <v>27</v>
      </c>
      <c r="K1794" t="s">
        <v>947</v>
      </c>
      <c r="L1794" t="s">
        <v>43</v>
      </c>
      <c r="M1794">
        <v>92037</v>
      </c>
      <c r="N1794" t="s">
        <v>44</v>
      </c>
      <c r="O1794" t="s">
        <v>1164</v>
      </c>
      <c r="P1794" t="s">
        <v>32</v>
      </c>
      <c r="Q1794" t="s">
        <v>36</v>
      </c>
      <c r="R1794" t="s">
        <v>1165</v>
      </c>
      <c r="S1794">
        <v>603.91999999999996</v>
      </c>
      <c r="T1794">
        <v>5</v>
      </c>
      <c r="U1794">
        <v>0.2</v>
      </c>
      <c r="V1794">
        <v>45.294000000000011</v>
      </c>
    </row>
    <row r="1795" spans="1:22" x14ac:dyDescent="0.25">
      <c r="A1795">
        <v>1792</v>
      </c>
      <c r="B1795" t="s">
        <v>4518</v>
      </c>
      <c r="C1795">
        <v>2011</v>
      </c>
      <c r="D1795" s="11">
        <v>40878</v>
      </c>
      <c r="E1795" s="11">
        <v>40880</v>
      </c>
      <c r="F1795" t="s">
        <v>188</v>
      </c>
      <c r="G1795" t="s">
        <v>2178</v>
      </c>
      <c r="H1795" t="s">
        <v>2179</v>
      </c>
      <c r="I1795" t="s">
        <v>26</v>
      </c>
      <c r="J1795" t="s">
        <v>27</v>
      </c>
      <c r="K1795" t="s">
        <v>113</v>
      </c>
      <c r="L1795" t="s">
        <v>114</v>
      </c>
      <c r="M1795">
        <v>53711</v>
      </c>
      <c r="N1795" t="s">
        <v>105</v>
      </c>
      <c r="O1795" t="s">
        <v>4519</v>
      </c>
      <c r="P1795" t="s">
        <v>32</v>
      </c>
      <c r="Q1795" t="s">
        <v>36</v>
      </c>
      <c r="R1795" t="s">
        <v>4520</v>
      </c>
      <c r="S1795">
        <v>2807.84</v>
      </c>
      <c r="T1795">
        <v>8</v>
      </c>
      <c r="U1795">
        <v>0</v>
      </c>
      <c r="V1795">
        <v>673.88160000000016</v>
      </c>
    </row>
    <row r="1796" spans="1:22" x14ac:dyDescent="0.25">
      <c r="A1796">
        <v>3312</v>
      </c>
      <c r="B1796" t="s">
        <v>6526</v>
      </c>
      <c r="C1796">
        <v>2013</v>
      </c>
      <c r="D1796" s="11">
        <v>41354</v>
      </c>
      <c r="E1796" s="11">
        <v>41359</v>
      </c>
      <c r="F1796" t="s">
        <v>23</v>
      </c>
      <c r="G1796" t="s">
        <v>6420</v>
      </c>
      <c r="H1796" t="s">
        <v>6421</v>
      </c>
      <c r="I1796" t="s">
        <v>41</v>
      </c>
      <c r="J1796" t="s">
        <v>27</v>
      </c>
      <c r="K1796" t="s">
        <v>3482</v>
      </c>
      <c r="L1796" t="s">
        <v>1487</v>
      </c>
      <c r="M1796">
        <v>39503</v>
      </c>
      <c r="N1796" t="s">
        <v>30</v>
      </c>
      <c r="O1796" t="s">
        <v>3469</v>
      </c>
      <c r="P1796" t="s">
        <v>32</v>
      </c>
      <c r="Q1796" t="s">
        <v>65</v>
      </c>
      <c r="R1796" t="s">
        <v>3470</v>
      </c>
      <c r="S1796">
        <v>86.45</v>
      </c>
      <c r="T1796">
        <v>7</v>
      </c>
      <c r="U1796">
        <v>0</v>
      </c>
      <c r="V1796">
        <v>38.038000000000004</v>
      </c>
    </row>
    <row r="1797" spans="1:22" x14ac:dyDescent="0.25">
      <c r="A1797">
        <v>3303</v>
      </c>
      <c r="B1797" t="s">
        <v>6520</v>
      </c>
      <c r="C1797">
        <v>2011</v>
      </c>
      <c r="D1797" s="11">
        <v>40865</v>
      </c>
      <c r="E1797" s="11">
        <v>40869</v>
      </c>
      <c r="F1797" t="s">
        <v>50</v>
      </c>
      <c r="G1797" t="s">
        <v>1952</v>
      </c>
      <c r="H1797" t="s">
        <v>1953</v>
      </c>
      <c r="I1797" t="s">
        <v>26</v>
      </c>
      <c r="J1797" t="s">
        <v>27</v>
      </c>
      <c r="K1797" t="s">
        <v>146</v>
      </c>
      <c r="L1797" t="s">
        <v>147</v>
      </c>
      <c r="M1797">
        <v>19140</v>
      </c>
      <c r="N1797" t="s">
        <v>148</v>
      </c>
      <c r="O1797" t="s">
        <v>3928</v>
      </c>
      <c r="P1797" t="s">
        <v>32</v>
      </c>
      <c r="Q1797" t="s">
        <v>65</v>
      </c>
      <c r="R1797" t="s">
        <v>5146</v>
      </c>
      <c r="S1797">
        <v>60.311999999999998</v>
      </c>
      <c r="T1797">
        <v>3</v>
      </c>
      <c r="U1797">
        <v>0.2</v>
      </c>
      <c r="V1797">
        <v>5.2773000000000003</v>
      </c>
    </row>
    <row r="1798" spans="1:22" x14ac:dyDescent="0.25">
      <c r="A1798">
        <v>3294</v>
      </c>
      <c r="B1798" t="s">
        <v>6513</v>
      </c>
      <c r="C1798">
        <v>2011</v>
      </c>
      <c r="D1798" s="11">
        <v>40903</v>
      </c>
      <c r="E1798" s="11">
        <v>40907</v>
      </c>
      <c r="F1798" t="s">
        <v>50</v>
      </c>
      <c r="G1798" t="s">
        <v>2035</v>
      </c>
      <c r="H1798" t="s">
        <v>2036</v>
      </c>
      <c r="I1798" t="s">
        <v>26</v>
      </c>
      <c r="J1798" t="s">
        <v>27</v>
      </c>
      <c r="K1798" t="s">
        <v>947</v>
      </c>
      <c r="L1798" t="s">
        <v>43</v>
      </c>
      <c r="M1798">
        <v>92024</v>
      </c>
      <c r="N1798" t="s">
        <v>44</v>
      </c>
      <c r="O1798" t="s">
        <v>3316</v>
      </c>
      <c r="P1798" t="s">
        <v>32</v>
      </c>
      <c r="Q1798" t="s">
        <v>65</v>
      </c>
      <c r="R1798" t="s">
        <v>3317</v>
      </c>
      <c r="S1798">
        <v>3.48</v>
      </c>
      <c r="T1798">
        <v>2</v>
      </c>
      <c r="U1798">
        <v>0</v>
      </c>
      <c r="V1798">
        <v>1.1135999999999999</v>
      </c>
    </row>
    <row r="1799" spans="1:22" x14ac:dyDescent="0.25">
      <c r="A1799">
        <v>3284</v>
      </c>
      <c r="B1799" t="s">
        <v>6503</v>
      </c>
      <c r="C1799">
        <v>2011</v>
      </c>
      <c r="D1799" s="11">
        <v>40816</v>
      </c>
      <c r="E1799" s="11">
        <v>40822</v>
      </c>
      <c r="F1799" t="s">
        <v>50</v>
      </c>
      <c r="G1799" t="s">
        <v>1621</v>
      </c>
      <c r="H1799" t="s">
        <v>1622</v>
      </c>
      <c r="I1799" t="s">
        <v>41</v>
      </c>
      <c r="J1799" t="s">
        <v>27</v>
      </c>
      <c r="K1799" t="s">
        <v>266</v>
      </c>
      <c r="L1799" t="s">
        <v>267</v>
      </c>
      <c r="M1799">
        <v>10035</v>
      </c>
      <c r="N1799" t="s">
        <v>148</v>
      </c>
      <c r="O1799" t="s">
        <v>2069</v>
      </c>
      <c r="P1799" t="s">
        <v>32</v>
      </c>
      <c r="Q1799" t="s">
        <v>65</v>
      </c>
      <c r="R1799" t="s">
        <v>2070</v>
      </c>
      <c r="S1799">
        <v>15.24</v>
      </c>
      <c r="T1799">
        <v>3</v>
      </c>
      <c r="U1799">
        <v>0</v>
      </c>
      <c r="V1799">
        <v>5.1815999999999995</v>
      </c>
    </row>
    <row r="1800" spans="1:22" x14ac:dyDescent="0.25">
      <c r="A1800">
        <v>3273</v>
      </c>
      <c r="B1800" t="s">
        <v>6497</v>
      </c>
      <c r="C1800">
        <v>2012</v>
      </c>
      <c r="D1800" s="11">
        <v>40948</v>
      </c>
      <c r="E1800" s="11">
        <v>40955</v>
      </c>
      <c r="F1800" t="s">
        <v>50</v>
      </c>
      <c r="G1800" t="s">
        <v>6461</v>
      </c>
      <c r="H1800" t="s">
        <v>6462</v>
      </c>
      <c r="I1800" t="s">
        <v>26</v>
      </c>
      <c r="J1800" t="s">
        <v>27</v>
      </c>
      <c r="K1800" t="s">
        <v>42</v>
      </c>
      <c r="L1800" t="s">
        <v>43</v>
      </c>
      <c r="M1800">
        <v>90049</v>
      </c>
      <c r="N1800" t="s">
        <v>44</v>
      </c>
      <c r="O1800" t="s">
        <v>149</v>
      </c>
      <c r="P1800" t="s">
        <v>32</v>
      </c>
      <c r="Q1800" t="s">
        <v>36</v>
      </c>
      <c r="R1800" t="s">
        <v>150</v>
      </c>
      <c r="S1800">
        <v>203.92</v>
      </c>
      <c r="T1800">
        <v>5</v>
      </c>
      <c r="U1800">
        <v>0.2</v>
      </c>
      <c r="V1800">
        <v>22.940999999999995</v>
      </c>
    </row>
    <row r="1801" spans="1:22" x14ac:dyDescent="0.25">
      <c r="A1801">
        <v>3258</v>
      </c>
      <c r="B1801" t="s">
        <v>6477</v>
      </c>
      <c r="C1801">
        <v>2013</v>
      </c>
      <c r="D1801" s="11">
        <v>41618</v>
      </c>
      <c r="E1801" s="11">
        <v>41623</v>
      </c>
      <c r="F1801" t="s">
        <v>23</v>
      </c>
      <c r="G1801" t="s">
        <v>3856</v>
      </c>
      <c r="H1801" t="s">
        <v>3857</v>
      </c>
      <c r="I1801" t="s">
        <v>41</v>
      </c>
      <c r="J1801" t="s">
        <v>27</v>
      </c>
      <c r="K1801" t="s">
        <v>612</v>
      </c>
      <c r="L1801" t="s">
        <v>335</v>
      </c>
      <c r="M1801">
        <v>37064</v>
      </c>
      <c r="N1801" t="s">
        <v>30</v>
      </c>
      <c r="O1801" t="s">
        <v>3806</v>
      </c>
      <c r="P1801" t="s">
        <v>32</v>
      </c>
      <c r="Q1801" t="s">
        <v>56</v>
      </c>
      <c r="R1801" t="s">
        <v>3807</v>
      </c>
      <c r="S1801">
        <v>79.97399999999999</v>
      </c>
      <c r="T1801">
        <v>3</v>
      </c>
      <c r="U1801">
        <v>0.4</v>
      </c>
      <c r="V1801">
        <v>-29.323800000000006</v>
      </c>
    </row>
    <row r="1802" spans="1:22" x14ac:dyDescent="0.25">
      <c r="A1802">
        <v>1799</v>
      </c>
      <c r="B1802" t="s">
        <v>4534</v>
      </c>
      <c r="C1802">
        <v>2013</v>
      </c>
      <c r="D1802" s="11">
        <v>41463</v>
      </c>
      <c r="E1802" s="11">
        <v>41467</v>
      </c>
      <c r="F1802" t="s">
        <v>50</v>
      </c>
      <c r="G1802" t="s">
        <v>4468</v>
      </c>
      <c r="H1802" t="s">
        <v>4469</v>
      </c>
      <c r="I1802" t="s">
        <v>26</v>
      </c>
      <c r="J1802" t="s">
        <v>27</v>
      </c>
      <c r="K1802" t="s">
        <v>630</v>
      </c>
      <c r="L1802" t="s">
        <v>43</v>
      </c>
      <c r="M1802">
        <v>95123</v>
      </c>
      <c r="N1802" t="s">
        <v>44</v>
      </c>
      <c r="O1802" t="s">
        <v>1875</v>
      </c>
      <c r="P1802" t="s">
        <v>32</v>
      </c>
      <c r="Q1802" t="s">
        <v>65</v>
      </c>
      <c r="R1802" t="s">
        <v>1876</v>
      </c>
      <c r="S1802">
        <v>215.65</v>
      </c>
      <c r="T1802">
        <v>5</v>
      </c>
      <c r="U1802">
        <v>0</v>
      </c>
      <c r="V1802">
        <v>73.320999999999998</v>
      </c>
    </row>
    <row r="1803" spans="1:22" x14ac:dyDescent="0.25">
      <c r="A1803">
        <v>3252</v>
      </c>
      <c r="B1803" t="s">
        <v>6471</v>
      </c>
      <c r="C1803">
        <v>2014</v>
      </c>
      <c r="D1803" s="11">
        <v>41747</v>
      </c>
      <c r="E1803" s="11">
        <v>41749</v>
      </c>
      <c r="F1803" t="s">
        <v>188</v>
      </c>
      <c r="G1803" t="s">
        <v>6472</v>
      </c>
      <c r="H1803" t="s">
        <v>6473</v>
      </c>
      <c r="I1803" t="s">
        <v>26</v>
      </c>
      <c r="J1803" t="s">
        <v>27</v>
      </c>
      <c r="K1803" t="s">
        <v>146</v>
      </c>
      <c r="L1803" t="s">
        <v>147</v>
      </c>
      <c r="M1803">
        <v>19120</v>
      </c>
      <c r="N1803" t="s">
        <v>148</v>
      </c>
      <c r="O1803" t="s">
        <v>3928</v>
      </c>
      <c r="P1803" t="s">
        <v>32</v>
      </c>
      <c r="Q1803" t="s">
        <v>65</v>
      </c>
      <c r="R1803" t="s">
        <v>5146</v>
      </c>
      <c r="S1803">
        <v>60.311999999999998</v>
      </c>
      <c r="T1803">
        <v>3</v>
      </c>
      <c r="U1803">
        <v>0.2</v>
      </c>
      <c r="V1803">
        <v>5.2773000000000003</v>
      </c>
    </row>
    <row r="1804" spans="1:22" x14ac:dyDescent="0.25">
      <c r="A1804">
        <v>3249</v>
      </c>
      <c r="B1804" t="s">
        <v>6468</v>
      </c>
      <c r="C1804">
        <v>2013</v>
      </c>
      <c r="D1804" s="11">
        <v>41535</v>
      </c>
      <c r="E1804" s="11">
        <v>41539</v>
      </c>
      <c r="F1804" t="s">
        <v>50</v>
      </c>
      <c r="G1804" t="s">
        <v>2656</v>
      </c>
      <c r="H1804" t="s">
        <v>2657</v>
      </c>
      <c r="I1804" t="s">
        <v>102</v>
      </c>
      <c r="J1804" t="s">
        <v>27</v>
      </c>
      <c r="K1804" t="s">
        <v>95</v>
      </c>
      <c r="L1804" t="s">
        <v>96</v>
      </c>
      <c r="M1804">
        <v>98103</v>
      </c>
      <c r="N1804" t="s">
        <v>44</v>
      </c>
      <c r="O1804" t="s">
        <v>6142</v>
      </c>
      <c r="P1804" t="s">
        <v>32</v>
      </c>
      <c r="Q1804" t="s">
        <v>36</v>
      </c>
      <c r="R1804" t="s">
        <v>6143</v>
      </c>
      <c r="S1804">
        <v>113.88800000000002</v>
      </c>
      <c r="T1804">
        <v>2</v>
      </c>
      <c r="U1804">
        <v>0.2</v>
      </c>
      <c r="V1804">
        <v>9.9651999999999994</v>
      </c>
    </row>
    <row r="1805" spans="1:22" x14ac:dyDescent="0.25">
      <c r="A1805">
        <v>1802</v>
      </c>
      <c r="B1805" t="s">
        <v>4540</v>
      </c>
      <c r="C1805">
        <v>2013</v>
      </c>
      <c r="D1805" s="11">
        <v>41592</v>
      </c>
      <c r="E1805" s="11">
        <v>41598</v>
      </c>
      <c r="F1805" t="s">
        <v>50</v>
      </c>
      <c r="G1805" t="s">
        <v>1861</v>
      </c>
      <c r="H1805" t="s">
        <v>1862</v>
      </c>
      <c r="I1805" t="s">
        <v>102</v>
      </c>
      <c r="J1805" t="s">
        <v>27</v>
      </c>
      <c r="K1805" t="s">
        <v>1560</v>
      </c>
      <c r="L1805" t="s">
        <v>96</v>
      </c>
      <c r="M1805">
        <v>98002</v>
      </c>
      <c r="N1805" t="s">
        <v>44</v>
      </c>
      <c r="O1805" t="s">
        <v>3956</v>
      </c>
      <c r="P1805" t="s">
        <v>32</v>
      </c>
      <c r="Q1805" t="s">
        <v>65</v>
      </c>
      <c r="R1805" t="s">
        <v>3957</v>
      </c>
      <c r="S1805">
        <v>4.18</v>
      </c>
      <c r="T1805">
        <v>1</v>
      </c>
      <c r="U1805">
        <v>0</v>
      </c>
      <c r="V1805">
        <v>1.5047999999999999</v>
      </c>
    </row>
    <row r="1806" spans="1:22" x14ac:dyDescent="0.25">
      <c r="A1806">
        <v>3245</v>
      </c>
      <c r="B1806" t="s">
        <v>6460</v>
      </c>
      <c r="C1806">
        <v>2014</v>
      </c>
      <c r="D1806" s="11">
        <v>41975</v>
      </c>
      <c r="E1806" s="11">
        <v>41979</v>
      </c>
      <c r="F1806" t="s">
        <v>50</v>
      </c>
      <c r="G1806" t="s">
        <v>6461</v>
      </c>
      <c r="H1806" t="s">
        <v>6462</v>
      </c>
      <c r="I1806" t="s">
        <v>26</v>
      </c>
      <c r="J1806" t="s">
        <v>27</v>
      </c>
      <c r="K1806" t="s">
        <v>758</v>
      </c>
      <c r="L1806" t="s">
        <v>104</v>
      </c>
      <c r="M1806">
        <v>75051</v>
      </c>
      <c r="N1806" t="s">
        <v>105</v>
      </c>
      <c r="O1806" t="s">
        <v>1164</v>
      </c>
      <c r="P1806" t="s">
        <v>32</v>
      </c>
      <c r="Q1806" t="s">
        <v>36</v>
      </c>
      <c r="R1806" t="s">
        <v>1165</v>
      </c>
      <c r="S1806">
        <v>317.05799999999999</v>
      </c>
      <c r="T1806">
        <v>3</v>
      </c>
      <c r="U1806">
        <v>0.3</v>
      </c>
      <c r="V1806">
        <v>-18.117599999999996</v>
      </c>
    </row>
    <row r="1807" spans="1:22" x14ac:dyDescent="0.25">
      <c r="A1807">
        <v>3241</v>
      </c>
      <c r="B1807" t="s">
        <v>6453</v>
      </c>
      <c r="C1807">
        <v>2013</v>
      </c>
      <c r="D1807" s="11">
        <v>41599</v>
      </c>
      <c r="E1807" s="11">
        <v>41606</v>
      </c>
      <c r="F1807" t="s">
        <v>50</v>
      </c>
      <c r="G1807" t="s">
        <v>6454</v>
      </c>
      <c r="H1807" t="s">
        <v>6455</v>
      </c>
      <c r="I1807" t="s">
        <v>41</v>
      </c>
      <c r="J1807" t="s">
        <v>27</v>
      </c>
      <c r="K1807" t="s">
        <v>184</v>
      </c>
      <c r="L1807" t="s">
        <v>104</v>
      </c>
      <c r="M1807">
        <v>77095</v>
      </c>
      <c r="N1807" t="s">
        <v>105</v>
      </c>
      <c r="O1807" t="s">
        <v>1284</v>
      </c>
      <c r="P1807" t="s">
        <v>32</v>
      </c>
      <c r="Q1807" t="s">
        <v>65</v>
      </c>
      <c r="R1807" t="s">
        <v>1285</v>
      </c>
      <c r="S1807">
        <v>7.0679999999999996</v>
      </c>
      <c r="T1807">
        <v>3</v>
      </c>
      <c r="U1807">
        <v>0.6</v>
      </c>
      <c r="V1807">
        <v>-2.8271999999999995</v>
      </c>
    </row>
    <row r="1808" spans="1:22" x14ac:dyDescent="0.25">
      <c r="A1808">
        <v>3239</v>
      </c>
      <c r="B1808" t="s">
        <v>6453</v>
      </c>
      <c r="C1808">
        <v>2013</v>
      </c>
      <c r="D1808" s="11">
        <v>41599</v>
      </c>
      <c r="E1808" s="11">
        <v>41606</v>
      </c>
      <c r="F1808" t="s">
        <v>50</v>
      </c>
      <c r="G1808" t="s">
        <v>6454</v>
      </c>
      <c r="H1808" t="s">
        <v>6455</v>
      </c>
      <c r="I1808" t="s">
        <v>41</v>
      </c>
      <c r="J1808" t="s">
        <v>27</v>
      </c>
      <c r="K1808" t="s">
        <v>184</v>
      </c>
      <c r="L1808" t="s">
        <v>104</v>
      </c>
      <c r="M1808">
        <v>77095</v>
      </c>
      <c r="N1808" t="s">
        <v>105</v>
      </c>
      <c r="O1808" t="s">
        <v>4839</v>
      </c>
      <c r="P1808" t="s">
        <v>32</v>
      </c>
      <c r="Q1808" t="s">
        <v>36</v>
      </c>
      <c r="R1808" t="s">
        <v>4840</v>
      </c>
      <c r="S1808">
        <v>318.43</v>
      </c>
      <c r="T1808">
        <v>5</v>
      </c>
      <c r="U1808">
        <v>0.3</v>
      </c>
      <c r="V1808">
        <v>-77.333000000000013</v>
      </c>
    </row>
    <row r="1809" spans="1:22" x14ac:dyDescent="0.25">
      <c r="A1809">
        <v>3236</v>
      </c>
      <c r="B1809" t="s">
        <v>6449</v>
      </c>
      <c r="C1809">
        <v>2013</v>
      </c>
      <c r="D1809" s="11">
        <v>41289</v>
      </c>
      <c r="E1809" s="11">
        <v>41289</v>
      </c>
      <c r="F1809" t="s">
        <v>1290</v>
      </c>
      <c r="G1809" t="s">
        <v>984</v>
      </c>
      <c r="H1809" t="s">
        <v>985</v>
      </c>
      <c r="I1809" t="s">
        <v>26</v>
      </c>
      <c r="J1809" t="s">
        <v>27</v>
      </c>
      <c r="K1809" t="s">
        <v>746</v>
      </c>
      <c r="L1809" t="s">
        <v>747</v>
      </c>
      <c r="M1809">
        <v>6824</v>
      </c>
      <c r="N1809" t="s">
        <v>148</v>
      </c>
      <c r="O1809" t="s">
        <v>1051</v>
      </c>
      <c r="P1809" t="s">
        <v>32</v>
      </c>
      <c r="Q1809" t="s">
        <v>56</v>
      </c>
      <c r="R1809" t="s">
        <v>1052</v>
      </c>
      <c r="S1809">
        <v>181.79699999999997</v>
      </c>
      <c r="T1809">
        <v>1</v>
      </c>
      <c r="U1809">
        <v>0.3</v>
      </c>
      <c r="V1809">
        <v>-15.582599999999999</v>
      </c>
    </row>
    <row r="1810" spans="1:22" x14ac:dyDescent="0.25">
      <c r="A1810">
        <v>3231</v>
      </c>
      <c r="B1810" t="s">
        <v>6444</v>
      </c>
      <c r="C1810">
        <v>2014</v>
      </c>
      <c r="D1810" s="11">
        <v>41884</v>
      </c>
      <c r="E1810" s="11">
        <v>41888</v>
      </c>
      <c r="F1810" t="s">
        <v>23</v>
      </c>
      <c r="G1810" t="s">
        <v>1754</v>
      </c>
      <c r="H1810" t="s">
        <v>1755</v>
      </c>
      <c r="I1810" t="s">
        <v>26</v>
      </c>
      <c r="J1810" t="s">
        <v>27</v>
      </c>
      <c r="K1810" t="s">
        <v>266</v>
      </c>
      <c r="L1810" t="s">
        <v>267</v>
      </c>
      <c r="M1810">
        <v>10009</v>
      </c>
      <c r="N1810" t="s">
        <v>148</v>
      </c>
      <c r="O1810" t="s">
        <v>3634</v>
      </c>
      <c r="P1810" t="s">
        <v>32</v>
      </c>
      <c r="Q1810" t="s">
        <v>65</v>
      </c>
      <c r="R1810" t="s">
        <v>3635</v>
      </c>
      <c r="S1810">
        <v>114.9</v>
      </c>
      <c r="T1810">
        <v>5</v>
      </c>
      <c r="U1810">
        <v>0</v>
      </c>
      <c r="V1810">
        <v>39.066000000000003</v>
      </c>
    </row>
    <row r="1811" spans="1:22" x14ac:dyDescent="0.25">
      <c r="A1811">
        <v>3207</v>
      </c>
      <c r="B1811" t="s">
        <v>6423</v>
      </c>
      <c r="C1811">
        <v>2011</v>
      </c>
      <c r="D1811" s="11">
        <v>40857</v>
      </c>
      <c r="E1811" s="11">
        <v>40863</v>
      </c>
      <c r="F1811" t="s">
        <v>50</v>
      </c>
      <c r="G1811" t="s">
        <v>665</v>
      </c>
      <c r="H1811" t="s">
        <v>666</v>
      </c>
      <c r="I1811" t="s">
        <v>26</v>
      </c>
      <c r="J1811" t="s">
        <v>27</v>
      </c>
      <c r="K1811" t="s">
        <v>947</v>
      </c>
      <c r="L1811" t="s">
        <v>43</v>
      </c>
      <c r="M1811">
        <v>92037</v>
      </c>
      <c r="N1811" t="s">
        <v>44</v>
      </c>
      <c r="O1811" t="s">
        <v>3431</v>
      </c>
      <c r="P1811" t="s">
        <v>32</v>
      </c>
      <c r="Q1811" t="s">
        <v>65</v>
      </c>
      <c r="R1811" t="s">
        <v>3432</v>
      </c>
      <c r="S1811">
        <v>53.2</v>
      </c>
      <c r="T1811">
        <v>5</v>
      </c>
      <c r="U1811">
        <v>0</v>
      </c>
      <c r="V1811">
        <v>14.896000000000003</v>
      </c>
    </row>
    <row r="1812" spans="1:22" x14ac:dyDescent="0.25">
      <c r="A1812">
        <v>3205</v>
      </c>
      <c r="B1812" t="s">
        <v>6423</v>
      </c>
      <c r="C1812">
        <v>2011</v>
      </c>
      <c r="D1812" s="11">
        <v>40857</v>
      </c>
      <c r="E1812" s="11">
        <v>40863</v>
      </c>
      <c r="F1812" t="s">
        <v>50</v>
      </c>
      <c r="G1812" t="s">
        <v>665</v>
      </c>
      <c r="H1812" t="s">
        <v>666</v>
      </c>
      <c r="I1812" t="s">
        <v>26</v>
      </c>
      <c r="J1812" t="s">
        <v>27</v>
      </c>
      <c r="K1812" t="s">
        <v>947</v>
      </c>
      <c r="L1812" t="s">
        <v>43</v>
      </c>
      <c r="M1812">
        <v>92037</v>
      </c>
      <c r="N1812" t="s">
        <v>44</v>
      </c>
      <c r="O1812" t="s">
        <v>298</v>
      </c>
      <c r="P1812" t="s">
        <v>32</v>
      </c>
      <c r="Q1812" t="s">
        <v>65</v>
      </c>
      <c r="R1812" t="s">
        <v>299</v>
      </c>
      <c r="S1812">
        <v>39.880000000000003</v>
      </c>
      <c r="T1812">
        <v>2</v>
      </c>
      <c r="U1812">
        <v>0</v>
      </c>
      <c r="V1812">
        <v>11.166400000000003</v>
      </c>
    </row>
    <row r="1813" spans="1:22" x14ac:dyDescent="0.25">
      <c r="A1813">
        <v>1810</v>
      </c>
      <c r="B1813" t="s">
        <v>4551</v>
      </c>
      <c r="C1813">
        <v>2013</v>
      </c>
      <c r="D1813" s="11">
        <v>41571</v>
      </c>
      <c r="E1813" s="11">
        <v>41577</v>
      </c>
      <c r="F1813" t="s">
        <v>50</v>
      </c>
      <c r="G1813" t="s">
        <v>819</v>
      </c>
      <c r="H1813" t="s">
        <v>820</v>
      </c>
      <c r="I1813" t="s">
        <v>41</v>
      </c>
      <c r="J1813" t="s">
        <v>27</v>
      </c>
      <c r="K1813" t="s">
        <v>303</v>
      </c>
      <c r="L1813" t="s">
        <v>211</v>
      </c>
      <c r="M1813">
        <v>60610</v>
      </c>
      <c r="N1813" t="s">
        <v>105</v>
      </c>
      <c r="O1813" t="s">
        <v>4552</v>
      </c>
      <c r="P1813" t="s">
        <v>32</v>
      </c>
      <c r="Q1813" t="s">
        <v>65</v>
      </c>
      <c r="R1813" t="s">
        <v>4553</v>
      </c>
      <c r="S1813">
        <v>16.155999999999999</v>
      </c>
      <c r="T1813">
        <v>7</v>
      </c>
      <c r="U1813">
        <v>0.6</v>
      </c>
      <c r="V1813">
        <v>-12.116999999999999</v>
      </c>
    </row>
    <row r="1814" spans="1:22" x14ac:dyDescent="0.25">
      <c r="A1814">
        <v>3201</v>
      </c>
      <c r="B1814" t="s">
        <v>6422</v>
      </c>
      <c r="C1814">
        <v>2011</v>
      </c>
      <c r="D1814" s="11">
        <v>40681</v>
      </c>
      <c r="E1814" s="11">
        <v>40683</v>
      </c>
      <c r="F1814" t="s">
        <v>23</v>
      </c>
      <c r="G1814" t="s">
        <v>655</v>
      </c>
      <c r="H1814" t="s">
        <v>656</v>
      </c>
      <c r="I1814" t="s">
        <v>26</v>
      </c>
      <c r="J1814" t="s">
        <v>27</v>
      </c>
      <c r="K1814" t="s">
        <v>801</v>
      </c>
      <c r="L1814" t="s">
        <v>498</v>
      </c>
      <c r="M1814">
        <v>44312</v>
      </c>
      <c r="N1814" t="s">
        <v>148</v>
      </c>
      <c r="O1814" t="s">
        <v>5271</v>
      </c>
      <c r="P1814" t="s">
        <v>32</v>
      </c>
      <c r="Q1814" t="s">
        <v>65</v>
      </c>
      <c r="R1814" t="s">
        <v>5272</v>
      </c>
      <c r="S1814">
        <v>149.232</v>
      </c>
      <c r="T1814">
        <v>3</v>
      </c>
      <c r="U1814">
        <v>0.2</v>
      </c>
      <c r="V1814">
        <v>3.7308000000000021</v>
      </c>
    </row>
    <row r="1815" spans="1:22" x14ac:dyDescent="0.25">
      <c r="A1815">
        <v>1812</v>
      </c>
      <c r="B1815" t="s">
        <v>4556</v>
      </c>
      <c r="C1815">
        <v>2011</v>
      </c>
      <c r="D1815" s="11">
        <v>40703</v>
      </c>
      <c r="E1815" s="11">
        <v>40705</v>
      </c>
      <c r="F1815" t="s">
        <v>23</v>
      </c>
      <c r="G1815" t="s">
        <v>3161</v>
      </c>
      <c r="H1815" t="s">
        <v>3162</v>
      </c>
      <c r="I1815" t="s">
        <v>26</v>
      </c>
      <c r="J1815" t="s">
        <v>27</v>
      </c>
      <c r="K1815" t="s">
        <v>3323</v>
      </c>
      <c r="L1815" t="s">
        <v>319</v>
      </c>
      <c r="M1815">
        <v>22801</v>
      </c>
      <c r="N1815" t="s">
        <v>30</v>
      </c>
      <c r="O1815" t="s">
        <v>539</v>
      </c>
      <c r="P1815" t="s">
        <v>32</v>
      </c>
      <c r="Q1815" t="s">
        <v>56</v>
      </c>
      <c r="R1815" t="s">
        <v>540</v>
      </c>
      <c r="S1815">
        <v>1441.3</v>
      </c>
      <c r="T1815">
        <v>7</v>
      </c>
      <c r="U1815">
        <v>0</v>
      </c>
      <c r="V1815">
        <v>245.0209999999999</v>
      </c>
    </row>
    <row r="1816" spans="1:22" x14ac:dyDescent="0.25">
      <c r="A1816">
        <v>1813</v>
      </c>
      <c r="B1816" t="s">
        <v>4557</v>
      </c>
      <c r="C1816">
        <v>2014</v>
      </c>
      <c r="D1816" s="11">
        <v>41964</v>
      </c>
      <c r="E1816" s="11">
        <v>41970</v>
      </c>
      <c r="F1816" t="s">
        <v>50</v>
      </c>
      <c r="G1816" t="s">
        <v>4558</v>
      </c>
      <c r="H1816" t="s">
        <v>4559</v>
      </c>
      <c r="I1816" t="s">
        <v>26</v>
      </c>
      <c r="J1816" t="s">
        <v>27</v>
      </c>
      <c r="K1816" t="s">
        <v>606</v>
      </c>
      <c r="L1816" t="s">
        <v>498</v>
      </c>
      <c r="M1816">
        <v>43055</v>
      </c>
      <c r="N1816" t="s">
        <v>148</v>
      </c>
      <c r="O1816" t="s">
        <v>1100</v>
      </c>
      <c r="P1816" t="s">
        <v>32</v>
      </c>
      <c r="Q1816" t="s">
        <v>65</v>
      </c>
      <c r="R1816" t="s">
        <v>1101</v>
      </c>
      <c r="S1816">
        <v>77.599999999999994</v>
      </c>
      <c r="T1816">
        <v>5</v>
      </c>
      <c r="U1816">
        <v>0.2</v>
      </c>
      <c r="V1816">
        <v>28.129999999999995</v>
      </c>
    </row>
    <row r="1817" spans="1:22" x14ac:dyDescent="0.25">
      <c r="A1817">
        <v>1814</v>
      </c>
      <c r="B1817" t="s">
        <v>4557</v>
      </c>
      <c r="C1817">
        <v>2014</v>
      </c>
      <c r="D1817" s="11">
        <v>41964</v>
      </c>
      <c r="E1817" s="11">
        <v>41970</v>
      </c>
      <c r="F1817" t="s">
        <v>50</v>
      </c>
      <c r="G1817" t="s">
        <v>4558</v>
      </c>
      <c r="H1817" t="s">
        <v>4559</v>
      </c>
      <c r="I1817" t="s">
        <v>26</v>
      </c>
      <c r="J1817" t="s">
        <v>27</v>
      </c>
      <c r="K1817" t="s">
        <v>606</v>
      </c>
      <c r="L1817" t="s">
        <v>498</v>
      </c>
      <c r="M1817">
        <v>43055</v>
      </c>
      <c r="N1817" t="s">
        <v>148</v>
      </c>
      <c r="O1817" t="s">
        <v>1555</v>
      </c>
      <c r="P1817" t="s">
        <v>32</v>
      </c>
      <c r="Q1817" t="s">
        <v>65</v>
      </c>
      <c r="R1817" t="s">
        <v>1556</v>
      </c>
      <c r="S1817">
        <v>4.6560000000000006</v>
      </c>
      <c r="T1817">
        <v>2</v>
      </c>
      <c r="U1817">
        <v>0.2</v>
      </c>
      <c r="V1817">
        <v>1.5713999999999997</v>
      </c>
    </row>
    <row r="1818" spans="1:22" x14ac:dyDescent="0.25">
      <c r="A1818">
        <v>1815</v>
      </c>
      <c r="B1818" t="s">
        <v>4560</v>
      </c>
      <c r="C1818">
        <v>2012</v>
      </c>
      <c r="D1818" s="11">
        <v>41166</v>
      </c>
      <c r="E1818" s="11">
        <v>41170</v>
      </c>
      <c r="F1818" t="s">
        <v>50</v>
      </c>
      <c r="G1818" t="s">
        <v>3427</v>
      </c>
      <c r="H1818" t="s">
        <v>3428</v>
      </c>
      <c r="I1818" t="s">
        <v>41</v>
      </c>
      <c r="J1818" t="s">
        <v>27</v>
      </c>
      <c r="K1818" t="s">
        <v>42</v>
      </c>
      <c r="L1818" t="s">
        <v>43</v>
      </c>
      <c r="M1818">
        <v>90045</v>
      </c>
      <c r="N1818" t="s">
        <v>44</v>
      </c>
      <c r="O1818" t="s">
        <v>925</v>
      </c>
      <c r="P1818" t="s">
        <v>32</v>
      </c>
      <c r="Q1818" t="s">
        <v>56</v>
      </c>
      <c r="R1818" t="s">
        <v>926</v>
      </c>
      <c r="S1818">
        <v>170.13600000000002</v>
      </c>
      <c r="T1818">
        <v>3</v>
      </c>
      <c r="U1818">
        <v>0.2</v>
      </c>
      <c r="V1818">
        <v>-8.5067999999999913</v>
      </c>
    </row>
    <row r="1819" spans="1:22" x14ac:dyDescent="0.25">
      <c r="A1819">
        <v>3180</v>
      </c>
      <c r="B1819" t="s">
        <v>6393</v>
      </c>
      <c r="C1819">
        <v>2014</v>
      </c>
      <c r="D1819" s="11">
        <v>41979</v>
      </c>
      <c r="E1819" s="11">
        <v>41985</v>
      </c>
      <c r="F1819" t="s">
        <v>50</v>
      </c>
      <c r="G1819" t="s">
        <v>3518</v>
      </c>
      <c r="H1819" t="s">
        <v>3519</v>
      </c>
      <c r="I1819" t="s">
        <v>41</v>
      </c>
      <c r="J1819" t="s">
        <v>27</v>
      </c>
      <c r="K1819" t="s">
        <v>266</v>
      </c>
      <c r="L1819" t="s">
        <v>267</v>
      </c>
      <c r="M1819">
        <v>10011</v>
      </c>
      <c r="N1819" t="s">
        <v>148</v>
      </c>
      <c r="O1819" t="s">
        <v>607</v>
      </c>
      <c r="P1819" t="s">
        <v>32</v>
      </c>
      <c r="Q1819" t="s">
        <v>65</v>
      </c>
      <c r="R1819" t="s">
        <v>608</v>
      </c>
      <c r="S1819">
        <v>58.68</v>
      </c>
      <c r="T1819">
        <v>2</v>
      </c>
      <c r="U1819">
        <v>0</v>
      </c>
      <c r="V1819">
        <v>18.190799999999996</v>
      </c>
    </row>
    <row r="1820" spans="1:22" x14ac:dyDescent="0.25">
      <c r="A1820">
        <v>3179</v>
      </c>
      <c r="B1820" t="s">
        <v>6393</v>
      </c>
      <c r="C1820">
        <v>2014</v>
      </c>
      <c r="D1820" s="11">
        <v>41979</v>
      </c>
      <c r="E1820" s="11">
        <v>41985</v>
      </c>
      <c r="F1820" t="s">
        <v>50</v>
      </c>
      <c r="G1820" t="s">
        <v>3518</v>
      </c>
      <c r="H1820" t="s">
        <v>3519</v>
      </c>
      <c r="I1820" t="s">
        <v>41</v>
      </c>
      <c r="J1820" t="s">
        <v>27</v>
      </c>
      <c r="K1820" t="s">
        <v>266</v>
      </c>
      <c r="L1820" t="s">
        <v>267</v>
      </c>
      <c r="M1820">
        <v>10011</v>
      </c>
      <c r="N1820" t="s">
        <v>148</v>
      </c>
      <c r="O1820" t="s">
        <v>64</v>
      </c>
      <c r="P1820" t="s">
        <v>32</v>
      </c>
      <c r="Q1820" t="s">
        <v>65</v>
      </c>
      <c r="R1820" t="s">
        <v>66</v>
      </c>
      <c r="S1820">
        <v>20.94</v>
      </c>
      <c r="T1820">
        <v>3</v>
      </c>
      <c r="U1820">
        <v>0</v>
      </c>
      <c r="V1820">
        <v>6.0725999999999987</v>
      </c>
    </row>
    <row r="1821" spans="1:22" x14ac:dyDescent="0.25">
      <c r="A1821">
        <v>3176</v>
      </c>
      <c r="B1821" t="s">
        <v>6391</v>
      </c>
      <c r="C1821">
        <v>2014</v>
      </c>
      <c r="D1821" s="11">
        <v>41906</v>
      </c>
      <c r="E1821" s="11">
        <v>41912</v>
      </c>
      <c r="F1821" t="s">
        <v>50</v>
      </c>
      <c r="G1821" t="s">
        <v>2287</v>
      </c>
      <c r="H1821" t="s">
        <v>2288</v>
      </c>
      <c r="I1821" t="s">
        <v>26</v>
      </c>
      <c r="J1821" t="s">
        <v>27</v>
      </c>
      <c r="K1821" t="s">
        <v>5340</v>
      </c>
      <c r="L1821" t="s">
        <v>457</v>
      </c>
      <c r="M1821">
        <v>80525</v>
      </c>
      <c r="N1821" t="s">
        <v>44</v>
      </c>
      <c r="O1821" t="s">
        <v>3091</v>
      </c>
      <c r="P1821" t="s">
        <v>32</v>
      </c>
      <c r="Q1821" t="s">
        <v>33</v>
      </c>
      <c r="R1821" t="s">
        <v>3092</v>
      </c>
      <c r="S1821">
        <v>180.58800000000005</v>
      </c>
      <c r="T1821">
        <v>2</v>
      </c>
      <c r="U1821">
        <v>0.7</v>
      </c>
      <c r="V1821">
        <v>-240.78400000000005</v>
      </c>
    </row>
    <row r="1822" spans="1:22" x14ac:dyDescent="0.25">
      <c r="A1822">
        <v>3173</v>
      </c>
      <c r="B1822" t="s">
        <v>6387</v>
      </c>
      <c r="C1822">
        <v>2013</v>
      </c>
      <c r="D1822" s="11">
        <v>41355</v>
      </c>
      <c r="E1822" s="11">
        <v>41362</v>
      </c>
      <c r="F1822" t="s">
        <v>50</v>
      </c>
      <c r="G1822" t="s">
        <v>3739</v>
      </c>
      <c r="H1822" t="s">
        <v>3740</v>
      </c>
      <c r="I1822" t="s">
        <v>26</v>
      </c>
      <c r="J1822" t="s">
        <v>27</v>
      </c>
      <c r="K1822" t="s">
        <v>303</v>
      </c>
      <c r="L1822" t="s">
        <v>211</v>
      </c>
      <c r="M1822">
        <v>60623</v>
      </c>
      <c r="N1822" t="s">
        <v>105</v>
      </c>
      <c r="O1822" t="s">
        <v>2580</v>
      </c>
      <c r="P1822" t="s">
        <v>32</v>
      </c>
      <c r="Q1822" t="s">
        <v>36</v>
      </c>
      <c r="R1822" t="s">
        <v>2581</v>
      </c>
      <c r="S1822">
        <v>528.42999999999995</v>
      </c>
      <c r="T1822">
        <v>5</v>
      </c>
      <c r="U1822">
        <v>0.3</v>
      </c>
      <c r="V1822">
        <v>0</v>
      </c>
    </row>
    <row r="1823" spans="1:22" x14ac:dyDescent="0.25">
      <c r="A1823">
        <v>1820</v>
      </c>
      <c r="B1823" t="s">
        <v>4567</v>
      </c>
      <c r="C1823">
        <v>2011</v>
      </c>
      <c r="D1823" s="11">
        <v>40688</v>
      </c>
      <c r="E1823" s="11">
        <v>40692</v>
      </c>
      <c r="F1823" t="s">
        <v>50</v>
      </c>
      <c r="G1823" t="s">
        <v>4568</v>
      </c>
      <c r="H1823" t="s">
        <v>4569</v>
      </c>
      <c r="I1823" t="s">
        <v>26</v>
      </c>
      <c r="J1823" t="s">
        <v>27</v>
      </c>
      <c r="K1823" t="s">
        <v>303</v>
      </c>
      <c r="L1823" t="s">
        <v>211</v>
      </c>
      <c r="M1823">
        <v>60623</v>
      </c>
      <c r="N1823" t="s">
        <v>105</v>
      </c>
      <c r="O1823" t="s">
        <v>4572</v>
      </c>
      <c r="P1823" t="s">
        <v>32</v>
      </c>
      <c r="Q1823" t="s">
        <v>65</v>
      </c>
      <c r="R1823" t="s">
        <v>4573</v>
      </c>
      <c r="S1823">
        <v>29.32</v>
      </c>
      <c r="T1823">
        <v>2</v>
      </c>
      <c r="U1823">
        <v>0.6</v>
      </c>
      <c r="V1823">
        <v>-24.188999999999993</v>
      </c>
    </row>
    <row r="1824" spans="1:22" x14ac:dyDescent="0.25">
      <c r="A1824">
        <v>3169</v>
      </c>
      <c r="B1824" t="s">
        <v>6385</v>
      </c>
      <c r="C1824">
        <v>2013</v>
      </c>
      <c r="D1824" s="11">
        <v>41423</v>
      </c>
      <c r="E1824" s="11">
        <v>41429</v>
      </c>
      <c r="F1824" t="s">
        <v>50</v>
      </c>
      <c r="G1824" t="s">
        <v>1448</v>
      </c>
      <c r="H1824" t="s">
        <v>1449</v>
      </c>
      <c r="I1824" t="s">
        <v>41</v>
      </c>
      <c r="J1824" t="s">
        <v>27</v>
      </c>
      <c r="K1824" t="s">
        <v>5647</v>
      </c>
      <c r="L1824" t="s">
        <v>54</v>
      </c>
      <c r="M1824">
        <v>32303</v>
      </c>
      <c r="N1824" t="s">
        <v>30</v>
      </c>
      <c r="O1824" t="s">
        <v>4928</v>
      </c>
      <c r="P1824" t="s">
        <v>32</v>
      </c>
      <c r="Q1824" t="s">
        <v>36</v>
      </c>
      <c r="R1824" t="s">
        <v>4929</v>
      </c>
      <c r="S1824">
        <v>390.27199999999999</v>
      </c>
      <c r="T1824">
        <v>8</v>
      </c>
      <c r="U1824">
        <v>0.2</v>
      </c>
      <c r="V1824">
        <v>-24.39200000000001</v>
      </c>
    </row>
    <row r="1825" spans="1:22" x14ac:dyDescent="0.25">
      <c r="A1825">
        <v>3168</v>
      </c>
      <c r="B1825" t="s">
        <v>6384</v>
      </c>
      <c r="C1825">
        <v>2013</v>
      </c>
      <c r="D1825" s="11">
        <v>41577</v>
      </c>
      <c r="E1825" s="11">
        <v>41579</v>
      </c>
      <c r="F1825" t="s">
        <v>188</v>
      </c>
      <c r="G1825" t="s">
        <v>1278</v>
      </c>
      <c r="H1825" t="s">
        <v>1279</v>
      </c>
      <c r="I1825" t="s">
        <v>26</v>
      </c>
      <c r="J1825" t="s">
        <v>27</v>
      </c>
      <c r="K1825" t="s">
        <v>3304</v>
      </c>
      <c r="L1825" t="s">
        <v>238</v>
      </c>
      <c r="M1825">
        <v>48911</v>
      </c>
      <c r="N1825" t="s">
        <v>105</v>
      </c>
      <c r="O1825" t="s">
        <v>1110</v>
      </c>
      <c r="P1825" t="s">
        <v>32</v>
      </c>
      <c r="Q1825" t="s">
        <v>65</v>
      </c>
      <c r="R1825" t="s">
        <v>1111</v>
      </c>
      <c r="S1825">
        <v>67</v>
      </c>
      <c r="T1825">
        <v>5</v>
      </c>
      <c r="U1825">
        <v>0</v>
      </c>
      <c r="V1825">
        <v>32.159999999999997</v>
      </c>
    </row>
    <row r="1826" spans="1:22" x14ac:dyDescent="0.25">
      <c r="A1826">
        <v>1823</v>
      </c>
      <c r="B1826" t="s">
        <v>4574</v>
      </c>
      <c r="C1826">
        <v>2013</v>
      </c>
      <c r="D1826" s="11">
        <v>41321</v>
      </c>
      <c r="E1826" s="11">
        <v>41325</v>
      </c>
      <c r="F1826" t="s">
        <v>50</v>
      </c>
      <c r="G1826" t="s">
        <v>895</v>
      </c>
      <c r="H1826" t="s">
        <v>896</v>
      </c>
      <c r="I1826" t="s">
        <v>41</v>
      </c>
      <c r="J1826" t="s">
        <v>27</v>
      </c>
      <c r="K1826" t="s">
        <v>303</v>
      </c>
      <c r="L1826" t="s">
        <v>211</v>
      </c>
      <c r="M1826">
        <v>60623</v>
      </c>
      <c r="N1826" t="s">
        <v>105</v>
      </c>
      <c r="O1826" t="s">
        <v>4577</v>
      </c>
      <c r="P1826" t="s">
        <v>32</v>
      </c>
      <c r="Q1826" t="s">
        <v>36</v>
      </c>
      <c r="R1826" t="s">
        <v>4578</v>
      </c>
      <c r="S1826">
        <v>62.957999999999998</v>
      </c>
      <c r="T1826">
        <v>3</v>
      </c>
      <c r="U1826">
        <v>0.3</v>
      </c>
      <c r="V1826">
        <v>-2.6981999999999999</v>
      </c>
    </row>
    <row r="1827" spans="1:22" x14ac:dyDescent="0.25">
      <c r="A1827">
        <v>3157</v>
      </c>
      <c r="B1827" t="s">
        <v>6372</v>
      </c>
      <c r="C1827">
        <v>2012</v>
      </c>
      <c r="D1827" s="11">
        <v>41145</v>
      </c>
      <c r="E1827" s="11">
        <v>41149</v>
      </c>
      <c r="F1827" t="s">
        <v>50</v>
      </c>
      <c r="G1827" t="s">
        <v>5459</v>
      </c>
      <c r="H1827" t="s">
        <v>5460</v>
      </c>
      <c r="I1827" t="s">
        <v>41</v>
      </c>
      <c r="J1827" t="s">
        <v>27</v>
      </c>
      <c r="K1827" t="s">
        <v>266</v>
      </c>
      <c r="L1827" t="s">
        <v>267</v>
      </c>
      <c r="M1827">
        <v>10009</v>
      </c>
      <c r="N1827" t="s">
        <v>148</v>
      </c>
      <c r="O1827" t="s">
        <v>80</v>
      </c>
      <c r="P1827" t="s">
        <v>32</v>
      </c>
      <c r="Q1827" t="s">
        <v>56</v>
      </c>
      <c r="R1827" t="s">
        <v>81</v>
      </c>
      <c r="S1827">
        <v>284.36399999999998</v>
      </c>
      <c r="T1827">
        <v>2</v>
      </c>
      <c r="U1827">
        <v>0.4</v>
      </c>
      <c r="V1827">
        <v>-75.830400000000054</v>
      </c>
    </row>
    <row r="1828" spans="1:22" x14ac:dyDescent="0.25">
      <c r="A1828">
        <v>3154</v>
      </c>
      <c r="B1828" t="s">
        <v>6362</v>
      </c>
      <c r="C1828">
        <v>2012</v>
      </c>
      <c r="D1828" s="11">
        <v>41258</v>
      </c>
      <c r="E1828" s="11">
        <v>41261</v>
      </c>
      <c r="F1828" t="s">
        <v>188</v>
      </c>
      <c r="G1828" t="s">
        <v>1485</v>
      </c>
      <c r="H1828" t="s">
        <v>1486</v>
      </c>
      <c r="I1828" t="s">
        <v>26</v>
      </c>
      <c r="J1828" t="s">
        <v>27</v>
      </c>
      <c r="K1828" t="s">
        <v>606</v>
      </c>
      <c r="L1828" t="s">
        <v>498</v>
      </c>
      <c r="M1828">
        <v>43055</v>
      </c>
      <c r="N1828" t="s">
        <v>148</v>
      </c>
      <c r="O1828" t="s">
        <v>1082</v>
      </c>
      <c r="P1828" t="s">
        <v>32</v>
      </c>
      <c r="Q1828" t="s">
        <v>65</v>
      </c>
      <c r="R1828" t="s">
        <v>1083</v>
      </c>
      <c r="S1828">
        <v>262.86399999999998</v>
      </c>
      <c r="T1828">
        <v>7</v>
      </c>
      <c r="U1828">
        <v>0.2</v>
      </c>
      <c r="V1828">
        <v>69.001800000000017</v>
      </c>
    </row>
    <row r="1829" spans="1:22" x14ac:dyDescent="0.25">
      <c r="A1829">
        <v>1826</v>
      </c>
      <c r="B1829" t="s">
        <v>4581</v>
      </c>
      <c r="C1829">
        <v>2013</v>
      </c>
      <c r="D1829" s="11">
        <v>41631</v>
      </c>
      <c r="E1829" s="11">
        <v>41637</v>
      </c>
      <c r="F1829" t="s">
        <v>50</v>
      </c>
      <c r="G1829" t="s">
        <v>1674</v>
      </c>
      <c r="H1829" t="s">
        <v>1675</v>
      </c>
      <c r="I1829" t="s">
        <v>26</v>
      </c>
      <c r="J1829" t="s">
        <v>27</v>
      </c>
      <c r="K1829" t="s">
        <v>4582</v>
      </c>
      <c r="L1829" t="s">
        <v>420</v>
      </c>
      <c r="M1829">
        <v>97756</v>
      </c>
      <c r="N1829" t="s">
        <v>44</v>
      </c>
      <c r="O1829" t="s">
        <v>1362</v>
      </c>
      <c r="P1829" t="s">
        <v>32</v>
      </c>
      <c r="Q1829" t="s">
        <v>65</v>
      </c>
      <c r="R1829" t="s">
        <v>1363</v>
      </c>
      <c r="S1829">
        <v>11.840000000000002</v>
      </c>
      <c r="T1829">
        <v>4</v>
      </c>
      <c r="U1829">
        <v>0.2</v>
      </c>
      <c r="V1829">
        <v>3.108000000000001</v>
      </c>
    </row>
    <row r="1830" spans="1:22" x14ac:dyDescent="0.25">
      <c r="A1830">
        <v>1827</v>
      </c>
      <c r="B1830" t="s">
        <v>4581</v>
      </c>
      <c r="C1830">
        <v>2013</v>
      </c>
      <c r="D1830" s="11">
        <v>41631</v>
      </c>
      <c r="E1830" s="11">
        <v>41637</v>
      </c>
      <c r="F1830" t="s">
        <v>50</v>
      </c>
      <c r="G1830" t="s">
        <v>1674</v>
      </c>
      <c r="H1830" t="s">
        <v>1675</v>
      </c>
      <c r="I1830" t="s">
        <v>26</v>
      </c>
      <c r="J1830" t="s">
        <v>27</v>
      </c>
      <c r="K1830" t="s">
        <v>4582</v>
      </c>
      <c r="L1830" t="s">
        <v>420</v>
      </c>
      <c r="M1830">
        <v>97756</v>
      </c>
      <c r="N1830" t="s">
        <v>44</v>
      </c>
      <c r="O1830" t="s">
        <v>4583</v>
      </c>
      <c r="P1830" t="s">
        <v>32</v>
      </c>
      <c r="Q1830" t="s">
        <v>65</v>
      </c>
      <c r="R1830" t="s">
        <v>4584</v>
      </c>
      <c r="S1830">
        <v>22.784000000000002</v>
      </c>
      <c r="T1830">
        <v>1</v>
      </c>
      <c r="U1830">
        <v>0.2</v>
      </c>
      <c r="V1830">
        <v>4.8416000000000006</v>
      </c>
    </row>
    <row r="1831" spans="1:22" x14ac:dyDescent="0.25">
      <c r="A1831">
        <v>3146</v>
      </c>
      <c r="B1831" t="s">
        <v>6354</v>
      </c>
      <c r="C1831">
        <v>2014</v>
      </c>
      <c r="D1831" s="11">
        <v>41682</v>
      </c>
      <c r="E1831" s="11">
        <v>41684</v>
      </c>
      <c r="F1831" t="s">
        <v>23</v>
      </c>
      <c r="G1831" t="s">
        <v>6355</v>
      </c>
      <c r="H1831" t="s">
        <v>6356</v>
      </c>
      <c r="I1831" t="s">
        <v>41</v>
      </c>
      <c r="J1831" t="s">
        <v>27</v>
      </c>
      <c r="K1831" t="s">
        <v>95</v>
      </c>
      <c r="L1831" t="s">
        <v>96</v>
      </c>
      <c r="M1831">
        <v>98105</v>
      </c>
      <c r="N1831" t="s">
        <v>44</v>
      </c>
      <c r="O1831" t="s">
        <v>6357</v>
      </c>
      <c r="P1831" t="s">
        <v>32</v>
      </c>
      <c r="Q1831" t="s">
        <v>36</v>
      </c>
      <c r="R1831" t="s">
        <v>6358</v>
      </c>
      <c r="S1831">
        <v>963.13600000000008</v>
      </c>
      <c r="T1831">
        <v>4</v>
      </c>
      <c r="U1831">
        <v>0.2</v>
      </c>
      <c r="V1831">
        <v>108.35279999999986</v>
      </c>
    </row>
    <row r="1832" spans="1:22" x14ac:dyDescent="0.25">
      <c r="A1832">
        <v>3145</v>
      </c>
      <c r="B1832" t="s">
        <v>6353</v>
      </c>
      <c r="C1832">
        <v>2013</v>
      </c>
      <c r="D1832" s="11">
        <v>41523</v>
      </c>
      <c r="E1832" s="11">
        <v>41529</v>
      </c>
      <c r="F1832" t="s">
        <v>50</v>
      </c>
      <c r="G1832" t="s">
        <v>2140</v>
      </c>
      <c r="H1832" t="s">
        <v>2141</v>
      </c>
      <c r="I1832" t="s">
        <v>41</v>
      </c>
      <c r="J1832" t="s">
        <v>27</v>
      </c>
      <c r="K1832" t="s">
        <v>1237</v>
      </c>
      <c r="L1832" t="s">
        <v>104</v>
      </c>
      <c r="M1832">
        <v>78745</v>
      </c>
      <c r="N1832" t="s">
        <v>105</v>
      </c>
      <c r="O1832" t="s">
        <v>1839</v>
      </c>
      <c r="P1832" t="s">
        <v>32</v>
      </c>
      <c r="Q1832" t="s">
        <v>36</v>
      </c>
      <c r="R1832" t="s">
        <v>1840</v>
      </c>
      <c r="S1832">
        <v>347.80200000000002</v>
      </c>
      <c r="T1832">
        <v>7</v>
      </c>
      <c r="U1832">
        <v>0.3</v>
      </c>
      <c r="V1832">
        <v>-24.842999999999961</v>
      </c>
    </row>
    <row r="1833" spans="1:22" x14ac:dyDescent="0.25">
      <c r="A1833">
        <v>3140</v>
      </c>
      <c r="B1833" t="s">
        <v>6347</v>
      </c>
      <c r="C1833">
        <v>2014</v>
      </c>
      <c r="D1833" s="11">
        <v>41956</v>
      </c>
      <c r="E1833" s="11">
        <v>41962</v>
      </c>
      <c r="F1833" t="s">
        <v>50</v>
      </c>
      <c r="G1833" t="s">
        <v>550</v>
      </c>
      <c r="H1833" t="s">
        <v>551</v>
      </c>
      <c r="I1833" t="s">
        <v>102</v>
      </c>
      <c r="J1833" t="s">
        <v>27</v>
      </c>
      <c r="K1833" t="s">
        <v>815</v>
      </c>
      <c r="L1833" t="s">
        <v>104</v>
      </c>
      <c r="M1833">
        <v>75081</v>
      </c>
      <c r="N1833" t="s">
        <v>105</v>
      </c>
      <c r="O1833" t="s">
        <v>1138</v>
      </c>
      <c r="P1833" t="s">
        <v>32</v>
      </c>
      <c r="Q1833" t="s">
        <v>65</v>
      </c>
      <c r="R1833" t="s">
        <v>1139</v>
      </c>
      <c r="S1833">
        <v>22.847999999999999</v>
      </c>
      <c r="T1833">
        <v>3</v>
      </c>
      <c r="U1833">
        <v>0.6</v>
      </c>
      <c r="V1833">
        <v>-17.707200000000007</v>
      </c>
    </row>
    <row r="1834" spans="1:22" x14ac:dyDescent="0.25">
      <c r="A1834">
        <v>3133</v>
      </c>
      <c r="B1834" t="s">
        <v>6342</v>
      </c>
      <c r="C1834">
        <v>2011</v>
      </c>
      <c r="D1834" s="11">
        <v>40779</v>
      </c>
      <c r="E1834" s="11">
        <v>40781</v>
      </c>
      <c r="F1834" t="s">
        <v>188</v>
      </c>
      <c r="G1834" t="s">
        <v>6343</v>
      </c>
      <c r="H1834" t="s">
        <v>6344</v>
      </c>
      <c r="I1834" t="s">
        <v>41</v>
      </c>
      <c r="J1834" t="s">
        <v>27</v>
      </c>
      <c r="K1834" t="s">
        <v>2343</v>
      </c>
      <c r="L1834" t="s">
        <v>267</v>
      </c>
      <c r="M1834">
        <v>11572</v>
      </c>
      <c r="N1834" t="s">
        <v>148</v>
      </c>
      <c r="O1834" t="s">
        <v>6345</v>
      </c>
      <c r="P1834" t="s">
        <v>32</v>
      </c>
      <c r="Q1834" t="s">
        <v>65</v>
      </c>
      <c r="R1834" t="s">
        <v>6346</v>
      </c>
      <c r="S1834">
        <v>13.28</v>
      </c>
      <c r="T1834">
        <v>2</v>
      </c>
      <c r="U1834">
        <v>0</v>
      </c>
      <c r="V1834">
        <v>6.3743999999999996</v>
      </c>
    </row>
    <row r="1835" spans="1:22" x14ac:dyDescent="0.25">
      <c r="A1835">
        <v>1832</v>
      </c>
      <c r="B1835" t="s">
        <v>4597</v>
      </c>
      <c r="C1835">
        <v>2014</v>
      </c>
      <c r="D1835" s="11">
        <v>41934</v>
      </c>
      <c r="E1835" s="11">
        <v>41934</v>
      </c>
      <c r="F1835" t="s">
        <v>1290</v>
      </c>
      <c r="G1835" t="s">
        <v>2969</v>
      </c>
      <c r="H1835" t="s">
        <v>2970</v>
      </c>
      <c r="I1835" t="s">
        <v>102</v>
      </c>
      <c r="J1835" t="s">
        <v>27</v>
      </c>
      <c r="K1835" t="s">
        <v>4598</v>
      </c>
      <c r="L1835" t="s">
        <v>649</v>
      </c>
      <c r="M1835">
        <v>74403</v>
      </c>
      <c r="N1835" t="s">
        <v>105</v>
      </c>
      <c r="O1835" t="s">
        <v>2875</v>
      </c>
      <c r="P1835" t="s">
        <v>32</v>
      </c>
      <c r="Q1835" t="s">
        <v>56</v>
      </c>
      <c r="R1835" t="s">
        <v>2876</v>
      </c>
      <c r="S1835">
        <v>262.11</v>
      </c>
      <c r="T1835">
        <v>1</v>
      </c>
      <c r="U1835">
        <v>0</v>
      </c>
      <c r="V1835">
        <v>62.906399999999991</v>
      </c>
    </row>
    <row r="1836" spans="1:22" x14ac:dyDescent="0.25">
      <c r="A1836">
        <v>1833</v>
      </c>
      <c r="B1836" t="s">
        <v>4601</v>
      </c>
      <c r="C1836">
        <v>2012</v>
      </c>
      <c r="D1836" s="11">
        <v>41218</v>
      </c>
      <c r="E1836" s="11">
        <v>41222</v>
      </c>
      <c r="F1836" t="s">
        <v>50</v>
      </c>
      <c r="G1836" t="s">
        <v>2760</v>
      </c>
      <c r="H1836" t="s">
        <v>2761</v>
      </c>
      <c r="I1836" t="s">
        <v>41</v>
      </c>
      <c r="J1836" t="s">
        <v>27</v>
      </c>
      <c r="K1836" t="s">
        <v>735</v>
      </c>
      <c r="L1836" t="s">
        <v>88</v>
      </c>
      <c r="M1836">
        <v>28110</v>
      </c>
      <c r="N1836" t="s">
        <v>30</v>
      </c>
      <c r="O1836" t="s">
        <v>3375</v>
      </c>
      <c r="P1836" t="s">
        <v>32</v>
      </c>
      <c r="Q1836" t="s">
        <v>36</v>
      </c>
      <c r="R1836" t="s">
        <v>3376</v>
      </c>
      <c r="S1836">
        <v>207</v>
      </c>
      <c r="T1836">
        <v>3</v>
      </c>
      <c r="U1836">
        <v>0.2</v>
      </c>
      <c r="V1836">
        <v>25.874999999999972</v>
      </c>
    </row>
    <row r="1837" spans="1:22" x14ac:dyDescent="0.25">
      <c r="A1837">
        <v>3130</v>
      </c>
      <c r="B1837" t="s">
        <v>6341</v>
      </c>
      <c r="C1837">
        <v>2011</v>
      </c>
      <c r="D1837" s="11">
        <v>40893</v>
      </c>
      <c r="E1837" s="11">
        <v>40894</v>
      </c>
      <c r="F1837" t="s">
        <v>188</v>
      </c>
      <c r="G1837" t="s">
        <v>3173</v>
      </c>
      <c r="H1837" t="s">
        <v>3174</v>
      </c>
      <c r="I1837" t="s">
        <v>102</v>
      </c>
      <c r="J1837" t="s">
        <v>27</v>
      </c>
      <c r="K1837" t="s">
        <v>42</v>
      </c>
      <c r="L1837" t="s">
        <v>43</v>
      </c>
      <c r="M1837">
        <v>90049</v>
      </c>
      <c r="N1837" t="s">
        <v>44</v>
      </c>
      <c r="O1837" t="s">
        <v>1164</v>
      </c>
      <c r="P1837" t="s">
        <v>32</v>
      </c>
      <c r="Q1837" t="s">
        <v>36</v>
      </c>
      <c r="R1837" t="s">
        <v>1165</v>
      </c>
      <c r="S1837">
        <v>241.56799999999998</v>
      </c>
      <c r="T1837">
        <v>2</v>
      </c>
      <c r="U1837">
        <v>0.2</v>
      </c>
      <c r="V1837">
        <v>18.11760000000001</v>
      </c>
    </row>
    <row r="1838" spans="1:22" x14ac:dyDescent="0.25">
      <c r="A1838">
        <v>3129</v>
      </c>
      <c r="B1838" t="s">
        <v>6341</v>
      </c>
      <c r="C1838">
        <v>2011</v>
      </c>
      <c r="D1838" s="11">
        <v>40893</v>
      </c>
      <c r="E1838" s="11">
        <v>40894</v>
      </c>
      <c r="F1838" t="s">
        <v>188</v>
      </c>
      <c r="G1838" t="s">
        <v>3173</v>
      </c>
      <c r="H1838" t="s">
        <v>3174</v>
      </c>
      <c r="I1838" t="s">
        <v>102</v>
      </c>
      <c r="J1838" t="s">
        <v>27</v>
      </c>
      <c r="K1838" t="s">
        <v>42</v>
      </c>
      <c r="L1838" t="s">
        <v>43</v>
      </c>
      <c r="M1838">
        <v>90049</v>
      </c>
      <c r="N1838" t="s">
        <v>44</v>
      </c>
      <c r="O1838" t="s">
        <v>2509</v>
      </c>
      <c r="P1838" t="s">
        <v>32</v>
      </c>
      <c r="Q1838" t="s">
        <v>65</v>
      </c>
      <c r="R1838" t="s">
        <v>2510</v>
      </c>
      <c r="S1838">
        <v>44.46</v>
      </c>
      <c r="T1838">
        <v>2</v>
      </c>
      <c r="U1838">
        <v>0</v>
      </c>
      <c r="V1838">
        <v>14.671799999999998</v>
      </c>
    </row>
    <row r="1839" spans="1:22" x14ac:dyDescent="0.25">
      <c r="A1839">
        <v>3121</v>
      </c>
      <c r="B1839" t="s">
        <v>6331</v>
      </c>
      <c r="C1839">
        <v>2012</v>
      </c>
      <c r="D1839" s="11">
        <v>41071</v>
      </c>
      <c r="E1839" s="11">
        <v>41072</v>
      </c>
      <c r="F1839" t="s">
        <v>188</v>
      </c>
      <c r="G1839" t="s">
        <v>4507</v>
      </c>
      <c r="H1839" t="s">
        <v>4508</v>
      </c>
      <c r="I1839" t="s">
        <v>41</v>
      </c>
      <c r="J1839" t="s">
        <v>27</v>
      </c>
      <c r="K1839" t="s">
        <v>1792</v>
      </c>
      <c r="L1839" t="s">
        <v>54</v>
      </c>
      <c r="M1839">
        <v>33801</v>
      </c>
      <c r="N1839" t="s">
        <v>30</v>
      </c>
      <c r="O1839" t="s">
        <v>6332</v>
      </c>
      <c r="P1839" t="s">
        <v>32</v>
      </c>
      <c r="Q1839" t="s">
        <v>65</v>
      </c>
      <c r="R1839" t="s">
        <v>6333</v>
      </c>
      <c r="S1839">
        <v>48.671999999999997</v>
      </c>
      <c r="T1839">
        <v>3</v>
      </c>
      <c r="U1839">
        <v>0.2</v>
      </c>
      <c r="V1839">
        <v>7.3007999999999988</v>
      </c>
    </row>
    <row r="1840" spans="1:22" x14ac:dyDescent="0.25">
      <c r="A1840">
        <v>3119</v>
      </c>
      <c r="B1840" t="s">
        <v>6331</v>
      </c>
      <c r="C1840">
        <v>2012</v>
      </c>
      <c r="D1840" s="11">
        <v>41071</v>
      </c>
      <c r="E1840" s="11">
        <v>41072</v>
      </c>
      <c r="F1840" t="s">
        <v>188</v>
      </c>
      <c r="G1840" t="s">
        <v>4507</v>
      </c>
      <c r="H1840" t="s">
        <v>4508</v>
      </c>
      <c r="I1840" t="s">
        <v>41</v>
      </c>
      <c r="J1840" t="s">
        <v>27</v>
      </c>
      <c r="K1840" t="s">
        <v>1792</v>
      </c>
      <c r="L1840" t="s">
        <v>54</v>
      </c>
      <c r="M1840">
        <v>33801</v>
      </c>
      <c r="N1840" t="s">
        <v>30</v>
      </c>
      <c r="O1840" t="s">
        <v>1195</v>
      </c>
      <c r="P1840" t="s">
        <v>32</v>
      </c>
      <c r="Q1840" t="s">
        <v>36</v>
      </c>
      <c r="R1840" t="s">
        <v>1196</v>
      </c>
      <c r="S1840">
        <v>1123.92</v>
      </c>
      <c r="T1840">
        <v>5</v>
      </c>
      <c r="U1840">
        <v>0.2</v>
      </c>
      <c r="V1840">
        <v>-182.63700000000017</v>
      </c>
    </row>
    <row r="1841" spans="1:22" x14ac:dyDescent="0.25">
      <c r="A1841">
        <v>3116</v>
      </c>
      <c r="B1841" t="s">
        <v>6328</v>
      </c>
      <c r="C1841">
        <v>2013</v>
      </c>
      <c r="D1841" s="11">
        <v>41510</v>
      </c>
      <c r="E1841" s="11">
        <v>41517</v>
      </c>
      <c r="F1841" t="s">
        <v>50</v>
      </c>
      <c r="G1841" t="s">
        <v>3987</v>
      </c>
      <c r="H1841" t="s">
        <v>3988</v>
      </c>
      <c r="I1841" t="s">
        <v>26</v>
      </c>
      <c r="J1841" t="s">
        <v>27</v>
      </c>
      <c r="K1841" t="s">
        <v>95</v>
      </c>
      <c r="L1841" t="s">
        <v>96</v>
      </c>
      <c r="M1841">
        <v>98105</v>
      </c>
      <c r="N1841" t="s">
        <v>44</v>
      </c>
      <c r="O1841" t="s">
        <v>3545</v>
      </c>
      <c r="P1841" t="s">
        <v>32</v>
      </c>
      <c r="Q1841" t="s">
        <v>36</v>
      </c>
      <c r="R1841" t="s">
        <v>3546</v>
      </c>
      <c r="S1841">
        <v>532.70400000000006</v>
      </c>
      <c r="T1841">
        <v>6</v>
      </c>
      <c r="U1841">
        <v>0.2</v>
      </c>
      <c r="V1841">
        <v>-39.952800000000025</v>
      </c>
    </row>
    <row r="1842" spans="1:22" x14ac:dyDescent="0.25">
      <c r="A1842">
        <v>1839</v>
      </c>
      <c r="B1842" t="s">
        <v>4610</v>
      </c>
      <c r="C1842">
        <v>2011</v>
      </c>
      <c r="D1842" s="11">
        <v>40756</v>
      </c>
      <c r="E1842" s="11">
        <v>40760</v>
      </c>
      <c r="F1842" t="s">
        <v>50</v>
      </c>
      <c r="G1842" t="s">
        <v>4611</v>
      </c>
      <c r="H1842" t="s">
        <v>4612</v>
      </c>
      <c r="I1842" t="s">
        <v>41</v>
      </c>
      <c r="J1842" t="s">
        <v>27</v>
      </c>
      <c r="K1842" t="s">
        <v>467</v>
      </c>
      <c r="L1842" t="s">
        <v>88</v>
      </c>
      <c r="M1842">
        <v>28205</v>
      </c>
      <c r="N1842" t="s">
        <v>30</v>
      </c>
      <c r="O1842" t="s">
        <v>426</v>
      </c>
      <c r="P1842" t="s">
        <v>32</v>
      </c>
      <c r="Q1842" t="s">
        <v>65</v>
      </c>
      <c r="R1842" t="s">
        <v>427</v>
      </c>
      <c r="S1842">
        <v>44.128</v>
      </c>
      <c r="T1842">
        <v>4</v>
      </c>
      <c r="U1842">
        <v>0.2</v>
      </c>
      <c r="V1842">
        <v>12.135200000000001</v>
      </c>
    </row>
    <row r="1843" spans="1:22" x14ac:dyDescent="0.25">
      <c r="A1843">
        <v>3103</v>
      </c>
      <c r="B1843" t="s">
        <v>6310</v>
      </c>
      <c r="C1843">
        <v>2014</v>
      </c>
      <c r="D1843" s="11">
        <v>41996</v>
      </c>
      <c r="E1843" s="11">
        <v>42001</v>
      </c>
      <c r="F1843" t="s">
        <v>23</v>
      </c>
      <c r="G1843" t="s">
        <v>6311</v>
      </c>
      <c r="H1843" t="s">
        <v>6312</v>
      </c>
      <c r="I1843" t="s">
        <v>41</v>
      </c>
      <c r="J1843" t="s">
        <v>27</v>
      </c>
      <c r="K1843" t="s">
        <v>3577</v>
      </c>
      <c r="L1843" t="s">
        <v>1399</v>
      </c>
      <c r="M1843">
        <v>2908</v>
      </c>
      <c r="N1843" t="s">
        <v>148</v>
      </c>
      <c r="O1843" t="s">
        <v>6313</v>
      </c>
      <c r="P1843" t="s">
        <v>32</v>
      </c>
      <c r="Q1843" t="s">
        <v>33</v>
      </c>
      <c r="R1843" t="s">
        <v>6314</v>
      </c>
      <c r="S1843">
        <v>220.98</v>
      </c>
      <c r="T1843">
        <v>1</v>
      </c>
      <c r="U1843">
        <v>0</v>
      </c>
      <c r="V1843">
        <v>50.825400000000002</v>
      </c>
    </row>
    <row r="1844" spans="1:22" x14ac:dyDescent="0.25">
      <c r="A1844">
        <v>3101</v>
      </c>
      <c r="B1844" t="s">
        <v>6309</v>
      </c>
      <c r="C1844">
        <v>2014</v>
      </c>
      <c r="D1844" s="11">
        <v>41744</v>
      </c>
      <c r="E1844" s="11">
        <v>41749</v>
      </c>
      <c r="F1844" t="s">
        <v>50</v>
      </c>
      <c r="G1844" t="s">
        <v>3259</v>
      </c>
      <c r="H1844" t="s">
        <v>3260</v>
      </c>
      <c r="I1844" t="s">
        <v>26</v>
      </c>
      <c r="J1844" t="s">
        <v>27</v>
      </c>
      <c r="K1844" t="s">
        <v>266</v>
      </c>
      <c r="L1844" t="s">
        <v>267</v>
      </c>
      <c r="M1844">
        <v>10024</v>
      </c>
      <c r="N1844" t="s">
        <v>148</v>
      </c>
      <c r="O1844" t="s">
        <v>2782</v>
      </c>
      <c r="P1844" t="s">
        <v>32</v>
      </c>
      <c r="Q1844" t="s">
        <v>33</v>
      </c>
      <c r="R1844" t="s">
        <v>2783</v>
      </c>
      <c r="S1844">
        <v>242.35200000000003</v>
      </c>
      <c r="T1844">
        <v>3</v>
      </c>
      <c r="U1844">
        <v>0.2</v>
      </c>
      <c r="V1844">
        <v>9.0881999999999721</v>
      </c>
    </row>
    <row r="1845" spans="1:22" x14ac:dyDescent="0.25">
      <c r="A1845">
        <v>1842</v>
      </c>
      <c r="B1845" t="s">
        <v>4615</v>
      </c>
      <c r="C1845">
        <v>2013</v>
      </c>
      <c r="D1845" s="11">
        <v>41474</v>
      </c>
      <c r="E1845" s="11">
        <v>41479</v>
      </c>
      <c r="F1845" t="s">
        <v>50</v>
      </c>
      <c r="G1845" t="s">
        <v>4616</v>
      </c>
      <c r="H1845" t="s">
        <v>4617</v>
      </c>
      <c r="I1845" t="s">
        <v>41</v>
      </c>
      <c r="J1845" t="s">
        <v>27</v>
      </c>
      <c r="K1845" t="s">
        <v>4618</v>
      </c>
      <c r="L1845" t="s">
        <v>29</v>
      </c>
      <c r="M1845">
        <v>42104</v>
      </c>
      <c r="N1845" t="s">
        <v>30</v>
      </c>
      <c r="O1845" t="s">
        <v>4619</v>
      </c>
      <c r="P1845" t="s">
        <v>32</v>
      </c>
      <c r="Q1845" t="s">
        <v>36</v>
      </c>
      <c r="R1845" t="s">
        <v>4620</v>
      </c>
      <c r="S1845">
        <v>140.81</v>
      </c>
      <c r="T1845">
        <v>1</v>
      </c>
      <c r="U1845">
        <v>0</v>
      </c>
      <c r="V1845">
        <v>39.4268</v>
      </c>
    </row>
    <row r="1846" spans="1:22" x14ac:dyDescent="0.25">
      <c r="A1846">
        <v>3099</v>
      </c>
      <c r="B1846" t="s">
        <v>6308</v>
      </c>
      <c r="C1846">
        <v>2014</v>
      </c>
      <c r="D1846" s="11">
        <v>41757</v>
      </c>
      <c r="E1846" s="11">
        <v>41761</v>
      </c>
      <c r="F1846" t="s">
        <v>50</v>
      </c>
      <c r="G1846" t="s">
        <v>481</v>
      </c>
      <c r="H1846" t="s">
        <v>482</v>
      </c>
      <c r="I1846" t="s">
        <v>41</v>
      </c>
      <c r="J1846" t="s">
        <v>27</v>
      </c>
      <c r="K1846" t="s">
        <v>103</v>
      </c>
      <c r="L1846" t="s">
        <v>104</v>
      </c>
      <c r="M1846">
        <v>76106</v>
      </c>
      <c r="N1846" t="s">
        <v>105</v>
      </c>
      <c r="O1846" t="s">
        <v>1260</v>
      </c>
      <c r="P1846" t="s">
        <v>32</v>
      </c>
      <c r="Q1846" t="s">
        <v>33</v>
      </c>
      <c r="R1846" t="s">
        <v>1261</v>
      </c>
      <c r="S1846">
        <v>220.26559999999998</v>
      </c>
      <c r="T1846">
        <v>4</v>
      </c>
      <c r="U1846">
        <v>0.32</v>
      </c>
      <c r="V1846">
        <v>-42.1096</v>
      </c>
    </row>
    <row r="1847" spans="1:22" x14ac:dyDescent="0.25">
      <c r="A1847">
        <v>1844</v>
      </c>
      <c r="B1847" t="s">
        <v>4621</v>
      </c>
      <c r="C1847">
        <v>2012</v>
      </c>
      <c r="D1847" s="11">
        <v>40948</v>
      </c>
      <c r="E1847" s="11">
        <v>40950</v>
      </c>
      <c r="F1847" t="s">
        <v>23</v>
      </c>
      <c r="G1847" t="s">
        <v>1171</v>
      </c>
      <c r="H1847" t="s">
        <v>1172</v>
      </c>
      <c r="I1847" t="s">
        <v>41</v>
      </c>
      <c r="J1847" t="s">
        <v>27</v>
      </c>
      <c r="K1847" t="s">
        <v>678</v>
      </c>
      <c r="L1847" t="s">
        <v>104</v>
      </c>
      <c r="M1847">
        <v>78207</v>
      </c>
      <c r="N1847" t="s">
        <v>105</v>
      </c>
      <c r="O1847" t="s">
        <v>4622</v>
      </c>
      <c r="P1847" t="s">
        <v>32</v>
      </c>
      <c r="Q1847" t="s">
        <v>65</v>
      </c>
      <c r="R1847" t="s">
        <v>4623</v>
      </c>
      <c r="S1847">
        <v>40.783999999999999</v>
      </c>
      <c r="T1847">
        <v>2</v>
      </c>
      <c r="U1847">
        <v>0.6</v>
      </c>
      <c r="V1847">
        <v>-30.588000000000001</v>
      </c>
    </row>
    <row r="1848" spans="1:22" x14ac:dyDescent="0.25">
      <c r="A1848">
        <v>3089</v>
      </c>
      <c r="B1848" t="s">
        <v>6300</v>
      </c>
      <c r="C1848">
        <v>2014</v>
      </c>
      <c r="D1848" s="11">
        <v>41730</v>
      </c>
      <c r="E1848" s="11">
        <v>41732</v>
      </c>
      <c r="F1848" t="s">
        <v>23</v>
      </c>
      <c r="G1848" t="s">
        <v>5603</v>
      </c>
      <c r="H1848" t="s">
        <v>5604</v>
      </c>
      <c r="I1848" t="s">
        <v>102</v>
      </c>
      <c r="J1848" t="s">
        <v>27</v>
      </c>
      <c r="K1848" t="s">
        <v>28</v>
      </c>
      <c r="L1848" t="s">
        <v>29</v>
      </c>
      <c r="M1848">
        <v>42420</v>
      </c>
      <c r="N1848" t="s">
        <v>30</v>
      </c>
      <c r="O1848" t="s">
        <v>4481</v>
      </c>
      <c r="P1848" t="s">
        <v>32</v>
      </c>
      <c r="Q1848" t="s">
        <v>65</v>
      </c>
      <c r="R1848" t="s">
        <v>4482</v>
      </c>
      <c r="S1848">
        <v>61</v>
      </c>
      <c r="T1848">
        <v>5</v>
      </c>
      <c r="U1848">
        <v>0</v>
      </c>
      <c r="V1848">
        <v>25.620000000000005</v>
      </c>
    </row>
    <row r="1849" spans="1:22" x14ac:dyDescent="0.25">
      <c r="A1849">
        <v>3087</v>
      </c>
      <c r="B1849" t="s">
        <v>6299</v>
      </c>
      <c r="C1849">
        <v>2014</v>
      </c>
      <c r="D1849" s="11">
        <v>41680</v>
      </c>
      <c r="E1849" s="11">
        <v>41685</v>
      </c>
      <c r="F1849" t="s">
        <v>50</v>
      </c>
      <c r="G1849" t="s">
        <v>5259</v>
      </c>
      <c r="H1849" t="s">
        <v>5260</v>
      </c>
      <c r="I1849" t="s">
        <v>26</v>
      </c>
      <c r="J1849" t="s">
        <v>27</v>
      </c>
      <c r="K1849" t="s">
        <v>184</v>
      </c>
      <c r="L1849" t="s">
        <v>104</v>
      </c>
      <c r="M1849">
        <v>77070</v>
      </c>
      <c r="N1849" t="s">
        <v>105</v>
      </c>
      <c r="O1849" t="s">
        <v>6191</v>
      </c>
      <c r="P1849" t="s">
        <v>32</v>
      </c>
      <c r="Q1849" t="s">
        <v>65</v>
      </c>
      <c r="R1849" t="s">
        <v>6192</v>
      </c>
      <c r="S1849">
        <v>3.9840000000000004</v>
      </c>
      <c r="T1849">
        <v>2</v>
      </c>
      <c r="U1849">
        <v>0.6</v>
      </c>
      <c r="V1849">
        <v>-2.6892000000000005</v>
      </c>
    </row>
    <row r="1850" spans="1:22" x14ac:dyDescent="0.25">
      <c r="A1850">
        <v>1847</v>
      </c>
      <c r="B1850" t="s">
        <v>4627</v>
      </c>
      <c r="C1850">
        <v>2014</v>
      </c>
      <c r="D1850" s="11">
        <v>41652</v>
      </c>
      <c r="E1850" s="11">
        <v>41657</v>
      </c>
      <c r="F1850" t="s">
        <v>23</v>
      </c>
      <c r="G1850" t="s">
        <v>4452</v>
      </c>
      <c r="H1850" t="s">
        <v>4453</v>
      </c>
      <c r="I1850" t="s">
        <v>102</v>
      </c>
      <c r="J1850" t="s">
        <v>27</v>
      </c>
      <c r="K1850" t="s">
        <v>96</v>
      </c>
      <c r="L1850" t="s">
        <v>3034</v>
      </c>
      <c r="M1850">
        <v>20016</v>
      </c>
      <c r="N1850" t="s">
        <v>148</v>
      </c>
      <c r="O1850" t="s">
        <v>4628</v>
      </c>
      <c r="P1850" t="s">
        <v>32</v>
      </c>
      <c r="Q1850" t="s">
        <v>65</v>
      </c>
      <c r="R1850" t="s">
        <v>4629</v>
      </c>
      <c r="S1850">
        <v>37.68</v>
      </c>
      <c r="T1850">
        <v>2</v>
      </c>
      <c r="U1850">
        <v>0</v>
      </c>
      <c r="V1850">
        <v>15.825600000000001</v>
      </c>
    </row>
    <row r="1851" spans="1:22" x14ac:dyDescent="0.25">
      <c r="A1851">
        <v>1848</v>
      </c>
      <c r="B1851" t="s">
        <v>4630</v>
      </c>
      <c r="C1851">
        <v>2014</v>
      </c>
      <c r="D1851" s="11">
        <v>41893</v>
      </c>
      <c r="E1851" s="11">
        <v>41893</v>
      </c>
      <c r="F1851" t="s">
        <v>1290</v>
      </c>
      <c r="G1851" t="s">
        <v>3287</v>
      </c>
      <c r="H1851" t="s">
        <v>3288</v>
      </c>
      <c r="I1851" t="s">
        <v>41</v>
      </c>
      <c r="J1851" t="s">
        <v>27</v>
      </c>
      <c r="K1851" t="s">
        <v>42</v>
      </c>
      <c r="L1851" t="s">
        <v>43</v>
      </c>
      <c r="M1851">
        <v>90004</v>
      </c>
      <c r="N1851" t="s">
        <v>44</v>
      </c>
      <c r="O1851" t="s">
        <v>1164</v>
      </c>
      <c r="P1851" t="s">
        <v>32</v>
      </c>
      <c r="Q1851" t="s">
        <v>36</v>
      </c>
      <c r="R1851" t="s">
        <v>1165</v>
      </c>
      <c r="S1851">
        <v>362.35199999999998</v>
      </c>
      <c r="T1851">
        <v>3</v>
      </c>
      <c r="U1851">
        <v>0.2</v>
      </c>
      <c r="V1851">
        <v>27.176400000000015</v>
      </c>
    </row>
    <row r="1852" spans="1:22" x14ac:dyDescent="0.25">
      <c r="A1852">
        <v>3078</v>
      </c>
      <c r="B1852" t="s">
        <v>6292</v>
      </c>
      <c r="C1852">
        <v>2011</v>
      </c>
      <c r="D1852" s="11">
        <v>40744</v>
      </c>
      <c r="E1852" s="11">
        <v>40748</v>
      </c>
      <c r="F1852" t="s">
        <v>50</v>
      </c>
      <c r="G1852" t="s">
        <v>3814</v>
      </c>
      <c r="H1852" t="s">
        <v>3815</v>
      </c>
      <c r="I1852" t="s">
        <v>102</v>
      </c>
      <c r="J1852" t="s">
        <v>27</v>
      </c>
      <c r="K1852" t="s">
        <v>815</v>
      </c>
      <c r="L1852" t="s">
        <v>104</v>
      </c>
      <c r="M1852">
        <v>75217</v>
      </c>
      <c r="N1852" t="s">
        <v>105</v>
      </c>
      <c r="O1852" t="s">
        <v>1872</v>
      </c>
      <c r="P1852" t="s">
        <v>32</v>
      </c>
      <c r="Q1852" t="s">
        <v>36</v>
      </c>
      <c r="R1852" t="s">
        <v>1873</v>
      </c>
      <c r="S1852">
        <v>981.37199999999996</v>
      </c>
      <c r="T1852">
        <v>2</v>
      </c>
      <c r="U1852">
        <v>0.3</v>
      </c>
      <c r="V1852">
        <v>-140.19599999999997</v>
      </c>
    </row>
    <row r="1853" spans="1:22" x14ac:dyDescent="0.25">
      <c r="A1853">
        <v>3077</v>
      </c>
      <c r="B1853" t="s">
        <v>6292</v>
      </c>
      <c r="C1853">
        <v>2011</v>
      </c>
      <c r="D1853" s="11">
        <v>40744</v>
      </c>
      <c r="E1853" s="11">
        <v>40748</v>
      </c>
      <c r="F1853" t="s">
        <v>50</v>
      </c>
      <c r="G1853" t="s">
        <v>3814</v>
      </c>
      <c r="H1853" t="s">
        <v>3815</v>
      </c>
      <c r="I1853" t="s">
        <v>102</v>
      </c>
      <c r="J1853" t="s">
        <v>27</v>
      </c>
      <c r="K1853" t="s">
        <v>815</v>
      </c>
      <c r="L1853" t="s">
        <v>104</v>
      </c>
      <c r="M1853">
        <v>75217</v>
      </c>
      <c r="N1853" t="s">
        <v>105</v>
      </c>
      <c r="O1853" t="s">
        <v>3505</v>
      </c>
      <c r="P1853" t="s">
        <v>32</v>
      </c>
      <c r="Q1853" t="s">
        <v>65</v>
      </c>
      <c r="R1853" t="s">
        <v>3506</v>
      </c>
      <c r="S1853">
        <v>16.739999999999998</v>
      </c>
      <c r="T1853">
        <v>5</v>
      </c>
      <c r="U1853">
        <v>0.6</v>
      </c>
      <c r="V1853">
        <v>-14.228999999999997</v>
      </c>
    </row>
    <row r="1854" spans="1:22" x14ac:dyDescent="0.25">
      <c r="A1854">
        <v>3075</v>
      </c>
      <c r="B1854" t="s">
        <v>6291</v>
      </c>
      <c r="C1854">
        <v>2012</v>
      </c>
      <c r="D1854" s="11">
        <v>41185</v>
      </c>
      <c r="E1854" s="11">
        <v>41190</v>
      </c>
      <c r="F1854" t="s">
        <v>50</v>
      </c>
      <c r="G1854" t="s">
        <v>805</v>
      </c>
      <c r="H1854" t="s">
        <v>806</v>
      </c>
      <c r="I1854" t="s">
        <v>26</v>
      </c>
      <c r="J1854" t="s">
        <v>27</v>
      </c>
      <c r="K1854" t="s">
        <v>42</v>
      </c>
      <c r="L1854" t="s">
        <v>43</v>
      </c>
      <c r="M1854">
        <v>90032</v>
      </c>
      <c r="N1854" t="s">
        <v>44</v>
      </c>
      <c r="O1854" t="s">
        <v>2462</v>
      </c>
      <c r="P1854" t="s">
        <v>32</v>
      </c>
      <c r="Q1854" t="s">
        <v>33</v>
      </c>
      <c r="R1854" t="s">
        <v>2463</v>
      </c>
      <c r="S1854">
        <v>120.666</v>
      </c>
      <c r="T1854">
        <v>2</v>
      </c>
      <c r="U1854">
        <v>0.15</v>
      </c>
      <c r="V1854">
        <v>18.454800000000002</v>
      </c>
    </row>
    <row r="1855" spans="1:22" x14ac:dyDescent="0.25">
      <c r="A1855">
        <v>3072</v>
      </c>
      <c r="B1855" t="s">
        <v>6287</v>
      </c>
      <c r="C1855">
        <v>2011</v>
      </c>
      <c r="D1855" s="11">
        <v>40864</v>
      </c>
      <c r="E1855" s="11">
        <v>40869</v>
      </c>
      <c r="F1855" t="s">
        <v>50</v>
      </c>
      <c r="G1855" t="s">
        <v>2394</v>
      </c>
      <c r="H1855" t="s">
        <v>2395</v>
      </c>
      <c r="I1855" t="s">
        <v>41</v>
      </c>
      <c r="J1855" t="s">
        <v>27</v>
      </c>
      <c r="K1855" t="s">
        <v>606</v>
      </c>
      <c r="L1855" t="s">
        <v>245</v>
      </c>
      <c r="M1855">
        <v>19711</v>
      </c>
      <c r="N1855" t="s">
        <v>148</v>
      </c>
      <c r="O1855" t="s">
        <v>6288</v>
      </c>
      <c r="P1855" t="s">
        <v>32</v>
      </c>
      <c r="Q1855" t="s">
        <v>65</v>
      </c>
      <c r="R1855" t="s">
        <v>6289</v>
      </c>
      <c r="S1855">
        <v>124.41</v>
      </c>
      <c r="T1855">
        <v>3</v>
      </c>
      <c r="U1855">
        <v>0</v>
      </c>
      <c r="V1855">
        <v>14.929199999999994</v>
      </c>
    </row>
    <row r="1856" spans="1:22" x14ac:dyDescent="0.25">
      <c r="A1856">
        <v>3060</v>
      </c>
      <c r="B1856" t="s">
        <v>6267</v>
      </c>
      <c r="C1856">
        <v>2014</v>
      </c>
      <c r="D1856" s="11">
        <v>41932</v>
      </c>
      <c r="E1856" s="11">
        <v>41937</v>
      </c>
      <c r="F1856" t="s">
        <v>23</v>
      </c>
      <c r="G1856" t="s">
        <v>4304</v>
      </c>
      <c r="H1856" t="s">
        <v>4305</v>
      </c>
      <c r="I1856" t="s">
        <v>41</v>
      </c>
      <c r="J1856" t="s">
        <v>27</v>
      </c>
      <c r="K1856" t="s">
        <v>127</v>
      </c>
      <c r="L1856" t="s">
        <v>43</v>
      </c>
      <c r="M1856">
        <v>94110</v>
      </c>
      <c r="N1856" t="s">
        <v>44</v>
      </c>
      <c r="O1856" t="s">
        <v>6268</v>
      </c>
      <c r="P1856" t="s">
        <v>32</v>
      </c>
      <c r="Q1856" t="s">
        <v>56</v>
      </c>
      <c r="R1856" t="s">
        <v>6269</v>
      </c>
      <c r="S1856">
        <v>24.368000000000002</v>
      </c>
      <c r="T1856">
        <v>2</v>
      </c>
      <c r="U1856">
        <v>0.2</v>
      </c>
      <c r="V1856">
        <v>-3.3506000000000018</v>
      </c>
    </row>
    <row r="1857" spans="1:22" x14ac:dyDescent="0.25">
      <c r="A1857">
        <v>3059</v>
      </c>
      <c r="B1857" t="s">
        <v>6267</v>
      </c>
      <c r="C1857">
        <v>2014</v>
      </c>
      <c r="D1857" s="11">
        <v>41932</v>
      </c>
      <c r="E1857" s="11">
        <v>41937</v>
      </c>
      <c r="F1857" t="s">
        <v>23</v>
      </c>
      <c r="G1857" t="s">
        <v>4304</v>
      </c>
      <c r="H1857" t="s">
        <v>4305</v>
      </c>
      <c r="I1857" t="s">
        <v>41</v>
      </c>
      <c r="J1857" t="s">
        <v>27</v>
      </c>
      <c r="K1857" t="s">
        <v>127</v>
      </c>
      <c r="L1857" t="s">
        <v>43</v>
      </c>
      <c r="M1857">
        <v>94110</v>
      </c>
      <c r="N1857" t="s">
        <v>44</v>
      </c>
      <c r="O1857" t="s">
        <v>2629</v>
      </c>
      <c r="P1857" t="s">
        <v>32</v>
      </c>
      <c r="Q1857" t="s">
        <v>65</v>
      </c>
      <c r="R1857" t="s">
        <v>2630</v>
      </c>
      <c r="S1857">
        <v>30.56</v>
      </c>
      <c r="T1857">
        <v>2</v>
      </c>
      <c r="U1857">
        <v>0</v>
      </c>
      <c r="V1857">
        <v>10.3904</v>
      </c>
    </row>
    <row r="1858" spans="1:22" x14ac:dyDescent="0.25">
      <c r="A1858">
        <v>3051</v>
      </c>
      <c r="B1858" t="s">
        <v>6258</v>
      </c>
      <c r="C1858">
        <v>2014</v>
      </c>
      <c r="D1858" s="11">
        <v>41919</v>
      </c>
      <c r="E1858" s="11">
        <v>41924</v>
      </c>
      <c r="F1858" t="s">
        <v>50</v>
      </c>
      <c r="G1858" t="s">
        <v>1068</v>
      </c>
      <c r="H1858" t="s">
        <v>1069</v>
      </c>
      <c r="I1858" t="s">
        <v>102</v>
      </c>
      <c r="J1858" t="s">
        <v>27</v>
      </c>
      <c r="K1858" t="s">
        <v>6259</v>
      </c>
      <c r="L1858" t="s">
        <v>6260</v>
      </c>
      <c r="M1858">
        <v>83642</v>
      </c>
      <c r="N1858" t="s">
        <v>44</v>
      </c>
      <c r="O1858" t="s">
        <v>6261</v>
      </c>
      <c r="P1858" t="s">
        <v>32</v>
      </c>
      <c r="Q1858" t="s">
        <v>65</v>
      </c>
      <c r="R1858" t="s">
        <v>6262</v>
      </c>
      <c r="S1858">
        <v>41.96</v>
      </c>
      <c r="T1858">
        <v>2</v>
      </c>
      <c r="U1858">
        <v>0</v>
      </c>
      <c r="V1858">
        <v>2.9371999999999971</v>
      </c>
    </row>
    <row r="1859" spans="1:22" x14ac:dyDescent="0.25">
      <c r="A1859">
        <v>3049</v>
      </c>
      <c r="B1859" t="s">
        <v>6255</v>
      </c>
      <c r="C1859">
        <v>2014</v>
      </c>
      <c r="D1859" s="11">
        <v>41732</v>
      </c>
      <c r="E1859" s="11">
        <v>41734</v>
      </c>
      <c r="F1859" t="s">
        <v>188</v>
      </c>
      <c r="G1859" t="s">
        <v>6256</v>
      </c>
      <c r="H1859" t="s">
        <v>6257</v>
      </c>
      <c r="I1859" t="s">
        <v>102</v>
      </c>
      <c r="J1859" t="s">
        <v>27</v>
      </c>
      <c r="K1859" t="s">
        <v>497</v>
      </c>
      <c r="L1859" t="s">
        <v>1272</v>
      </c>
      <c r="M1859">
        <v>31907</v>
      </c>
      <c r="N1859" t="s">
        <v>30</v>
      </c>
      <c r="O1859" t="s">
        <v>539</v>
      </c>
      <c r="P1859" t="s">
        <v>32</v>
      </c>
      <c r="Q1859" t="s">
        <v>56</v>
      </c>
      <c r="R1859" t="s">
        <v>540</v>
      </c>
      <c r="S1859">
        <v>411.8</v>
      </c>
      <c r="T1859">
        <v>2</v>
      </c>
      <c r="U1859">
        <v>0</v>
      </c>
      <c r="V1859">
        <v>70.005999999999972</v>
      </c>
    </row>
    <row r="1860" spans="1:22" x14ac:dyDescent="0.25">
      <c r="A1860">
        <v>3044</v>
      </c>
      <c r="B1860" t="s">
        <v>6245</v>
      </c>
      <c r="C1860">
        <v>2014</v>
      </c>
      <c r="D1860" s="11">
        <v>41894</v>
      </c>
      <c r="E1860" s="11">
        <v>41895</v>
      </c>
      <c r="F1860" t="s">
        <v>1290</v>
      </c>
      <c r="G1860" t="s">
        <v>5098</v>
      </c>
      <c r="H1860" t="s">
        <v>5099</v>
      </c>
      <c r="I1860" t="s">
        <v>102</v>
      </c>
      <c r="J1860" t="s">
        <v>27</v>
      </c>
      <c r="K1860" t="s">
        <v>1173</v>
      </c>
      <c r="L1860" t="s">
        <v>43</v>
      </c>
      <c r="M1860">
        <v>90805</v>
      </c>
      <c r="N1860" t="s">
        <v>44</v>
      </c>
      <c r="O1860" t="s">
        <v>6248</v>
      </c>
      <c r="P1860" t="s">
        <v>32</v>
      </c>
      <c r="Q1860" t="s">
        <v>36</v>
      </c>
      <c r="R1860" t="s">
        <v>6249</v>
      </c>
      <c r="S1860">
        <v>2054.2720000000004</v>
      </c>
      <c r="T1860">
        <v>8</v>
      </c>
      <c r="U1860">
        <v>0.2</v>
      </c>
      <c r="V1860">
        <v>256.78399999999976</v>
      </c>
    </row>
    <row r="1861" spans="1:22" x14ac:dyDescent="0.25">
      <c r="A1861">
        <v>3041</v>
      </c>
      <c r="B1861" t="s">
        <v>6243</v>
      </c>
      <c r="C1861">
        <v>2013</v>
      </c>
      <c r="D1861" s="11">
        <v>41400</v>
      </c>
      <c r="E1861" s="11">
        <v>41404</v>
      </c>
      <c r="F1861" t="s">
        <v>50</v>
      </c>
      <c r="G1861" t="s">
        <v>125</v>
      </c>
      <c r="H1861" t="s">
        <v>126</v>
      </c>
      <c r="I1861" t="s">
        <v>26</v>
      </c>
      <c r="J1861" t="s">
        <v>27</v>
      </c>
      <c r="K1861" t="s">
        <v>6244</v>
      </c>
      <c r="L1861" t="s">
        <v>335</v>
      </c>
      <c r="M1861">
        <v>37421</v>
      </c>
      <c r="N1861" t="s">
        <v>30</v>
      </c>
      <c r="O1861" t="s">
        <v>3956</v>
      </c>
      <c r="P1861" t="s">
        <v>32</v>
      </c>
      <c r="Q1861" t="s">
        <v>65</v>
      </c>
      <c r="R1861" t="s">
        <v>3957</v>
      </c>
      <c r="S1861">
        <v>16.72</v>
      </c>
      <c r="T1861">
        <v>5</v>
      </c>
      <c r="U1861">
        <v>0.2</v>
      </c>
      <c r="V1861">
        <v>3.3439999999999994</v>
      </c>
    </row>
    <row r="1862" spans="1:22" x14ac:dyDescent="0.25">
      <c r="A1862">
        <v>3040</v>
      </c>
      <c r="B1862" t="s">
        <v>6242</v>
      </c>
      <c r="C1862">
        <v>2014</v>
      </c>
      <c r="D1862" s="11">
        <v>41916</v>
      </c>
      <c r="E1862" s="11">
        <v>41921</v>
      </c>
      <c r="F1862" t="s">
        <v>50</v>
      </c>
      <c r="G1862" t="s">
        <v>3703</v>
      </c>
      <c r="H1862" t="s">
        <v>3704</v>
      </c>
      <c r="I1862" t="s">
        <v>41</v>
      </c>
      <c r="J1862" t="s">
        <v>27</v>
      </c>
      <c r="K1862" t="s">
        <v>602</v>
      </c>
      <c r="L1862" t="s">
        <v>43</v>
      </c>
      <c r="M1862">
        <v>91104</v>
      </c>
      <c r="N1862" t="s">
        <v>44</v>
      </c>
      <c r="O1862" t="s">
        <v>2803</v>
      </c>
      <c r="P1862" t="s">
        <v>32</v>
      </c>
      <c r="Q1862" t="s">
        <v>56</v>
      </c>
      <c r="R1862" t="s">
        <v>2804</v>
      </c>
      <c r="S1862">
        <v>171.28800000000001</v>
      </c>
      <c r="T1862">
        <v>3</v>
      </c>
      <c r="U1862">
        <v>0.2</v>
      </c>
      <c r="V1862">
        <v>-6.423300000000026</v>
      </c>
    </row>
    <row r="1863" spans="1:22" x14ac:dyDescent="0.25">
      <c r="A1863">
        <v>3039</v>
      </c>
      <c r="B1863" t="s">
        <v>6237</v>
      </c>
      <c r="C1863">
        <v>2012</v>
      </c>
      <c r="D1863" s="11">
        <v>41071</v>
      </c>
      <c r="E1863" s="11">
        <v>41076</v>
      </c>
      <c r="F1863" t="s">
        <v>50</v>
      </c>
      <c r="G1863" t="s">
        <v>1786</v>
      </c>
      <c r="H1863" t="s">
        <v>1787</v>
      </c>
      <c r="I1863" t="s">
        <v>26</v>
      </c>
      <c r="J1863" t="s">
        <v>27</v>
      </c>
      <c r="K1863" t="s">
        <v>735</v>
      </c>
      <c r="L1863" t="s">
        <v>736</v>
      </c>
      <c r="M1863">
        <v>71203</v>
      </c>
      <c r="N1863" t="s">
        <v>30</v>
      </c>
      <c r="O1863" t="s">
        <v>6240</v>
      </c>
      <c r="P1863" t="s">
        <v>32</v>
      </c>
      <c r="Q1863" t="s">
        <v>65</v>
      </c>
      <c r="R1863" t="s">
        <v>6241</v>
      </c>
      <c r="S1863">
        <v>29.16</v>
      </c>
      <c r="T1863">
        <v>2</v>
      </c>
      <c r="U1863">
        <v>0</v>
      </c>
      <c r="V1863">
        <v>10.789200000000001</v>
      </c>
    </row>
    <row r="1864" spans="1:22" x14ac:dyDescent="0.25">
      <c r="A1864">
        <v>1861</v>
      </c>
      <c r="B1864" t="s">
        <v>4647</v>
      </c>
      <c r="C1864">
        <v>2014</v>
      </c>
      <c r="D1864" s="11">
        <v>41725</v>
      </c>
      <c r="E1864" s="11">
        <v>41726</v>
      </c>
      <c r="F1864" t="s">
        <v>188</v>
      </c>
      <c r="G1864" t="s">
        <v>2520</v>
      </c>
      <c r="H1864" t="s">
        <v>2521</v>
      </c>
      <c r="I1864" t="s">
        <v>26</v>
      </c>
      <c r="J1864" t="s">
        <v>27</v>
      </c>
      <c r="K1864" t="s">
        <v>266</v>
      </c>
      <c r="L1864" t="s">
        <v>267</v>
      </c>
      <c r="M1864">
        <v>10009</v>
      </c>
      <c r="N1864" t="s">
        <v>148</v>
      </c>
      <c r="O1864" t="s">
        <v>4648</v>
      </c>
      <c r="P1864" t="s">
        <v>32</v>
      </c>
      <c r="Q1864" t="s">
        <v>33</v>
      </c>
      <c r="R1864" t="s">
        <v>4649</v>
      </c>
      <c r="S1864">
        <v>257.56799999999998</v>
      </c>
      <c r="T1864">
        <v>2</v>
      </c>
      <c r="U1864">
        <v>0.2</v>
      </c>
      <c r="V1864">
        <v>-28.976400000000012</v>
      </c>
    </row>
    <row r="1865" spans="1:22" x14ac:dyDescent="0.25">
      <c r="A1865">
        <v>3033</v>
      </c>
      <c r="B1865" t="s">
        <v>6235</v>
      </c>
      <c r="C1865">
        <v>2013</v>
      </c>
      <c r="D1865" s="11">
        <v>41600</v>
      </c>
      <c r="E1865" s="11">
        <v>41605</v>
      </c>
      <c r="F1865" t="s">
        <v>50</v>
      </c>
      <c r="G1865" t="s">
        <v>3593</v>
      </c>
      <c r="H1865" t="s">
        <v>3594</v>
      </c>
      <c r="I1865" t="s">
        <v>26</v>
      </c>
      <c r="J1865" t="s">
        <v>27</v>
      </c>
      <c r="K1865" t="s">
        <v>6231</v>
      </c>
      <c r="L1865" t="s">
        <v>420</v>
      </c>
      <c r="M1865">
        <v>97030</v>
      </c>
      <c r="N1865" t="s">
        <v>44</v>
      </c>
      <c r="O1865" t="s">
        <v>4928</v>
      </c>
      <c r="P1865" t="s">
        <v>32</v>
      </c>
      <c r="Q1865" t="s">
        <v>36</v>
      </c>
      <c r="R1865" t="s">
        <v>4929</v>
      </c>
      <c r="S1865">
        <v>195.136</v>
      </c>
      <c r="T1865">
        <v>4</v>
      </c>
      <c r="U1865">
        <v>0.2</v>
      </c>
      <c r="V1865">
        <v>-12.196000000000005</v>
      </c>
    </row>
    <row r="1866" spans="1:22" x14ac:dyDescent="0.25">
      <c r="A1866">
        <v>3031</v>
      </c>
      <c r="B1866" t="s">
        <v>6232</v>
      </c>
      <c r="C1866">
        <v>2012</v>
      </c>
      <c r="D1866" s="11">
        <v>41173</v>
      </c>
      <c r="E1866" s="11">
        <v>41179</v>
      </c>
      <c r="F1866" t="s">
        <v>50</v>
      </c>
      <c r="G1866" t="s">
        <v>6233</v>
      </c>
      <c r="H1866" t="s">
        <v>6234</v>
      </c>
      <c r="I1866" t="s">
        <v>41</v>
      </c>
      <c r="J1866" t="s">
        <v>27</v>
      </c>
      <c r="K1866" t="s">
        <v>5160</v>
      </c>
      <c r="L1866" t="s">
        <v>238</v>
      </c>
      <c r="M1866">
        <v>48146</v>
      </c>
      <c r="N1866" t="s">
        <v>105</v>
      </c>
      <c r="O1866" t="s">
        <v>4791</v>
      </c>
      <c r="P1866" t="s">
        <v>32</v>
      </c>
      <c r="Q1866" t="s">
        <v>33</v>
      </c>
      <c r="R1866" t="s">
        <v>4792</v>
      </c>
      <c r="S1866">
        <v>194.32</v>
      </c>
      <c r="T1866">
        <v>4</v>
      </c>
      <c r="U1866">
        <v>0</v>
      </c>
      <c r="V1866">
        <v>31.091200000000015</v>
      </c>
    </row>
    <row r="1867" spans="1:22" x14ac:dyDescent="0.25">
      <c r="A1867">
        <v>1864</v>
      </c>
      <c r="B1867" t="s">
        <v>4651</v>
      </c>
      <c r="C1867">
        <v>2013</v>
      </c>
      <c r="D1867" s="11">
        <v>41561</v>
      </c>
      <c r="E1867" s="11">
        <v>41565</v>
      </c>
      <c r="F1867" t="s">
        <v>50</v>
      </c>
      <c r="G1867" t="s">
        <v>4652</v>
      </c>
      <c r="H1867" t="s">
        <v>4653</v>
      </c>
      <c r="I1867" t="s">
        <v>41</v>
      </c>
      <c r="J1867" t="s">
        <v>27</v>
      </c>
      <c r="K1867" t="s">
        <v>456</v>
      </c>
      <c r="L1867" t="s">
        <v>457</v>
      </c>
      <c r="M1867">
        <v>80013</v>
      </c>
      <c r="N1867" t="s">
        <v>44</v>
      </c>
      <c r="O1867" t="s">
        <v>1225</v>
      </c>
      <c r="P1867" t="s">
        <v>32</v>
      </c>
      <c r="Q1867" t="s">
        <v>56</v>
      </c>
      <c r="R1867" t="s">
        <v>1226</v>
      </c>
      <c r="S1867">
        <v>727.45</v>
      </c>
      <c r="T1867">
        <v>5</v>
      </c>
      <c r="U1867">
        <v>0.5</v>
      </c>
      <c r="V1867">
        <v>-465.5680000000001</v>
      </c>
    </row>
    <row r="1868" spans="1:22" x14ac:dyDescent="0.25">
      <c r="A1868">
        <v>1865</v>
      </c>
      <c r="B1868" t="s">
        <v>4651</v>
      </c>
      <c r="C1868">
        <v>2013</v>
      </c>
      <c r="D1868" s="11">
        <v>41561</v>
      </c>
      <c r="E1868" s="11">
        <v>41565</v>
      </c>
      <c r="F1868" t="s">
        <v>50</v>
      </c>
      <c r="G1868" t="s">
        <v>4652</v>
      </c>
      <c r="H1868" t="s">
        <v>4653</v>
      </c>
      <c r="I1868" t="s">
        <v>41</v>
      </c>
      <c r="J1868" t="s">
        <v>27</v>
      </c>
      <c r="K1868" t="s">
        <v>456</v>
      </c>
      <c r="L1868" t="s">
        <v>457</v>
      </c>
      <c r="M1868">
        <v>80013</v>
      </c>
      <c r="N1868" t="s">
        <v>44</v>
      </c>
      <c r="O1868" t="s">
        <v>4654</v>
      </c>
      <c r="P1868" t="s">
        <v>32</v>
      </c>
      <c r="Q1868" t="s">
        <v>65</v>
      </c>
      <c r="R1868" t="s">
        <v>4655</v>
      </c>
      <c r="S1868">
        <v>24.96</v>
      </c>
      <c r="T1868">
        <v>3</v>
      </c>
      <c r="U1868">
        <v>0.2</v>
      </c>
      <c r="V1868">
        <v>4.3679999999999986</v>
      </c>
    </row>
    <row r="1869" spans="1:22" x14ac:dyDescent="0.25">
      <c r="A1869">
        <v>3029</v>
      </c>
      <c r="B1869" t="s">
        <v>6229</v>
      </c>
      <c r="C1869">
        <v>2014</v>
      </c>
      <c r="D1869" s="11">
        <v>41991</v>
      </c>
      <c r="E1869" s="11">
        <v>41995</v>
      </c>
      <c r="F1869" t="s">
        <v>50</v>
      </c>
      <c r="G1869" t="s">
        <v>4042</v>
      </c>
      <c r="H1869" t="s">
        <v>4043</v>
      </c>
      <c r="I1869" t="s">
        <v>26</v>
      </c>
      <c r="J1869" t="s">
        <v>27</v>
      </c>
      <c r="K1869" t="s">
        <v>4874</v>
      </c>
      <c r="L1869" t="s">
        <v>319</v>
      </c>
      <c r="M1869">
        <v>23320</v>
      </c>
      <c r="N1869" t="s">
        <v>30</v>
      </c>
      <c r="O1869" t="s">
        <v>3621</v>
      </c>
      <c r="P1869" t="s">
        <v>32</v>
      </c>
      <c r="Q1869" t="s">
        <v>36</v>
      </c>
      <c r="R1869" t="s">
        <v>3622</v>
      </c>
      <c r="S1869">
        <v>504.90000000000003</v>
      </c>
      <c r="T1869">
        <v>5</v>
      </c>
      <c r="U1869">
        <v>0</v>
      </c>
      <c r="V1869">
        <v>80.78400000000002</v>
      </c>
    </row>
    <row r="1870" spans="1:22" x14ac:dyDescent="0.25">
      <c r="A1870">
        <v>1867</v>
      </c>
      <c r="B1870" t="s">
        <v>4659</v>
      </c>
      <c r="C1870">
        <v>2014</v>
      </c>
      <c r="D1870" s="11">
        <v>41745</v>
      </c>
      <c r="E1870" s="11">
        <v>41748</v>
      </c>
      <c r="F1870" t="s">
        <v>188</v>
      </c>
      <c r="G1870" t="s">
        <v>2822</v>
      </c>
      <c r="H1870" t="s">
        <v>2823</v>
      </c>
      <c r="I1870" t="s">
        <v>41</v>
      </c>
      <c r="J1870" t="s">
        <v>27</v>
      </c>
      <c r="K1870" t="s">
        <v>28</v>
      </c>
      <c r="L1870" t="s">
        <v>1392</v>
      </c>
      <c r="M1870">
        <v>89015</v>
      </c>
      <c r="N1870" t="s">
        <v>44</v>
      </c>
      <c r="O1870" t="s">
        <v>3113</v>
      </c>
      <c r="P1870" t="s">
        <v>32</v>
      </c>
      <c r="Q1870" t="s">
        <v>65</v>
      </c>
      <c r="R1870" t="s">
        <v>3114</v>
      </c>
      <c r="S1870">
        <v>196.45</v>
      </c>
      <c r="T1870">
        <v>5</v>
      </c>
      <c r="U1870">
        <v>0</v>
      </c>
      <c r="V1870">
        <v>70.72199999999998</v>
      </c>
    </row>
    <row r="1871" spans="1:22" x14ac:dyDescent="0.25">
      <c r="A1871">
        <v>3027</v>
      </c>
      <c r="B1871" t="s">
        <v>6224</v>
      </c>
      <c r="C1871">
        <v>2014</v>
      </c>
      <c r="D1871" s="11">
        <v>41752</v>
      </c>
      <c r="E1871" s="11">
        <v>41756</v>
      </c>
      <c r="F1871" t="s">
        <v>50</v>
      </c>
      <c r="G1871" t="s">
        <v>2067</v>
      </c>
      <c r="H1871" t="s">
        <v>2068</v>
      </c>
      <c r="I1871" t="s">
        <v>102</v>
      </c>
      <c r="J1871" t="s">
        <v>27</v>
      </c>
      <c r="K1871" t="s">
        <v>146</v>
      </c>
      <c r="L1871" t="s">
        <v>147</v>
      </c>
      <c r="M1871">
        <v>19140</v>
      </c>
      <c r="N1871" t="s">
        <v>148</v>
      </c>
      <c r="O1871" t="s">
        <v>4220</v>
      </c>
      <c r="P1871" t="s">
        <v>32</v>
      </c>
      <c r="Q1871" t="s">
        <v>65</v>
      </c>
      <c r="R1871" t="s">
        <v>4221</v>
      </c>
      <c r="S1871">
        <v>254.35200000000003</v>
      </c>
      <c r="T1871">
        <v>3</v>
      </c>
      <c r="U1871">
        <v>0.2</v>
      </c>
      <c r="V1871">
        <v>0</v>
      </c>
    </row>
    <row r="1872" spans="1:22" x14ac:dyDescent="0.25">
      <c r="A1872">
        <v>3024</v>
      </c>
      <c r="B1872" t="s">
        <v>6220</v>
      </c>
      <c r="C1872">
        <v>2014</v>
      </c>
      <c r="D1872" s="11">
        <v>41961</v>
      </c>
      <c r="E1872" s="11">
        <v>41967</v>
      </c>
      <c r="F1872" t="s">
        <v>50</v>
      </c>
      <c r="G1872" t="s">
        <v>6221</v>
      </c>
      <c r="H1872" t="s">
        <v>6222</v>
      </c>
      <c r="I1872" t="s">
        <v>26</v>
      </c>
      <c r="J1872" t="s">
        <v>27</v>
      </c>
      <c r="K1872" t="s">
        <v>3152</v>
      </c>
      <c r="L1872" t="s">
        <v>104</v>
      </c>
      <c r="M1872">
        <v>78521</v>
      </c>
      <c r="N1872" t="s">
        <v>105</v>
      </c>
      <c r="O1872" t="s">
        <v>5186</v>
      </c>
      <c r="P1872" t="s">
        <v>32</v>
      </c>
      <c r="Q1872" t="s">
        <v>33</v>
      </c>
      <c r="R1872" t="s">
        <v>5187</v>
      </c>
      <c r="S1872">
        <v>327.73279999999994</v>
      </c>
      <c r="T1872">
        <v>2</v>
      </c>
      <c r="U1872">
        <v>0.32</v>
      </c>
      <c r="V1872">
        <v>-14.458800000000025</v>
      </c>
    </row>
    <row r="1873" spans="1:22" x14ac:dyDescent="0.25">
      <c r="A1873">
        <v>3022</v>
      </c>
      <c r="B1873" t="s">
        <v>6217</v>
      </c>
      <c r="C1873">
        <v>2012</v>
      </c>
      <c r="D1873" s="11">
        <v>41221</v>
      </c>
      <c r="E1873" s="11">
        <v>41227</v>
      </c>
      <c r="F1873" t="s">
        <v>50</v>
      </c>
      <c r="G1873" t="s">
        <v>1583</v>
      </c>
      <c r="H1873" t="s">
        <v>1584</v>
      </c>
      <c r="I1873" t="s">
        <v>26</v>
      </c>
      <c r="J1873" t="s">
        <v>27</v>
      </c>
      <c r="K1873" t="s">
        <v>120</v>
      </c>
      <c r="L1873" t="s">
        <v>121</v>
      </c>
      <c r="M1873">
        <v>84084</v>
      </c>
      <c r="N1873" t="s">
        <v>44</v>
      </c>
      <c r="O1873" t="s">
        <v>2509</v>
      </c>
      <c r="P1873" t="s">
        <v>32</v>
      </c>
      <c r="Q1873" t="s">
        <v>65</v>
      </c>
      <c r="R1873" t="s">
        <v>2510</v>
      </c>
      <c r="S1873">
        <v>66.69</v>
      </c>
      <c r="T1873">
        <v>3</v>
      </c>
      <c r="U1873">
        <v>0</v>
      </c>
      <c r="V1873">
        <v>22.007699999999996</v>
      </c>
    </row>
    <row r="1874" spans="1:22" x14ac:dyDescent="0.25">
      <c r="A1874">
        <v>3018</v>
      </c>
      <c r="B1874" t="s">
        <v>6215</v>
      </c>
      <c r="C1874">
        <v>2013</v>
      </c>
      <c r="D1874" s="11">
        <v>41510</v>
      </c>
      <c r="E1874" s="11">
        <v>41517</v>
      </c>
      <c r="F1874" t="s">
        <v>50</v>
      </c>
      <c r="G1874" t="s">
        <v>3503</v>
      </c>
      <c r="H1874" t="s">
        <v>3504</v>
      </c>
      <c r="I1874" t="s">
        <v>102</v>
      </c>
      <c r="J1874" t="s">
        <v>27</v>
      </c>
      <c r="K1874" t="s">
        <v>6216</v>
      </c>
      <c r="L1874" t="s">
        <v>104</v>
      </c>
      <c r="M1874">
        <v>78577</v>
      </c>
      <c r="N1874" t="s">
        <v>105</v>
      </c>
      <c r="O1874" t="s">
        <v>4628</v>
      </c>
      <c r="P1874" t="s">
        <v>32</v>
      </c>
      <c r="Q1874" t="s">
        <v>65</v>
      </c>
      <c r="R1874" t="s">
        <v>4629</v>
      </c>
      <c r="S1874">
        <v>22.608000000000001</v>
      </c>
      <c r="T1874">
        <v>3</v>
      </c>
      <c r="U1874">
        <v>0.6</v>
      </c>
      <c r="V1874">
        <v>-10.173599999999997</v>
      </c>
    </row>
    <row r="1875" spans="1:22" x14ac:dyDescent="0.25">
      <c r="A1875">
        <v>1872</v>
      </c>
      <c r="B1875" t="s">
        <v>4666</v>
      </c>
      <c r="C1875">
        <v>2011</v>
      </c>
      <c r="D1875" s="11">
        <v>40745</v>
      </c>
      <c r="E1875" s="11">
        <v>40749</v>
      </c>
      <c r="F1875" t="s">
        <v>50</v>
      </c>
      <c r="G1875" t="s">
        <v>4667</v>
      </c>
      <c r="H1875" t="s">
        <v>4668</v>
      </c>
      <c r="I1875" t="s">
        <v>41</v>
      </c>
      <c r="J1875" t="s">
        <v>27</v>
      </c>
      <c r="K1875" t="s">
        <v>127</v>
      </c>
      <c r="L1875" t="s">
        <v>43</v>
      </c>
      <c r="M1875">
        <v>94122</v>
      </c>
      <c r="N1875" t="s">
        <v>44</v>
      </c>
      <c r="O1875" t="s">
        <v>1726</v>
      </c>
      <c r="P1875" t="s">
        <v>32</v>
      </c>
      <c r="Q1875" t="s">
        <v>36</v>
      </c>
      <c r="R1875" t="s">
        <v>1727</v>
      </c>
      <c r="S1875">
        <v>801.5680000000001</v>
      </c>
      <c r="T1875">
        <v>2</v>
      </c>
      <c r="U1875">
        <v>0.2</v>
      </c>
      <c r="V1875">
        <v>50.097999999999985</v>
      </c>
    </row>
    <row r="1876" spans="1:22" x14ac:dyDescent="0.25">
      <c r="A1876">
        <v>1873</v>
      </c>
      <c r="B1876" t="s">
        <v>4666</v>
      </c>
      <c r="C1876">
        <v>2011</v>
      </c>
      <c r="D1876" s="11">
        <v>40745</v>
      </c>
      <c r="E1876" s="11">
        <v>40749</v>
      </c>
      <c r="F1876" t="s">
        <v>50</v>
      </c>
      <c r="G1876" t="s">
        <v>4667</v>
      </c>
      <c r="H1876" t="s">
        <v>4668</v>
      </c>
      <c r="I1876" t="s">
        <v>41</v>
      </c>
      <c r="J1876" t="s">
        <v>27</v>
      </c>
      <c r="K1876" t="s">
        <v>127</v>
      </c>
      <c r="L1876" t="s">
        <v>43</v>
      </c>
      <c r="M1876">
        <v>94122</v>
      </c>
      <c r="N1876" t="s">
        <v>44</v>
      </c>
      <c r="O1876" t="s">
        <v>4671</v>
      </c>
      <c r="P1876" t="s">
        <v>32</v>
      </c>
      <c r="Q1876" t="s">
        <v>56</v>
      </c>
      <c r="R1876" t="s">
        <v>4672</v>
      </c>
      <c r="S1876">
        <v>272.84800000000001</v>
      </c>
      <c r="T1876">
        <v>1</v>
      </c>
      <c r="U1876">
        <v>0.2</v>
      </c>
      <c r="V1876">
        <v>27.284800000000004</v>
      </c>
    </row>
    <row r="1877" spans="1:22" x14ac:dyDescent="0.25">
      <c r="A1877">
        <v>1874</v>
      </c>
      <c r="B1877" t="s">
        <v>4673</v>
      </c>
      <c r="C1877">
        <v>2014</v>
      </c>
      <c r="D1877" s="11">
        <v>41965</v>
      </c>
      <c r="E1877" s="11">
        <v>41969</v>
      </c>
      <c r="F1877" t="s">
        <v>50</v>
      </c>
      <c r="G1877" t="s">
        <v>4674</v>
      </c>
      <c r="H1877" t="s">
        <v>4675</v>
      </c>
      <c r="I1877" t="s">
        <v>26</v>
      </c>
      <c r="J1877" t="s">
        <v>27</v>
      </c>
      <c r="K1877" t="s">
        <v>4676</v>
      </c>
      <c r="L1877" t="s">
        <v>96</v>
      </c>
      <c r="M1877">
        <v>99207</v>
      </c>
      <c r="N1877" t="s">
        <v>44</v>
      </c>
      <c r="O1877" t="s">
        <v>4677</v>
      </c>
      <c r="P1877" t="s">
        <v>32</v>
      </c>
      <c r="Q1877" t="s">
        <v>56</v>
      </c>
      <c r="R1877" t="s">
        <v>4678</v>
      </c>
      <c r="S1877">
        <v>70.98</v>
      </c>
      <c r="T1877">
        <v>1</v>
      </c>
      <c r="U1877">
        <v>0</v>
      </c>
      <c r="V1877">
        <v>20.584199999999996</v>
      </c>
    </row>
    <row r="1878" spans="1:22" x14ac:dyDescent="0.25">
      <c r="A1878">
        <v>3016</v>
      </c>
      <c r="B1878" t="s">
        <v>6214</v>
      </c>
      <c r="C1878">
        <v>2012</v>
      </c>
      <c r="D1878" s="11">
        <v>41169</v>
      </c>
      <c r="E1878" s="11">
        <v>41173</v>
      </c>
      <c r="F1878" t="s">
        <v>50</v>
      </c>
      <c r="G1878" t="s">
        <v>550</v>
      </c>
      <c r="H1878" t="s">
        <v>551</v>
      </c>
      <c r="I1878" t="s">
        <v>102</v>
      </c>
      <c r="J1878" t="s">
        <v>27</v>
      </c>
      <c r="K1878" t="s">
        <v>266</v>
      </c>
      <c r="L1878" t="s">
        <v>267</v>
      </c>
      <c r="M1878">
        <v>10035</v>
      </c>
      <c r="N1878" t="s">
        <v>148</v>
      </c>
      <c r="O1878" t="s">
        <v>2880</v>
      </c>
      <c r="P1878" t="s">
        <v>32</v>
      </c>
      <c r="Q1878" t="s">
        <v>56</v>
      </c>
      <c r="R1878" t="s">
        <v>2881</v>
      </c>
      <c r="S1878">
        <v>344.22</v>
      </c>
      <c r="T1878">
        <v>2</v>
      </c>
      <c r="U1878">
        <v>0.4</v>
      </c>
      <c r="V1878">
        <v>-103.26600000000002</v>
      </c>
    </row>
    <row r="1879" spans="1:22" x14ac:dyDescent="0.25">
      <c r="A1879">
        <v>1876</v>
      </c>
      <c r="B1879" t="s">
        <v>4680</v>
      </c>
      <c r="C1879">
        <v>2013</v>
      </c>
      <c r="D1879" s="11">
        <v>41344</v>
      </c>
      <c r="E1879" s="11">
        <v>41350</v>
      </c>
      <c r="F1879" t="s">
        <v>50</v>
      </c>
      <c r="G1879" t="s">
        <v>1453</v>
      </c>
      <c r="H1879" t="s">
        <v>1454</v>
      </c>
      <c r="I1879" t="s">
        <v>26</v>
      </c>
      <c r="J1879" t="s">
        <v>27</v>
      </c>
      <c r="K1879" t="s">
        <v>1173</v>
      </c>
      <c r="L1879" t="s">
        <v>267</v>
      </c>
      <c r="M1879">
        <v>11561</v>
      </c>
      <c r="N1879" t="s">
        <v>148</v>
      </c>
      <c r="O1879" t="s">
        <v>2281</v>
      </c>
      <c r="P1879" t="s">
        <v>32</v>
      </c>
      <c r="Q1879" t="s">
        <v>33</v>
      </c>
      <c r="R1879" t="s">
        <v>2282</v>
      </c>
      <c r="S1879">
        <v>176.78399999999999</v>
      </c>
      <c r="T1879">
        <v>1</v>
      </c>
      <c r="U1879">
        <v>0.2</v>
      </c>
      <c r="V1879">
        <v>-22.098000000000013</v>
      </c>
    </row>
    <row r="1880" spans="1:22" x14ac:dyDescent="0.25">
      <c r="A1880">
        <v>3009</v>
      </c>
      <c r="B1880" t="s">
        <v>6209</v>
      </c>
      <c r="C1880">
        <v>2013</v>
      </c>
      <c r="D1880" s="11">
        <v>41614</v>
      </c>
      <c r="E1880" s="11">
        <v>41615</v>
      </c>
      <c r="F1880" t="s">
        <v>188</v>
      </c>
      <c r="G1880" t="s">
        <v>4261</v>
      </c>
      <c r="H1880" t="s">
        <v>4262</v>
      </c>
      <c r="I1880" t="s">
        <v>26</v>
      </c>
      <c r="J1880" t="s">
        <v>27</v>
      </c>
      <c r="K1880" t="s">
        <v>3649</v>
      </c>
      <c r="L1880" t="s">
        <v>29</v>
      </c>
      <c r="M1880">
        <v>42071</v>
      </c>
      <c r="N1880" t="s">
        <v>30</v>
      </c>
      <c r="O1880" t="s">
        <v>5143</v>
      </c>
      <c r="P1880" t="s">
        <v>32</v>
      </c>
      <c r="Q1880" t="s">
        <v>65</v>
      </c>
      <c r="R1880" t="s">
        <v>5144</v>
      </c>
      <c r="S1880">
        <v>191.82</v>
      </c>
      <c r="T1880">
        <v>3</v>
      </c>
      <c r="U1880">
        <v>0</v>
      </c>
      <c r="V1880">
        <v>74.809799999999996</v>
      </c>
    </row>
    <row r="1881" spans="1:22" x14ac:dyDescent="0.25">
      <c r="A1881">
        <v>1878</v>
      </c>
      <c r="B1881" t="s">
        <v>4684</v>
      </c>
      <c r="C1881">
        <v>2014</v>
      </c>
      <c r="D1881" s="11">
        <v>42003</v>
      </c>
      <c r="E1881" s="11">
        <v>42007</v>
      </c>
      <c r="F1881" t="s">
        <v>50</v>
      </c>
      <c r="G1881" t="s">
        <v>4261</v>
      </c>
      <c r="H1881" t="s">
        <v>4262</v>
      </c>
      <c r="I1881" t="s">
        <v>26</v>
      </c>
      <c r="J1881" t="s">
        <v>27</v>
      </c>
      <c r="K1881" t="s">
        <v>42</v>
      </c>
      <c r="L1881" t="s">
        <v>43</v>
      </c>
      <c r="M1881">
        <v>90049</v>
      </c>
      <c r="N1881" t="s">
        <v>44</v>
      </c>
      <c r="O1881" t="s">
        <v>3186</v>
      </c>
      <c r="P1881" t="s">
        <v>32</v>
      </c>
      <c r="Q1881" t="s">
        <v>36</v>
      </c>
      <c r="R1881" t="s">
        <v>3187</v>
      </c>
      <c r="S1881">
        <v>393.56799999999998</v>
      </c>
      <c r="T1881">
        <v>4</v>
      </c>
      <c r="U1881">
        <v>0.2</v>
      </c>
      <c r="V1881">
        <v>-44.276400000000024</v>
      </c>
    </row>
    <row r="1882" spans="1:22" x14ac:dyDescent="0.25">
      <c r="A1882">
        <v>2998</v>
      </c>
      <c r="B1882" t="s">
        <v>6190</v>
      </c>
      <c r="C1882">
        <v>2011</v>
      </c>
      <c r="D1882" s="11">
        <v>40715</v>
      </c>
      <c r="E1882" s="11">
        <v>40719</v>
      </c>
      <c r="F1882" t="s">
        <v>50</v>
      </c>
      <c r="G1882" t="s">
        <v>4276</v>
      </c>
      <c r="H1882" t="s">
        <v>4277</v>
      </c>
      <c r="I1882" t="s">
        <v>26</v>
      </c>
      <c r="J1882" t="s">
        <v>27</v>
      </c>
      <c r="K1882" t="s">
        <v>146</v>
      </c>
      <c r="L1882" t="s">
        <v>147</v>
      </c>
      <c r="M1882">
        <v>19120</v>
      </c>
      <c r="N1882" t="s">
        <v>148</v>
      </c>
      <c r="O1882" t="s">
        <v>6191</v>
      </c>
      <c r="P1882" t="s">
        <v>32</v>
      </c>
      <c r="Q1882" t="s">
        <v>65</v>
      </c>
      <c r="R1882" t="s">
        <v>6192</v>
      </c>
      <c r="S1882">
        <v>3.9840000000000004</v>
      </c>
      <c r="T1882">
        <v>1</v>
      </c>
      <c r="U1882">
        <v>0.2</v>
      </c>
      <c r="V1882">
        <v>0.64739999999999964</v>
      </c>
    </row>
    <row r="1883" spans="1:22" x14ac:dyDescent="0.25">
      <c r="A1883">
        <v>2986</v>
      </c>
      <c r="B1883" t="s">
        <v>6179</v>
      </c>
      <c r="C1883">
        <v>2013</v>
      </c>
      <c r="D1883" s="11">
        <v>41420</v>
      </c>
      <c r="E1883" s="11">
        <v>41425</v>
      </c>
      <c r="F1883" t="s">
        <v>50</v>
      </c>
      <c r="G1883" t="s">
        <v>6180</v>
      </c>
      <c r="H1883" t="s">
        <v>6181</v>
      </c>
      <c r="I1883" t="s">
        <v>102</v>
      </c>
      <c r="J1883" t="s">
        <v>27</v>
      </c>
      <c r="K1883" t="s">
        <v>497</v>
      </c>
      <c r="L1883" t="s">
        <v>1272</v>
      </c>
      <c r="M1883">
        <v>31907</v>
      </c>
      <c r="N1883" t="s">
        <v>30</v>
      </c>
      <c r="O1883" t="s">
        <v>6182</v>
      </c>
      <c r="P1883" t="s">
        <v>32</v>
      </c>
      <c r="Q1883" t="s">
        <v>65</v>
      </c>
      <c r="R1883" t="s">
        <v>6183</v>
      </c>
      <c r="S1883">
        <v>24.96</v>
      </c>
      <c r="T1883">
        <v>4</v>
      </c>
      <c r="U1883">
        <v>0</v>
      </c>
      <c r="V1883">
        <v>6.240000000000002</v>
      </c>
    </row>
    <row r="1884" spans="1:22" x14ac:dyDescent="0.25">
      <c r="A1884">
        <v>2985</v>
      </c>
      <c r="B1884" t="s">
        <v>6178</v>
      </c>
      <c r="C1884">
        <v>2011</v>
      </c>
      <c r="D1884" s="11">
        <v>40883</v>
      </c>
      <c r="E1884" s="11">
        <v>40888</v>
      </c>
      <c r="F1884" t="s">
        <v>23</v>
      </c>
      <c r="G1884" t="s">
        <v>495</v>
      </c>
      <c r="H1884" t="s">
        <v>496</v>
      </c>
      <c r="I1884" t="s">
        <v>26</v>
      </c>
      <c r="J1884" t="s">
        <v>27</v>
      </c>
      <c r="K1884" t="s">
        <v>318</v>
      </c>
      <c r="L1884" t="s">
        <v>420</v>
      </c>
      <c r="M1884">
        <v>97477</v>
      </c>
      <c r="N1884" t="s">
        <v>44</v>
      </c>
      <c r="O1884" t="s">
        <v>5067</v>
      </c>
      <c r="P1884" t="s">
        <v>32</v>
      </c>
      <c r="Q1884" t="s">
        <v>56</v>
      </c>
      <c r="R1884" t="s">
        <v>5068</v>
      </c>
      <c r="S1884">
        <v>275.49</v>
      </c>
      <c r="T1884">
        <v>1</v>
      </c>
      <c r="U1884">
        <v>0.5</v>
      </c>
      <c r="V1884">
        <v>-170.80380000000002</v>
      </c>
    </row>
    <row r="1885" spans="1:22" x14ac:dyDescent="0.25">
      <c r="A1885">
        <v>1882</v>
      </c>
      <c r="B1885" t="s">
        <v>4686</v>
      </c>
      <c r="C1885">
        <v>2012</v>
      </c>
      <c r="D1885" s="11">
        <v>40973</v>
      </c>
      <c r="E1885" s="11">
        <v>40973</v>
      </c>
      <c r="F1885" t="s">
        <v>1290</v>
      </c>
      <c r="G1885" t="s">
        <v>1417</v>
      </c>
      <c r="H1885" t="s">
        <v>1418</v>
      </c>
      <c r="I1885" t="s">
        <v>26</v>
      </c>
      <c r="J1885" t="s">
        <v>27</v>
      </c>
      <c r="K1885" t="s">
        <v>266</v>
      </c>
      <c r="L1885" t="s">
        <v>267</v>
      </c>
      <c r="M1885">
        <v>10011</v>
      </c>
      <c r="N1885" t="s">
        <v>148</v>
      </c>
      <c r="O1885" t="s">
        <v>304</v>
      </c>
      <c r="P1885" t="s">
        <v>32</v>
      </c>
      <c r="Q1885" t="s">
        <v>36</v>
      </c>
      <c r="R1885" t="s">
        <v>305</v>
      </c>
      <c r="S1885">
        <v>383.60700000000003</v>
      </c>
      <c r="T1885">
        <v>7</v>
      </c>
      <c r="U1885">
        <v>0.1</v>
      </c>
      <c r="V1885">
        <v>63.934499999999971</v>
      </c>
    </row>
    <row r="1886" spans="1:22" x14ac:dyDescent="0.25">
      <c r="A1886">
        <v>2982</v>
      </c>
      <c r="B1886" t="s">
        <v>6177</v>
      </c>
      <c r="C1886">
        <v>2011</v>
      </c>
      <c r="D1886" s="11">
        <v>40736</v>
      </c>
      <c r="E1886" s="11">
        <v>40742</v>
      </c>
      <c r="F1886" t="s">
        <v>50</v>
      </c>
      <c r="G1886" t="s">
        <v>486</v>
      </c>
      <c r="H1886" t="s">
        <v>487</v>
      </c>
      <c r="I1886" t="s">
        <v>26</v>
      </c>
      <c r="J1886" t="s">
        <v>27</v>
      </c>
      <c r="K1886" t="s">
        <v>95</v>
      </c>
      <c r="L1886" t="s">
        <v>96</v>
      </c>
      <c r="M1886">
        <v>98115</v>
      </c>
      <c r="N1886" t="s">
        <v>44</v>
      </c>
      <c r="O1886" t="s">
        <v>6167</v>
      </c>
      <c r="P1886" t="s">
        <v>32</v>
      </c>
      <c r="Q1886" t="s">
        <v>36</v>
      </c>
      <c r="R1886" t="s">
        <v>6168</v>
      </c>
      <c r="S1886">
        <v>123.136</v>
      </c>
      <c r="T1886">
        <v>4</v>
      </c>
      <c r="U1886">
        <v>0.2</v>
      </c>
      <c r="V1886">
        <v>13.852799999999981</v>
      </c>
    </row>
    <row r="1887" spans="1:22" x14ac:dyDescent="0.25">
      <c r="A1887">
        <v>2981</v>
      </c>
      <c r="B1887" t="s">
        <v>6172</v>
      </c>
      <c r="C1887">
        <v>2012</v>
      </c>
      <c r="D1887" s="11">
        <v>41072</v>
      </c>
      <c r="E1887" s="11">
        <v>41077</v>
      </c>
      <c r="F1887" t="s">
        <v>50</v>
      </c>
      <c r="G1887" t="s">
        <v>6173</v>
      </c>
      <c r="H1887" t="s">
        <v>6174</v>
      </c>
      <c r="I1887" t="s">
        <v>26</v>
      </c>
      <c r="J1887" t="s">
        <v>27</v>
      </c>
      <c r="K1887" t="s">
        <v>146</v>
      </c>
      <c r="L1887" t="s">
        <v>147</v>
      </c>
      <c r="M1887">
        <v>19134</v>
      </c>
      <c r="N1887" t="s">
        <v>148</v>
      </c>
      <c r="O1887" t="s">
        <v>5041</v>
      </c>
      <c r="P1887" t="s">
        <v>32</v>
      </c>
      <c r="Q1887" t="s">
        <v>65</v>
      </c>
      <c r="R1887" t="s">
        <v>5042</v>
      </c>
      <c r="S1887">
        <v>43.295999999999999</v>
      </c>
      <c r="T1887">
        <v>2</v>
      </c>
      <c r="U1887">
        <v>0.2</v>
      </c>
      <c r="V1887">
        <v>4.3295999999999975</v>
      </c>
    </row>
    <row r="1888" spans="1:22" x14ac:dyDescent="0.25">
      <c r="A1888">
        <v>2979</v>
      </c>
      <c r="B1888" t="s">
        <v>6170</v>
      </c>
      <c r="C1888">
        <v>2011</v>
      </c>
      <c r="D1888" s="11">
        <v>40557</v>
      </c>
      <c r="E1888" s="11">
        <v>40560</v>
      </c>
      <c r="F1888" t="s">
        <v>23</v>
      </c>
      <c r="G1888" t="s">
        <v>3731</v>
      </c>
      <c r="H1888" t="s">
        <v>3732</v>
      </c>
      <c r="I1888" t="s">
        <v>26</v>
      </c>
      <c r="J1888" t="s">
        <v>27</v>
      </c>
      <c r="K1888" t="s">
        <v>6171</v>
      </c>
      <c r="L1888" t="s">
        <v>383</v>
      </c>
      <c r="M1888">
        <v>29464</v>
      </c>
      <c r="N1888" t="s">
        <v>30</v>
      </c>
      <c r="O1888" t="s">
        <v>6128</v>
      </c>
      <c r="P1888" t="s">
        <v>32</v>
      </c>
      <c r="Q1888" t="s">
        <v>36</v>
      </c>
      <c r="R1888" t="s">
        <v>6129</v>
      </c>
      <c r="S1888">
        <v>545.93999999999994</v>
      </c>
      <c r="T1888">
        <v>6</v>
      </c>
      <c r="U1888">
        <v>0</v>
      </c>
      <c r="V1888">
        <v>87.350400000000036</v>
      </c>
    </row>
    <row r="1889" spans="1:22" x14ac:dyDescent="0.25">
      <c r="A1889">
        <v>1886</v>
      </c>
      <c r="B1889" t="s">
        <v>4693</v>
      </c>
      <c r="C1889">
        <v>2013</v>
      </c>
      <c r="D1889" s="11">
        <v>41387</v>
      </c>
      <c r="E1889" s="11">
        <v>41391</v>
      </c>
      <c r="F1889" t="s">
        <v>23</v>
      </c>
      <c r="G1889" t="s">
        <v>387</v>
      </c>
      <c r="H1889" t="s">
        <v>388</v>
      </c>
      <c r="I1889" t="s">
        <v>26</v>
      </c>
      <c r="J1889" t="s">
        <v>27</v>
      </c>
      <c r="K1889" t="s">
        <v>127</v>
      </c>
      <c r="L1889" t="s">
        <v>43</v>
      </c>
      <c r="M1889">
        <v>94122</v>
      </c>
      <c r="N1889" t="s">
        <v>44</v>
      </c>
      <c r="O1889" t="s">
        <v>4694</v>
      </c>
      <c r="P1889" t="s">
        <v>32</v>
      </c>
      <c r="Q1889" t="s">
        <v>65</v>
      </c>
      <c r="R1889" t="s">
        <v>4695</v>
      </c>
      <c r="S1889">
        <v>31.56</v>
      </c>
      <c r="T1889">
        <v>3</v>
      </c>
      <c r="U1889">
        <v>0</v>
      </c>
      <c r="V1889">
        <v>10.4148</v>
      </c>
    </row>
    <row r="1890" spans="1:22" x14ac:dyDescent="0.25">
      <c r="A1890">
        <v>2977</v>
      </c>
      <c r="B1890" t="s">
        <v>6166</v>
      </c>
      <c r="C1890">
        <v>2014</v>
      </c>
      <c r="D1890" s="11">
        <v>41978</v>
      </c>
      <c r="E1890" s="11">
        <v>41978</v>
      </c>
      <c r="F1890" t="s">
        <v>1290</v>
      </c>
      <c r="G1890" t="s">
        <v>39</v>
      </c>
      <c r="H1890" t="s">
        <v>40</v>
      </c>
      <c r="I1890" t="s">
        <v>41</v>
      </c>
      <c r="J1890" t="s">
        <v>27</v>
      </c>
      <c r="K1890" t="s">
        <v>146</v>
      </c>
      <c r="L1890" t="s">
        <v>147</v>
      </c>
      <c r="M1890">
        <v>19143</v>
      </c>
      <c r="N1890" t="s">
        <v>148</v>
      </c>
      <c r="O1890" t="s">
        <v>6167</v>
      </c>
      <c r="P1890" t="s">
        <v>32</v>
      </c>
      <c r="Q1890" t="s">
        <v>36</v>
      </c>
      <c r="R1890" t="s">
        <v>6168</v>
      </c>
      <c r="S1890">
        <v>188.55199999999996</v>
      </c>
      <c r="T1890">
        <v>7</v>
      </c>
      <c r="U1890">
        <v>0.3</v>
      </c>
      <c r="V1890">
        <v>-2.693600000000032</v>
      </c>
    </row>
    <row r="1891" spans="1:22" x14ac:dyDescent="0.25">
      <c r="A1891">
        <v>2975</v>
      </c>
      <c r="B1891" t="s">
        <v>6163</v>
      </c>
      <c r="C1891">
        <v>2012</v>
      </c>
      <c r="D1891" s="11">
        <v>41036</v>
      </c>
      <c r="E1891" s="11">
        <v>41041</v>
      </c>
      <c r="F1891" t="s">
        <v>50</v>
      </c>
      <c r="G1891" t="s">
        <v>1408</v>
      </c>
      <c r="H1891" t="s">
        <v>1409</v>
      </c>
      <c r="I1891" t="s">
        <v>26</v>
      </c>
      <c r="J1891" t="s">
        <v>27</v>
      </c>
      <c r="K1891" t="s">
        <v>4155</v>
      </c>
      <c r="L1891" t="s">
        <v>104</v>
      </c>
      <c r="M1891">
        <v>75002</v>
      </c>
      <c r="N1891" t="s">
        <v>105</v>
      </c>
      <c r="O1891" t="s">
        <v>2400</v>
      </c>
      <c r="P1891" t="s">
        <v>32</v>
      </c>
      <c r="Q1891" t="s">
        <v>56</v>
      </c>
      <c r="R1891" t="s">
        <v>2401</v>
      </c>
      <c r="S1891">
        <v>244.00599999999997</v>
      </c>
      <c r="T1891">
        <v>2</v>
      </c>
      <c r="U1891">
        <v>0.3</v>
      </c>
      <c r="V1891">
        <v>-31.372200000000007</v>
      </c>
    </row>
    <row r="1892" spans="1:22" x14ac:dyDescent="0.25">
      <c r="A1892">
        <v>2972</v>
      </c>
      <c r="B1892" t="s">
        <v>6161</v>
      </c>
      <c r="C1892">
        <v>2014</v>
      </c>
      <c r="D1892" s="11">
        <v>41950</v>
      </c>
      <c r="E1892" s="11">
        <v>41953</v>
      </c>
      <c r="F1892" t="s">
        <v>23</v>
      </c>
      <c r="G1892" t="s">
        <v>4536</v>
      </c>
      <c r="H1892" t="s">
        <v>4537</v>
      </c>
      <c r="I1892" t="s">
        <v>26</v>
      </c>
      <c r="J1892" t="s">
        <v>27</v>
      </c>
      <c r="K1892" t="s">
        <v>1706</v>
      </c>
      <c r="L1892" t="s">
        <v>88</v>
      </c>
      <c r="M1892">
        <v>28314</v>
      </c>
      <c r="N1892" t="s">
        <v>30</v>
      </c>
      <c r="O1892" t="s">
        <v>5698</v>
      </c>
      <c r="P1892" t="s">
        <v>32</v>
      </c>
      <c r="Q1892" t="s">
        <v>65</v>
      </c>
      <c r="R1892" t="s">
        <v>5699</v>
      </c>
      <c r="S1892">
        <v>28.272000000000006</v>
      </c>
      <c r="T1892">
        <v>2</v>
      </c>
      <c r="U1892">
        <v>0.2</v>
      </c>
      <c r="V1892">
        <v>6.3612000000000002</v>
      </c>
    </row>
    <row r="1893" spans="1:22" x14ac:dyDescent="0.25">
      <c r="A1893">
        <v>1890</v>
      </c>
      <c r="B1893" t="s">
        <v>4697</v>
      </c>
      <c r="C1893">
        <v>2011</v>
      </c>
      <c r="D1893" s="11">
        <v>40837</v>
      </c>
      <c r="E1893" s="11">
        <v>40838</v>
      </c>
      <c r="F1893" t="s">
        <v>188</v>
      </c>
      <c r="G1893" t="s">
        <v>164</v>
      </c>
      <c r="H1893" t="s">
        <v>165</v>
      </c>
      <c r="I1893" t="s">
        <v>26</v>
      </c>
      <c r="J1893" t="s">
        <v>27</v>
      </c>
      <c r="K1893" t="s">
        <v>746</v>
      </c>
      <c r="L1893" t="s">
        <v>498</v>
      </c>
      <c r="M1893">
        <v>45014</v>
      </c>
      <c r="N1893" t="s">
        <v>148</v>
      </c>
      <c r="O1893" t="s">
        <v>1353</v>
      </c>
      <c r="P1893" t="s">
        <v>32</v>
      </c>
      <c r="Q1893" t="s">
        <v>56</v>
      </c>
      <c r="R1893" t="s">
        <v>1354</v>
      </c>
      <c r="S1893">
        <v>409.59000000000003</v>
      </c>
      <c r="T1893">
        <v>3</v>
      </c>
      <c r="U1893">
        <v>0.4</v>
      </c>
      <c r="V1893">
        <v>-122.87700000000004</v>
      </c>
    </row>
    <row r="1894" spans="1:22" x14ac:dyDescent="0.25">
      <c r="A1894">
        <v>2967</v>
      </c>
      <c r="B1894" t="s">
        <v>6160</v>
      </c>
      <c r="C1894">
        <v>2011</v>
      </c>
      <c r="D1894" s="11">
        <v>40904</v>
      </c>
      <c r="E1894" s="11">
        <v>40908</v>
      </c>
      <c r="F1894" t="s">
        <v>50</v>
      </c>
      <c r="G1894" t="s">
        <v>3998</v>
      </c>
      <c r="H1894" t="s">
        <v>3999</v>
      </c>
      <c r="I1894" t="s">
        <v>26</v>
      </c>
      <c r="J1894" t="s">
        <v>27</v>
      </c>
      <c r="K1894" t="s">
        <v>4289</v>
      </c>
      <c r="L1894" t="s">
        <v>211</v>
      </c>
      <c r="M1894">
        <v>60076</v>
      </c>
      <c r="N1894" t="s">
        <v>105</v>
      </c>
      <c r="O1894" t="s">
        <v>3928</v>
      </c>
      <c r="P1894" t="s">
        <v>32</v>
      </c>
      <c r="Q1894" t="s">
        <v>65</v>
      </c>
      <c r="R1894" t="s">
        <v>3929</v>
      </c>
      <c r="S1894">
        <v>32.952000000000005</v>
      </c>
      <c r="T1894">
        <v>6</v>
      </c>
      <c r="U1894">
        <v>0.6</v>
      </c>
      <c r="V1894">
        <v>-19.771199999999997</v>
      </c>
    </row>
    <row r="1895" spans="1:22" x14ac:dyDescent="0.25">
      <c r="A1895">
        <v>2966</v>
      </c>
      <c r="B1895" t="s">
        <v>6155</v>
      </c>
      <c r="C1895">
        <v>2014</v>
      </c>
      <c r="D1895" s="11">
        <v>41990</v>
      </c>
      <c r="E1895" s="11">
        <v>41995</v>
      </c>
      <c r="F1895" t="s">
        <v>23</v>
      </c>
      <c r="G1895" t="s">
        <v>6156</v>
      </c>
      <c r="H1895" t="s">
        <v>6157</v>
      </c>
      <c r="I1895" t="s">
        <v>41</v>
      </c>
      <c r="J1895" t="s">
        <v>27</v>
      </c>
      <c r="K1895" t="s">
        <v>2343</v>
      </c>
      <c r="L1895" t="s">
        <v>43</v>
      </c>
      <c r="M1895">
        <v>92054</v>
      </c>
      <c r="N1895" t="s">
        <v>44</v>
      </c>
      <c r="O1895" t="s">
        <v>6158</v>
      </c>
      <c r="P1895" t="s">
        <v>32</v>
      </c>
      <c r="Q1895" t="s">
        <v>65</v>
      </c>
      <c r="R1895" t="s">
        <v>6159</v>
      </c>
      <c r="S1895">
        <v>18.96</v>
      </c>
      <c r="T1895">
        <v>2</v>
      </c>
      <c r="U1895">
        <v>0</v>
      </c>
      <c r="V1895">
        <v>7.5840000000000014</v>
      </c>
    </row>
    <row r="1896" spans="1:22" x14ac:dyDescent="0.25">
      <c r="A1896">
        <v>2964</v>
      </c>
      <c r="B1896" t="s">
        <v>6155</v>
      </c>
      <c r="C1896">
        <v>2014</v>
      </c>
      <c r="D1896" s="11">
        <v>41990</v>
      </c>
      <c r="E1896" s="11">
        <v>41995</v>
      </c>
      <c r="F1896" t="s">
        <v>23</v>
      </c>
      <c r="G1896" t="s">
        <v>6156</v>
      </c>
      <c r="H1896" t="s">
        <v>6157</v>
      </c>
      <c r="I1896" t="s">
        <v>41</v>
      </c>
      <c r="J1896" t="s">
        <v>27</v>
      </c>
      <c r="K1896" t="s">
        <v>2343</v>
      </c>
      <c r="L1896" t="s">
        <v>43</v>
      </c>
      <c r="M1896">
        <v>92054</v>
      </c>
      <c r="N1896" t="s">
        <v>44</v>
      </c>
      <c r="O1896" t="s">
        <v>701</v>
      </c>
      <c r="P1896" t="s">
        <v>32</v>
      </c>
      <c r="Q1896" t="s">
        <v>36</v>
      </c>
      <c r="R1896" t="s">
        <v>702</v>
      </c>
      <c r="S1896">
        <v>97.184000000000012</v>
      </c>
      <c r="T1896">
        <v>2</v>
      </c>
      <c r="U1896">
        <v>0.2</v>
      </c>
      <c r="V1896">
        <v>6.0740000000000016</v>
      </c>
    </row>
    <row r="1897" spans="1:22" x14ac:dyDescent="0.25">
      <c r="A1897">
        <v>2963</v>
      </c>
      <c r="B1897" t="s">
        <v>6155</v>
      </c>
      <c r="C1897">
        <v>2014</v>
      </c>
      <c r="D1897" s="11">
        <v>41990</v>
      </c>
      <c r="E1897" s="11">
        <v>41995</v>
      </c>
      <c r="F1897" t="s">
        <v>23</v>
      </c>
      <c r="G1897" t="s">
        <v>6156</v>
      </c>
      <c r="H1897" t="s">
        <v>6157</v>
      </c>
      <c r="I1897" t="s">
        <v>41</v>
      </c>
      <c r="J1897" t="s">
        <v>27</v>
      </c>
      <c r="K1897" t="s">
        <v>2343</v>
      </c>
      <c r="L1897" t="s">
        <v>43</v>
      </c>
      <c r="M1897">
        <v>92054</v>
      </c>
      <c r="N1897" t="s">
        <v>44</v>
      </c>
      <c r="O1897" t="s">
        <v>149</v>
      </c>
      <c r="P1897" t="s">
        <v>32</v>
      </c>
      <c r="Q1897" t="s">
        <v>36</v>
      </c>
      <c r="R1897" t="s">
        <v>150</v>
      </c>
      <c r="S1897">
        <v>81.567999999999998</v>
      </c>
      <c r="T1897">
        <v>2</v>
      </c>
      <c r="U1897">
        <v>0.2</v>
      </c>
      <c r="V1897">
        <v>9.1763999999999974</v>
      </c>
    </row>
    <row r="1898" spans="1:22" x14ac:dyDescent="0.25">
      <c r="A1898">
        <v>2957</v>
      </c>
      <c r="B1898" t="s">
        <v>6149</v>
      </c>
      <c r="C1898">
        <v>2014</v>
      </c>
      <c r="D1898" s="11">
        <v>41818</v>
      </c>
      <c r="E1898" s="11">
        <v>41825</v>
      </c>
      <c r="F1898" t="s">
        <v>50</v>
      </c>
      <c r="G1898" t="s">
        <v>6150</v>
      </c>
      <c r="H1898" t="s">
        <v>6151</v>
      </c>
      <c r="I1898" t="s">
        <v>102</v>
      </c>
      <c r="J1898" t="s">
        <v>27</v>
      </c>
      <c r="K1898" t="s">
        <v>4103</v>
      </c>
      <c r="L1898" t="s">
        <v>267</v>
      </c>
      <c r="M1898">
        <v>13601</v>
      </c>
      <c r="N1898" t="s">
        <v>148</v>
      </c>
      <c r="O1898" t="s">
        <v>1839</v>
      </c>
      <c r="P1898" t="s">
        <v>32</v>
      </c>
      <c r="Q1898" t="s">
        <v>36</v>
      </c>
      <c r="R1898" t="s">
        <v>1840</v>
      </c>
      <c r="S1898">
        <v>191.64600000000002</v>
      </c>
      <c r="T1898">
        <v>3</v>
      </c>
      <c r="U1898">
        <v>0.1</v>
      </c>
      <c r="V1898">
        <v>31.94100000000001</v>
      </c>
    </row>
    <row r="1899" spans="1:22" x14ac:dyDescent="0.25">
      <c r="A1899">
        <v>2953</v>
      </c>
      <c r="B1899" t="s">
        <v>6139</v>
      </c>
      <c r="C1899">
        <v>2014</v>
      </c>
      <c r="D1899" s="11">
        <v>41956</v>
      </c>
      <c r="E1899" s="11">
        <v>41956</v>
      </c>
      <c r="F1899" t="s">
        <v>1290</v>
      </c>
      <c r="G1899" t="s">
        <v>6140</v>
      </c>
      <c r="H1899" t="s">
        <v>6141</v>
      </c>
      <c r="I1899" t="s">
        <v>102</v>
      </c>
      <c r="J1899" t="s">
        <v>27</v>
      </c>
      <c r="K1899" t="s">
        <v>3942</v>
      </c>
      <c r="L1899" t="s">
        <v>310</v>
      </c>
      <c r="M1899">
        <v>85301</v>
      </c>
      <c r="N1899" t="s">
        <v>44</v>
      </c>
      <c r="O1899" t="s">
        <v>6144</v>
      </c>
      <c r="P1899" t="s">
        <v>32</v>
      </c>
      <c r="Q1899" t="s">
        <v>65</v>
      </c>
      <c r="R1899" t="s">
        <v>6145</v>
      </c>
      <c r="S1899">
        <v>113.56800000000001</v>
      </c>
      <c r="T1899">
        <v>2</v>
      </c>
      <c r="U1899">
        <v>0.2</v>
      </c>
      <c r="V1899">
        <v>-5.6784000000000034</v>
      </c>
    </row>
    <row r="1900" spans="1:22" x14ac:dyDescent="0.25">
      <c r="A1900">
        <v>2952</v>
      </c>
      <c r="B1900" t="s">
        <v>6139</v>
      </c>
      <c r="C1900">
        <v>2014</v>
      </c>
      <c r="D1900" s="11">
        <v>41956</v>
      </c>
      <c r="E1900" s="11">
        <v>41956</v>
      </c>
      <c r="F1900" t="s">
        <v>1290</v>
      </c>
      <c r="G1900" t="s">
        <v>6140</v>
      </c>
      <c r="H1900" t="s">
        <v>6141</v>
      </c>
      <c r="I1900" t="s">
        <v>102</v>
      </c>
      <c r="J1900" t="s">
        <v>27</v>
      </c>
      <c r="K1900" t="s">
        <v>3942</v>
      </c>
      <c r="L1900" t="s">
        <v>310</v>
      </c>
      <c r="M1900">
        <v>85301</v>
      </c>
      <c r="N1900" t="s">
        <v>44</v>
      </c>
      <c r="O1900" t="s">
        <v>6142</v>
      </c>
      <c r="P1900" t="s">
        <v>32</v>
      </c>
      <c r="Q1900" t="s">
        <v>36</v>
      </c>
      <c r="R1900" t="s">
        <v>6143</v>
      </c>
      <c r="S1900">
        <v>113.88800000000002</v>
      </c>
      <c r="T1900">
        <v>2</v>
      </c>
      <c r="U1900">
        <v>0.2</v>
      </c>
      <c r="V1900">
        <v>9.9651999999999994</v>
      </c>
    </row>
    <row r="1901" spans="1:22" x14ac:dyDescent="0.25">
      <c r="A1901">
        <v>2947</v>
      </c>
      <c r="B1901" t="s">
        <v>6134</v>
      </c>
      <c r="C1901">
        <v>2014</v>
      </c>
      <c r="D1901" s="11">
        <v>41988</v>
      </c>
      <c r="E1901" s="11">
        <v>41992</v>
      </c>
      <c r="F1901" t="s">
        <v>50</v>
      </c>
      <c r="G1901" t="s">
        <v>4082</v>
      </c>
      <c r="H1901" t="s">
        <v>4083</v>
      </c>
      <c r="I1901" t="s">
        <v>102</v>
      </c>
      <c r="J1901" t="s">
        <v>27</v>
      </c>
      <c r="K1901" t="s">
        <v>947</v>
      </c>
      <c r="L1901" t="s">
        <v>43</v>
      </c>
      <c r="M1901">
        <v>92024</v>
      </c>
      <c r="N1901" t="s">
        <v>44</v>
      </c>
      <c r="O1901" t="s">
        <v>6135</v>
      </c>
      <c r="P1901" t="s">
        <v>32</v>
      </c>
      <c r="Q1901" t="s">
        <v>65</v>
      </c>
      <c r="R1901" t="s">
        <v>6136</v>
      </c>
      <c r="S1901">
        <v>26.25</v>
      </c>
      <c r="T1901">
        <v>3</v>
      </c>
      <c r="U1901">
        <v>0</v>
      </c>
      <c r="V1901">
        <v>11.025000000000002</v>
      </c>
    </row>
    <row r="1902" spans="1:22" x14ac:dyDescent="0.25">
      <c r="A1902">
        <v>2946</v>
      </c>
      <c r="B1902" t="s">
        <v>6133</v>
      </c>
      <c r="C1902">
        <v>2013</v>
      </c>
      <c r="D1902" s="11">
        <v>41583</v>
      </c>
      <c r="E1902" s="11">
        <v>41584</v>
      </c>
      <c r="F1902" t="s">
        <v>188</v>
      </c>
      <c r="G1902" t="s">
        <v>2417</v>
      </c>
      <c r="H1902" t="s">
        <v>2418</v>
      </c>
      <c r="I1902" t="s">
        <v>26</v>
      </c>
      <c r="J1902" t="s">
        <v>27</v>
      </c>
      <c r="K1902" t="s">
        <v>127</v>
      </c>
      <c r="L1902" t="s">
        <v>43</v>
      </c>
      <c r="M1902">
        <v>94122</v>
      </c>
      <c r="N1902" t="s">
        <v>44</v>
      </c>
      <c r="O1902" t="s">
        <v>1910</v>
      </c>
      <c r="P1902" t="s">
        <v>32</v>
      </c>
      <c r="Q1902" t="s">
        <v>65</v>
      </c>
      <c r="R1902" t="s">
        <v>1911</v>
      </c>
      <c r="S1902">
        <v>38.29</v>
      </c>
      <c r="T1902">
        <v>7</v>
      </c>
      <c r="U1902">
        <v>0</v>
      </c>
      <c r="V1902">
        <v>16.464700000000001</v>
      </c>
    </row>
    <row r="1903" spans="1:22" x14ac:dyDescent="0.25">
      <c r="A1903">
        <v>1900</v>
      </c>
      <c r="B1903" t="s">
        <v>4720</v>
      </c>
      <c r="C1903">
        <v>2011</v>
      </c>
      <c r="D1903" s="11">
        <v>40784</v>
      </c>
      <c r="E1903" s="11">
        <v>40788</v>
      </c>
      <c r="F1903" t="s">
        <v>23</v>
      </c>
      <c r="G1903" t="s">
        <v>2996</v>
      </c>
      <c r="H1903" t="s">
        <v>2997</v>
      </c>
      <c r="I1903" t="s">
        <v>26</v>
      </c>
      <c r="J1903" t="s">
        <v>27</v>
      </c>
      <c r="K1903" t="s">
        <v>1419</v>
      </c>
      <c r="L1903" t="s">
        <v>54</v>
      </c>
      <c r="M1903">
        <v>33178</v>
      </c>
      <c r="N1903" t="s">
        <v>30</v>
      </c>
      <c r="O1903" t="s">
        <v>1701</v>
      </c>
      <c r="P1903" t="s">
        <v>32</v>
      </c>
      <c r="Q1903" t="s">
        <v>56</v>
      </c>
      <c r="R1903" t="s">
        <v>1702</v>
      </c>
      <c r="S1903">
        <v>174.05850000000001</v>
      </c>
      <c r="T1903">
        <v>3</v>
      </c>
      <c r="U1903">
        <v>0.45</v>
      </c>
      <c r="V1903">
        <v>-110.76450000000001</v>
      </c>
    </row>
    <row r="1904" spans="1:22" x14ac:dyDescent="0.25">
      <c r="A1904">
        <v>2945</v>
      </c>
      <c r="B1904" t="s">
        <v>6130</v>
      </c>
      <c r="C1904">
        <v>2014</v>
      </c>
      <c r="D1904" s="11">
        <v>41963</v>
      </c>
      <c r="E1904" s="11">
        <v>41968</v>
      </c>
      <c r="F1904" t="s">
        <v>50</v>
      </c>
      <c r="G1904" t="s">
        <v>4170</v>
      </c>
      <c r="H1904" t="s">
        <v>4171</v>
      </c>
      <c r="I1904" t="s">
        <v>26</v>
      </c>
      <c r="J1904" t="s">
        <v>27</v>
      </c>
      <c r="K1904" t="s">
        <v>42</v>
      </c>
      <c r="L1904" t="s">
        <v>43</v>
      </c>
      <c r="M1904">
        <v>90049</v>
      </c>
      <c r="N1904" t="s">
        <v>44</v>
      </c>
      <c r="O1904" t="s">
        <v>6131</v>
      </c>
      <c r="P1904" t="s">
        <v>32</v>
      </c>
      <c r="Q1904" t="s">
        <v>65</v>
      </c>
      <c r="R1904" t="s">
        <v>6132</v>
      </c>
      <c r="S1904">
        <v>18.7</v>
      </c>
      <c r="T1904">
        <v>1</v>
      </c>
      <c r="U1904">
        <v>0</v>
      </c>
      <c r="V1904">
        <v>7.1059999999999999</v>
      </c>
    </row>
    <row r="1905" spans="1:22" x14ac:dyDescent="0.25">
      <c r="A1905">
        <v>2943</v>
      </c>
      <c r="B1905" t="s">
        <v>6127</v>
      </c>
      <c r="C1905">
        <v>2014</v>
      </c>
      <c r="D1905" s="11">
        <v>41724</v>
      </c>
      <c r="E1905" s="11">
        <v>41730</v>
      </c>
      <c r="F1905" t="s">
        <v>50</v>
      </c>
      <c r="G1905" t="s">
        <v>2109</v>
      </c>
      <c r="H1905" t="s">
        <v>2110</v>
      </c>
      <c r="I1905" t="s">
        <v>41</v>
      </c>
      <c r="J1905" t="s">
        <v>27</v>
      </c>
      <c r="K1905" t="s">
        <v>2548</v>
      </c>
      <c r="L1905" t="s">
        <v>114</v>
      </c>
      <c r="M1905">
        <v>53209</v>
      </c>
      <c r="N1905" t="s">
        <v>105</v>
      </c>
      <c r="O1905" t="s">
        <v>3186</v>
      </c>
      <c r="P1905" t="s">
        <v>32</v>
      </c>
      <c r="Q1905" t="s">
        <v>36</v>
      </c>
      <c r="R1905" t="s">
        <v>3187</v>
      </c>
      <c r="S1905">
        <v>368.96999999999997</v>
      </c>
      <c r="T1905">
        <v>3</v>
      </c>
      <c r="U1905">
        <v>0</v>
      </c>
      <c r="V1905">
        <v>40.586699999999979</v>
      </c>
    </row>
    <row r="1906" spans="1:22" x14ac:dyDescent="0.25">
      <c r="A1906">
        <v>2942</v>
      </c>
      <c r="B1906" t="s">
        <v>6127</v>
      </c>
      <c r="C1906">
        <v>2014</v>
      </c>
      <c r="D1906" s="11">
        <v>41724</v>
      </c>
      <c r="E1906" s="11">
        <v>41730</v>
      </c>
      <c r="F1906" t="s">
        <v>50</v>
      </c>
      <c r="G1906" t="s">
        <v>2109</v>
      </c>
      <c r="H1906" t="s">
        <v>2110</v>
      </c>
      <c r="I1906" t="s">
        <v>41</v>
      </c>
      <c r="J1906" t="s">
        <v>27</v>
      </c>
      <c r="K1906" t="s">
        <v>2548</v>
      </c>
      <c r="L1906" t="s">
        <v>114</v>
      </c>
      <c r="M1906">
        <v>53209</v>
      </c>
      <c r="N1906" t="s">
        <v>105</v>
      </c>
      <c r="O1906" t="s">
        <v>2476</v>
      </c>
      <c r="P1906" t="s">
        <v>32</v>
      </c>
      <c r="Q1906" t="s">
        <v>36</v>
      </c>
      <c r="R1906" t="s">
        <v>2477</v>
      </c>
      <c r="S1906">
        <v>1526.5600000000002</v>
      </c>
      <c r="T1906">
        <v>7</v>
      </c>
      <c r="U1906">
        <v>0</v>
      </c>
      <c r="V1906">
        <v>427.43679999999995</v>
      </c>
    </row>
    <row r="1907" spans="1:22" x14ac:dyDescent="0.25">
      <c r="A1907">
        <v>1904</v>
      </c>
      <c r="B1907" t="s">
        <v>4729</v>
      </c>
      <c r="C1907">
        <v>2014</v>
      </c>
      <c r="D1907" s="11">
        <v>41934</v>
      </c>
      <c r="E1907" s="11">
        <v>41935</v>
      </c>
      <c r="F1907" t="s">
        <v>188</v>
      </c>
      <c r="G1907" t="s">
        <v>3856</v>
      </c>
      <c r="H1907" t="s">
        <v>3857</v>
      </c>
      <c r="I1907" t="s">
        <v>41</v>
      </c>
      <c r="J1907" t="s">
        <v>27</v>
      </c>
      <c r="K1907" t="s">
        <v>318</v>
      </c>
      <c r="L1907" t="s">
        <v>420</v>
      </c>
      <c r="M1907">
        <v>97477</v>
      </c>
      <c r="N1907" t="s">
        <v>44</v>
      </c>
      <c r="O1907" t="s">
        <v>4730</v>
      </c>
      <c r="P1907" t="s">
        <v>32</v>
      </c>
      <c r="Q1907" t="s">
        <v>36</v>
      </c>
      <c r="R1907" t="s">
        <v>4731</v>
      </c>
      <c r="S1907">
        <v>478.48</v>
      </c>
      <c r="T1907">
        <v>2</v>
      </c>
      <c r="U1907">
        <v>0.2</v>
      </c>
      <c r="V1907">
        <v>47.848000000000013</v>
      </c>
    </row>
    <row r="1908" spans="1:22" x14ac:dyDescent="0.25">
      <c r="A1908">
        <v>2941</v>
      </c>
      <c r="B1908" t="s">
        <v>6127</v>
      </c>
      <c r="C1908">
        <v>2014</v>
      </c>
      <c r="D1908" s="11">
        <v>41724</v>
      </c>
      <c r="E1908" s="11">
        <v>41730</v>
      </c>
      <c r="F1908" t="s">
        <v>50</v>
      </c>
      <c r="G1908" t="s">
        <v>2109</v>
      </c>
      <c r="H1908" t="s">
        <v>2110</v>
      </c>
      <c r="I1908" t="s">
        <v>41</v>
      </c>
      <c r="J1908" t="s">
        <v>27</v>
      </c>
      <c r="K1908" t="s">
        <v>2548</v>
      </c>
      <c r="L1908" t="s">
        <v>114</v>
      </c>
      <c r="M1908">
        <v>53209</v>
      </c>
      <c r="N1908" t="s">
        <v>105</v>
      </c>
      <c r="O1908" t="s">
        <v>6128</v>
      </c>
      <c r="P1908" t="s">
        <v>32</v>
      </c>
      <c r="Q1908" t="s">
        <v>36</v>
      </c>
      <c r="R1908" t="s">
        <v>6129</v>
      </c>
      <c r="S1908">
        <v>90.99</v>
      </c>
      <c r="T1908">
        <v>1</v>
      </c>
      <c r="U1908">
        <v>0</v>
      </c>
      <c r="V1908">
        <v>14.558400000000006</v>
      </c>
    </row>
    <row r="1909" spans="1:22" x14ac:dyDescent="0.25">
      <c r="A1909">
        <v>2933</v>
      </c>
      <c r="B1909" t="s">
        <v>6125</v>
      </c>
      <c r="C1909">
        <v>2012</v>
      </c>
      <c r="D1909" s="11">
        <v>41129</v>
      </c>
      <c r="E1909" s="11">
        <v>41129</v>
      </c>
      <c r="F1909" t="s">
        <v>1290</v>
      </c>
      <c r="G1909" t="s">
        <v>5615</v>
      </c>
      <c r="H1909" t="s">
        <v>5616</v>
      </c>
      <c r="I1909" t="s">
        <v>26</v>
      </c>
      <c r="J1909" t="s">
        <v>27</v>
      </c>
      <c r="K1909" t="s">
        <v>127</v>
      </c>
      <c r="L1909" t="s">
        <v>43</v>
      </c>
      <c r="M1909">
        <v>94109</v>
      </c>
      <c r="N1909" t="s">
        <v>44</v>
      </c>
      <c r="O1909" t="s">
        <v>1280</v>
      </c>
      <c r="P1909" t="s">
        <v>32</v>
      </c>
      <c r="Q1909" t="s">
        <v>36</v>
      </c>
      <c r="R1909" t="s">
        <v>1281</v>
      </c>
      <c r="S1909">
        <v>144.78399999999999</v>
      </c>
      <c r="T1909">
        <v>1</v>
      </c>
      <c r="U1909">
        <v>0.2</v>
      </c>
      <c r="V1909">
        <v>10.858800000000002</v>
      </c>
    </row>
    <row r="1910" spans="1:22" x14ac:dyDescent="0.25">
      <c r="A1910">
        <v>2930</v>
      </c>
      <c r="B1910" t="s">
        <v>6124</v>
      </c>
      <c r="C1910">
        <v>2014</v>
      </c>
      <c r="D1910" s="11">
        <v>41962</v>
      </c>
      <c r="E1910" s="11">
        <v>41968</v>
      </c>
      <c r="F1910" t="s">
        <v>50</v>
      </c>
      <c r="G1910" t="s">
        <v>3915</v>
      </c>
      <c r="H1910" t="s">
        <v>3916</v>
      </c>
      <c r="I1910" t="s">
        <v>102</v>
      </c>
      <c r="J1910" t="s">
        <v>27</v>
      </c>
      <c r="K1910" t="s">
        <v>832</v>
      </c>
      <c r="L1910" t="s">
        <v>238</v>
      </c>
      <c r="M1910">
        <v>48601</v>
      </c>
      <c r="N1910" t="s">
        <v>105</v>
      </c>
      <c r="O1910" t="s">
        <v>2447</v>
      </c>
      <c r="P1910" t="s">
        <v>32</v>
      </c>
      <c r="Q1910" t="s">
        <v>65</v>
      </c>
      <c r="R1910" t="s">
        <v>2448</v>
      </c>
      <c r="S1910">
        <v>19.760000000000002</v>
      </c>
      <c r="T1910">
        <v>4</v>
      </c>
      <c r="U1910">
        <v>0</v>
      </c>
      <c r="V1910">
        <v>8.2992000000000008</v>
      </c>
    </row>
    <row r="1911" spans="1:22" x14ac:dyDescent="0.25">
      <c r="A1911">
        <v>2927</v>
      </c>
      <c r="B1911" t="s">
        <v>6118</v>
      </c>
      <c r="C1911">
        <v>2014</v>
      </c>
      <c r="D1911" s="11">
        <v>41831</v>
      </c>
      <c r="E1911" s="11">
        <v>41835</v>
      </c>
      <c r="F1911" t="s">
        <v>23</v>
      </c>
      <c r="G1911" t="s">
        <v>6119</v>
      </c>
      <c r="H1911" t="s">
        <v>6120</v>
      </c>
      <c r="I1911" t="s">
        <v>26</v>
      </c>
      <c r="J1911" t="s">
        <v>27</v>
      </c>
      <c r="K1911" t="s">
        <v>497</v>
      </c>
      <c r="L1911" t="s">
        <v>1272</v>
      </c>
      <c r="M1911">
        <v>31907</v>
      </c>
      <c r="N1911" t="s">
        <v>30</v>
      </c>
      <c r="O1911" t="s">
        <v>6083</v>
      </c>
      <c r="P1911" t="s">
        <v>32</v>
      </c>
      <c r="Q1911" t="s">
        <v>65</v>
      </c>
      <c r="R1911" t="s">
        <v>6084</v>
      </c>
      <c r="S1911">
        <v>18.84</v>
      </c>
      <c r="T1911">
        <v>3</v>
      </c>
      <c r="U1911">
        <v>0</v>
      </c>
      <c r="V1911">
        <v>7.9128000000000007</v>
      </c>
    </row>
    <row r="1912" spans="1:22" x14ac:dyDescent="0.25">
      <c r="A1912">
        <v>1909</v>
      </c>
      <c r="B1912" t="s">
        <v>4739</v>
      </c>
      <c r="C1912">
        <v>2012</v>
      </c>
      <c r="D1912" s="11">
        <v>40942</v>
      </c>
      <c r="E1912" s="11">
        <v>40943</v>
      </c>
      <c r="F1912" t="s">
        <v>188</v>
      </c>
      <c r="G1912" t="s">
        <v>3847</v>
      </c>
      <c r="H1912" t="s">
        <v>3848</v>
      </c>
      <c r="I1912" t="s">
        <v>41</v>
      </c>
      <c r="J1912" t="s">
        <v>27</v>
      </c>
      <c r="K1912" t="s">
        <v>42</v>
      </c>
      <c r="L1912" t="s">
        <v>43</v>
      </c>
      <c r="M1912">
        <v>90008</v>
      </c>
      <c r="N1912" t="s">
        <v>44</v>
      </c>
      <c r="O1912" t="s">
        <v>4740</v>
      </c>
      <c r="P1912" t="s">
        <v>32</v>
      </c>
      <c r="Q1912" t="s">
        <v>65</v>
      </c>
      <c r="R1912" t="s">
        <v>4741</v>
      </c>
      <c r="S1912">
        <v>136.91999999999999</v>
      </c>
      <c r="T1912">
        <v>4</v>
      </c>
      <c r="U1912">
        <v>0</v>
      </c>
      <c r="V1912">
        <v>41.075999999999993</v>
      </c>
    </row>
    <row r="1913" spans="1:22" x14ac:dyDescent="0.25">
      <c r="A1913">
        <v>1910</v>
      </c>
      <c r="B1913" t="s">
        <v>4742</v>
      </c>
      <c r="C1913">
        <v>2014</v>
      </c>
      <c r="D1913" s="11">
        <v>41992</v>
      </c>
      <c r="E1913" s="11">
        <v>41997</v>
      </c>
      <c r="F1913" t="s">
        <v>50</v>
      </c>
      <c r="G1913" t="s">
        <v>4743</v>
      </c>
      <c r="H1913" t="s">
        <v>4744</v>
      </c>
      <c r="I1913" t="s">
        <v>26</v>
      </c>
      <c r="J1913" t="s">
        <v>27</v>
      </c>
      <c r="K1913" t="s">
        <v>2343</v>
      </c>
      <c r="L1913" t="s">
        <v>267</v>
      </c>
      <c r="M1913">
        <v>11572</v>
      </c>
      <c r="N1913" t="s">
        <v>148</v>
      </c>
      <c r="O1913" t="s">
        <v>4745</v>
      </c>
      <c r="P1913" t="s">
        <v>32</v>
      </c>
      <c r="Q1913" t="s">
        <v>65</v>
      </c>
      <c r="R1913" t="s">
        <v>4746</v>
      </c>
      <c r="S1913">
        <v>18.96</v>
      </c>
      <c r="T1913">
        <v>2</v>
      </c>
      <c r="U1913">
        <v>0</v>
      </c>
      <c r="V1913">
        <v>8.532</v>
      </c>
    </row>
    <row r="1914" spans="1:22" x14ac:dyDescent="0.25">
      <c r="A1914">
        <v>2926</v>
      </c>
      <c r="B1914" t="s">
        <v>6115</v>
      </c>
      <c r="C1914">
        <v>2011</v>
      </c>
      <c r="D1914" s="11">
        <v>40788</v>
      </c>
      <c r="E1914" s="11">
        <v>40791</v>
      </c>
      <c r="F1914" t="s">
        <v>188</v>
      </c>
      <c r="G1914" t="s">
        <v>5224</v>
      </c>
      <c r="H1914" t="s">
        <v>5225</v>
      </c>
      <c r="I1914" t="s">
        <v>26</v>
      </c>
      <c r="J1914" t="s">
        <v>27</v>
      </c>
      <c r="K1914" t="s">
        <v>4103</v>
      </c>
      <c r="L1914" t="s">
        <v>267</v>
      </c>
      <c r="M1914">
        <v>13601</v>
      </c>
      <c r="N1914" t="s">
        <v>148</v>
      </c>
      <c r="O1914" t="s">
        <v>6116</v>
      </c>
      <c r="P1914" t="s">
        <v>32</v>
      </c>
      <c r="Q1914" t="s">
        <v>65</v>
      </c>
      <c r="R1914" t="s">
        <v>6117</v>
      </c>
      <c r="S1914">
        <v>70.709999999999994</v>
      </c>
      <c r="T1914">
        <v>1</v>
      </c>
      <c r="U1914">
        <v>0</v>
      </c>
      <c r="V1914">
        <v>4.9496999999999929</v>
      </c>
    </row>
    <row r="1915" spans="1:22" x14ac:dyDescent="0.25">
      <c r="A1915">
        <v>2921</v>
      </c>
      <c r="B1915" t="s">
        <v>6111</v>
      </c>
      <c r="C1915">
        <v>2013</v>
      </c>
      <c r="D1915" s="11">
        <v>41602</v>
      </c>
      <c r="E1915" s="11">
        <v>41602</v>
      </c>
      <c r="F1915" t="s">
        <v>1290</v>
      </c>
      <c r="G1915" t="s">
        <v>5584</v>
      </c>
      <c r="H1915" t="s">
        <v>5585</v>
      </c>
      <c r="I1915" t="s">
        <v>41</v>
      </c>
      <c r="J1915" t="s">
        <v>27</v>
      </c>
      <c r="K1915" t="s">
        <v>146</v>
      </c>
      <c r="L1915" t="s">
        <v>147</v>
      </c>
      <c r="M1915">
        <v>19140</v>
      </c>
      <c r="N1915" t="s">
        <v>148</v>
      </c>
      <c r="O1915" t="s">
        <v>3839</v>
      </c>
      <c r="P1915" t="s">
        <v>32</v>
      </c>
      <c r="Q1915" t="s">
        <v>65</v>
      </c>
      <c r="R1915" t="s">
        <v>3840</v>
      </c>
      <c r="S1915">
        <v>70.448000000000008</v>
      </c>
      <c r="T1915">
        <v>7</v>
      </c>
      <c r="U1915">
        <v>0.2</v>
      </c>
      <c r="V1915">
        <v>12.328399999999988</v>
      </c>
    </row>
    <row r="1916" spans="1:22" x14ac:dyDescent="0.25">
      <c r="A1916">
        <v>2920</v>
      </c>
      <c r="B1916" t="s">
        <v>6111</v>
      </c>
      <c r="C1916">
        <v>2013</v>
      </c>
      <c r="D1916" s="11">
        <v>41602</v>
      </c>
      <c r="E1916" s="11">
        <v>41602</v>
      </c>
      <c r="F1916" t="s">
        <v>1290</v>
      </c>
      <c r="G1916" t="s">
        <v>5584</v>
      </c>
      <c r="H1916" t="s">
        <v>5585</v>
      </c>
      <c r="I1916" t="s">
        <v>41</v>
      </c>
      <c r="J1916" t="s">
        <v>27</v>
      </c>
      <c r="K1916" t="s">
        <v>146</v>
      </c>
      <c r="L1916" t="s">
        <v>147</v>
      </c>
      <c r="M1916">
        <v>19140</v>
      </c>
      <c r="N1916" t="s">
        <v>148</v>
      </c>
      <c r="O1916" t="s">
        <v>4412</v>
      </c>
      <c r="P1916" t="s">
        <v>32</v>
      </c>
      <c r="Q1916" t="s">
        <v>65</v>
      </c>
      <c r="R1916" t="s">
        <v>4413</v>
      </c>
      <c r="S1916">
        <v>14.368000000000002</v>
      </c>
      <c r="T1916">
        <v>2</v>
      </c>
      <c r="U1916">
        <v>0.2</v>
      </c>
      <c r="V1916">
        <v>3.9512</v>
      </c>
    </row>
    <row r="1917" spans="1:22" x14ac:dyDescent="0.25">
      <c r="A1917">
        <v>2905</v>
      </c>
      <c r="B1917" t="s">
        <v>6091</v>
      </c>
      <c r="C1917">
        <v>2013</v>
      </c>
      <c r="D1917" s="11">
        <v>41453</v>
      </c>
      <c r="E1917" s="11">
        <v>41457</v>
      </c>
      <c r="F1917" t="s">
        <v>50</v>
      </c>
      <c r="G1917" t="s">
        <v>4616</v>
      </c>
      <c r="H1917" t="s">
        <v>4617</v>
      </c>
      <c r="I1917" t="s">
        <v>41</v>
      </c>
      <c r="J1917" t="s">
        <v>27</v>
      </c>
      <c r="K1917" t="s">
        <v>6092</v>
      </c>
      <c r="L1917" t="s">
        <v>211</v>
      </c>
      <c r="M1917">
        <v>60035</v>
      </c>
      <c r="N1917" t="s">
        <v>105</v>
      </c>
      <c r="O1917" t="s">
        <v>4768</v>
      </c>
      <c r="P1917" t="s">
        <v>32</v>
      </c>
      <c r="Q1917" t="s">
        <v>36</v>
      </c>
      <c r="R1917" t="s">
        <v>4769</v>
      </c>
      <c r="S1917">
        <v>539.65800000000002</v>
      </c>
      <c r="T1917">
        <v>3</v>
      </c>
      <c r="U1917">
        <v>0.3</v>
      </c>
      <c r="V1917">
        <v>-7.7094000000001017</v>
      </c>
    </row>
    <row r="1918" spans="1:22" x14ac:dyDescent="0.25">
      <c r="A1918">
        <v>2899</v>
      </c>
      <c r="B1918" t="s">
        <v>6087</v>
      </c>
      <c r="C1918">
        <v>2012</v>
      </c>
      <c r="D1918" s="11">
        <v>41025</v>
      </c>
      <c r="E1918" s="11">
        <v>41029</v>
      </c>
      <c r="F1918" t="s">
        <v>50</v>
      </c>
      <c r="G1918" t="s">
        <v>5502</v>
      </c>
      <c r="H1918" t="s">
        <v>5503</v>
      </c>
      <c r="I1918" t="s">
        <v>26</v>
      </c>
      <c r="J1918" t="s">
        <v>27</v>
      </c>
      <c r="K1918" t="s">
        <v>184</v>
      </c>
      <c r="L1918" t="s">
        <v>104</v>
      </c>
      <c r="M1918">
        <v>77036</v>
      </c>
      <c r="N1918" t="s">
        <v>105</v>
      </c>
      <c r="O1918" t="s">
        <v>1136</v>
      </c>
      <c r="P1918" t="s">
        <v>32</v>
      </c>
      <c r="Q1918" t="s">
        <v>36</v>
      </c>
      <c r="R1918" t="s">
        <v>1137</v>
      </c>
      <c r="S1918">
        <v>408.42200000000003</v>
      </c>
      <c r="T1918">
        <v>2</v>
      </c>
      <c r="U1918">
        <v>0.3</v>
      </c>
      <c r="V1918">
        <v>-5.8346000000000231</v>
      </c>
    </row>
    <row r="1919" spans="1:22" x14ac:dyDescent="0.25">
      <c r="A1919">
        <v>2895</v>
      </c>
      <c r="B1919" t="s">
        <v>6080</v>
      </c>
      <c r="C1919">
        <v>2014</v>
      </c>
      <c r="D1919" s="11">
        <v>41936</v>
      </c>
      <c r="E1919" s="11">
        <v>41942</v>
      </c>
      <c r="F1919" t="s">
        <v>50</v>
      </c>
      <c r="G1919" t="s">
        <v>371</v>
      </c>
      <c r="H1919" t="s">
        <v>372</v>
      </c>
      <c r="I1919" t="s">
        <v>41</v>
      </c>
      <c r="J1919" t="s">
        <v>27</v>
      </c>
      <c r="K1919" t="s">
        <v>389</v>
      </c>
      <c r="L1919" t="s">
        <v>267</v>
      </c>
      <c r="M1919">
        <v>14609</v>
      </c>
      <c r="N1919" t="s">
        <v>148</v>
      </c>
      <c r="O1919" t="s">
        <v>6083</v>
      </c>
      <c r="P1919" t="s">
        <v>32</v>
      </c>
      <c r="Q1919" t="s">
        <v>65</v>
      </c>
      <c r="R1919" t="s">
        <v>6084</v>
      </c>
      <c r="S1919">
        <v>69.08</v>
      </c>
      <c r="T1919">
        <v>11</v>
      </c>
      <c r="U1919">
        <v>0</v>
      </c>
      <c r="V1919">
        <v>29.013600000000004</v>
      </c>
    </row>
    <row r="1920" spans="1:22" x14ac:dyDescent="0.25">
      <c r="A1920">
        <v>2891</v>
      </c>
      <c r="B1920" t="s">
        <v>6076</v>
      </c>
      <c r="C1920">
        <v>2011</v>
      </c>
      <c r="D1920" s="11">
        <v>40662</v>
      </c>
      <c r="E1920" s="11">
        <v>40664</v>
      </c>
      <c r="F1920" t="s">
        <v>23</v>
      </c>
      <c r="G1920" t="s">
        <v>6077</v>
      </c>
      <c r="H1920" t="s">
        <v>6078</v>
      </c>
      <c r="I1920" t="s">
        <v>26</v>
      </c>
      <c r="J1920" t="s">
        <v>27</v>
      </c>
      <c r="K1920" t="s">
        <v>6079</v>
      </c>
      <c r="L1920" t="s">
        <v>736</v>
      </c>
      <c r="M1920">
        <v>70601</v>
      </c>
      <c r="N1920" t="s">
        <v>30</v>
      </c>
      <c r="O1920" t="s">
        <v>3102</v>
      </c>
      <c r="P1920" t="s">
        <v>32</v>
      </c>
      <c r="Q1920" t="s">
        <v>36</v>
      </c>
      <c r="R1920" t="s">
        <v>3103</v>
      </c>
      <c r="S1920">
        <v>51.96</v>
      </c>
      <c r="T1920">
        <v>2</v>
      </c>
      <c r="U1920">
        <v>0</v>
      </c>
      <c r="V1920">
        <v>12.990000000000002</v>
      </c>
    </row>
    <row r="1921" spans="1:22" x14ac:dyDescent="0.25">
      <c r="A1921">
        <v>2886</v>
      </c>
      <c r="B1921" t="s">
        <v>6071</v>
      </c>
      <c r="C1921">
        <v>2013</v>
      </c>
      <c r="D1921" s="11">
        <v>41566</v>
      </c>
      <c r="E1921" s="11">
        <v>41570</v>
      </c>
      <c r="F1921" t="s">
        <v>50</v>
      </c>
      <c r="G1921" t="s">
        <v>1827</v>
      </c>
      <c r="H1921" t="s">
        <v>1828</v>
      </c>
      <c r="I1921" t="s">
        <v>26</v>
      </c>
      <c r="J1921" t="s">
        <v>27</v>
      </c>
      <c r="K1921" t="s">
        <v>4075</v>
      </c>
      <c r="L1921" t="s">
        <v>310</v>
      </c>
      <c r="M1921">
        <v>85281</v>
      </c>
      <c r="N1921" t="s">
        <v>44</v>
      </c>
      <c r="O1921" t="s">
        <v>1537</v>
      </c>
      <c r="P1921" t="s">
        <v>32</v>
      </c>
      <c r="Q1921" t="s">
        <v>36</v>
      </c>
      <c r="R1921" t="s">
        <v>1538</v>
      </c>
      <c r="S1921">
        <v>307.92</v>
      </c>
      <c r="T1921">
        <v>5</v>
      </c>
      <c r="U1921">
        <v>0.2</v>
      </c>
      <c r="V1921">
        <v>-34.64100000000002</v>
      </c>
    </row>
    <row r="1922" spans="1:22" x14ac:dyDescent="0.25">
      <c r="A1922">
        <v>2884</v>
      </c>
      <c r="B1922" t="s">
        <v>6069</v>
      </c>
      <c r="C1922">
        <v>2013</v>
      </c>
      <c r="D1922" s="11">
        <v>41590</v>
      </c>
      <c r="E1922" s="11">
        <v>41595</v>
      </c>
      <c r="F1922" t="s">
        <v>23</v>
      </c>
      <c r="G1922" t="s">
        <v>2648</v>
      </c>
      <c r="H1922" t="s">
        <v>2649</v>
      </c>
      <c r="I1922" t="s">
        <v>26</v>
      </c>
      <c r="J1922" t="s">
        <v>27</v>
      </c>
      <c r="K1922" t="s">
        <v>127</v>
      </c>
      <c r="L1922" t="s">
        <v>43</v>
      </c>
      <c r="M1922">
        <v>94110</v>
      </c>
      <c r="N1922" t="s">
        <v>44</v>
      </c>
      <c r="O1922" t="s">
        <v>3316</v>
      </c>
      <c r="P1922" t="s">
        <v>32</v>
      </c>
      <c r="Q1922" t="s">
        <v>65</v>
      </c>
      <c r="R1922" t="s">
        <v>3317</v>
      </c>
      <c r="S1922">
        <v>6.96</v>
      </c>
      <c r="T1922">
        <v>4</v>
      </c>
      <c r="U1922">
        <v>0</v>
      </c>
      <c r="V1922">
        <v>2.2271999999999998</v>
      </c>
    </row>
    <row r="1923" spans="1:22" x14ac:dyDescent="0.25">
      <c r="A1923">
        <v>2877</v>
      </c>
      <c r="B1923" t="s">
        <v>6064</v>
      </c>
      <c r="C1923">
        <v>2013</v>
      </c>
      <c r="D1923" s="11">
        <v>41295</v>
      </c>
      <c r="E1923" s="11">
        <v>41297</v>
      </c>
      <c r="F1923" t="s">
        <v>23</v>
      </c>
      <c r="G1923" t="s">
        <v>1242</v>
      </c>
      <c r="H1923" t="s">
        <v>1243</v>
      </c>
      <c r="I1923" t="s">
        <v>26</v>
      </c>
      <c r="J1923" t="s">
        <v>27</v>
      </c>
      <c r="K1923" t="s">
        <v>947</v>
      </c>
      <c r="L1923" t="s">
        <v>43</v>
      </c>
      <c r="M1923">
        <v>92037</v>
      </c>
      <c r="N1923" t="s">
        <v>44</v>
      </c>
      <c r="O1923" t="s">
        <v>1280</v>
      </c>
      <c r="P1923" t="s">
        <v>32</v>
      </c>
      <c r="Q1923" t="s">
        <v>36</v>
      </c>
      <c r="R1923" t="s">
        <v>1281</v>
      </c>
      <c r="S1923">
        <v>1013.4879999999999</v>
      </c>
      <c r="T1923">
        <v>7</v>
      </c>
      <c r="U1923">
        <v>0.2</v>
      </c>
      <c r="V1923">
        <v>76.011600000000016</v>
      </c>
    </row>
    <row r="1924" spans="1:22" x14ac:dyDescent="0.25">
      <c r="A1924">
        <v>1921</v>
      </c>
      <c r="B1924" t="s">
        <v>4763</v>
      </c>
      <c r="C1924">
        <v>2014</v>
      </c>
      <c r="D1924" s="11">
        <v>41869</v>
      </c>
      <c r="E1924" s="11">
        <v>41871</v>
      </c>
      <c r="F1924" t="s">
        <v>188</v>
      </c>
      <c r="G1924" t="s">
        <v>4764</v>
      </c>
      <c r="H1924" t="s">
        <v>4765</v>
      </c>
      <c r="I1924" t="s">
        <v>41</v>
      </c>
      <c r="J1924" t="s">
        <v>27</v>
      </c>
      <c r="K1924" t="s">
        <v>4103</v>
      </c>
      <c r="L1924" t="s">
        <v>267</v>
      </c>
      <c r="M1924">
        <v>13601</v>
      </c>
      <c r="N1924" t="s">
        <v>148</v>
      </c>
      <c r="O1924" t="s">
        <v>4768</v>
      </c>
      <c r="P1924" t="s">
        <v>32</v>
      </c>
      <c r="Q1924" t="s">
        <v>36</v>
      </c>
      <c r="R1924" t="s">
        <v>4769</v>
      </c>
      <c r="S1924">
        <v>462.56400000000002</v>
      </c>
      <c r="T1924">
        <v>2</v>
      </c>
      <c r="U1924">
        <v>0.1</v>
      </c>
      <c r="V1924">
        <v>97.652399999999943</v>
      </c>
    </row>
    <row r="1925" spans="1:22" x14ac:dyDescent="0.25">
      <c r="A1925">
        <v>2876</v>
      </c>
      <c r="B1925" t="s">
        <v>6064</v>
      </c>
      <c r="C1925">
        <v>2013</v>
      </c>
      <c r="D1925" s="11">
        <v>41295</v>
      </c>
      <c r="E1925" s="11">
        <v>41297</v>
      </c>
      <c r="F1925" t="s">
        <v>23</v>
      </c>
      <c r="G1925" t="s">
        <v>1242</v>
      </c>
      <c r="H1925" t="s">
        <v>1243</v>
      </c>
      <c r="I1925" t="s">
        <v>26</v>
      </c>
      <c r="J1925" t="s">
        <v>27</v>
      </c>
      <c r="K1925" t="s">
        <v>947</v>
      </c>
      <c r="L1925" t="s">
        <v>43</v>
      </c>
      <c r="M1925">
        <v>92037</v>
      </c>
      <c r="N1925" t="s">
        <v>44</v>
      </c>
      <c r="O1925" t="s">
        <v>3891</v>
      </c>
      <c r="P1925" t="s">
        <v>32</v>
      </c>
      <c r="Q1925" t="s">
        <v>36</v>
      </c>
      <c r="R1925" t="s">
        <v>3892</v>
      </c>
      <c r="S1925">
        <v>153.56800000000001</v>
      </c>
      <c r="T1925">
        <v>2</v>
      </c>
      <c r="U1925">
        <v>0.2</v>
      </c>
      <c r="V1925">
        <v>-5.758800000000015</v>
      </c>
    </row>
    <row r="1926" spans="1:22" x14ac:dyDescent="0.25">
      <c r="A1926">
        <v>2872</v>
      </c>
      <c r="B1926" t="s">
        <v>6058</v>
      </c>
      <c r="C1926">
        <v>2011</v>
      </c>
      <c r="D1926" s="11">
        <v>40624</v>
      </c>
      <c r="E1926" s="11">
        <v>40628</v>
      </c>
      <c r="F1926" t="s">
        <v>50</v>
      </c>
      <c r="G1926" t="s">
        <v>6059</v>
      </c>
      <c r="H1926" t="s">
        <v>6060</v>
      </c>
      <c r="I1926" t="s">
        <v>41</v>
      </c>
      <c r="J1926" t="s">
        <v>27</v>
      </c>
      <c r="K1926" t="s">
        <v>1310</v>
      </c>
      <c r="L1926" t="s">
        <v>310</v>
      </c>
      <c r="M1926">
        <v>85705</v>
      </c>
      <c r="N1926" t="s">
        <v>44</v>
      </c>
      <c r="O1926" t="s">
        <v>2095</v>
      </c>
      <c r="P1926" t="s">
        <v>32</v>
      </c>
      <c r="Q1926" t="s">
        <v>36</v>
      </c>
      <c r="R1926" t="s">
        <v>2096</v>
      </c>
      <c r="S1926">
        <v>314.35199999999998</v>
      </c>
      <c r="T1926">
        <v>3</v>
      </c>
      <c r="U1926">
        <v>0.2</v>
      </c>
      <c r="V1926">
        <v>-35.36460000000001</v>
      </c>
    </row>
    <row r="1927" spans="1:22" x14ac:dyDescent="0.25">
      <c r="A1927">
        <v>2870</v>
      </c>
      <c r="B1927" t="s">
        <v>6055</v>
      </c>
      <c r="C1927">
        <v>2014</v>
      </c>
      <c r="D1927" s="11">
        <v>41803</v>
      </c>
      <c r="E1927" s="11">
        <v>41810</v>
      </c>
      <c r="F1927" t="s">
        <v>50</v>
      </c>
      <c r="G1927" t="s">
        <v>564</v>
      </c>
      <c r="H1927" t="s">
        <v>565</v>
      </c>
      <c r="I1927" t="s">
        <v>26</v>
      </c>
      <c r="J1927" t="s">
        <v>27</v>
      </c>
      <c r="K1927" t="s">
        <v>1151</v>
      </c>
      <c r="L1927" t="s">
        <v>54</v>
      </c>
      <c r="M1927">
        <v>33710</v>
      </c>
      <c r="N1927" t="s">
        <v>30</v>
      </c>
      <c r="O1927" t="s">
        <v>6056</v>
      </c>
      <c r="P1927" t="s">
        <v>32</v>
      </c>
      <c r="Q1927" t="s">
        <v>65</v>
      </c>
      <c r="R1927" t="s">
        <v>6057</v>
      </c>
      <c r="S1927">
        <v>17.088000000000001</v>
      </c>
      <c r="T1927">
        <v>2</v>
      </c>
      <c r="U1927">
        <v>0.2</v>
      </c>
      <c r="V1927">
        <v>1.0679999999999996</v>
      </c>
    </row>
    <row r="1928" spans="1:22" x14ac:dyDescent="0.25">
      <c r="A1928">
        <v>2861</v>
      </c>
      <c r="B1928" t="s">
        <v>6047</v>
      </c>
      <c r="C1928">
        <v>2014</v>
      </c>
      <c r="D1928" s="11">
        <v>41779</v>
      </c>
      <c r="E1928" s="11">
        <v>41783</v>
      </c>
      <c r="F1928" t="s">
        <v>50</v>
      </c>
      <c r="G1928" t="s">
        <v>5523</v>
      </c>
      <c r="H1928" t="s">
        <v>5524</v>
      </c>
      <c r="I1928" t="s">
        <v>26</v>
      </c>
      <c r="J1928" t="s">
        <v>27</v>
      </c>
      <c r="K1928" t="s">
        <v>1736</v>
      </c>
      <c r="L1928" t="s">
        <v>1272</v>
      </c>
      <c r="M1928">
        <v>30318</v>
      </c>
      <c r="N1928" t="s">
        <v>30</v>
      </c>
      <c r="O1928" t="s">
        <v>852</v>
      </c>
      <c r="P1928" t="s">
        <v>32</v>
      </c>
      <c r="Q1928" t="s">
        <v>33</v>
      </c>
      <c r="R1928" t="s">
        <v>853</v>
      </c>
      <c r="S1928">
        <v>1628.82</v>
      </c>
      <c r="T1928">
        <v>9</v>
      </c>
      <c r="U1928">
        <v>0</v>
      </c>
      <c r="V1928">
        <v>374.62859999999989</v>
      </c>
    </row>
    <row r="1929" spans="1:22" x14ac:dyDescent="0.25">
      <c r="A1929">
        <v>2858</v>
      </c>
      <c r="B1929" t="s">
        <v>6044</v>
      </c>
      <c r="C1929">
        <v>2013</v>
      </c>
      <c r="D1929" s="11">
        <v>41502</v>
      </c>
      <c r="E1929" s="11">
        <v>41504</v>
      </c>
      <c r="F1929" t="s">
        <v>23</v>
      </c>
      <c r="G1929" t="s">
        <v>6045</v>
      </c>
      <c r="H1929" t="s">
        <v>6046</v>
      </c>
      <c r="I1929" t="s">
        <v>26</v>
      </c>
      <c r="J1929" t="s">
        <v>27</v>
      </c>
      <c r="K1929" t="s">
        <v>1706</v>
      </c>
      <c r="L1929" t="s">
        <v>88</v>
      </c>
      <c r="M1929">
        <v>28314</v>
      </c>
      <c r="N1929" t="s">
        <v>30</v>
      </c>
      <c r="O1929" t="s">
        <v>4619</v>
      </c>
      <c r="P1929" t="s">
        <v>32</v>
      </c>
      <c r="Q1929" t="s">
        <v>36</v>
      </c>
      <c r="R1929" t="s">
        <v>4620</v>
      </c>
      <c r="S1929">
        <v>225.29600000000002</v>
      </c>
      <c r="T1929">
        <v>2</v>
      </c>
      <c r="U1929">
        <v>0.2</v>
      </c>
      <c r="V1929">
        <v>22.529599999999995</v>
      </c>
    </row>
    <row r="1930" spans="1:22" x14ac:dyDescent="0.25">
      <c r="A1930">
        <v>2857</v>
      </c>
      <c r="B1930" t="s">
        <v>6043</v>
      </c>
      <c r="C1930">
        <v>2013</v>
      </c>
      <c r="D1930" s="11">
        <v>41513</v>
      </c>
      <c r="E1930" s="11">
        <v>41516</v>
      </c>
      <c r="F1930" t="s">
        <v>188</v>
      </c>
      <c r="G1930" t="s">
        <v>1183</v>
      </c>
      <c r="H1930" t="s">
        <v>1184</v>
      </c>
      <c r="I1930" t="s">
        <v>41</v>
      </c>
      <c r="J1930" t="s">
        <v>27</v>
      </c>
      <c r="K1930" t="s">
        <v>947</v>
      </c>
      <c r="L1930" t="s">
        <v>43</v>
      </c>
      <c r="M1930">
        <v>92037</v>
      </c>
      <c r="N1930" t="s">
        <v>44</v>
      </c>
      <c r="O1930" t="s">
        <v>1726</v>
      </c>
      <c r="P1930" t="s">
        <v>32</v>
      </c>
      <c r="Q1930" t="s">
        <v>36</v>
      </c>
      <c r="R1930" t="s">
        <v>1727</v>
      </c>
      <c r="S1930">
        <v>1603.1360000000002</v>
      </c>
      <c r="T1930">
        <v>4</v>
      </c>
      <c r="U1930">
        <v>0.2</v>
      </c>
      <c r="V1930">
        <v>100.19599999999997</v>
      </c>
    </row>
    <row r="1931" spans="1:22" x14ac:dyDescent="0.25">
      <c r="A1931">
        <v>2854</v>
      </c>
      <c r="B1931" t="s">
        <v>6038</v>
      </c>
      <c r="C1931">
        <v>2013</v>
      </c>
      <c r="D1931" s="11">
        <v>41353</v>
      </c>
      <c r="E1931" s="11">
        <v>41355</v>
      </c>
      <c r="F1931" t="s">
        <v>23</v>
      </c>
      <c r="G1931" t="s">
        <v>5317</v>
      </c>
      <c r="H1931" t="s">
        <v>5318</v>
      </c>
      <c r="I1931" t="s">
        <v>26</v>
      </c>
      <c r="J1931" t="s">
        <v>27</v>
      </c>
      <c r="K1931" t="s">
        <v>2343</v>
      </c>
      <c r="L1931" t="s">
        <v>267</v>
      </c>
      <c r="M1931">
        <v>11572</v>
      </c>
      <c r="N1931" t="s">
        <v>148</v>
      </c>
      <c r="O1931" t="s">
        <v>2069</v>
      </c>
      <c r="P1931" t="s">
        <v>32</v>
      </c>
      <c r="Q1931" t="s">
        <v>65</v>
      </c>
      <c r="R1931" t="s">
        <v>2070</v>
      </c>
      <c r="S1931">
        <v>20.32</v>
      </c>
      <c r="T1931">
        <v>4</v>
      </c>
      <c r="U1931">
        <v>0</v>
      </c>
      <c r="V1931">
        <v>6.9087999999999994</v>
      </c>
    </row>
    <row r="1932" spans="1:22" x14ac:dyDescent="0.25">
      <c r="A1932">
        <v>2853</v>
      </c>
      <c r="B1932" t="s">
        <v>6038</v>
      </c>
      <c r="C1932">
        <v>2013</v>
      </c>
      <c r="D1932" s="11">
        <v>41353</v>
      </c>
      <c r="E1932" s="11">
        <v>41355</v>
      </c>
      <c r="F1932" t="s">
        <v>23</v>
      </c>
      <c r="G1932" t="s">
        <v>5317</v>
      </c>
      <c r="H1932" t="s">
        <v>5318</v>
      </c>
      <c r="I1932" t="s">
        <v>26</v>
      </c>
      <c r="J1932" t="s">
        <v>27</v>
      </c>
      <c r="K1932" t="s">
        <v>2343</v>
      </c>
      <c r="L1932" t="s">
        <v>267</v>
      </c>
      <c r="M1932">
        <v>11572</v>
      </c>
      <c r="N1932" t="s">
        <v>148</v>
      </c>
      <c r="O1932" t="s">
        <v>6039</v>
      </c>
      <c r="P1932" t="s">
        <v>32</v>
      </c>
      <c r="Q1932" t="s">
        <v>65</v>
      </c>
      <c r="R1932" t="s">
        <v>6040</v>
      </c>
      <c r="S1932">
        <v>14.98</v>
      </c>
      <c r="T1932">
        <v>1</v>
      </c>
      <c r="U1932">
        <v>0</v>
      </c>
      <c r="V1932">
        <v>6.8908000000000005</v>
      </c>
    </row>
    <row r="1933" spans="1:22" x14ac:dyDescent="0.25">
      <c r="A1933">
        <v>2848</v>
      </c>
      <c r="B1933" t="s">
        <v>6028</v>
      </c>
      <c r="C1933">
        <v>2014</v>
      </c>
      <c r="D1933" s="11">
        <v>41738</v>
      </c>
      <c r="E1933" s="11">
        <v>41745</v>
      </c>
      <c r="F1933" t="s">
        <v>50</v>
      </c>
      <c r="G1933" t="s">
        <v>6029</v>
      </c>
      <c r="H1933" t="s">
        <v>6030</v>
      </c>
      <c r="I1933" t="s">
        <v>41</v>
      </c>
      <c r="J1933" t="s">
        <v>27</v>
      </c>
      <c r="K1933" t="s">
        <v>3261</v>
      </c>
      <c r="L1933" t="s">
        <v>1272</v>
      </c>
      <c r="M1933">
        <v>30076</v>
      </c>
      <c r="N1933" t="s">
        <v>30</v>
      </c>
      <c r="O1933" t="s">
        <v>6031</v>
      </c>
      <c r="P1933" t="s">
        <v>32</v>
      </c>
      <c r="Q1933" t="s">
        <v>65</v>
      </c>
      <c r="R1933" t="s">
        <v>6032</v>
      </c>
      <c r="S1933">
        <v>56.28</v>
      </c>
      <c r="T1933">
        <v>6</v>
      </c>
      <c r="U1933">
        <v>0</v>
      </c>
      <c r="V1933">
        <v>15.758400000000002</v>
      </c>
    </row>
    <row r="1934" spans="1:22" x14ac:dyDescent="0.25">
      <c r="A1934">
        <v>2845</v>
      </c>
      <c r="B1934" t="s">
        <v>6025</v>
      </c>
      <c r="C1934">
        <v>2013</v>
      </c>
      <c r="D1934" s="11">
        <v>41636</v>
      </c>
      <c r="E1934" s="11">
        <v>41640</v>
      </c>
      <c r="F1934" t="s">
        <v>50</v>
      </c>
      <c r="G1934" t="s">
        <v>3456</v>
      </c>
      <c r="H1934" t="s">
        <v>3457</v>
      </c>
      <c r="I1934" t="s">
        <v>41</v>
      </c>
      <c r="J1934" t="s">
        <v>27</v>
      </c>
      <c r="K1934" t="s">
        <v>5675</v>
      </c>
      <c r="L1934" t="s">
        <v>211</v>
      </c>
      <c r="M1934">
        <v>60098</v>
      </c>
      <c r="N1934" t="s">
        <v>105</v>
      </c>
      <c r="O1934" t="s">
        <v>2060</v>
      </c>
      <c r="P1934" t="s">
        <v>32</v>
      </c>
      <c r="Q1934" t="s">
        <v>36</v>
      </c>
      <c r="R1934" t="s">
        <v>2061</v>
      </c>
      <c r="S1934">
        <v>845.48799999999994</v>
      </c>
      <c r="T1934">
        <v>8</v>
      </c>
      <c r="U1934">
        <v>0.3</v>
      </c>
      <c r="V1934">
        <v>-12.078400000000101</v>
      </c>
    </row>
    <row r="1935" spans="1:22" x14ac:dyDescent="0.25">
      <c r="A1935">
        <v>2841</v>
      </c>
      <c r="B1935" t="s">
        <v>6019</v>
      </c>
      <c r="C1935">
        <v>2011</v>
      </c>
      <c r="D1935" s="11">
        <v>40616</v>
      </c>
      <c r="E1935" s="11">
        <v>40621</v>
      </c>
      <c r="F1935" t="s">
        <v>50</v>
      </c>
      <c r="G1935" t="s">
        <v>2310</v>
      </c>
      <c r="H1935" t="s">
        <v>2311</v>
      </c>
      <c r="I1935" t="s">
        <v>102</v>
      </c>
      <c r="J1935" t="s">
        <v>27</v>
      </c>
      <c r="K1935" t="s">
        <v>4874</v>
      </c>
      <c r="L1935" t="s">
        <v>319</v>
      </c>
      <c r="M1935">
        <v>23320</v>
      </c>
      <c r="N1935" t="s">
        <v>30</v>
      </c>
      <c r="O1935" t="s">
        <v>1793</v>
      </c>
      <c r="P1935" t="s">
        <v>32</v>
      </c>
      <c r="Q1935" t="s">
        <v>36</v>
      </c>
      <c r="R1935" t="s">
        <v>1794</v>
      </c>
      <c r="S1935">
        <v>1139.92</v>
      </c>
      <c r="T1935">
        <v>4</v>
      </c>
      <c r="U1935">
        <v>0</v>
      </c>
      <c r="V1935">
        <v>284.98</v>
      </c>
    </row>
    <row r="1936" spans="1:22" x14ac:dyDescent="0.25">
      <c r="A1936">
        <v>1933</v>
      </c>
      <c r="B1936" t="s">
        <v>4790</v>
      </c>
      <c r="C1936">
        <v>2014</v>
      </c>
      <c r="D1936" s="11">
        <v>41858</v>
      </c>
      <c r="E1936" s="11">
        <v>41862</v>
      </c>
      <c r="F1936" t="s">
        <v>23</v>
      </c>
      <c r="G1936" t="s">
        <v>2304</v>
      </c>
      <c r="H1936" t="s">
        <v>2305</v>
      </c>
      <c r="I1936" t="s">
        <v>26</v>
      </c>
      <c r="J1936" t="s">
        <v>27</v>
      </c>
      <c r="K1936" t="s">
        <v>4268</v>
      </c>
      <c r="L1936" t="s">
        <v>736</v>
      </c>
      <c r="M1936">
        <v>70506</v>
      </c>
      <c r="N1936" t="s">
        <v>30</v>
      </c>
      <c r="O1936" t="s">
        <v>4791</v>
      </c>
      <c r="P1936" t="s">
        <v>32</v>
      </c>
      <c r="Q1936" t="s">
        <v>33</v>
      </c>
      <c r="R1936" t="s">
        <v>4792</v>
      </c>
      <c r="S1936">
        <v>145.74</v>
      </c>
      <c r="T1936">
        <v>3</v>
      </c>
      <c r="U1936">
        <v>0</v>
      </c>
      <c r="V1936">
        <v>23.318400000000011</v>
      </c>
    </row>
    <row r="1937" spans="1:22" x14ac:dyDescent="0.25">
      <c r="A1937">
        <v>1934</v>
      </c>
      <c r="B1937" t="s">
        <v>4790</v>
      </c>
      <c r="C1937">
        <v>2014</v>
      </c>
      <c r="D1937" s="11">
        <v>41858</v>
      </c>
      <c r="E1937" s="11">
        <v>41862</v>
      </c>
      <c r="F1937" t="s">
        <v>23</v>
      </c>
      <c r="G1937" t="s">
        <v>2304</v>
      </c>
      <c r="H1937" t="s">
        <v>2305</v>
      </c>
      <c r="I1937" t="s">
        <v>26</v>
      </c>
      <c r="J1937" t="s">
        <v>27</v>
      </c>
      <c r="K1937" t="s">
        <v>4268</v>
      </c>
      <c r="L1937" t="s">
        <v>736</v>
      </c>
      <c r="M1937">
        <v>70506</v>
      </c>
      <c r="N1937" t="s">
        <v>30</v>
      </c>
      <c r="O1937" t="s">
        <v>259</v>
      </c>
      <c r="P1937" t="s">
        <v>32</v>
      </c>
      <c r="Q1937" t="s">
        <v>65</v>
      </c>
      <c r="R1937" t="s">
        <v>260</v>
      </c>
      <c r="S1937">
        <v>15.4</v>
      </c>
      <c r="T1937">
        <v>5</v>
      </c>
      <c r="U1937">
        <v>0</v>
      </c>
      <c r="V1937">
        <v>7.3919999999999995</v>
      </c>
    </row>
    <row r="1938" spans="1:22" x14ac:dyDescent="0.25">
      <c r="A1938">
        <v>2826</v>
      </c>
      <c r="B1938" t="s">
        <v>6000</v>
      </c>
      <c r="C1938">
        <v>2011</v>
      </c>
      <c r="D1938" s="11">
        <v>40811</v>
      </c>
      <c r="E1938" s="11">
        <v>40816</v>
      </c>
      <c r="F1938" t="s">
        <v>50</v>
      </c>
      <c r="G1938" t="s">
        <v>1665</v>
      </c>
      <c r="H1938" t="s">
        <v>1666</v>
      </c>
      <c r="I1938" t="s">
        <v>102</v>
      </c>
      <c r="J1938" t="s">
        <v>27</v>
      </c>
      <c r="K1938" t="s">
        <v>184</v>
      </c>
      <c r="L1938" t="s">
        <v>104</v>
      </c>
      <c r="M1938">
        <v>77041</v>
      </c>
      <c r="N1938" t="s">
        <v>105</v>
      </c>
      <c r="O1938" t="s">
        <v>2281</v>
      </c>
      <c r="P1938" t="s">
        <v>32</v>
      </c>
      <c r="Q1938" t="s">
        <v>33</v>
      </c>
      <c r="R1938" t="s">
        <v>2282</v>
      </c>
      <c r="S1938">
        <v>300.53279999999995</v>
      </c>
      <c r="T1938">
        <v>2</v>
      </c>
      <c r="U1938">
        <v>0.32</v>
      </c>
      <c r="V1938">
        <v>-97.23120000000003</v>
      </c>
    </row>
    <row r="1939" spans="1:22" x14ac:dyDescent="0.25">
      <c r="A1939">
        <v>2821</v>
      </c>
      <c r="B1939" t="s">
        <v>5995</v>
      </c>
      <c r="C1939">
        <v>2013</v>
      </c>
      <c r="D1939" s="11">
        <v>41400</v>
      </c>
      <c r="E1939" s="11">
        <v>41403</v>
      </c>
      <c r="F1939" t="s">
        <v>188</v>
      </c>
      <c r="G1939" t="s">
        <v>5996</v>
      </c>
      <c r="H1939" t="s">
        <v>5997</v>
      </c>
      <c r="I1939" t="s">
        <v>26</v>
      </c>
      <c r="J1939" t="s">
        <v>27</v>
      </c>
      <c r="K1939" t="s">
        <v>3252</v>
      </c>
      <c r="L1939" t="s">
        <v>43</v>
      </c>
      <c r="M1939">
        <v>92024</v>
      </c>
      <c r="N1939" t="s">
        <v>44</v>
      </c>
      <c r="O1939" t="s">
        <v>883</v>
      </c>
      <c r="P1939" t="s">
        <v>32</v>
      </c>
      <c r="Q1939" t="s">
        <v>56</v>
      </c>
      <c r="R1939" t="s">
        <v>884</v>
      </c>
      <c r="S1939">
        <v>298.77600000000001</v>
      </c>
      <c r="T1939">
        <v>3</v>
      </c>
      <c r="U1939">
        <v>0.2</v>
      </c>
      <c r="V1939">
        <v>7.4693999999999932</v>
      </c>
    </row>
    <row r="1940" spans="1:22" x14ac:dyDescent="0.25">
      <c r="A1940">
        <v>1937</v>
      </c>
      <c r="B1940" t="s">
        <v>4796</v>
      </c>
      <c r="C1940">
        <v>2012</v>
      </c>
      <c r="D1940" s="11">
        <v>41054</v>
      </c>
      <c r="E1940" s="11">
        <v>41056</v>
      </c>
      <c r="F1940" t="s">
        <v>23</v>
      </c>
      <c r="G1940" t="s">
        <v>3959</v>
      </c>
      <c r="H1940" t="s">
        <v>3960</v>
      </c>
      <c r="I1940" t="s">
        <v>102</v>
      </c>
      <c r="J1940" t="s">
        <v>27</v>
      </c>
      <c r="K1940" t="s">
        <v>127</v>
      </c>
      <c r="L1940" t="s">
        <v>43</v>
      </c>
      <c r="M1940">
        <v>94109</v>
      </c>
      <c r="N1940" t="s">
        <v>44</v>
      </c>
      <c r="O1940" t="s">
        <v>3406</v>
      </c>
      <c r="P1940" t="s">
        <v>32</v>
      </c>
      <c r="Q1940" t="s">
        <v>65</v>
      </c>
      <c r="R1940" t="s">
        <v>3407</v>
      </c>
      <c r="S1940">
        <v>14.73</v>
      </c>
      <c r="T1940">
        <v>3</v>
      </c>
      <c r="U1940">
        <v>0</v>
      </c>
      <c r="V1940">
        <v>4.8608999999999991</v>
      </c>
    </row>
    <row r="1941" spans="1:22" x14ac:dyDescent="0.25">
      <c r="A1941">
        <v>2818</v>
      </c>
      <c r="B1941" t="s">
        <v>5992</v>
      </c>
      <c r="C1941">
        <v>2012</v>
      </c>
      <c r="D1941" s="11">
        <v>41153</v>
      </c>
      <c r="E1941" s="11">
        <v>41160</v>
      </c>
      <c r="F1941" t="s">
        <v>50</v>
      </c>
      <c r="G1941" t="s">
        <v>5993</v>
      </c>
      <c r="H1941" t="s">
        <v>5994</v>
      </c>
      <c r="I1941" t="s">
        <v>102</v>
      </c>
      <c r="J1941" t="s">
        <v>27</v>
      </c>
      <c r="K1941" t="s">
        <v>612</v>
      </c>
      <c r="L1941" t="s">
        <v>1245</v>
      </c>
      <c r="M1941">
        <v>2038</v>
      </c>
      <c r="N1941" t="s">
        <v>148</v>
      </c>
      <c r="O1941" t="s">
        <v>5271</v>
      </c>
      <c r="P1941" t="s">
        <v>32</v>
      </c>
      <c r="Q1941" t="s">
        <v>65</v>
      </c>
      <c r="R1941" t="s">
        <v>5272</v>
      </c>
      <c r="S1941">
        <v>124.36</v>
      </c>
      <c r="T1941">
        <v>2</v>
      </c>
      <c r="U1941">
        <v>0</v>
      </c>
      <c r="V1941">
        <v>27.359200000000001</v>
      </c>
    </row>
    <row r="1942" spans="1:22" x14ac:dyDescent="0.25">
      <c r="A1942">
        <v>2817</v>
      </c>
      <c r="B1942" t="s">
        <v>5992</v>
      </c>
      <c r="C1942">
        <v>2012</v>
      </c>
      <c r="D1942" s="11">
        <v>41153</v>
      </c>
      <c r="E1942" s="11">
        <v>41160</v>
      </c>
      <c r="F1942" t="s">
        <v>50</v>
      </c>
      <c r="G1942" t="s">
        <v>5993</v>
      </c>
      <c r="H1942" t="s">
        <v>5994</v>
      </c>
      <c r="I1942" t="s">
        <v>102</v>
      </c>
      <c r="J1942" t="s">
        <v>27</v>
      </c>
      <c r="K1942" t="s">
        <v>612</v>
      </c>
      <c r="L1942" t="s">
        <v>1245</v>
      </c>
      <c r="M1942">
        <v>2038</v>
      </c>
      <c r="N1942" t="s">
        <v>148</v>
      </c>
      <c r="O1942" t="s">
        <v>701</v>
      </c>
      <c r="P1942" t="s">
        <v>32</v>
      </c>
      <c r="Q1942" t="s">
        <v>36</v>
      </c>
      <c r="R1942" t="s">
        <v>702</v>
      </c>
      <c r="S1942">
        <v>60.74</v>
      </c>
      <c r="T1942">
        <v>1</v>
      </c>
      <c r="U1942">
        <v>0</v>
      </c>
      <c r="V1942">
        <v>15.185000000000002</v>
      </c>
    </row>
    <row r="1943" spans="1:22" x14ac:dyDescent="0.25">
      <c r="A1943">
        <v>2815</v>
      </c>
      <c r="B1943" t="s">
        <v>5989</v>
      </c>
      <c r="C1943">
        <v>2012</v>
      </c>
      <c r="D1943" s="11">
        <v>41229</v>
      </c>
      <c r="E1943" s="11">
        <v>41231</v>
      </c>
      <c r="F1943" t="s">
        <v>23</v>
      </c>
      <c r="G1943" t="s">
        <v>4082</v>
      </c>
      <c r="H1943" t="s">
        <v>4083</v>
      </c>
      <c r="I1943" t="s">
        <v>102</v>
      </c>
      <c r="J1943" t="s">
        <v>27</v>
      </c>
      <c r="K1943" t="s">
        <v>2548</v>
      </c>
      <c r="L1943" t="s">
        <v>114</v>
      </c>
      <c r="M1943">
        <v>53209</v>
      </c>
      <c r="N1943" t="s">
        <v>105</v>
      </c>
      <c r="O1943" t="s">
        <v>2186</v>
      </c>
      <c r="P1943" t="s">
        <v>32</v>
      </c>
      <c r="Q1943" t="s">
        <v>56</v>
      </c>
      <c r="R1943" t="s">
        <v>2187</v>
      </c>
      <c r="S1943">
        <v>653.54999999999995</v>
      </c>
      <c r="T1943">
        <v>3</v>
      </c>
      <c r="U1943">
        <v>0</v>
      </c>
      <c r="V1943">
        <v>111.10349999999994</v>
      </c>
    </row>
    <row r="1944" spans="1:22" x14ac:dyDescent="0.25">
      <c r="A1944">
        <v>1941</v>
      </c>
      <c r="B1944" t="s">
        <v>4797</v>
      </c>
      <c r="C1944">
        <v>2013</v>
      </c>
      <c r="D1944" s="11">
        <v>41464</v>
      </c>
      <c r="E1944" s="11">
        <v>41468</v>
      </c>
      <c r="F1944" t="s">
        <v>50</v>
      </c>
      <c r="G1944" t="s">
        <v>4798</v>
      </c>
      <c r="H1944" t="s">
        <v>4799</v>
      </c>
      <c r="I1944" t="s">
        <v>26</v>
      </c>
      <c r="J1944" t="s">
        <v>27</v>
      </c>
      <c r="K1944" t="s">
        <v>4800</v>
      </c>
      <c r="L1944" t="s">
        <v>457</v>
      </c>
      <c r="M1944">
        <v>80020</v>
      </c>
      <c r="N1944" t="s">
        <v>44</v>
      </c>
      <c r="O1944" t="s">
        <v>686</v>
      </c>
      <c r="P1944" t="s">
        <v>32</v>
      </c>
      <c r="Q1944" t="s">
        <v>36</v>
      </c>
      <c r="R1944" t="s">
        <v>687</v>
      </c>
      <c r="S1944">
        <v>662.88</v>
      </c>
      <c r="T1944">
        <v>3</v>
      </c>
      <c r="U1944">
        <v>0.2</v>
      </c>
      <c r="V1944">
        <v>74.573999999999955</v>
      </c>
    </row>
    <row r="1945" spans="1:22" x14ac:dyDescent="0.25">
      <c r="A1945">
        <v>2813</v>
      </c>
      <c r="B1945" t="s">
        <v>5989</v>
      </c>
      <c r="C1945">
        <v>2012</v>
      </c>
      <c r="D1945" s="11">
        <v>41229</v>
      </c>
      <c r="E1945" s="11">
        <v>41231</v>
      </c>
      <c r="F1945" t="s">
        <v>23</v>
      </c>
      <c r="G1945" t="s">
        <v>4082</v>
      </c>
      <c r="H1945" t="s">
        <v>4083</v>
      </c>
      <c r="I1945" t="s">
        <v>102</v>
      </c>
      <c r="J1945" t="s">
        <v>27</v>
      </c>
      <c r="K1945" t="s">
        <v>2548</v>
      </c>
      <c r="L1945" t="s">
        <v>114</v>
      </c>
      <c r="M1945">
        <v>53209</v>
      </c>
      <c r="N1945" t="s">
        <v>105</v>
      </c>
      <c r="O1945" t="s">
        <v>2803</v>
      </c>
      <c r="P1945" t="s">
        <v>32</v>
      </c>
      <c r="Q1945" t="s">
        <v>56</v>
      </c>
      <c r="R1945" t="s">
        <v>2804</v>
      </c>
      <c r="S1945">
        <v>214.11</v>
      </c>
      <c r="T1945">
        <v>3</v>
      </c>
      <c r="U1945">
        <v>0</v>
      </c>
      <c r="V1945">
        <v>36.398699999999977</v>
      </c>
    </row>
    <row r="1946" spans="1:22" x14ac:dyDescent="0.25">
      <c r="A1946">
        <v>2812</v>
      </c>
      <c r="B1946" t="s">
        <v>5989</v>
      </c>
      <c r="C1946">
        <v>2012</v>
      </c>
      <c r="D1946" s="11">
        <v>41229</v>
      </c>
      <c r="E1946" s="11">
        <v>41231</v>
      </c>
      <c r="F1946" t="s">
        <v>23</v>
      </c>
      <c r="G1946" t="s">
        <v>4082</v>
      </c>
      <c r="H1946" t="s">
        <v>4083</v>
      </c>
      <c r="I1946" t="s">
        <v>102</v>
      </c>
      <c r="J1946" t="s">
        <v>27</v>
      </c>
      <c r="K1946" t="s">
        <v>2548</v>
      </c>
      <c r="L1946" t="s">
        <v>114</v>
      </c>
      <c r="M1946">
        <v>53209</v>
      </c>
      <c r="N1946" t="s">
        <v>105</v>
      </c>
      <c r="O1946" t="s">
        <v>5990</v>
      </c>
      <c r="P1946" t="s">
        <v>32</v>
      </c>
      <c r="Q1946" t="s">
        <v>65</v>
      </c>
      <c r="R1946" t="s">
        <v>5991</v>
      </c>
      <c r="S1946">
        <v>185.57999999999998</v>
      </c>
      <c r="T1946">
        <v>6</v>
      </c>
      <c r="U1946">
        <v>0</v>
      </c>
      <c r="V1946">
        <v>76.087800000000001</v>
      </c>
    </row>
    <row r="1947" spans="1:22" x14ac:dyDescent="0.25">
      <c r="A1947">
        <v>2810</v>
      </c>
      <c r="B1947" t="s">
        <v>5984</v>
      </c>
      <c r="C1947">
        <v>2012</v>
      </c>
      <c r="D1947" s="11">
        <v>41115</v>
      </c>
      <c r="E1947" s="11">
        <v>41117</v>
      </c>
      <c r="F1947" t="s">
        <v>23</v>
      </c>
      <c r="G1947" t="s">
        <v>5985</v>
      </c>
      <c r="H1947" t="s">
        <v>5986</v>
      </c>
      <c r="I1947" t="s">
        <v>26</v>
      </c>
      <c r="J1947" t="s">
        <v>27</v>
      </c>
      <c r="K1947" t="s">
        <v>95</v>
      </c>
      <c r="L1947" t="s">
        <v>96</v>
      </c>
      <c r="M1947">
        <v>98115</v>
      </c>
      <c r="N1947" t="s">
        <v>44</v>
      </c>
      <c r="O1947" t="s">
        <v>4519</v>
      </c>
      <c r="P1947" t="s">
        <v>32</v>
      </c>
      <c r="Q1947" t="s">
        <v>36</v>
      </c>
      <c r="R1947" t="s">
        <v>4520</v>
      </c>
      <c r="S1947">
        <v>561.5680000000001</v>
      </c>
      <c r="T1947">
        <v>2</v>
      </c>
      <c r="U1947">
        <v>0.2</v>
      </c>
      <c r="V1947">
        <v>28.078400000000016</v>
      </c>
    </row>
    <row r="1948" spans="1:22" x14ac:dyDescent="0.25">
      <c r="A1948">
        <v>2809</v>
      </c>
      <c r="B1948" t="s">
        <v>5984</v>
      </c>
      <c r="C1948">
        <v>2012</v>
      </c>
      <c r="D1948" s="11">
        <v>41115</v>
      </c>
      <c r="E1948" s="11">
        <v>41117</v>
      </c>
      <c r="F1948" t="s">
        <v>23</v>
      </c>
      <c r="G1948" t="s">
        <v>5985</v>
      </c>
      <c r="H1948" t="s">
        <v>5986</v>
      </c>
      <c r="I1948" t="s">
        <v>26</v>
      </c>
      <c r="J1948" t="s">
        <v>27</v>
      </c>
      <c r="K1948" t="s">
        <v>95</v>
      </c>
      <c r="L1948" t="s">
        <v>96</v>
      </c>
      <c r="M1948">
        <v>98115</v>
      </c>
      <c r="N1948" t="s">
        <v>44</v>
      </c>
      <c r="O1948" t="s">
        <v>5019</v>
      </c>
      <c r="P1948" t="s">
        <v>32</v>
      </c>
      <c r="Q1948" t="s">
        <v>33</v>
      </c>
      <c r="R1948" t="s">
        <v>5537</v>
      </c>
      <c r="S1948">
        <v>704.9</v>
      </c>
      <c r="T1948">
        <v>5</v>
      </c>
      <c r="U1948">
        <v>0</v>
      </c>
      <c r="V1948">
        <v>56.392000000000024</v>
      </c>
    </row>
    <row r="1949" spans="1:22" x14ac:dyDescent="0.25">
      <c r="A1949">
        <v>2806</v>
      </c>
      <c r="B1949" t="s">
        <v>5983</v>
      </c>
      <c r="C1949">
        <v>2012</v>
      </c>
      <c r="D1949" s="11">
        <v>41159</v>
      </c>
      <c r="E1949" s="11">
        <v>41163</v>
      </c>
      <c r="F1949" t="s">
        <v>50</v>
      </c>
      <c r="G1949" t="s">
        <v>1957</v>
      </c>
      <c r="H1949" t="s">
        <v>1958</v>
      </c>
      <c r="I1949" t="s">
        <v>26</v>
      </c>
      <c r="J1949" t="s">
        <v>27</v>
      </c>
      <c r="K1949" t="s">
        <v>4172</v>
      </c>
      <c r="L1949" t="s">
        <v>104</v>
      </c>
      <c r="M1949">
        <v>79907</v>
      </c>
      <c r="N1949" t="s">
        <v>105</v>
      </c>
      <c r="O1949" t="s">
        <v>5165</v>
      </c>
      <c r="P1949" t="s">
        <v>32</v>
      </c>
      <c r="Q1949" t="s">
        <v>36</v>
      </c>
      <c r="R1949" t="s">
        <v>5166</v>
      </c>
      <c r="S1949">
        <v>47.515999999999991</v>
      </c>
      <c r="T1949">
        <v>2</v>
      </c>
      <c r="U1949">
        <v>0.3</v>
      </c>
      <c r="V1949">
        <v>-2.0364000000000004</v>
      </c>
    </row>
    <row r="1950" spans="1:22" x14ac:dyDescent="0.25">
      <c r="A1950">
        <v>2803</v>
      </c>
      <c r="B1950" t="s">
        <v>5977</v>
      </c>
      <c r="C1950">
        <v>2014</v>
      </c>
      <c r="D1950" s="11">
        <v>41947</v>
      </c>
      <c r="E1950" s="11">
        <v>41952</v>
      </c>
      <c r="F1950" t="s">
        <v>50</v>
      </c>
      <c r="G1950" t="s">
        <v>5978</v>
      </c>
      <c r="H1950" t="s">
        <v>5979</v>
      </c>
      <c r="I1950" t="s">
        <v>26</v>
      </c>
      <c r="J1950" t="s">
        <v>27</v>
      </c>
      <c r="K1950" t="s">
        <v>5888</v>
      </c>
      <c r="L1950" t="s">
        <v>668</v>
      </c>
      <c r="M1950">
        <v>88001</v>
      </c>
      <c r="N1950" t="s">
        <v>44</v>
      </c>
      <c r="O1950" t="s">
        <v>426</v>
      </c>
      <c r="P1950" t="s">
        <v>32</v>
      </c>
      <c r="Q1950" t="s">
        <v>65</v>
      </c>
      <c r="R1950" t="s">
        <v>427</v>
      </c>
      <c r="S1950">
        <v>41.37</v>
      </c>
      <c r="T1950">
        <v>3</v>
      </c>
      <c r="U1950">
        <v>0</v>
      </c>
      <c r="V1950">
        <v>17.375399999999999</v>
      </c>
    </row>
    <row r="1951" spans="1:22" x14ac:dyDescent="0.25">
      <c r="A1951">
        <v>1948</v>
      </c>
      <c r="B1951" t="s">
        <v>4807</v>
      </c>
      <c r="C1951">
        <v>2014</v>
      </c>
      <c r="D1951" s="11">
        <v>41885</v>
      </c>
      <c r="E1951" s="11">
        <v>41889</v>
      </c>
      <c r="F1951" t="s">
        <v>50</v>
      </c>
      <c r="G1951" t="s">
        <v>4808</v>
      </c>
      <c r="H1951" t="s">
        <v>4809</v>
      </c>
      <c r="I1951" t="s">
        <v>41</v>
      </c>
      <c r="J1951" t="s">
        <v>27</v>
      </c>
      <c r="K1951" t="s">
        <v>266</v>
      </c>
      <c r="L1951" t="s">
        <v>267</v>
      </c>
      <c r="M1951">
        <v>10009</v>
      </c>
      <c r="N1951" t="s">
        <v>148</v>
      </c>
      <c r="O1951" t="s">
        <v>4552</v>
      </c>
      <c r="P1951" t="s">
        <v>32</v>
      </c>
      <c r="Q1951" t="s">
        <v>65</v>
      </c>
      <c r="R1951" t="s">
        <v>4553</v>
      </c>
      <c r="S1951">
        <v>11.54</v>
      </c>
      <c r="T1951">
        <v>2</v>
      </c>
      <c r="U1951">
        <v>0</v>
      </c>
      <c r="V1951">
        <v>3.4619999999999997</v>
      </c>
    </row>
    <row r="1952" spans="1:22" x14ac:dyDescent="0.25">
      <c r="A1952">
        <v>1949</v>
      </c>
      <c r="B1952" t="s">
        <v>4807</v>
      </c>
      <c r="C1952">
        <v>2014</v>
      </c>
      <c r="D1952" s="11">
        <v>41885</v>
      </c>
      <c r="E1952" s="11">
        <v>41889</v>
      </c>
      <c r="F1952" t="s">
        <v>50</v>
      </c>
      <c r="G1952" t="s">
        <v>4808</v>
      </c>
      <c r="H1952" t="s">
        <v>4809</v>
      </c>
      <c r="I1952" t="s">
        <v>41</v>
      </c>
      <c r="J1952" t="s">
        <v>27</v>
      </c>
      <c r="K1952" t="s">
        <v>266</v>
      </c>
      <c r="L1952" t="s">
        <v>267</v>
      </c>
      <c r="M1952">
        <v>10009</v>
      </c>
      <c r="N1952" t="s">
        <v>148</v>
      </c>
      <c r="O1952" t="s">
        <v>1601</v>
      </c>
      <c r="P1952" t="s">
        <v>32</v>
      </c>
      <c r="Q1952" t="s">
        <v>56</v>
      </c>
      <c r="R1952" t="s">
        <v>1602</v>
      </c>
      <c r="S1952">
        <v>254.52599999999998</v>
      </c>
      <c r="T1952">
        <v>1</v>
      </c>
      <c r="U1952">
        <v>0.4</v>
      </c>
      <c r="V1952">
        <v>-93.3262</v>
      </c>
    </row>
    <row r="1953" spans="1:22" x14ac:dyDescent="0.25">
      <c r="A1953">
        <v>2797</v>
      </c>
      <c r="B1953" t="s">
        <v>5972</v>
      </c>
      <c r="C1953">
        <v>2011</v>
      </c>
      <c r="D1953" s="11">
        <v>40645</v>
      </c>
      <c r="E1953" s="11">
        <v>40650</v>
      </c>
      <c r="F1953" t="s">
        <v>50</v>
      </c>
      <c r="G1953" t="s">
        <v>5715</v>
      </c>
      <c r="H1953" t="s">
        <v>5716</v>
      </c>
      <c r="I1953" t="s">
        <v>41</v>
      </c>
      <c r="J1953" t="s">
        <v>27</v>
      </c>
      <c r="K1953" t="s">
        <v>5973</v>
      </c>
      <c r="L1953" t="s">
        <v>43</v>
      </c>
      <c r="M1953">
        <v>90278</v>
      </c>
      <c r="N1953" t="s">
        <v>44</v>
      </c>
      <c r="O1953" t="s">
        <v>1669</v>
      </c>
      <c r="P1953" t="s">
        <v>32</v>
      </c>
      <c r="Q1953" t="s">
        <v>33</v>
      </c>
      <c r="R1953" t="s">
        <v>1670</v>
      </c>
      <c r="S1953">
        <v>308.49900000000002</v>
      </c>
      <c r="T1953">
        <v>3</v>
      </c>
      <c r="U1953">
        <v>0.15</v>
      </c>
      <c r="V1953">
        <v>-18.146999999999998</v>
      </c>
    </row>
    <row r="1954" spans="1:22" x14ac:dyDescent="0.25">
      <c r="A1954">
        <v>2790</v>
      </c>
      <c r="B1954" t="s">
        <v>5969</v>
      </c>
      <c r="C1954">
        <v>2011</v>
      </c>
      <c r="D1954" s="11">
        <v>40879</v>
      </c>
      <c r="E1954" s="11">
        <v>40883</v>
      </c>
      <c r="F1954" t="s">
        <v>50</v>
      </c>
      <c r="G1954" t="s">
        <v>4733</v>
      </c>
      <c r="H1954" t="s">
        <v>4734</v>
      </c>
      <c r="I1954" t="s">
        <v>41</v>
      </c>
      <c r="J1954" t="s">
        <v>27</v>
      </c>
      <c r="K1954" t="s">
        <v>5970</v>
      </c>
      <c r="L1954" t="s">
        <v>104</v>
      </c>
      <c r="M1954">
        <v>78415</v>
      </c>
      <c r="N1954" t="s">
        <v>105</v>
      </c>
      <c r="O1954" t="s">
        <v>2184</v>
      </c>
      <c r="P1954" t="s">
        <v>32</v>
      </c>
      <c r="Q1954" t="s">
        <v>65</v>
      </c>
      <c r="R1954" t="s">
        <v>2185</v>
      </c>
      <c r="S1954">
        <v>39.960000000000008</v>
      </c>
      <c r="T1954">
        <v>5</v>
      </c>
      <c r="U1954">
        <v>0.6</v>
      </c>
      <c r="V1954">
        <v>-23.975999999999999</v>
      </c>
    </row>
    <row r="1955" spans="1:22" x14ac:dyDescent="0.25">
      <c r="A1955">
        <v>2788</v>
      </c>
      <c r="B1955" t="s">
        <v>5969</v>
      </c>
      <c r="C1955">
        <v>2011</v>
      </c>
      <c r="D1955" s="11">
        <v>40879</v>
      </c>
      <c r="E1955" s="11">
        <v>40883</v>
      </c>
      <c r="F1955" t="s">
        <v>50</v>
      </c>
      <c r="G1955" t="s">
        <v>4733</v>
      </c>
      <c r="H1955" t="s">
        <v>4734</v>
      </c>
      <c r="I1955" t="s">
        <v>41</v>
      </c>
      <c r="J1955" t="s">
        <v>27</v>
      </c>
      <c r="K1955" t="s">
        <v>5970</v>
      </c>
      <c r="L1955" t="s">
        <v>104</v>
      </c>
      <c r="M1955">
        <v>78415</v>
      </c>
      <c r="N1955" t="s">
        <v>105</v>
      </c>
      <c r="O1955" t="s">
        <v>1146</v>
      </c>
      <c r="P1955" t="s">
        <v>32</v>
      </c>
      <c r="Q1955" t="s">
        <v>65</v>
      </c>
      <c r="R1955" t="s">
        <v>1147</v>
      </c>
      <c r="S1955">
        <v>58.36</v>
      </c>
      <c r="T1955">
        <v>5</v>
      </c>
      <c r="U1955">
        <v>0.6</v>
      </c>
      <c r="V1955">
        <v>-24.802999999999997</v>
      </c>
    </row>
    <row r="1956" spans="1:22" x14ac:dyDescent="0.25">
      <c r="A1956">
        <v>2786</v>
      </c>
      <c r="B1956" t="s">
        <v>5966</v>
      </c>
      <c r="C1956">
        <v>2012</v>
      </c>
      <c r="D1956" s="11">
        <v>41173</v>
      </c>
      <c r="E1956" s="11">
        <v>41175</v>
      </c>
      <c r="F1956" t="s">
        <v>188</v>
      </c>
      <c r="G1956" t="s">
        <v>4391</v>
      </c>
      <c r="H1956" t="s">
        <v>4392</v>
      </c>
      <c r="I1956" t="s">
        <v>102</v>
      </c>
      <c r="J1956" t="s">
        <v>27</v>
      </c>
      <c r="K1956" t="s">
        <v>42</v>
      </c>
      <c r="L1956" t="s">
        <v>43</v>
      </c>
      <c r="M1956">
        <v>90036</v>
      </c>
      <c r="N1956" t="s">
        <v>44</v>
      </c>
      <c r="O1956" t="s">
        <v>1931</v>
      </c>
      <c r="P1956" t="s">
        <v>32</v>
      </c>
      <c r="Q1956" t="s">
        <v>36</v>
      </c>
      <c r="R1956" t="s">
        <v>1932</v>
      </c>
      <c r="S1956">
        <v>601.53599999999994</v>
      </c>
      <c r="T1956">
        <v>4</v>
      </c>
      <c r="U1956">
        <v>0.2</v>
      </c>
      <c r="V1956">
        <v>0</v>
      </c>
    </row>
    <row r="1957" spans="1:22" x14ac:dyDescent="0.25">
      <c r="A1957">
        <v>1954</v>
      </c>
      <c r="B1957" t="s">
        <v>4807</v>
      </c>
      <c r="C1957">
        <v>2014</v>
      </c>
      <c r="D1957" s="11">
        <v>41885</v>
      </c>
      <c r="E1957" s="11">
        <v>41889</v>
      </c>
      <c r="F1957" t="s">
        <v>50</v>
      </c>
      <c r="G1957" t="s">
        <v>4808</v>
      </c>
      <c r="H1957" t="s">
        <v>4809</v>
      </c>
      <c r="I1957" t="s">
        <v>41</v>
      </c>
      <c r="J1957" t="s">
        <v>27</v>
      </c>
      <c r="K1957" t="s">
        <v>266</v>
      </c>
      <c r="L1957" t="s">
        <v>267</v>
      </c>
      <c r="M1957">
        <v>10009</v>
      </c>
      <c r="N1957" t="s">
        <v>148</v>
      </c>
      <c r="O1957" t="s">
        <v>1793</v>
      </c>
      <c r="P1957" t="s">
        <v>32</v>
      </c>
      <c r="Q1957" t="s">
        <v>36</v>
      </c>
      <c r="R1957" t="s">
        <v>1794</v>
      </c>
      <c r="S1957">
        <v>1282.4100000000001</v>
      </c>
      <c r="T1957">
        <v>5</v>
      </c>
      <c r="U1957">
        <v>0.1</v>
      </c>
      <c r="V1957">
        <v>213.73500000000001</v>
      </c>
    </row>
    <row r="1958" spans="1:22" x14ac:dyDescent="0.25">
      <c r="A1958">
        <v>2779</v>
      </c>
      <c r="B1958" t="s">
        <v>5955</v>
      </c>
      <c r="C1958">
        <v>2014</v>
      </c>
      <c r="D1958" s="11">
        <v>41760</v>
      </c>
      <c r="E1958" s="11">
        <v>41765</v>
      </c>
      <c r="F1958" t="s">
        <v>50</v>
      </c>
      <c r="G1958" t="s">
        <v>1396</v>
      </c>
      <c r="H1958" t="s">
        <v>1397</v>
      </c>
      <c r="I1958" t="s">
        <v>41</v>
      </c>
      <c r="J1958" t="s">
        <v>27</v>
      </c>
      <c r="K1958" t="s">
        <v>5956</v>
      </c>
      <c r="L1958" t="s">
        <v>54</v>
      </c>
      <c r="M1958">
        <v>33068</v>
      </c>
      <c r="N1958" t="s">
        <v>30</v>
      </c>
      <c r="O1958" t="s">
        <v>1362</v>
      </c>
      <c r="P1958" t="s">
        <v>32</v>
      </c>
      <c r="Q1958" t="s">
        <v>65</v>
      </c>
      <c r="R1958" t="s">
        <v>1363</v>
      </c>
      <c r="S1958">
        <v>23.680000000000003</v>
      </c>
      <c r="T1958">
        <v>8</v>
      </c>
      <c r="U1958">
        <v>0.2</v>
      </c>
      <c r="V1958">
        <v>6.216000000000002</v>
      </c>
    </row>
    <row r="1959" spans="1:22" x14ac:dyDescent="0.25">
      <c r="A1959">
        <v>2778</v>
      </c>
      <c r="B1959" t="s">
        <v>5953</v>
      </c>
      <c r="C1959">
        <v>2012</v>
      </c>
      <c r="D1959" s="11">
        <v>41107</v>
      </c>
      <c r="E1959" s="11">
        <v>41109</v>
      </c>
      <c r="F1959" t="s">
        <v>23</v>
      </c>
      <c r="G1959" t="s">
        <v>2825</v>
      </c>
      <c r="H1959" t="s">
        <v>2826</v>
      </c>
      <c r="I1959" t="s">
        <v>26</v>
      </c>
      <c r="J1959" t="s">
        <v>27</v>
      </c>
      <c r="K1959" t="s">
        <v>5954</v>
      </c>
      <c r="L1959" t="s">
        <v>43</v>
      </c>
      <c r="M1959">
        <v>93309</v>
      </c>
      <c r="N1959" t="s">
        <v>44</v>
      </c>
      <c r="O1959" t="s">
        <v>4476</v>
      </c>
      <c r="P1959" t="s">
        <v>32</v>
      </c>
      <c r="Q1959" t="s">
        <v>33</v>
      </c>
      <c r="R1959" t="s">
        <v>4477</v>
      </c>
      <c r="S1959">
        <v>195.46600000000001</v>
      </c>
      <c r="T1959">
        <v>2</v>
      </c>
      <c r="U1959">
        <v>0.15</v>
      </c>
      <c r="V1959">
        <v>-13.797600000000017</v>
      </c>
    </row>
    <row r="1960" spans="1:22" x14ac:dyDescent="0.25">
      <c r="A1960">
        <v>2773</v>
      </c>
      <c r="B1960" t="s">
        <v>5948</v>
      </c>
      <c r="C1960">
        <v>2014</v>
      </c>
      <c r="D1960" s="11">
        <v>41984</v>
      </c>
      <c r="E1960" s="11">
        <v>41986</v>
      </c>
      <c r="F1960" t="s">
        <v>188</v>
      </c>
      <c r="G1960" t="s">
        <v>4558</v>
      </c>
      <c r="H1960" t="s">
        <v>4559</v>
      </c>
      <c r="I1960" t="s">
        <v>26</v>
      </c>
      <c r="J1960" t="s">
        <v>27</v>
      </c>
      <c r="K1960" t="s">
        <v>53</v>
      </c>
      <c r="L1960" t="s">
        <v>54</v>
      </c>
      <c r="M1960">
        <v>33311</v>
      </c>
      <c r="N1960" t="s">
        <v>30</v>
      </c>
      <c r="O1960" t="s">
        <v>2887</v>
      </c>
      <c r="P1960" t="s">
        <v>32</v>
      </c>
      <c r="Q1960" t="s">
        <v>65</v>
      </c>
      <c r="R1960" t="s">
        <v>186</v>
      </c>
      <c r="S1960">
        <v>19.103999999999999</v>
      </c>
      <c r="T1960">
        <v>3</v>
      </c>
      <c r="U1960">
        <v>0.2</v>
      </c>
      <c r="V1960">
        <v>5.7312000000000012</v>
      </c>
    </row>
    <row r="1961" spans="1:22" x14ac:dyDescent="0.25">
      <c r="A1961">
        <v>2759</v>
      </c>
      <c r="B1961" t="s">
        <v>5924</v>
      </c>
      <c r="C1961">
        <v>2013</v>
      </c>
      <c r="D1961" s="11">
        <v>41345</v>
      </c>
      <c r="E1961" s="11">
        <v>41349</v>
      </c>
      <c r="F1961" t="s">
        <v>50</v>
      </c>
      <c r="G1961" t="s">
        <v>5925</v>
      </c>
      <c r="H1961" t="s">
        <v>5926</v>
      </c>
      <c r="I1961" t="s">
        <v>102</v>
      </c>
      <c r="J1961" t="s">
        <v>27</v>
      </c>
      <c r="K1961" t="s">
        <v>497</v>
      </c>
      <c r="L1961" t="s">
        <v>1272</v>
      </c>
      <c r="M1961">
        <v>31907</v>
      </c>
      <c r="N1961" t="s">
        <v>30</v>
      </c>
      <c r="O1961" t="s">
        <v>3956</v>
      </c>
      <c r="P1961" t="s">
        <v>32</v>
      </c>
      <c r="Q1961" t="s">
        <v>65</v>
      </c>
      <c r="R1961" t="s">
        <v>5770</v>
      </c>
      <c r="S1961">
        <v>76.92</v>
      </c>
      <c r="T1961">
        <v>4</v>
      </c>
      <c r="U1961">
        <v>0</v>
      </c>
      <c r="V1961">
        <v>31.537200000000006</v>
      </c>
    </row>
    <row r="1962" spans="1:22" x14ac:dyDescent="0.25">
      <c r="A1962">
        <v>2752</v>
      </c>
      <c r="B1962" t="s">
        <v>5919</v>
      </c>
      <c r="C1962">
        <v>2011</v>
      </c>
      <c r="D1962" s="11">
        <v>40689</v>
      </c>
      <c r="E1962" s="11">
        <v>40693</v>
      </c>
      <c r="F1962" t="s">
        <v>50</v>
      </c>
      <c r="G1962" t="s">
        <v>4372</v>
      </c>
      <c r="H1962" t="s">
        <v>4373</v>
      </c>
      <c r="I1962" t="s">
        <v>26</v>
      </c>
      <c r="J1962" t="s">
        <v>27</v>
      </c>
      <c r="K1962" t="s">
        <v>42</v>
      </c>
      <c r="L1962" t="s">
        <v>43</v>
      </c>
      <c r="M1962">
        <v>90008</v>
      </c>
      <c r="N1962" t="s">
        <v>44</v>
      </c>
      <c r="O1962" t="s">
        <v>4619</v>
      </c>
      <c r="P1962" t="s">
        <v>32</v>
      </c>
      <c r="Q1962" t="s">
        <v>36</v>
      </c>
      <c r="R1962" t="s">
        <v>4620</v>
      </c>
      <c r="S1962">
        <v>225.29600000000002</v>
      </c>
      <c r="T1962">
        <v>2</v>
      </c>
      <c r="U1962">
        <v>0.2</v>
      </c>
      <c r="V1962">
        <v>22.529599999999995</v>
      </c>
    </row>
    <row r="1963" spans="1:22" x14ac:dyDescent="0.25">
      <c r="A1963">
        <v>2750</v>
      </c>
      <c r="B1963" t="s">
        <v>5912</v>
      </c>
      <c r="C1963">
        <v>2011</v>
      </c>
      <c r="D1963" s="11">
        <v>40702</v>
      </c>
      <c r="E1963" s="11">
        <v>40708</v>
      </c>
      <c r="F1963" t="s">
        <v>50</v>
      </c>
      <c r="G1963" t="s">
        <v>1952</v>
      </c>
      <c r="H1963" t="s">
        <v>1953</v>
      </c>
      <c r="I1963" t="s">
        <v>26</v>
      </c>
      <c r="J1963" t="s">
        <v>27</v>
      </c>
      <c r="K1963" t="s">
        <v>95</v>
      </c>
      <c r="L1963" t="s">
        <v>96</v>
      </c>
      <c r="M1963">
        <v>98115</v>
      </c>
      <c r="N1963" t="s">
        <v>44</v>
      </c>
      <c r="O1963" t="s">
        <v>5913</v>
      </c>
      <c r="P1963" t="s">
        <v>32</v>
      </c>
      <c r="Q1963" t="s">
        <v>36</v>
      </c>
      <c r="R1963" t="s">
        <v>5914</v>
      </c>
      <c r="S1963">
        <v>585.55200000000002</v>
      </c>
      <c r="T1963">
        <v>3</v>
      </c>
      <c r="U1963">
        <v>0.2</v>
      </c>
      <c r="V1963">
        <v>73.19399999999996</v>
      </c>
    </row>
    <row r="1964" spans="1:22" x14ac:dyDescent="0.25">
      <c r="A1964">
        <v>2747</v>
      </c>
      <c r="B1964" t="s">
        <v>5904</v>
      </c>
      <c r="C1964">
        <v>2011</v>
      </c>
      <c r="D1964" s="11">
        <v>40675</v>
      </c>
      <c r="E1964" s="11">
        <v>40680</v>
      </c>
      <c r="F1964" t="s">
        <v>50</v>
      </c>
      <c r="G1964" t="s">
        <v>3450</v>
      </c>
      <c r="H1964" t="s">
        <v>3451</v>
      </c>
      <c r="I1964" t="s">
        <v>26</v>
      </c>
      <c r="J1964" t="s">
        <v>27</v>
      </c>
      <c r="K1964" t="s">
        <v>612</v>
      </c>
      <c r="L1964" t="s">
        <v>1245</v>
      </c>
      <c r="M1964">
        <v>2038</v>
      </c>
      <c r="N1964" t="s">
        <v>148</v>
      </c>
      <c r="O1964" t="s">
        <v>2346</v>
      </c>
      <c r="P1964" t="s">
        <v>32</v>
      </c>
      <c r="Q1964" t="s">
        <v>56</v>
      </c>
      <c r="R1964" t="s">
        <v>2347</v>
      </c>
      <c r="S1964">
        <v>700.05600000000004</v>
      </c>
      <c r="T1964">
        <v>3</v>
      </c>
      <c r="U1964">
        <v>0.3</v>
      </c>
      <c r="V1964">
        <v>-130.0104</v>
      </c>
    </row>
    <row r="1965" spans="1:22" x14ac:dyDescent="0.25">
      <c r="A1965">
        <v>2744</v>
      </c>
      <c r="B1965" t="s">
        <v>5902</v>
      </c>
      <c r="C1965">
        <v>2012</v>
      </c>
      <c r="D1965" s="11">
        <v>41080</v>
      </c>
      <c r="E1965" s="11">
        <v>41085</v>
      </c>
      <c r="F1965" t="s">
        <v>23</v>
      </c>
      <c r="G1965" t="s">
        <v>355</v>
      </c>
      <c r="H1965" t="s">
        <v>356</v>
      </c>
      <c r="I1965" t="s">
        <v>41</v>
      </c>
      <c r="J1965" t="s">
        <v>27</v>
      </c>
      <c r="K1965" t="s">
        <v>127</v>
      </c>
      <c r="L1965" t="s">
        <v>43</v>
      </c>
      <c r="M1965">
        <v>94122</v>
      </c>
      <c r="N1965" t="s">
        <v>44</v>
      </c>
      <c r="O1965" t="s">
        <v>2307</v>
      </c>
      <c r="P1965" t="s">
        <v>32</v>
      </c>
      <c r="Q1965" t="s">
        <v>65</v>
      </c>
      <c r="R1965" t="s">
        <v>2308</v>
      </c>
      <c r="S1965">
        <v>257.64</v>
      </c>
      <c r="T1965">
        <v>6</v>
      </c>
      <c r="U1965">
        <v>0</v>
      </c>
      <c r="V1965">
        <v>100.4796</v>
      </c>
    </row>
    <row r="1966" spans="1:22" x14ac:dyDescent="0.25">
      <c r="A1966">
        <v>2743</v>
      </c>
      <c r="B1966" t="s">
        <v>5899</v>
      </c>
      <c r="C1966">
        <v>2011</v>
      </c>
      <c r="D1966" s="11">
        <v>40851</v>
      </c>
      <c r="E1966" s="11">
        <v>40855</v>
      </c>
      <c r="F1966" t="s">
        <v>50</v>
      </c>
      <c r="G1966" t="s">
        <v>5900</v>
      </c>
      <c r="H1966" t="s">
        <v>5901</v>
      </c>
      <c r="I1966" t="s">
        <v>26</v>
      </c>
      <c r="J1966" t="s">
        <v>27</v>
      </c>
      <c r="K1966" t="s">
        <v>947</v>
      </c>
      <c r="L1966" t="s">
        <v>43</v>
      </c>
      <c r="M1966">
        <v>92037</v>
      </c>
      <c r="N1966" t="s">
        <v>44</v>
      </c>
      <c r="O1966" t="s">
        <v>5698</v>
      </c>
      <c r="P1966" t="s">
        <v>32</v>
      </c>
      <c r="Q1966" t="s">
        <v>65</v>
      </c>
      <c r="R1966" t="s">
        <v>5699</v>
      </c>
      <c r="S1966">
        <v>35.340000000000003</v>
      </c>
      <c r="T1966">
        <v>2</v>
      </c>
      <c r="U1966">
        <v>0</v>
      </c>
      <c r="V1966">
        <v>13.429200000000002</v>
      </c>
    </row>
    <row r="1967" spans="1:22" x14ac:dyDescent="0.25">
      <c r="A1967">
        <v>2738</v>
      </c>
      <c r="B1967" t="s">
        <v>5889</v>
      </c>
      <c r="C1967">
        <v>2012</v>
      </c>
      <c r="D1967" s="11">
        <v>41226</v>
      </c>
      <c r="E1967" s="11">
        <v>41232</v>
      </c>
      <c r="F1967" t="s">
        <v>50</v>
      </c>
      <c r="G1967" t="s">
        <v>916</v>
      </c>
      <c r="H1967" t="s">
        <v>917</v>
      </c>
      <c r="I1967" t="s">
        <v>26</v>
      </c>
      <c r="J1967" t="s">
        <v>27</v>
      </c>
      <c r="K1967" t="s">
        <v>606</v>
      </c>
      <c r="L1967" t="s">
        <v>245</v>
      </c>
      <c r="M1967">
        <v>19711</v>
      </c>
      <c r="N1967" t="s">
        <v>148</v>
      </c>
      <c r="O1967" t="s">
        <v>3491</v>
      </c>
      <c r="P1967" t="s">
        <v>32</v>
      </c>
      <c r="Q1967" t="s">
        <v>33</v>
      </c>
      <c r="R1967" t="s">
        <v>3492</v>
      </c>
      <c r="S1967">
        <v>299.96999999999997</v>
      </c>
      <c r="T1967">
        <v>3</v>
      </c>
      <c r="U1967">
        <v>0</v>
      </c>
      <c r="V1967">
        <v>56.994299999999981</v>
      </c>
    </row>
    <row r="1968" spans="1:22" x14ac:dyDescent="0.25">
      <c r="A1968">
        <v>2732</v>
      </c>
      <c r="B1968" t="s">
        <v>5883</v>
      </c>
      <c r="C1968">
        <v>2014</v>
      </c>
      <c r="D1968" s="11">
        <v>41684</v>
      </c>
      <c r="E1968" s="11">
        <v>41690</v>
      </c>
      <c r="F1968" t="s">
        <v>50</v>
      </c>
      <c r="G1968" t="s">
        <v>5884</v>
      </c>
      <c r="H1968" t="s">
        <v>5885</v>
      </c>
      <c r="I1968" t="s">
        <v>26</v>
      </c>
      <c r="J1968" t="s">
        <v>27</v>
      </c>
      <c r="K1968" t="s">
        <v>95</v>
      </c>
      <c r="L1968" t="s">
        <v>96</v>
      </c>
      <c r="M1968">
        <v>98105</v>
      </c>
      <c r="N1968" t="s">
        <v>44</v>
      </c>
      <c r="O1968" t="s">
        <v>905</v>
      </c>
      <c r="P1968" t="s">
        <v>32</v>
      </c>
      <c r="Q1968" t="s">
        <v>65</v>
      </c>
      <c r="R1968" t="s">
        <v>906</v>
      </c>
      <c r="S1968">
        <v>107.53</v>
      </c>
      <c r="T1968">
        <v>1</v>
      </c>
      <c r="U1968">
        <v>0</v>
      </c>
      <c r="V1968">
        <v>21.506</v>
      </c>
    </row>
    <row r="1969" spans="1:22" x14ac:dyDescent="0.25">
      <c r="A1969">
        <v>2727</v>
      </c>
      <c r="B1969" t="s">
        <v>5881</v>
      </c>
      <c r="C1969">
        <v>2014</v>
      </c>
      <c r="D1969" s="11">
        <v>41951</v>
      </c>
      <c r="E1969" s="11">
        <v>41957</v>
      </c>
      <c r="F1969" t="s">
        <v>50</v>
      </c>
      <c r="G1969" t="s">
        <v>1827</v>
      </c>
      <c r="H1969" t="s">
        <v>1828</v>
      </c>
      <c r="I1969" t="s">
        <v>26</v>
      </c>
      <c r="J1969" t="s">
        <v>27</v>
      </c>
      <c r="K1969" t="s">
        <v>146</v>
      </c>
      <c r="L1969" t="s">
        <v>147</v>
      </c>
      <c r="M1969">
        <v>19120</v>
      </c>
      <c r="N1969" t="s">
        <v>148</v>
      </c>
      <c r="O1969" t="s">
        <v>5504</v>
      </c>
      <c r="P1969" t="s">
        <v>32</v>
      </c>
      <c r="Q1969" t="s">
        <v>56</v>
      </c>
      <c r="R1969" t="s">
        <v>5505</v>
      </c>
      <c r="S1969">
        <v>350.35199999999998</v>
      </c>
      <c r="T1969">
        <v>4</v>
      </c>
      <c r="U1969">
        <v>0.4</v>
      </c>
      <c r="V1969">
        <v>-140.14079999999996</v>
      </c>
    </row>
    <row r="1970" spans="1:22" x14ac:dyDescent="0.25">
      <c r="A1970">
        <v>2720</v>
      </c>
      <c r="B1970" t="s">
        <v>5875</v>
      </c>
      <c r="C1970">
        <v>2011</v>
      </c>
      <c r="D1970" s="11">
        <v>40883</v>
      </c>
      <c r="E1970" s="11">
        <v>40885</v>
      </c>
      <c r="F1970" t="s">
        <v>23</v>
      </c>
      <c r="G1970" t="s">
        <v>1417</v>
      </c>
      <c r="H1970" t="s">
        <v>1418</v>
      </c>
      <c r="I1970" t="s">
        <v>26</v>
      </c>
      <c r="J1970" t="s">
        <v>27</v>
      </c>
      <c r="K1970" t="s">
        <v>184</v>
      </c>
      <c r="L1970" t="s">
        <v>104</v>
      </c>
      <c r="M1970">
        <v>77095</v>
      </c>
      <c r="N1970" t="s">
        <v>105</v>
      </c>
      <c r="O1970" t="s">
        <v>2184</v>
      </c>
      <c r="P1970" t="s">
        <v>32</v>
      </c>
      <c r="Q1970" t="s">
        <v>65</v>
      </c>
      <c r="R1970" t="s">
        <v>2185</v>
      </c>
      <c r="S1970">
        <v>23.976000000000003</v>
      </c>
      <c r="T1970">
        <v>3</v>
      </c>
      <c r="U1970">
        <v>0.6</v>
      </c>
      <c r="V1970">
        <v>-14.385599999999997</v>
      </c>
    </row>
    <row r="1971" spans="1:22" x14ac:dyDescent="0.25">
      <c r="A1971">
        <v>2712</v>
      </c>
      <c r="B1971" t="s">
        <v>5860</v>
      </c>
      <c r="C1971">
        <v>2014</v>
      </c>
      <c r="D1971" s="11">
        <v>41922</v>
      </c>
      <c r="E1971" s="11">
        <v>41924</v>
      </c>
      <c r="F1971" t="s">
        <v>188</v>
      </c>
      <c r="G1971" t="s">
        <v>3665</v>
      </c>
      <c r="H1971" t="s">
        <v>3666</v>
      </c>
      <c r="I1971" t="s">
        <v>41</v>
      </c>
      <c r="J1971" t="s">
        <v>27</v>
      </c>
      <c r="K1971" t="s">
        <v>1119</v>
      </c>
      <c r="L1971" t="s">
        <v>498</v>
      </c>
      <c r="M1971">
        <v>44107</v>
      </c>
      <c r="N1971" t="s">
        <v>148</v>
      </c>
      <c r="O1971" t="s">
        <v>2389</v>
      </c>
      <c r="P1971" t="s">
        <v>32</v>
      </c>
      <c r="Q1971" t="s">
        <v>65</v>
      </c>
      <c r="R1971" t="s">
        <v>2390</v>
      </c>
      <c r="S1971">
        <v>45.888000000000005</v>
      </c>
      <c r="T1971">
        <v>4</v>
      </c>
      <c r="U1971">
        <v>0.2</v>
      </c>
      <c r="V1971">
        <v>9.1775999999999982</v>
      </c>
    </row>
    <row r="1972" spans="1:22" x14ac:dyDescent="0.25">
      <c r="A1972">
        <v>2709</v>
      </c>
      <c r="B1972" t="s">
        <v>5856</v>
      </c>
      <c r="C1972">
        <v>2012</v>
      </c>
      <c r="D1972" s="11">
        <v>40938</v>
      </c>
      <c r="E1972" s="11">
        <v>40945</v>
      </c>
      <c r="F1972" t="s">
        <v>50</v>
      </c>
      <c r="G1972" t="s">
        <v>1957</v>
      </c>
      <c r="H1972" t="s">
        <v>1958</v>
      </c>
      <c r="I1972" t="s">
        <v>26</v>
      </c>
      <c r="J1972" t="s">
        <v>27</v>
      </c>
      <c r="K1972" t="s">
        <v>42</v>
      </c>
      <c r="L1972" t="s">
        <v>43</v>
      </c>
      <c r="M1972">
        <v>90049</v>
      </c>
      <c r="N1972" t="s">
        <v>44</v>
      </c>
      <c r="O1972" t="s">
        <v>5857</v>
      </c>
      <c r="P1972" t="s">
        <v>32</v>
      </c>
      <c r="Q1972" t="s">
        <v>65</v>
      </c>
      <c r="R1972" t="s">
        <v>5858</v>
      </c>
      <c r="S1972">
        <v>227.35999999999999</v>
      </c>
      <c r="T1972">
        <v>7</v>
      </c>
      <c r="U1972">
        <v>0</v>
      </c>
      <c r="V1972">
        <v>81.849599999999981</v>
      </c>
    </row>
    <row r="1973" spans="1:22" x14ac:dyDescent="0.25">
      <c r="A1973">
        <v>2703</v>
      </c>
      <c r="B1973" t="s">
        <v>5840</v>
      </c>
      <c r="C1973">
        <v>2011</v>
      </c>
      <c r="D1973" s="11">
        <v>40620</v>
      </c>
      <c r="E1973" s="11">
        <v>40625</v>
      </c>
      <c r="F1973" t="s">
        <v>50</v>
      </c>
      <c r="G1973" t="s">
        <v>5254</v>
      </c>
      <c r="H1973" t="s">
        <v>5255</v>
      </c>
      <c r="I1973" t="s">
        <v>102</v>
      </c>
      <c r="J1973" t="s">
        <v>27</v>
      </c>
      <c r="K1973" t="s">
        <v>1521</v>
      </c>
      <c r="L1973" t="s">
        <v>54</v>
      </c>
      <c r="M1973">
        <v>32216</v>
      </c>
      <c r="N1973" t="s">
        <v>30</v>
      </c>
      <c r="O1973" t="s">
        <v>4622</v>
      </c>
      <c r="P1973" t="s">
        <v>32</v>
      </c>
      <c r="Q1973" t="s">
        <v>65</v>
      </c>
      <c r="R1973" t="s">
        <v>4623</v>
      </c>
      <c r="S1973">
        <v>122.352</v>
      </c>
      <c r="T1973">
        <v>3</v>
      </c>
      <c r="U1973">
        <v>0.2</v>
      </c>
      <c r="V1973">
        <v>15.29399999999999</v>
      </c>
    </row>
    <row r="1974" spans="1:22" x14ac:dyDescent="0.25">
      <c r="A1974">
        <v>2701</v>
      </c>
      <c r="B1974" t="s">
        <v>5840</v>
      </c>
      <c r="C1974">
        <v>2011</v>
      </c>
      <c r="D1974" s="11">
        <v>40620</v>
      </c>
      <c r="E1974" s="11">
        <v>40625</v>
      </c>
      <c r="F1974" t="s">
        <v>50</v>
      </c>
      <c r="G1974" t="s">
        <v>5254</v>
      </c>
      <c r="H1974" t="s">
        <v>5255</v>
      </c>
      <c r="I1974" t="s">
        <v>102</v>
      </c>
      <c r="J1974" t="s">
        <v>27</v>
      </c>
      <c r="K1974" t="s">
        <v>1521</v>
      </c>
      <c r="L1974" t="s">
        <v>54</v>
      </c>
      <c r="M1974">
        <v>32216</v>
      </c>
      <c r="N1974" t="s">
        <v>30</v>
      </c>
      <c r="O1974" t="s">
        <v>3956</v>
      </c>
      <c r="P1974" t="s">
        <v>32</v>
      </c>
      <c r="Q1974" t="s">
        <v>65</v>
      </c>
      <c r="R1974" t="s">
        <v>5770</v>
      </c>
      <c r="S1974">
        <v>30.768000000000001</v>
      </c>
      <c r="T1974">
        <v>2</v>
      </c>
      <c r="U1974">
        <v>0.2</v>
      </c>
      <c r="V1974">
        <v>8.0766000000000027</v>
      </c>
    </row>
    <row r="1975" spans="1:22" x14ac:dyDescent="0.25">
      <c r="A1975">
        <v>2695</v>
      </c>
      <c r="B1975" t="s">
        <v>5836</v>
      </c>
      <c r="C1975">
        <v>2011</v>
      </c>
      <c r="D1975" s="11">
        <v>40831</v>
      </c>
      <c r="E1975" s="11">
        <v>40836</v>
      </c>
      <c r="F1975" t="s">
        <v>50</v>
      </c>
      <c r="G1975" t="s">
        <v>2450</v>
      </c>
      <c r="H1975" t="s">
        <v>2451</v>
      </c>
      <c r="I1975" t="s">
        <v>26</v>
      </c>
      <c r="J1975" t="s">
        <v>27</v>
      </c>
      <c r="K1975" t="s">
        <v>2330</v>
      </c>
      <c r="L1975" t="s">
        <v>54</v>
      </c>
      <c r="M1975">
        <v>33012</v>
      </c>
      <c r="N1975" t="s">
        <v>30</v>
      </c>
      <c r="O1975" t="s">
        <v>3956</v>
      </c>
      <c r="P1975" t="s">
        <v>32</v>
      </c>
      <c r="Q1975" t="s">
        <v>65</v>
      </c>
      <c r="R1975" t="s">
        <v>5770</v>
      </c>
      <c r="S1975">
        <v>15.384</v>
      </c>
      <c r="T1975">
        <v>1</v>
      </c>
      <c r="U1975">
        <v>0.2</v>
      </c>
      <c r="V1975">
        <v>4.0383000000000013</v>
      </c>
    </row>
    <row r="1976" spans="1:22" x14ac:dyDescent="0.25">
      <c r="A1976">
        <v>2694</v>
      </c>
      <c r="B1976" t="s">
        <v>5835</v>
      </c>
      <c r="C1976">
        <v>2013</v>
      </c>
      <c r="D1976" s="11">
        <v>41296</v>
      </c>
      <c r="E1976" s="11">
        <v>41302</v>
      </c>
      <c r="F1976" t="s">
        <v>50</v>
      </c>
      <c r="G1976" t="s">
        <v>2431</v>
      </c>
      <c r="H1976" t="s">
        <v>2432</v>
      </c>
      <c r="I1976" t="s">
        <v>41</v>
      </c>
      <c r="J1976" t="s">
        <v>27</v>
      </c>
      <c r="K1976" t="s">
        <v>95</v>
      </c>
      <c r="L1976" t="s">
        <v>96</v>
      </c>
      <c r="M1976">
        <v>98115</v>
      </c>
      <c r="N1976" t="s">
        <v>44</v>
      </c>
      <c r="O1976" t="s">
        <v>1954</v>
      </c>
      <c r="P1976" t="s">
        <v>32</v>
      </c>
      <c r="Q1976" t="s">
        <v>65</v>
      </c>
      <c r="R1976" t="s">
        <v>1955</v>
      </c>
      <c r="S1976">
        <v>109.9</v>
      </c>
      <c r="T1976">
        <v>5</v>
      </c>
      <c r="U1976">
        <v>0</v>
      </c>
      <c r="V1976">
        <v>37.366</v>
      </c>
    </row>
    <row r="1977" spans="1:22" x14ac:dyDescent="0.25">
      <c r="A1977">
        <v>2672</v>
      </c>
      <c r="B1977" t="s">
        <v>5798</v>
      </c>
      <c r="C1977">
        <v>2011</v>
      </c>
      <c r="D1977" s="11">
        <v>40795</v>
      </c>
      <c r="E1977" s="11">
        <v>40798</v>
      </c>
      <c r="F1977" t="s">
        <v>23</v>
      </c>
      <c r="G1977" t="s">
        <v>5799</v>
      </c>
      <c r="H1977" t="s">
        <v>5800</v>
      </c>
      <c r="I1977" t="s">
        <v>41</v>
      </c>
      <c r="J1977" t="s">
        <v>27</v>
      </c>
      <c r="K1977" t="s">
        <v>1244</v>
      </c>
      <c r="L1977" t="s">
        <v>1245</v>
      </c>
      <c r="M1977">
        <v>1852</v>
      </c>
      <c r="N1977" t="s">
        <v>148</v>
      </c>
      <c r="O1977" t="s">
        <v>5801</v>
      </c>
      <c r="P1977" t="s">
        <v>32</v>
      </c>
      <c r="Q1977" t="s">
        <v>36</v>
      </c>
      <c r="R1977" t="s">
        <v>5802</v>
      </c>
      <c r="S1977">
        <v>785.87999999999988</v>
      </c>
      <c r="T1977">
        <v>6</v>
      </c>
      <c r="U1977">
        <v>0</v>
      </c>
      <c r="V1977">
        <v>212.18759999999997</v>
      </c>
    </row>
    <row r="1978" spans="1:22" x14ac:dyDescent="0.25">
      <c r="A1978">
        <v>2669</v>
      </c>
      <c r="B1978" t="s">
        <v>5795</v>
      </c>
      <c r="C1978">
        <v>2012</v>
      </c>
      <c r="D1978" s="11">
        <v>41146</v>
      </c>
      <c r="E1978" s="11">
        <v>41151</v>
      </c>
      <c r="F1978" t="s">
        <v>50</v>
      </c>
      <c r="G1978" t="s">
        <v>5796</v>
      </c>
      <c r="H1978" t="s">
        <v>5797</v>
      </c>
      <c r="I1978" t="s">
        <v>102</v>
      </c>
      <c r="J1978" t="s">
        <v>27</v>
      </c>
      <c r="K1978" t="s">
        <v>42</v>
      </c>
      <c r="L1978" t="s">
        <v>43</v>
      </c>
      <c r="M1978">
        <v>90045</v>
      </c>
      <c r="N1978" t="s">
        <v>44</v>
      </c>
      <c r="O1978" t="s">
        <v>149</v>
      </c>
      <c r="P1978" t="s">
        <v>32</v>
      </c>
      <c r="Q1978" t="s">
        <v>36</v>
      </c>
      <c r="R1978" t="s">
        <v>150</v>
      </c>
      <c r="S1978">
        <v>40.783999999999999</v>
      </c>
      <c r="T1978">
        <v>1</v>
      </c>
      <c r="U1978">
        <v>0.2</v>
      </c>
      <c r="V1978">
        <v>4.5881999999999987</v>
      </c>
    </row>
    <row r="1979" spans="1:22" x14ac:dyDescent="0.25">
      <c r="A1979">
        <v>2665</v>
      </c>
      <c r="B1979" t="s">
        <v>5791</v>
      </c>
      <c r="C1979">
        <v>2013</v>
      </c>
      <c r="D1979" s="11">
        <v>41396</v>
      </c>
      <c r="E1979" s="11">
        <v>41399</v>
      </c>
      <c r="F1979" t="s">
        <v>188</v>
      </c>
      <c r="G1979" t="s">
        <v>4372</v>
      </c>
      <c r="H1979" t="s">
        <v>4373</v>
      </c>
      <c r="I1979" t="s">
        <v>26</v>
      </c>
      <c r="J1979" t="s">
        <v>27</v>
      </c>
      <c r="K1979" t="s">
        <v>334</v>
      </c>
      <c r="L1979" t="s">
        <v>335</v>
      </c>
      <c r="M1979">
        <v>38109</v>
      </c>
      <c r="N1979" t="s">
        <v>30</v>
      </c>
      <c r="O1979" t="s">
        <v>539</v>
      </c>
      <c r="P1979" t="s">
        <v>32</v>
      </c>
      <c r="Q1979" t="s">
        <v>56</v>
      </c>
      <c r="R1979" t="s">
        <v>540</v>
      </c>
      <c r="S1979">
        <v>370.62</v>
      </c>
      <c r="T1979">
        <v>3</v>
      </c>
      <c r="U1979">
        <v>0.4</v>
      </c>
      <c r="V1979">
        <v>-142.07100000000008</v>
      </c>
    </row>
    <row r="1980" spans="1:22" x14ac:dyDescent="0.25">
      <c r="A1980">
        <v>2660</v>
      </c>
      <c r="B1980" t="s">
        <v>5784</v>
      </c>
      <c r="C1980">
        <v>2012</v>
      </c>
      <c r="D1980" s="11">
        <v>41267</v>
      </c>
      <c r="E1980" s="11">
        <v>41271</v>
      </c>
      <c r="F1980" t="s">
        <v>50</v>
      </c>
      <c r="G1980" t="s">
        <v>3389</v>
      </c>
      <c r="H1980" t="s">
        <v>3390</v>
      </c>
      <c r="I1980" t="s">
        <v>41</v>
      </c>
      <c r="J1980" t="s">
        <v>27</v>
      </c>
      <c r="K1980" t="s">
        <v>309</v>
      </c>
      <c r="L1980" t="s">
        <v>310</v>
      </c>
      <c r="M1980">
        <v>85234</v>
      </c>
      <c r="N1980" t="s">
        <v>44</v>
      </c>
      <c r="O1980" t="s">
        <v>686</v>
      </c>
      <c r="P1980" t="s">
        <v>32</v>
      </c>
      <c r="Q1980" t="s">
        <v>36</v>
      </c>
      <c r="R1980" t="s">
        <v>687</v>
      </c>
      <c r="S1980">
        <v>883.84</v>
      </c>
      <c r="T1980">
        <v>4</v>
      </c>
      <c r="U1980">
        <v>0.2</v>
      </c>
      <c r="V1980">
        <v>99.431999999999931</v>
      </c>
    </row>
    <row r="1981" spans="1:22" x14ac:dyDescent="0.25">
      <c r="A1981">
        <v>1978</v>
      </c>
      <c r="B1981" t="s">
        <v>4836</v>
      </c>
      <c r="C1981">
        <v>2011</v>
      </c>
      <c r="D1981" s="11">
        <v>40834</v>
      </c>
      <c r="E1981" s="11">
        <v>40836</v>
      </c>
      <c r="F1981" t="s">
        <v>23</v>
      </c>
      <c r="G1981" t="s">
        <v>1108</v>
      </c>
      <c r="H1981" t="s">
        <v>1109</v>
      </c>
      <c r="I1981" t="s">
        <v>41</v>
      </c>
      <c r="J1981" t="s">
        <v>27</v>
      </c>
      <c r="K1981" t="s">
        <v>1817</v>
      </c>
      <c r="L1981" t="s">
        <v>358</v>
      </c>
      <c r="M1981">
        <v>36116</v>
      </c>
      <c r="N1981" t="s">
        <v>30</v>
      </c>
      <c r="O1981" t="s">
        <v>4839</v>
      </c>
      <c r="P1981" t="s">
        <v>32</v>
      </c>
      <c r="Q1981" t="s">
        <v>36</v>
      </c>
      <c r="R1981" t="s">
        <v>4840</v>
      </c>
      <c r="S1981">
        <v>545.88</v>
      </c>
      <c r="T1981">
        <v>6</v>
      </c>
      <c r="U1981">
        <v>0</v>
      </c>
      <c r="V1981">
        <v>70.964399999999983</v>
      </c>
    </row>
    <row r="1982" spans="1:22" x14ac:dyDescent="0.25">
      <c r="A1982">
        <v>2655</v>
      </c>
      <c r="B1982" t="s">
        <v>5776</v>
      </c>
      <c r="C1982">
        <v>2014</v>
      </c>
      <c r="D1982" s="11">
        <v>41900</v>
      </c>
      <c r="E1982" s="11">
        <v>41904</v>
      </c>
      <c r="F1982" t="s">
        <v>23</v>
      </c>
      <c r="G1982" t="s">
        <v>1108</v>
      </c>
      <c r="H1982" t="s">
        <v>1109</v>
      </c>
      <c r="I1982" t="s">
        <v>41</v>
      </c>
      <c r="J1982" t="s">
        <v>27</v>
      </c>
      <c r="K1982" t="s">
        <v>3771</v>
      </c>
      <c r="L1982" t="s">
        <v>121</v>
      </c>
      <c r="M1982">
        <v>84604</v>
      </c>
      <c r="N1982" t="s">
        <v>44</v>
      </c>
      <c r="O1982" t="s">
        <v>5779</v>
      </c>
      <c r="P1982" t="s">
        <v>32</v>
      </c>
      <c r="Q1982" t="s">
        <v>33</v>
      </c>
      <c r="R1982" t="s">
        <v>5780</v>
      </c>
      <c r="S1982">
        <v>1292.94</v>
      </c>
      <c r="T1982">
        <v>3</v>
      </c>
      <c r="U1982">
        <v>0</v>
      </c>
      <c r="V1982">
        <v>77.576399999999921</v>
      </c>
    </row>
    <row r="1983" spans="1:22" x14ac:dyDescent="0.25">
      <c r="A1983">
        <v>1980</v>
      </c>
      <c r="B1983" t="s">
        <v>4844</v>
      </c>
      <c r="C1983">
        <v>2013</v>
      </c>
      <c r="D1983" s="11">
        <v>41379</v>
      </c>
      <c r="E1983" s="11">
        <v>41379</v>
      </c>
      <c r="F1983" t="s">
        <v>1290</v>
      </c>
      <c r="G1983" t="s">
        <v>3739</v>
      </c>
      <c r="H1983" t="s">
        <v>3740</v>
      </c>
      <c r="I1983" t="s">
        <v>26</v>
      </c>
      <c r="J1983" t="s">
        <v>27</v>
      </c>
      <c r="K1983" t="s">
        <v>3942</v>
      </c>
      <c r="L1983" t="s">
        <v>310</v>
      </c>
      <c r="M1983">
        <v>85301</v>
      </c>
      <c r="N1983" t="s">
        <v>44</v>
      </c>
      <c r="O1983" t="s">
        <v>1136</v>
      </c>
      <c r="P1983" t="s">
        <v>32</v>
      </c>
      <c r="Q1983" t="s">
        <v>36</v>
      </c>
      <c r="R1983" t="s">
        <v>1137</v>
      </c>
      <c r="S1983">
        <v>933.53600000000006</v>
      </c>
      <c r="T1983">
        <v>4</v>
      </c>
      <c r="U1983">
        <v>0.2</v>
      </c>
      <c r="V1983">
        <v>105.02279999999996</v>
      </c>
    </row>
    <row r="1984" spans="1:22" x14ac:dyDescent="0.25">
      <c r="A1984">
        <v>2651</v>
      </c>
      <c r="B1984" t="s">
        <v>5775</v>
      </c>
      <c r="C1984">
        <v>2013</v>
      </c>
      <c r="D1984" s="11">
        <v>41544</v>
      </c>
      <c r="E1984" s="11">
        <v>41549</v>
      </c>
      <c r="F1984" t="s">
        <v>50</v>
      </c>
      <c r="G1984" t="s">
        <v>584</v>
      </c>
      <c r="H1984" t="s">
        <v>585</v>
      </c>
      <c r="I1984" t="s">
        <v>41</v>
      </c>
      <c r="J1984" t="s">
        <v>27</v>
      </c>
      <c r="K1984" t="s">
        <v>1179</v>
      </c>
      <c r="L1984" t="s">
        <v>43</v>
      </c>
      <c r="M1984">
        <v>92345</v>
      </c>
      <c r="N1984" t="s">
        <v>44</v>
      </c>
      <c r="O1984" t="s">
        <v>3491</v>
      </c>
      <c r="P1984" t="s">
        <v>32</v>
      </c>
      <c r="Q1984" t="s">
        <v>33</v>
      </c>
      <c r="R1984" t="s">
        <v>3492</v>
      </c>
      <c r="S1984">
        <v>424.95749999999992</v>
      </c>
      <c r="T1984">
        <v>5</v>
      </c>
      <c r="U1984">
        <v>0.15</v>
      </c>
      <c r="V1984">
        <v>19.997999999999976</v>
      </c>
    </row>
    <row r="1985" spans="1:22" x14ac:dyDescent="0.25">
      <c r="A1985">
        <v>2649</v>
      </c>
      <c r="B1985" t="s">
        <v>5769</v>
      </c>
      <c r="C1985">
        <v>2011</v>
      </c>
      <c r="D1985" s="11">
        <v>40793</v>
      </c>
      <c r="E1985" s="11">
        <v>40798</v>
      </c>
      <c r="F1985" t="s">
        <v>23</v>
      </c>
      <c r="G1985" t="s">
        <v>4047</v>
      </c>
      <c r="H1985" t="s">
        <v>4048</v>
      </c>
      <c r="I1985" t="s">
        <v>26</v>
      </c>
      <c r="J1985" t="s">
        <v>27</v>
      </c>
      <c r="K1985" t="s">
        <v>4548</v>
      </c>
      <c r="L1985" t="s">
        <v>649</v>
      </c>
      <c r="M1985">
        <v>74133</v>
      </c>
      <c r="N1985" t="s">
        <v>105</v>
      </c>
      <c r="O1985" t="s">
        <v>5643</v>
      </c>
      <c r="P1985" t="s">
        <v>32</v>
      </c>
      <c r="Q1985" t="s">
        <v>65</v>
      </c>
      <c r="R1985" t="s">
        <v>5644</v>
      </c>
      <c r="S1985">
        <v>821.87999999999988</v>
      </c>
      <c r="T1985">
        <v>6</v>
      </c>
      <c r="U1985">
        <v>0</v>
      </c>
      <c r="V1985">
        <v>213.68880000000001</v>
      </c>
    </row>
    <row r="1986" spans="1:22" x14ac:dyDescent="0.25">
      <c r="A1986">
        <v>2646</v>
      </c>
      <c r="B1986" t="s">
        <v>5769</v>
      </c>
      <c r="C1986">
        <v>2011</v>
      </c>
      <c r="D1986" s="11">
        <v>40793</v>
      </c>
      <c r="E1986" s="11">
        <v>40798</v>
      </c>
      <c r="F1986" t="s">
        <v>23</v>
      </c>
      <c r="G1986" t="s">
        <v>4047</v>
      </c>
      <c r="H1986" t="s">
        <v>4048</v>
      </c>
      <c r="I1986" t="s">
        <v>26</v>
      </c>
      <c r="J1986" t="s">
        <v>27</v>
      </c>
      <c r="K1986" t="s">
        <v>4548</v>
      </c>
      <c r="L1986" t="s">
        <v>649</v>
      </c>
      <c r="M1986">
        <v>74133</v>
      </c>
      <c r="N1986" t="s">
        <v>105</v>
      </c>
      <c r="O1986" t="s">
        <v>3956</v>
      </c>
      <c r="P1986" t="s">
        <v>32</v>
      </c>
      <c r="Q1986" t="s">
        <v>65</v>
      </c>
      <c r="R1986" t="s">
        <v>5770</v>
      </c>
      <c r="S1986">
        <v>57.69</v>
      </c>
      <c r="T1986">
        <v>3</v>
      </c>
      <c r="U1986">
        <v>0</v>
      </c>
      <c r="V1986">
        <v>23.652900000000002</v>
      </c>
    </row>
    <row r="1987" spans="1:22" x14ac:dyDescent="0.25">
      <c r="A1987">
        <v>2645</v>
      </c>
      <c r="B1987" t="s">
        <v>5768</v>
      </c>
      <c r="C1987">
        <v>2013</v>
      </c>
      <c r="D1987" s="11">
        <v>41382</v>
      </c>
      <c r="E1987" s="11">
        <v>41386</v>
      </c>
      <c r="F1987" t="s">
        <v>23</v>
      </c>
      <c r="G1987" t="s">
        <v>3436</v>
      </c>
      <c r="H1987" t="s">
        <v>3437</v>
      </c>
      <c r="I1987" t="s">
        <v>102</v>
      </c>
      <c r="J1987" t="s">
        <v>27</v>
      </c>
      <c r="K1987" t="s">
        <v>4588</v>
      </c>
      <c r="L1987" t="s">
        <v>88</v>
      </c>
      <c r="M1987">
        <v>27604</v>
      </c>
      <c r="N1987" t="s">
        <v>30</v>
      </c>
      <c r="O1987" t="s">
        <v>1555</v>
      </c>
      <c r="P1987" t="s">
        <v>32</v>
      </c>
      <c r="Q1987" t="s">
        <v>65</v>
      </c>
      <c r="R1987" t="s">
        <v>1556</v>
      </c>
      <c r="S1987">
        <v>18.624000000000002</v>
      </c>
      <c r="T1987">
        <v>8</v>
      </c>
      <c r="U1987">
        <v>0.2</v>
      </c>
      <c r="V1987">
        <v>6.2855999999999987</v>
      </c>
    </row>
    <row r="1988" spans="1:22" x14ac:dyDescent="0.25">
      <c r="A1988">
        <v>1985</v>
      </c>
      <c r="B1988" t="s">
        <v>4850</v>
      </c>
      <c r="C1988">
        <v>2011</v>
      </c>
      <c r="D1988" s="11">
        <v>40872</v>
      </c>
      <c r="E1988" s="11">
        <v>40874</v>
      </c>
      <c r="F1988" t="s">
        <v>23</v>
      </c>
      <c r="G1988" t="s">
        <v>3640</v>
      </c>
      <c r="H1988" t="s">
        <v>3641</v>
      </c>
      <c r="I1988" t="s">
        <v>41</v>
      </c>
      <c r="J1988" t="s">
        <v>27</v>
      </c>
      <c r="K1988" t="s">
        <v>991</v>
      </c>
      <c r="L1988" t="s">
        <v>43</v>
      </c>
      <c r="M1988">
        <v>94513</v>
      </c>
      <c r="N1988" t="s">
        <v>44</v>
      </c>
      <c r="O1988" t="s">
        <v>2887</v>
      </c>
      <c r="P1988" t="s">
        <v>32</v>
      </c>
      <c r="Q1988" t="s">
        <v>65</v>
      </c>
      <c r="R1988" t="s">
        <v>186</v>
      </c>
      <c r="S1988">
        <v>23.88</v>
      </c>
      <c r="T1988">
        <v>3</v>
      </c>
      <c r="U1988">
        <v>0</v>
      </c>
      <c r="V1988">
        <v>10.507200000000001</v>
      </c>
    </row>
    <row r="1989" spans="1:22" x14ac:dyDescent="0.25">
      <c r="A1989">
        <v>2641</v>
      </c>
      <c r="B1989" t="s">
        <v>5758</v>
      </c>
      <c r="C1989">
        <v>2014</v>
      </c>
      <c r="D1989" s="11">
        <v>41803</v>
      </c>
      <c r="E1989" s="11">
        <v>41809</v>
      </c>
      <c r="F1989" t="s">
        <v>50</v>
      </c>
      <c r="G1989" t="s">
        <v>5759</v>
      </c>
      <c r="H1989" t="s">
        <v>5760</v>
      </c>
      <c r="I1989" t="s">
        <v>26</v>
      </c>
      <c r="J1989" t="s">
        <v>27</v>
      </c>
      <c r="K1989" t="s">
        <v>266</v>
      </c>
      <c r="L1989" t="s">
        <v>267</v>
      </c>
      <c r="M1989">
        <v>10035</v>
      </c>
      <c r="N1989" t="s">
        <v>148</v>
      </c>
      <c r="O1989" t="s">
        <v>1807</v>
      </c>
      <c r="P1989" t="s">
        <v>32</v>
      </c>
      <c r="Q1989" t="s">
        <v>36</v>
      </c>
      <c r="R1989" t="s">
        <v>1808</v>
      </c>
      <c r="S1989">
        <v>858.24</v>
      </c>
      <c r="T1989">
        <v>4</v>
      </c>
      <c r="U1989">
        <v>0.1</v>
      </c>
      <c r="V1989">
        <v>143.03999999999996</v>
      </c>
    </row>
    <row r="1990" spans="1:22" x14ac:dyDescent="0.25">
      <c r="A1990">
        <v>2635</v>
      </c>
      <c r="B1990" t="s">
        <v>5752</v>
      </c>
      <c r="C1990">
        <v>2012</v>
      </c>
      <c r="D1990" s="11">
        <v>41095</v>
      </c>
      <c r="E1990" s="11">
        <v>41100</v>
      </c>
      <c r="F1990" t="s">
        <v>23</v>
      </c>
      <c r="G1990" t="s">
        <v>4611</v>
      </c>
      <c r="H1990" t="s">
        <v>4612</v>
      </c>
      <c r="I1990" t="s">
        <v>41</v>
      </c>
      <c r="J1990" t="s">
        <v>27</v>
      </c>
      <c r="K1990" t="s">
        <v>1706</v>
      </c>
      <c r="L1990" t="s">
        <v>88</v>
      </c>
      <c r="M1990">
        <v>28314</v>
      </c>
      <c r="N1990" t="s">
        <v>30</v>
      </c>
      <c r="O1990" t="s">
        <v>5753</v>
      </c>
      <c r="P1990" t="s">
        <v>32</v>
      </c>
      <c r="Q1990" t="s">
        <v>65</v>
      </c>
      <c r="R1990" t="s">
        <v>5754</v>
      </c>
      <c r="S1990">
        <v>4.9280000000000008</v>
      </c>
      <c r="T1990">
        <v>2</v>
      </c>
      <c r="U1990">
        <v>0.2</v>
      </c>
      <c r="V1990">
        <v>0.73919999999999941</v>
      </c>
    </row>
    <row r="1991" spans="1:22" x14ac:dyDescent="0.25">
      <c r="A1991">
        <v>2634</v>
      </c>
      <c r="B1991" t="s">
        <v>5747</v>
      </c>
      <c r="C1991">
        <v>2014</v>
      </c>
      <c r="D1991" s="11">
        <v>41775</v>
      </c>
      <c r="E1991" s="11">
        <v>41780</v>
      </c>
      <c r="F1991" t="s">
        <v>50</v>
      </c>
      <c r="G1991" t="s">
        <v>5748</v>
      </c>
      <c r="H1991" t="s">
        <v>5749</v>
      </c>
      <c r="I1991" t="s">
        <v>26</v>
      </c>
      <c r="J1991" t="s">
        <v>27</v>
      </c>
      <c r="K1991" t="s">
        <v>95</v>
      </c>
      <c r="L1991" t="s">
        <v>96</v>
      </c>
      <c r="M1991">
        <v>98103</v>
      </c>
      <c r="N1991" t="s">
        <v>44</v>
      </c>
      <c r="O1991" t="s">
        <v>686</v>
      </c>
      <c r="P1991" t="s">
        <v>32</v>
      </c>
      <c r="Q1991" t="s">
        <v>36</v>
      </c>
      <c r="R1991" t="s">
        <v>687</v>
      </c>
      <c r="S1991">
        <v>220.96</v>
      </c>
      <c r="T1991">
        <v>1</v>
      </c>
      <c r="U1991">
        <v>0.2</v>
      </c>
      <c r="V1991">
        <v>24.857999999999983</v>
      </c>
    </row>
    <row r="1992" spans="1:22" x14ac:dyDescent="0.25">
      <c r="A1992">
        <v>1989</v>
      </c>
      <c r="B1992" t="s">
        <v>4854</v>
      </c>
      <c r="C1992">
        <v>2012</v>
      </c>
      <c r="D1992" s="11">
        <v>41222</v>
      </c>
      <c r="E1992" s="11">
        <v>41226</v>
      </c>
      <c r="F1992" t="s">
        <v>50</v>
      </c>
      <c r="G1992" t="s">
        <v>4708</v>
      </c>
      <c r="H1992" t="s">
        <v>4709</v>
      </c>
      <c r="I1992" t="s">
        <v>26</v>
      </c>
      <c r="J1992" t="s">
        <v>27</v>
      </c>
      <c r="K1992" t="s">
        <v>318</v>
      </c>
      <c r="L1992" t="s">
        <v>596</v>
      </c>
      <c r="M1992">
        <v>65807</v>
      </c>
      <c r="N1992" t="s">
        <v>105</v>
      </c>
      <c r="O1992" t="s">
        <v>4857</v>
      </c>
      <c r="P1992" t="s">
        <v>32</v>
      </c>
      <c r="Q1992" t="s">
        <v>56</v>
      </c>
      <c r="R1992" t="s">
        <v>4858</v>
      </c>
      <c r="S1992">
        <v>1024.3800000000001</v>
      </c>
      <c r="T1992">
        <v>7</v>
      </c>
      <c r="U1992">
        <v>0</v>
      </c>
      <c r="V1992">
        <v>215.11979999999994</v>
      </c>
    </row>
    <row r="1993" spans="1:22" x14ac:dyDescent="0.25">
      <c r="A1993">
        <v>2633</v>
      </c>
      <c r="B1993" t="s">
        <v>5747</v>
      </c>
      <c r="C1993">
        <v>2014</v>
      </c>
      <c r="D1993" s="11">
        <v>41775</v>
      </c>
      <c r="E1993" s="11">
        <v>41780</v>
      </c>
      <c r="F1993" t="s">
        <v>50</v>
      </c>
      <c r="G1993" t="s">
        <v>5748</v>
      </c>
      <c r="H1993" t="s">
        <v>5749</v>
      </c>
      <c r="I1993" t="s">
        <v>26</v>
      </c>
      <c r="J1993" t="s">
        <v>27</v>
      </c>
      <c r="K1993" t="s">
        <v>95</v>
      </c>
      <c r="L1993" t="s">
        <v>96</v>
      </c>
      <c r="M1993">
        <v>98103</v>
      </c>
      <c r="N1993" t="s">
        <v>44</v>
      </c>
      <c r="O1993" t="s">
        <v>5750</v>
      </c>
      <c r="P1993" t="s">
        <v>32</v>
      </c>
      <c r="Q1993" t="s">
        <v>36</v>
      </c>
      <c r="R1993" t="s">
        <v>5751</v>
      </c>
      <c r="S1993">
        <v>42.624000000000002</v>
      </c>
      <c r="T1993">
        <v>2</v>
      </c>
      <c r="U1993">
        <v>0.2</v>
      </c>
      <c r="V1993">
        <v>4.2623999999999977</v>
      </c>
    </row>
    <row r="1994" spans="1:22" x14ac:dyDescent="0.25">
      <c r="A1994">
        <v>2632</v>
      </c>
      <c r="B1994" t="s">
        <v>5747</v>
      </c>
      <c r="C1994">
        <v>2014</v>
      </c>
      <c r="D1994" s="11">
        <v>41775</v>
      </c>
      <c r="E1994" s="11">
        <v>41780</v>
      </c>
      <c r="F1994" t="s">
        <v>50</v>
      </c>
      <c r="G1994" t="s">
        <v>5748</v>
      </c>
      <c r="H1994" t="s">
        <v>5749</v>
      </c>
      <c r="I1994" t="s">
        <v>26</v>
      </c>
      <c r="J1994" t="s">
        <v>27</v>
      </c>
      <c r="K1994" t="s">
        <v>95</v>
      </c>
      <c r="L1994" t="s">
        <v>96</v>
      </c>
      <c r="M1994">
        <v>98103</v>
      </c>
      <c r="N1994" t="s">
        <v>44</v>
      </c>
      <c r="O1994" t="s">
        <v>3462</v>
      </c>
      <c r="P1994" t="s">
        <v>32</v>
      </c>
      <c r="Q1994" t="s">
        <v>65</v>
      </c>
      <c r="R1994" t="s">
        <v>3463</v>
      </c>
      <c r="S1994">
        <v>39.96</v>
      </c>
      <c r="T1994">
        <v>2</v>
      </c>
      <c r="U1994">
        <v>0</v>
      </c>
      <c r="V1994">
        <v>17.182800000000004</v>
      </c>
    </row>
    <row r="1995" spans="1:22" x14ac:dyDescent="0.25">
      <c r="A1995">
        <v>2615</v>
      </c>
      <c r="B1995" t="s">
        <v>5726</v>
      </c>
      <c r="C1995">
        <v>2011</v>
      </c>
      <c r="D1995" s="11">
        <v>40659</v>
      </c>
      <c r="E1995" s="11">
        <v>40666</v>
      </c>
      <c r="F1995" t="s">
        <v>50</v>
      </c>
      <c r="G1995" t="s">
        <v>5727</v>
      </c>
      <c r="H1995" t="s">
        <v>5728</v>
      </c>
      <c r="I1995" t="s">
        <v>41</v>
      </c>
      <c r="J1995" t="s">
        <v>27</v>
      </c>
      <c r="K1995" t="s">
        <v>42</v>
      </c>
      <c r="L1995" t="s">
        <v>43</v>
      </c>
      <c r="M1995">
        <v>90049</v>
      </c>
      <c r="N1995" t="s">
        <v>44</v>
      </c>
      <c r="O1995" t="s">
        <v>1461</v>
      </c>
      <c r="P1995" t="s">
        <v>32</v>
      </c>
      <c r="Q1995" t="s">
        <v>36</v>
      </c>
      <c r="R1995" t="s">
        <v>1462</v>
      </c>
      <c r="S1995">
        <v>230.28000000000003</v>
      </c>
      <c r="T1995">
        <v>3</v>
      </c>
      <c r="U1995">
        <v>0.2</v>
      </c>
      <c r="V1995">
        <v>23.027999999999992</v>
      </c>
    </row>
    <row r="1996" spans="1:22" x14ac:dyDescent="0.25">
      <c r="A1996">
        <v>2614</v>
      </c>
      <c r="B1996" t="s">
        <v>5723</v>
      </c>
      <c r="C1996">
        <v>2013</v>
      </c>
      <c r="D1996" s="11">
        <v>41393</v>
      </c>
      <c r="E1996" s="11">
        <v>41400</v>
      </c>
      <c r="F1996" t="s">
        <v>50</v>
      </c>
      <c r="G1996" t="s">
        <v>5724</v>
      </c>
      <c r="H1996" t="s">
        <v>5725</v>
      </c>
      <c r="I1996" t="s">
        <v>41</v>
      </c>
      <c r="J1996" t="s">
        <v>27</v>
      </c>
      <c r="K1996" t="s">
        <v>42</v>
      </c>
      <c r="L1996" t="s">
        <v>43</v>
      </c>
      <c r="M1996">
        <v>90045</v>
      </c>
      <c r="N1996" t="s">
        <v>44</v>
      </c>
      <c r="O1996" t="s">
        <v>3102</v>
      </c>
      <c r="P1996" t="s">
        <v>32</v>
      </c>
      <c r="Q1996" t="s">
        <v>36</v>
      </c>
      <c r="R1996" t="s">
        <v>3103</v>
      </c>
      <c r="S1996">
        <v>41.568000000000005</v>
      </c>
      <c r="T1996">
        <v>2</v>
      </c>
      <c r="U1996">
        <v>0.2</v>
      </c>
      <c r="V1996">
        <v>2.5980000000000008</v>
      </c>
    </row>
    <row r="1997" spans="1:22" x14ac:dyDescent="0.25">
      <c r="A1997">
        <v>2613</v>
      </c>
      <c r="B1997" t="s">
        <v>5720</v>
      </c>
      <c r="C1997">
        <v>2011</v>
      </c>
      <c r="D1997" s="11">
        <v>40872</v>
      </c>
      <c r="E1997" s="11">
        <v>40877</v>
      </c>
      <c r="F1997" t="s">
        <v>50</v>
      </c>
      <c r="G1997" t="s">
        <v>4924</v>
      </c>
      <c r="H1997" t="s">
        <v>4925</v>
      </c>
      <c r="I1997" t="s">
        <v>41</v>
      </c>
      <c r="J1997" t="s">
        <v>27</v>
      </c>
      <c r="K1997" t="s">
        <v>1127</v>
      </c>
      <c r="L1997" t="s">
        <v>104</v>
      </c>
      <c r="M1997">
        <v>76017</v>
      </c>
      <c r="N1997" t="s">
        <v>105</v>
      </c>
      <c r="O1997" t="s">
        <v>2069</v>
      </c>
      <c r="P1997" t="s">
        <v>32</v>
      </c>
      <c r="Q1997" t="s">
        <v>65</v>
      </c>
      <c r="R1997" t="s">
        <v>2070</v>
      </c>
      <c r="S1997">
        <v>6.0960000000000001</v>
      </c>
      <c r="T1997">
        <v>3</v>
      </c>
      <c r="U1997">
        <v>0.6</v>
      </c>
      <c r="V1997">
        <v>-3.9624000000000006</v>
      </c>
    </row>
    <row r="1998" spans="1:22" x14ac:dyDescent="0.25">
      <c r="A1998">
        <v>2610</v>
      </c>
      <c r="B1998" t="s">
        <v>5720</v>
      </c>
      <c r="C1998">
        <v>2011</v>
      </c>
      <c r="D1998" s="11">
        <v>40872</v>
      </c>
      <c r="E1998" s="11">
        <v>40877</v>
      </c>
      <c r="F1998" t="s">
        <v>50</v>
      </c>
      <c r="G1998" t="s">
        <v>4924</v>
      </c>
      <c r="H1998" t="s">
        <v>4925</v>
      </c>
      <c r="I1998" t="s">
        <v>41</v>
      </c>
      <c r="J1998" t="s">
        <v>27</v>
      </c>
      <c r="K1998" t="s">
        <v>1127</v>
      </c>
      <c r="L1998" t="s">
        <v>104</v>
      </c>
      <c r="M1998">
        <v>76017</v>
      </c>
      <c r="N1998" t="s">
        <v>105</v>
      </c>
      <c r="O1998" t="s">
        <v>55</v>
      </c>
      <c r="P1998" t="s">
        <v>32</v>
      </c>
      <c r="Q1998" t="s">
        <v>56</v>
      </c>
      <c r="R1998" t="s">
        <v>57</v>
      </c>
      <c r="S1998">
        <v>1218.7349999999997</v>
      </c>
      <c r="T1998">
        <v>5</v>
      </c>
      <c r="U1998">
        <v>0.3</v>
      </c>
      <c r="V1998">
        <v>-121.87349999999992</v>
      </c>
    </row>
    <row r="1999" spans="1:22" x14ac:dyDescent="0.25">
      <c r="A1999">
        <v>2605</v>
      </c>
      <c r="B1999" t="s">
        <v>5709</v>
      </c>
      <c r="C1999">
        <v>2013</v>
      </c>
      <c r="D1999" s="11">
        <v>41430</v>
      </c>
      <c r="E1999" s="11">
        <v>41430</v>
      </c>
      <c r="F1999" t="s">
        <v>1290</v>
      </c>
      <c r="G1999" t="s">
        <v>5710</v>
      </c>
      <c r="H1999" t="s">
        <v>5711</v>
      </c>
      <c r="I1999" t="s">
        <v>26</v>
      </c>
      <c r="J1999" t="s">
        <v>27</v>
      </c>
      <c r="K1999" t="s">
        <v>266</v>
      </c>
      <c r="L1999" t="s">
        <v>267</v>
      </c>
      <c r="M1999">
        <v>10035</v>
      </c>
      <c r="N1999" t="s">
        <v>148</v>
      </c>
      <c r="O1999" t="s">
        <v>2629</v>
      </c>
      <c r="P1999" t="s">
        <v>32</v>
      </c>
      <c r="Q1999" t="s">
        <v>65</v>
      </c>
      <c r="R1999" t="s">
        <v>2630</v>
      </c>
      <c r="S1999">
        <v>61.12</v>
      </c>
      <c r="T1999">
        <v>4</v>
      </c>
      <c r="U1999">
        <v>0</v>
      </c>
      <c r="V1999">
        <v>20.780799999999999</v>
      </c>
    </row>
    <row r="2000" spans="1:22" x14ac:dyDescent="0.25">
      <c r="A2000">
        <v>1997</v>
      </c>
      <c r="B2000" t="s">
        <v>4868</v>
      </c>
      <c r="C2000">
        <v>2014</v>
      </c>
      <c r="D2000" s="11">
        <v>41976</v>
      </c>
      <c r="E2000" s="11">
        <v>41978</v>
      </c>
      <c r="F2000" t="s">
        <v>23</v>
      </c>
      <c r="G2000" t="s">
        <v>4869</v>
      </c>
      <c r="H2000" t="s">
        <v>4870</v>
      </c>
      <c r="I2000" t="s">
        <v>26</v>
      </c>
      <c r="J2000" t="s">
        <v>27</v>
      </c>
      <c r="K2000" t="s">
        <v>184</v>
      </c>
      <c r="L2000" t="s">
        <v>104</v>
      </c>
      <c r="M2000">
        <v>77036</v>
      </c>
      <c r="N2000" t="s">
        <v>105</v>
      </c>
      <c r="O2000" t="s">
        <v>1910</v>
      </c>
      <c r="P2000" t="s">
        <v>32</v>
      </c>
      <c r="Q2000" t="s">
        <v>65</v>
      </c>
      <c r="R2000" t="s">
        <v>1911</v>
      </c>
      <c r="S2000">
        <v>8.7520000000000007</v>
      </c>
      <c r="T2000">
        <v>4</v>
      </c>
      <c r="U2000">
        <v>0.6</v>
      </c>
      <c r="V2000">
        <v>-3.719599999999998</v>
      </c>
    </row>
    <row r="2001" spans="1:22" x14ac:dyDescent="0.25">
      <c r="A2001">
        <v>2604</v>
      </c>
      <c r="B2001" t="s">
        <v>5709</v>
      </c>
      <c r="C2001">
        <v>2013</v>
      </c>
      <c r="D2001" s="11">
        <v>41430</v>
      </c>
      <c r="E2001" s="11">
        <v>41430</v>
      </c>
      <c r="F2001" t="s">
        <v>1290</v>
      </c>
      <c r="G2001" t="s">
        <v>5710</v>
      </c>
      <c r="H2001" t="s">
        <v>5711</v>
      </c>
      <c r="I2001" t="s">
        <v>26</v>
      </c>
      <c r="J2001" t="s">
        <v>27</v>
      </c>
      <c r="K2001" t="s">
        <v>266</v>
      </c>
      <c r="L2001" t="s">
        <v>267</v>
      </c>
      <c r="M2001">
        <v>10035</v>
      </c>
      <c r="N2001" t="s">
        <v>148</v>
      </c>
      <c r="O2001" t="s">
        <v>4209</v>
      </c>
      <c r="P2001" t="s">
        <v>32</v>
      </c>
      <c r="Q2001" t="s">
        <v>33</v>
      </c>
      <c r="R2001" t="s">
        <v>4210</v>
      </c>
      <c r="S2001">
        <v>136.78399999999999</v>
      </c>
      <c r="T2001">
        <v>1</v>
      </c>
      <c r="U2001">
        <v>0.2</v>
      </c>
      <c r="V2001">
        <v>5.129400000000004</v>
      </c>
    </row>
    <row r="2002" spans="1:22" x14ac:dyDescent="0.25">
      <c r="A2002">
        <v>2592</v>
      </c>
      <c r="B2002" t="s">
        <v>5696</v>
      </c>
      <c r="C2002">
        <v>2013</v>
      </c>
      <c r="D2002" s="11">
        <v>41526</v>
      </c>
      <c r="E2002" s="11">
        <v>41532</v>
      </c>
      <c r="F2002" t="s">
        <v>50</v>
      </c>
      <c r="G2002" t="s">
        <v>2813</v>
      </c>
      <c r="H2002" t="s">
        <v>2814</v>
      </c>
      <c r="I2002" t="s">
        <v>26</v>
      </c>
      <c r="J2002" t="s">
        <v>27</v>
      </c>
      <c r="K2002" t="s">
        <v>5697</v>
      </c>
      <c r="L2002" t="s">
        <v>211</v>
      </c>
      <c r="M2002">
        <v>60090</v>
      </c>
      <c r="N2002" t="s">
        <v>105</v>
      </c>
      <c r="O2002" t="s">
        <v>5700</v>
      </c>
      <c r="P2002" t="s">
        <v>32</v>
      </c>
      <c r="Q2002" t="s">
        <v>56</v>
      </c>
      <c r="R2002" t="s">
        <v>5701</v>
      </c>
      <c r="S2002">
        <v>601.47</v>
      </c>
      <c r="T2002">
        <v>3</v>
      </c>
      <c r="U2002">
        <v>0.5</v>
      </c>
      <c r="V2002">
        <v>-300.73500000000001</v>
      </c>
    </row>
    <row r="2003" spans="1:22" x14ac:dyDescent="0.25">
      <c r="A2003">
        <v>2591</v>
      </c>
      <c r="B2003" t="s">
        <v>5696</v>
      </c>
      <c r="C2003">
        <v>2013</v>
      </c>
      <c r="D2003" s="11">
        <v>41526</v>
      </c>
      <c r="E2003" s="11">
        <v>41532</v>
      </c>
      <c r="F2003" t="s">
        <v>50</v>
      </c>
      <c r="G2003" t="s">
        <v>2813</v>
      </c>
      <c r="H2003" t="s">
        <v>2814</v>
      </c>
      <c r="I2003" t="s">
        <v>26</v>
      </c>
      <c r="J2003" t="s">
        <v>27</v>
      </c>
      <c r="K2003" t="s">
        <v>5697</v>
      </c>
      <c r="L2003" t="s">
        <v>211</v>
      </c>
      <c r="M2003">
        <v>60090</v>
      </c>
      <c r="N2003" t="s">
        <v>105</v>
      </c>
      <c r="O2003" t="s">
        <v>5698</v>
      </c>
      <c r="P2003" t="s">
        <v>32</v>
      </c>
      <c r="Q2003" t="s">
        <v>65</v>
      </c>
      <c r="R2003" t="s">
        <v>5699</v>
      </c>
      <c r="S2003">
        <v>14.136000000000003</v>
      </c>
      <c r="T2003">
        <v>2</v>
      </c>
      <c r="U2003">
        <v>0.6</v>
      </c>
      <c r="V2003">
        <v>-7.774799999999999</v>
      </c>
    </row>
    <row r="2004" spans="1:22" x14ac:dyDescent="0.25">
      <c r="A2004">
        <v>2588</v>
      </c>
      <c r="B2004" t="s">
        <v>5692</v>
      </c>
      <c r="C2004">
        <v>2014</v>
      </c>
      <c r="D2004" s="11">
        <v>41821</v>
      </c>
      <c r="E2004" s="11">
        <v>41827</v>
      </c>
      <c r="F2004" t="s">
        <v>50</v>
      </c>
      <c r="G2004" t="s">
        <v>2230</v>
      </c>
      <c r="H2004" t="s">
        <v>2231</v>
      </c>
      <c r="I2004" t="s">
        <v>26</v>
      </c>
      <c r="J2004" t="s">
        <v>27</v>
      </c>
      <c r="K2004" t="s">
        <v>266</v>
      </c>
      <c r="L2004" t="s">
        <v>267</v>
      </c>
      <c r="M2004">
        <v>10024</v>
      </c>
      <c r="N2004" t="s">
        <v>148</v>
      </c>
      <c r="O2004" t="s">
        <v>5693</v>
      </c>
      <c r="P2004" t="s">
        <v>32</v>
      </c>
      <c r="Q2004" t="s">
        <v>65</v>
      </c>
      <c r="R2004" t="s">
        <v>5694</v>
      </c>
      <c r="S2004">
        <v>22.23</v>
      </c>
      <c r="T2004">
        <v>1</v>
      </c>
      <c r="U2004">
        <v>0</v>
      </c>
      <c r="V2004">
        <v>9.7812000000000019</v>
      </c>
    </row>
    <row r="2005" spans="1:22" x14ac:dyDescent="0.25">
      <c r="A2005">
        <v>2584</v>
      </c>
      <c r="B2005" t="s">
        <v>5683</v>
      </c>
      <c r="C2005">
        <v>2011</v>
      </c>
      <c r="D2005" s="11">
        <v>40570</v>
      </c>
      <c r="E2005" s="11">
        <v>40575</v>
      </c>
      <c r="F2005" t="s">
        <v>50</v>
      </c>
      <c r="G2005" t="s">
        <v>1497</v>
      </c>
      <c r="H2005" t="s">
        <v>1498</v>
      </c>
      <c r="I2005" t="s">
        <v>102</v>
      </c>
      <c r="J2005" t="s">
        <v>27</v>
      </c>
      <c r="K2005" t="s">
        <v>2811</v>
      </c>
      <c r="L2005" t="s">
        <v>319</v>
      </c>
      <c r="M2005">
        <v>22304</v>
      </c>
      <c r="N2005" t="s">
        <v>30</v>
      </c>
      <c r="O2005" t="s">
        <v>5688</v>
      </c>
      <c r="P2005" t="s">
        <v>32</v>
      </c>
      <c r="Q2005" t="s">
        <v>65</v>
      </c>
      <c r="R2005" t="s">
        <v>5689</v>
      </c>
      <c r="S2005">
        <v>12.419999999999998</v>
      </c>
      <c r="T2005">
        <v>3</v>
      </c>
      <c r="U2005">
        <v>0</v>
      </c>
      <c r="V2005">
        <v>4.4711999999999996</v>
      </c>
    </row>
    <row r="2006" spans="1:22" x14ac:dyDescent="0.25">
      <c r="A2006">
        <v>2579</v>
      </c>
      <c r="B2006" t="s">
        <v>5683</v>
      </c>
      <c r="C2006">
        <v>2011</v>
      </c>
      <c r="D2006" s="11">
        <v>40570</v>
      </c>
      <c r="E2006" s="11">
        <v>40575</v>
      </c>
      <c r="F2006" t="s">
        <v>50</v>
      </c>
      <c r="G2006" t="s">
        <v>1497</v>
      </c>
      <c r="H2006" t="s">
        <v>1498</v>
      </c>
      <c r="I2006" t="s">
        <v>102</v>
      </c>
      <c r="J2006" t="s">
        <v>27</v>
      </c>
      <c r="K2006" t="s">
        <v>2811</v>
      </c>
      <c r="L2006" t="s">
        <v>319</v>
      </c>
      <c r="M2006">
        <v>22304</v>
      </c>
      <c r="N2006" t="s">
        <v>30</v>
      </c>
      <c r="O2006" t="s">
        <v>5684</v>
      </c>
      <c r="P2006" t="s">
        <v>32</v>
      </c>
      <c r="Q2006" t="s">
        <v>65</v>
      </c>
      <c r="R2006" t="s">
        <v>5685</v>
      </c>
      <c r="S2006">
        <v>62.820000000000007</v>
      </c>
      <c r="T2006">
        <v>3</v>
      </c>
      <c r="U2006">
        <v>0</v>
      </c>
      <c r="V2006">
        <v>30.7818</v>
      </c>
    </row>
    <row r="2007" spans="1:22" x14ac:dyDescent="0.25">
      <c r="A2007">
        <v>2004</v>
      </c>
      <c r="B2007" t="s">
        <v>4878</v>
      </c>
      <c r="C2007">
        <v>2014</v>
      </c>
      <c r="D2007" s="11">
        <v>41999</v>
      </c>
      <c r="E2007" s="11">
        <v>42002</v>
      </c>
      <c r="F2007" t="s">
        <v>23</v>
      </c>
      <c r="G2007" t="s">
        <v>4458</v>
      </c>
      <c r="H2007" t="s">
        <v>4459</v>
      </c>
      <c r="I2007" t="s">
        <v>26</v>
      </c>
      <c r="J2007" t="s">
        <v>27</v>
      </c>
      <c r="K2007" t="s">
        <v>1473</v>
      </c>
      <c r="L2007" t="s">
        <v>29</v>
      </c>
      <c r="M2007">
        <v>40214</v>
      </c>
      <c r="N2007" t="s">
        <v>30</v>
      </c>
      <c r="O2007" t="s">
        <v>304</v>
      </c>
      <c r="P2007" t="s">
        <v>32</v>
      </c>
      <c r="Q2007" t="s">
        <v>36</v>
      </c>
      <c r="R2007" t="s">
        <v>305</v>
      </c>
      <c r="S2007">
        <v>304.45</v>
      </c>
      <c r="T2007">
        <v>5</v>
      </c>
      <c r="U2007">
        <v>0</v>
      </c>
      <c r="V2007">
        <v>76.112499999999983</v>
      </c>
    </row>
    <row r="2008" spans="1:22" x14ac:dyDescent="0.25">
      <c r="A2008">
        <v>2574</v>
      </c>
      <c r="B2008" t="s">
        <v>5679</v>
      </c>
      <c r="C2008">
        <v>2014</v>
      </c>
      <c r="D2008" s="11">
        <v>41830</v>
      </c>
      <c r="E2008" s="11">
        <v>41835</v>
      </c>
      <c r="F2008" t="s">
        <v>50</v>
      </c>
      <c r="G2008" t="s">
        <v>5254</v>
      </c>
      <c r="H2008" t="s">
        <v>5255</v>
      </c>
      <c r="I2008" t="s">
        <v>102</v>
      </c>
      <c r="J2008" t="s">
        <v>27</v>
      </c>
      <c r="K2008" t="s">
        <v>4268</v>
      </c>
      <c r="L2008" t="s">
        <v>254</v>
      </c>
      <c r="M2008">
        <v>47905</v>
      </c>
      <c r="N2008" t="s">
        <v>105</v>
      </c>
      <c r="O2008" t="s">
        <v>3109</v>
      </c>
      <c r="P2008" t="s">
        <v>32</v>
      </c>
      <c r="Q2008" t="s">
        <v>65</v>
      </c>
      <c r="R2008" t="s">
        <v>3110</v>
      </c>
      <c r="S2008">
        <v>526.45000000000005</v>
      </c>
      <c r="T2008">
        <v>5</v>
      </c>
      <c r="U2008">
        <v>0</v>
      </c>
      <c r="V2008">
        <v>31.586999999999961</v>
      </c>
    </row>
    <row r="2009" spans="1:22" x14ac:dyDescent="0.25">
      <c r="A2009">
        <v>2568</v>
      </c>
      <c r="B2009" t="s">
        <v>5668</v>
      </c>
      <c r="C2009">
        <v>2014</v>
      </c>
      <c r="D2009" s="11">
        <v>41945</v>
      </c>
      <c r="E2009" s="11">
        <v>41947</v>
      </c>
      <c r="F2009" t="s">
        <v>23</v>
      </c>
      <c r="G2009" t="s">
        <v>1939</v>
      </c>
      <c r="H2009" t="s">
        <v>1940</v>
      </c>
      <c r="I2009" t="s">
        <v>26</v>
      </c>
      <c r="J2009" t="s">
        <v>27</v>
      </c>
      <c r="K2009" t="s">
        <v>5669</v>
      </c>
      <c r="L2009" t="s">
        <v>96</v>
      </c>
      <c r="M2009">
        <v>98226</v>
      </c>
      <c r="N2009" t="s">
        <v>44</v>
      </c>
      <c r="O2009" t="s">
        <v>4949</v>
      </c>
      <c r="P2009" t="s">
        <v>32</v>
      </c>
      <c r="Q2009" t="s">
        <v>56</v>
      </c>
      <c r="R2009" t="s">
        <v>4950</v>
      </c>
      <c r="S2009">
        <v>2665.62</v>
      </c>
      <c r="T2009">
        <v>9</v>
      </c>
      <c r="U2009">
        <v>0</v>
      </c>
      <c r="V2009">
        <v>239.90580000000011</v>
      </c>
    </row>
    <row r="2010" spans="1:22" x14ac:dyDescent="0.25">
      <c r="A2010">
        <v>2559</v>
      </c>
      <c r="B2010" t="s">
        <v>5657</v>
      </c>
      <c r="C2010">
        <v>2012</v>
      </c>
      <c r="D2010" s="11">
        <v>41060</v>
      </c>
      <c r="E2010" s="11">
        <v>41064</v>
      </c>
      <c r="F2010" t="s">
        <v>50</v>
      </c>
      <c r="G2010" t="s">
        <v>5452</v>
      </c>
      <c r="H2010" t="s">
        <v>5453</v>
      </c>
      <c r="I2010" t="s">
        <v>26</v>
      </c>
      <c r="J2010" t="s">
        <v>27</v>
      </c>
      <c r="K2010" t="s">
        <v>154</v>
      </c>
      <c r="L2010" t="s">
        <v>121</v>
      </c>
      <c r="M2010">
        <v>84057</v>
      </c>
      <c r="N2010" t="s">
        <v>44</v>
      </c>
      <c r="O2010" t="s">
        <v>5658</v>
      </c>
      <c r="P2010" t="s">
        <v>32</v>
      </c>
      <c r="Q2010" t="s">
        <v>33</v>
      </c>
      <c r="R2010" t="s">
        <v>5659</v>
      </c>
      <c r="S2010">
        <v>1406.86</v>
      </c>
      <c r="T2010">
        <v>7</v>
      </c>
      <c r="U2010">
        <v>0</v>
      </c>
      <c r="V2010">
        <v>140.68599999999989</v>
      </c>
    </row>
    <row r="2011" spans="1:22" x14ac:dyDescent="0.25">
      <c r="A2011">
        <v>2008</v>
      </c>
      <c r="B2011" t="s">
        <v>4882</v>
      </c>
      <c r="C2011">
        <v>2014</v>
      </c>
      <c r="D2011" s="11">
        <v>41855</v>
      </c>
      <c r="E2011" s="11">
        <v>41856</v>
      </c>
      <c r="F2011" t="s">
        <v>188</v>
      </c>
      <c r="G2011" t="s">
        <v>4146</v>
      </c>
      <c r="H2011" t="s">
        <v>4147</v>
      </c>
      <c r="I2011" t="s">
        <v>26</v>
      </c>
      <c r="J2011" t="s">
        <v>27</v>
      </c>
      <c r="K2011" t="s">
        <v>303</v>
      </c>
      <c r="L2011" t="s">
        <v>211</v>
      </c>
      <c r="M2011">
        <v>60623</v>
      </c>
      <c r="N2011" t="s">
        <v>105</v>
      </c>
      <c r="O2011" t="s">
        <v>4883</v>
      </c>
      <c r="P2011" t="s">
        <v>32</v>
      </c>
      <c r="Q2011" t="s">
        <v>33</v>
      </c>
      <c r="R2011" t="s">
        <v>4884</v>
      </c>
      <c r="S2011">
        <v>183.37199999999999</v>
      </c>
      <c r="T2011">
        <v>2</v>
      </c>
      <c r="U2011">
        <v>0.3</v>
      </c>
      <c r="V2011">
        <v>-36.674399999999991</v>
      </c>
    </row>
    <row r="2012" spans="1:22" x14ac:dyDescent="0.25">
      <c r="A2012">
        <v>2557</v>
      </c>
      <c r="B2012" t="s">
        <v>5653</v>
      </c>
      <c r="C2012">
        <v>2013</v>
      </c>
      <c r="D2012" s="11">
        <v>41556</v>
      </c>
      <c r="E2012" s="11">
        <v>41562</v>
      </c>
      <c r="F2012" t="s">
        <v>50</v>
      </c>
      <c r="G2012" t="s">
        <v>2546</v>
      </c>
      <c r="H2012" t="s">
        <v>2547</v>
      </c>
      <c r="I2012" t="s">
        <v>41</v>
      </c>
      <c r="J2012" t="s">
        <v>27</v>
      </c>
      <c r="K2012" t="s">
        <v>184</v>
      </c>
      <c r="L2012" t="s">
        <v>104</v>
      </c>
      <c r="M2012">
        <v>77070</v>
      </c>
      <c r="N2012" t="s">
        <v>105</v>
      </c>
      <c r="O2012" t="s">
        <v>5654</v>
      </c>
      <c r="P2012" t="s">
        <v>32</v>
      </c>
      <c r="Q2012" t="s">
        <v>65</v>
      </c>
      <c r="R2012" t="s">
        <v>5655</v>
      </c>
      <c r="S2012">
        <v>51.712000000000003</v>
      </c>
      <c r="T2012">
        <v>8</v>
      </c>
      <c r="U2012">
        <v>0.6</v>
      </c>
      <c r="V2012">
        <v>-32.320000000000007</v>
      </c>
    </row>
    <row r="2013" spans="1:22" x14ac:dyDescent="0.25">
      <c r="A2013">
        <v>2552</v>
      </c>
      <c r="B2013" t="s">
        <v>5642</v>
      </c>
      <c r="C2013">
        <v>2014</v>
      </c>
      <c r="D2013" s="11">
        <v>41963</v>
      </c>
      <c r="E2013" s="11">
        <v>41967</v>
      </c>
      <c r="F2013" t="s">
        <v>50</v>
      </c>
      <c r="G2013" t="s">
        <v>3827</v>
      </c>
      <c r="H2013" t="s">
        <v>3828</v>
      </c>
      <c r="I2013" t="s">
        <v>26</v>
      </c>
      <c r="J2013" t="s">
        <v>27</v>
      </c>
      <c r="K2013" t="s">
        <v>28</v>
      </c>
      <c r="L2013" t="s">
        <v>29</v>
      </c>
      <c r="M2013">
        <v>42420</v>
      </c>
      <c r="N2013" t="s">
        <v>30</v>
      </c>
      <c r="O2013" t="s">
        <v>5643</v>
      </c>
      <c r="P2013" t="s">
        <v>32</v>
      </c>
      <c r="Q2013" t="s">
        <v>65</v>
      </c>
      <c r="R2013" t="s">
        <v>5644</v>
      </c>
      <c r="S2013">
        <v>821.87999999999988</v>
      </c>
      <c r="T2013">
        <v>6</v>
      </c>
      <c r="U2013">
        <v>0</v>
      </c>
      <c r="V2013">
        <v>213.68880000000001</v>
      </c>
    </row>
    <row r="2014" spans="1:22" x14ac:dyDescent="0.25">
      <c r="A2014">
        <v>2547</v>
      </c>
      <c r="B2014" t="s">
        <v>5640</v>
      </c>
      <c r="C2014">
        <v>2014</v>
      </c>
      <c r="D2014" s="11">
        <v>41746</v>
      </c>
      <c r="E2014" s="11">
        <v>41750</v>
      </c>
      <c r="F2014" t="s">
        <v>50</v>
      </c>
      <c r="G2014" t="s">
        <v>332</v>
      </c>
      <c r="H2014" t="s">
        <v>333</v>
      </c>
      <c r="I2014" t="s">
        <v>26</v>
      </c>
      <c r="J2014" t="s">
        <v>27</v>
      </c>
      <c r="K2014" t="s">
        <v>630</v>
      </c>
      <c r="L2014" t="s">
        <v>43</v>
      </c>
      <c r="M2014">
        <v>95123</v>
      </c>
      <c r="N2014" t="s">
        <v>44</v>
      </c>
      <c r="O2014" t="s">
        <v>1669</v>
      </c>
      <c r="P2014" t="s">
        <v>32</v>
      </c>
      <c r="Q2014" t="s">
        <v>33</v>
      </c>
      <c r="R2014" t="s">
        <v>1670</v>
      </c>
      <c r="S2014">
        <v>102.833</v>
      </c>
      <c r="T2014">
        <v>1</v>
      </c>
      <c r="U2014">
        <v>0.15</v>
      </c>
      <c r="V2014">
        <v>-6.0489999999999995</v>
      </c>
    </row>
    <row r="2015" spans="1:22" x14ac:dyDescent="0.25">
      <c r="A2015">
        <v>2544</v>
      </c>
      <c r="B2015" t="s">
        <v>5637</v>
      </c>
      <c r="C2015">
        <v>2013</v>
      </c>
      <c r="D2015" s="11">
        <v>41526</v>
      </c>
      <c r="E2015" s="11">
        <v>41532</v>
      </c>
      <c r="F2015" t="s">
        <v>50</v>
      </c>
      <c r="G2015" t="s">
        <v>3340</v>
      </c>
      <c r="H2015" t="s">
        <v>3341</v>
      </c>
      <c r="I2015" t="s">
        <v>102</v>
      </c>
      <c r="J2015" t="s">
        <v>27</v>
      </c>
      <c r="K2015" t="s">
        <v>5442</v>
      </c>
      <c r="L2015" t="s">
        <v>1245</v>
      </c>
      <c r="M2015">
        <v>2148</v>
      </c>
      <c r="N2015" t="s">
        <v>148</v>
      </c>
      <c r="O2015" t="s">
        <v>5638</v>
      </c>
      <c r="P2015" t="s">
        <v>32</v>
      </c>
      <c r="Q2015" t="s">
        <v>33</v>
      </c>
      <c r="R2015" t="s">
        <v>5639</v>
      </c>
      <c r="S2015">
        <v>173.94</v>
      </c>
      <c r="T2015">
        <v>3</v>
      </c>
      <c r="U2015">
        <v>0</v>
      </c>
      <c r="V2015">
        <v>13.915199999999992</v>
      </c>
    </row>
    <row r="2016" spans="1:22" x14ac:dyDescent="0.25">
      <c r="A2016">
        <v>2542</v>
      </c>
      <c r="B2016" t="s">
        <v>5631</v>
      </c>
      <c r="C2016">
        <v>2013</v>
      </c>
      <c r="D2016" s="11">
        <v>41395</v>
      </c>
      <c r="E2016" s="11">
        <v>41399</v>
      </c>
      <c r="F2016" t="s">
        <v>50</v>
      </c>
      <c r="G2016" t="s">
        <v>5632</v>
      </c>
      <c r="H2016" t="s">
        <v>5633</v>
      </c>
      <c r="I2016" t="s">
        <v>41</v>
      </c>
      <c r="J2016" t="s">
        <v>27</v>
      </c>
      <c r="K2016" t="s">
        <v>622</v>
      </c>
      <c r="L2016" t="s">
        <v>310</v>
      </c>
      <c r="M2016">
        <v>85254</v>
      </c>
      <c r="N2016" t="s">
        <v>44</v>
      </c>
      <c r="O2016" t="s">
        <v>2184</v>
      </c>
      <c r="P2016" t="s">
        <v>32</v>
      </c>
      <c r="Q2016" t="s">
        <v>65</v>
      </c>
      <c r="R2016" t="s">
        <v>2185</v>
      </c>
      <c r="S2016">
        <v>111.88800000000001</v>
      </c>
      <c r="T2016">
        <v>7</v>
      </c>
      <c r="U2016">
        <v>0.2</v>
      </c>
      <c r="V2016">
        <v>22.377600000000001</v>
      </c>
    </row>
    <row r="2017" spans="1:22" x14ac:dyDescent="0.25">
      <c r="A2017">
        <v>2014</v>
      </c>
      <c r="B2017" t="s">
        <v>4892</v>
      </c>
      <c r="C2017">
        <v>2013</v>
      </c>
      <c r="D2017" s="11">
        <v>41536</v>
      </c>
      <c r="E2017" s="11">
        <v>41541</v>
      </c>
      <c r="F2017" t="s">
        <v>50</v>
      </c>
      <c r="G2017" t="s">
        <v>4893</v>
      </c>
      <c r="H2017" t="s">
        <v>4894</v>
      </c>
      <c r="I2017" t="s">
        <v>26</v>
      </c>
      <c r="J2017" t="s">
        <v>27</v>
      </c>
      <c r="K2017" t="s">
        <v>1560</v>
      </c>
      <c r="L2017" t="s">
        <v>358</v>
      </c>
      <c r="M2017">
        <v>36830</v>
      </c>
      <c r="N2017" t="s">
        <v>30</v>
      </c>
      <c r="O2017" t="s">
        <v>4519</v>
      </c>
      <c r="P2017" t="s">
        <v>32</v>
      </c>
      <c r="Q2017" t="s">
        <v>36</v>
      </c>
      <c r="R2017" t="s">
        <v>4520</v>
      </c>
      <c r="S2017">
        <v>350.98</v>
      </c>
      <c r="T2017">
        <v>1</v>
      </c>
      <c r="U2017">
        <v>0</v>
      </c>
      <c r="V2017">
        <v>84.23520000000002</v>
      </c>
    </row>
    <row r="2018" spans="1:22" x14ac:dyDescent="0.25">
      <c r="A2018">
        <v>2541</v>
      </c>
      <c r="B2018" t="s">
        <v>5630</v>
      </c>
      <c r="C2018">
        <v>2012</v>
      </c>
      <c r="D2018" s="11">
        <v>41106</v>
      </c>
      <c r="E2018" s="11">
        <v>41106</v>
      </c>
      <c r="F2018" t="s">
        <v>1290</v>
      </c>
      <c r="G2018" t="s">
        <v>5459</v>
      </c>
      <c r="H2018" t="s">
        <v>5460</v>
      </c>
      <c r="I2018" t="s">
        <v>41</v>
      </c>
      <c r="J2018" t="s">
        <v>27</v>
      </c>
      <c r="K2018" t="s">
        <v>127</v>
      </c>
      <c r="L2018" t="s">
        <v>43</v>
      </c>
      <c r="M2018">
        <v>94122</v>
      </c>
      <c r="N2018" t="s">
        <v>44</v>
      </c>
      <c r="O2018" t="s">
        <v>1136</v>
      </c>
      <c r="P2018" t="s">
        <v>32</v>
      </c>
      <c r="Q2018" t="s">
        <v>36</v>
      </c>
      <c r="R2018" t="s">
        <v>1137</v>
      </c>
      <c r="S2018">
        <v>700.15200000000004</v>
      </c>
      <c r="T2018">
        <v>3</v>
      </c>
      <c r="U2018">
        <v>0.2</v>
      </c>
      <c r="V2018">
        <v>78.767099999999971</v>
      </c>
    </row>
    <row r="2019" spans="1:22" x14ac:dyDescent="0.25">
      <c r="A2019">
        <v>2540</v>
      </c>
      <c r="B2019" t="s">
        <v>5630</v>
      </c>
      <c r="C2019">
        <v>2012</v>
      </c>
      <c r="D2019" s="11">
        <v>41106</v>
      </c>
      <c r="E2019" s="11">
        <v>41106</v>
      </c>
      <c r="F2019" t="s">
        <v>1290</v>
      </c>
      <c r="G2019" t="s">
        <v>5459</v>
      </c>
      <c r="H2019" t="s">
        <v>5460</v>
      </c>
      <c r="I2019" t="s">
        <v>41</v>
      </c>
      <c r="J2019" t="s">
        <v>27</v>
      </c>
      <c r="K2019" t="s">
        <v>127</v>
      </c>
      <c r="L2019" t="s">
        <v>43</v>
      </c>
      <c r="M2019">
        <v>94122</v>
      </c>
      <c r="N2019" t="s">
        <v>44</v>
      </c>
      <c r="O2019" t="s">
        <v>1195</v>
      </c>
      <c r="P2019" t="s">
        <v>32</v>
      </c>
      <c r="Q2019" t="s">
        <v>36</v>
      </c>
      <c r="R2019" t="s">
        <v>1196</v>
      </c>
      <c r="S2019">
        <v>1348.7040000000002</v>
      </c>
      <c r="T2019">
        <v>6</v>
      </c>
      <c r="U2019">
        <v>0.2</v>
      </c>
      <c r="V2019">
        <v>-219.16440000000023</v>
      </c>
    </row>
    <row r="2020" spans="1:22" x14ac:dyDescent="0.25">
      <c r="A2020">
        <v>2537</v>
      </c>
      <c r="B2020" t="s">
        <v>5627</v>
      </c>
      <c r="C2020">
        <v>2012</v>
      </c>
      <c r="D2020" s="11">
        <v>40935</v>
      </c>
      <c r="E2020" s="11">
        <v>40937</v>
      </c>
      <c r="F2020" t="s">
        <v>23</v>
      </c>
      <c r="G2020" t="s">
        <v>2304</v>
      </c>
      <c r="H2020" t="s">
        <v>2305</v>
      </c>
      <c r="I2020" t="s">
        <v>26</v>
      </c>
      <c r="J2020" t="s">
        <v>27</v>
      </c>
      <c r="K2020" t="s">
        <v>2180</v>
      </c>
      <c r="L2020" t="s">
        <v>498</v>
      </c>
      <c r="M2020">
        <v>44105</v>
      </c>
      <c r="N2020" t="s">
        <v>148</v>
      </c>
      <c r="O2020" t="s">
        <v>336</v>
      </c>
      <c r="P2020" t="s">
        <v>32</v>
      </c>
      <c r="Q2020" t="s">
        <v>36</v>
      </c>
      <c r="R2020" t="s">
        <v>337</v>
      </c>
      <c r="S2020">
        <v>181.98599999999999</v>
      </c>
      <c r="T2020">
        <v>2</v>
      </c>
      <c r="U2020">
        <v>0.3</v>
      </c>
      <c r="V2020">
        <v>-54.595799999999997</v>
      </c>
    </row>
    <row r="2021" spans="1:22" x14ac:dyDescent="0.25">
      <c r="A2021">
        <v>2518</v>
      </c>
      <c r="B2021" t="s">
        <v>5608</v>
      </c>
      <c r="C2021">
        <v>2014</v>
      </c>
      <c r="D2021" s="11">
        <v>41762</v>
      </c>
      <c r="E2021" s="11">
        <v>41767</v>
      </c>
      <c r="F2021" t="s">
        <v>50</v>
      </c>
      <c r="G2021" t="s">
        <v>556</v>
      </c>
      <c r="H2021" t="s">
        <v>557</v>
      </c>
      <c r="I2021" t="s">
        <v>41</v>
      </c>
      <c r="J2021" t="s">
        <v>27</v>
      </c>
      <c r="K2021" t="s">
        <v>787</v>
      </c>
      <c r="L2021" t="s">
        <v>788</v>
      </c>
      <c r="M2021">
        <v>7090</v>
      </c>
      <c r="N2021" t="s">
        <v>148</v>
      </c>
      <c r="O2021" t="s">
        <v>3069</v>
      </c>
      <c r="P2021" t="s">
        <v>32</v>
      </c>
      <c r="Q2021" t="s">
        <v>65</v>
      </c>
      <c r="R2021" t="s">
        <v>3070</v>
      </c>
      <c r="S2021">
        <v>129.93</v>
      </c>
      <c r="T2021">
        <v>3</v>
      </c>
      <c r="U2021">
        <v>0</v>
      </c>
      <c r="V2021">
        <v>12.992999999999988</v>
      </c>
    </row>
    <row r="2022" spans="1:22" x14ac:dyDescent="0.25">
      <c r="A2022">
        <v>2515</v>
      </c>
      <c r="B2022" t="s">
        <v>5605</v>
      </c>
      <c r="C2022">
        <v>2013</v>
      </c>
      <c r="D2022" s="11">
        <v>41590</v>
      </c>
      <c r="E2022" s="11">
        <v>41596</v>
      </c>
      <c r="F2022" t="s">
        <v>50</v>
      </c>
      <c r="G2022" t="s">
        <v>1532</v>
      </c>
      <c r="H2022" t="s">
        <v>1533</v>
      </c>
      <c r="I2022" t="s">
        <v>41</v>
      </c>
      <c r="J2022" t="s">
        <v>27</v>
      </c>
      <c r="K2022" t="s">
        <v>303</v>
      </c>
      <c r="L2022" t="s">
        <v>211</v>
      </c>
      <c r="M2022">
        <v>60623</v>
      </c>
      <c r="N2022" t="s">
        <v>105</v>
      </c>
      <c r="O2022" t="s">
        <v>3411</v>
      </c>
      <c r="P2022" t="s">
        <v>32</v>
      </c>
      <c r="Q2022" t="s">
        <v>36</v>
      </c>
      <c r="R2022" t="s">
        <v>3412</v>
      </c>
      <c r="S2022">
        <v>47.991999999999997</v>
      </c>
      <c r="T2022">
        <v>2</v>
      </c>
      <c r="U2022">
        <v>0.3</v>
      </c>
      <c r="V2022">
        <v>-2.0567999999999991</v>
      </c>
    </row>
    <row r="2023" spans="1:22" x14ac:dyDescent="0.25">
      <c r="A2023">
        <v>2507</v>
      </c>
      <c r="B2023" t="s">
        <v>5589</v>
      </c>
      <c r="C2023">
        <v>2011</v>
      </c>
      <c r="D2023" s="11">
        <v>40749</v>
      </c>
      <c r="E2023" s="11">
        <v>40751</v>
      </c>
      <c r="F2023" t="s">
        <v>23</v>
      </c>
      <c r="G2023" t="s">
        <v>916</v>
      </c>
      <c r="H2023" t="s">
        <v>917</v>
      </c>
      <c r="I2023" t="s">
        <v>26</v>
      </c>
      <c r="J2023" t="s">
        <v>27</v>
      </c>
      <c r="K2023" t="s">
        <v>127</v>
      </c>
      <c r="L2023" t="s">
        <v>43</v>
      </c>
      <c r="M2023">
        <v>94122</v>
      </c>
      <c r="N2023" t="s">
        <v>44</v>
      </c>
      <c r="O2023" t="s">
        <v>922</v>
      </c>
      <c r="P2023" t="s">
        <v>32</v>
      </c>
      <c r="Q2023" t="s">
        <v>65</v>
      </c>
      <c r="R2023" t="s">
        <v>186</v>
      </c>
      <c r="S2023">
        <v>77.92</v>
      </c>
      <c r="T2023">
        <v>8</v>
      </c>
      <c r="U2023">
        <v>0</v>
      </c>
      <c r="V2023">
        <v>34.284800000000004</v>
      </c>
    </row>
    <row r="2024" spans="1:22" x14ac:dyDescent="0.25">
      <c r="A2024">
        <v>2496</v>
      </c>
      <c r="B2024" t="s">
        <v>5574</v>
      </c>
      <c r="C2024">
        <v>2011</v>
      </c>
      <c r="D2024" s="11">
        <v>40710</v>
      </c>
      <c r="E2024" s="11">
        <v>40716</v>
      </c>
      <c r="F2024" t="s">
        <v>50</v>
      </c>
      <c r="G2024" t="s">
        <v>5575</v>
      </c>
      <c r="H2024" t="s">
        <v>5576</v>
      </c>
      <c r="I2024" t="s">
        <v>26</v>
      </c>
      <c r="J2024" t="s">
        <v>27</v>
      </c>
      <c r="K2024" t="s">
        <v>5577</v>
      </c>
      <c r="L2024" t="s">
        <v>254</v>
      </c>
      <c r="M2024">
        <v>46544</v>
      </c>
      <c r="N2024" t="s">
        <v>105</v>
      </c>
      <c r="O2024" t="s">
        <v>1585</v>
      </c>
      <c r="P2024" t="s">
        <v>32</v>
      </c>
      <c r="Q2024" t="s">
        <v>36</v>
      </c>
      <c r="R2024" t="s">
        <v>1586</v>
      </c>
      <c r="S2024">
        <v>647.84</v>
      </c>
      <c r="T2024">
        <v>8</v>
      </c>
      <c r="U2024">
        <v>0</v>
      </c>
      <c r="V2024">
        <v>32.391999999999939</v>
      </c>
    </row>
    <row r="2025" spans="1:22" x14ac:dyDescent="0.25">
      <c r="A2025">
        <v>2494</v>
      </c>
      <c r="B2025" t="s">
        <v>5573</v>
      </c>
      <c r="C2025">
        <v>2013</v>
      </c>
      <c r="D2025" s="11">
        <v>41528</v>
      </c>
      <c r="E2025" s="11">
        <v>41532</v>
      </c>
      <c r="F2025" t="s">
        <v>23</v>
      </c>
      <c r="G2025" t="s">
        <v>3450</v>
      </c>
      <c r="H2025" t="s">
        <v>3451</v>
      </c>
      <c r="I2025" t="s">
        <v>26</v>
      </c>
      <c r="J2025" t="s">
        <v>27</v>
      </c>
      <c r="K2025" t="s">
        <v>184</v>
      </c>
      <c r="L2025" t="s">
        <v>104</v>
      </c>
      <c r="M2025">
        <v>77095</v>
      </c>
      <c r="N2025" t="s">
        <v>105</v>
      </c>
      <c r="O2025" t="s">
        <v>3273</v>
      </c>
      <c r="P2025" t="s">
        <v>32</v>
      </c>
      <c r="Q2025" t="s">
        <v>56</v>
      </c>
      <c r="R2025" t="s">
        <v>3274</v>
      </c>
      <c r="S2025">
        <v>300.93</v>
      </c>
      <c r="T2025">
        <v>5</v>
      </c>
      <c r="U2025">
        <v>0.3</v>
      </c>
      <c r="V2025">
        <v>-34.39200000000001</v>
      </c>
    </row>
    <row r="2026" spans="1:22" x14ac:dyDescent="0.25">
      <c r="A2026">
        <v>2484</v>
      </c>
      <c r="B2026" t="s">
        <v>5553</v>
      </c>
      <c r="C2026">
        <v>2014</v>
      </c>
      <c r="D2026" s="11">
        <v>41880</v>
      </c>
      <c r="E2026" s="11">
        <v>41886</v>
      </c>
      <c r="F2026" t="s">
        <v>50</v>
      </c>
      <c r="G2026" t="s">
        <v>5338</v>
      </c>
      <c r="H2026" t="s">
        <v>5339</v>
      </c>
      <c r="I2026" t="s">
        <v>102</v>
      </c>
      <c r="J2026" t="s">
        <v>27</v>
      </c>
      <c r="K2026" t="s">
        <v>95</v>
      </c>
      <c r="L2026" t="s">
        <v>96</v>
      </c>
      <c r="M2026">
        <v>98105</v>
      </c>
      <c r="N2026" t="s">
        <v>44</v>
      </c>
      <c r="O2026" t="s">
        <v>1353</v>
      </c>
      <c r="P2026" t="s">
        <v>32</v>
      </c>
      <c r="Q2026" t="s">
        <v>56</v>
      </c>
      <c r="R2026" t="s">
        <v>1354</v>
      </c>
      <c r="S2026">
        <v>1137.75</v>
      </c>
      <c r="T2026">
        <v>5</v>
      </c>
      <c r="U2026">
        <v>0</v>
      </c>
      <c r="V2026">
        <v>250.30500000000004</v>
      </c>
    </row>
    <row r="2027" spans="1:22" x14ac:dyDescent="0.25">
      <c r="A2027">
        <v>2024</v>
      </c>
      <c r="B2027" t="s">
        <v>4899</v>
      </c>
      <c r="C2027">
        <v>2013</v>
      </c>
      <c r="D2027" s="11">
        <v>41537</v>
      </c>
      <c r="E2027" s="11">
        <v>41539</v>
      </c>
      <c r="F2027" t="s">
        <v>188</v>
      </c>
      <c r="G2027" t="s">
        <v>4900</v>
      </c>
      <c r="H2027" t="s">
        <v>4901</v>
      </c>
      <c r="I2027" t="s">
        <v>102</v>
      </c>
      <c r="J2027" t="s">
        <v>27</v>
      </c>
      <c r="K2027" t="s">
        <v>3577</v>
      </c>
      <c r="L2027" t="s">
        <v>1399</v>
      </c>
      <c r="M2027">
        <v>2908</v>
      </c>
      <c r="N2027" t="s">
        <v>148</v>
      </c>
      <c r="O2027" t="s">
        <v>2476</v>
      </c>
      <c r="P2027" t="s">
        <v>32</v>
      </c>
      <c r="Q2027" t="s">
        <v>36</v>
      </c>
      <c r="R2027" t="s">
        <v>2477</v>
      </c>
      <c r="S2027">
        <v>872.32</v>
      </c>
      <c r="T2027">
        <v>4</v>
      </c>
      <c r="U2027">
        <v>0</v>
      </c>
      <c r="V2027">
        <v>244.24959999999999</v>
      </c>
    </row>
    <row r="2028" spans="1:22" x14ac:dyDescent="0.25">
      <c r="A2028">
        <v>2478</v>
      </c>
      <c r="B2028" t="s">
        <v>5545</v>
      </c>
      <c r="C2028">
        <v>2014</v>
      </c>
      <c r="D2028" s="11">
        <v>41887</v>
      </c>
      <c r="E2028" s="11">
        <v>41891</v>
      </c>
      <c r="F2028" t="s">
        <v>23</v>
      </c>
      <c r="G2028" t="s">
        <v>5546</v>
      </c>
      <c r="H2028" t="s">
        <v>5547</v>
      </c>
      <c r="I2028" t="s">
        <v>41</v>
      </c>
      <c r="J2028" t="s">
        <v>27</v>
      </c>
      <c r="K2028" t="s">
        <v>42</v>
      </c>
      <c r="L2028" t="s">
        <v>43</v>
      </c>
      <c r="M2028">
        <v>90036</v>
      </c>
      <c r="N2028" t="s">
        <v>44</v>
      </c>
      <c r="O2028" t="s">
        <v>2318</v>
      </c>
      <c r="P2028" t="s">
        <v>32</v>
      </c>
      <c r="Q2028" t="s">
        <v>56</v>
      </c>
      <c r="R2028" t="s">
        <v>2319</v>
      </c>
      <c r="S2028">
        <v>1322.3520000000001</v>
      </c>
      <c r="T2028">
        <v>3</v>
      </c>
      <c r="U2028">
        <v>0.2</v>
      </c>
      <c r="V2028">
        <v>-99.176400000000001</v>
      </c>
    </row>
    <row r="2029" spans="1:22" x14ac:dyDescent="0.25">
      <c r="A2029">
        <v>2026</v>
      </c>
      <c r="B2029" t="s">
        <v>4903</v>
      </c>
      <c r="C2029">
        <v>2012</v>
      </c>
      <c r="D2029" s="11">
        <v>40981</v>
      </c>
      <c r="E2029" s="11">
        <v>40983</v>
      </c>
      <c r="F2029" t="s">
        <v>188</v>
      </c>
      <c r="G2029" t="s">
        <v>4266</v>
      </c>
      <c r="H2029" t="s">
        <v>4267</v>
      </c>
      <c r="I2029" t="s">
        <v>26</v>
      </c>
      <c r="J2029" t="s">
        <v>27</v>
      </c>
      <c r="K2029" t="s">
        <v>95</v>
      </c>
      <c r="L2029" t="s">
        <v>96</v>
      </c>
      <c r="M2029">
        <v>98103</v>
      </c>
      <c r="N2029" t="s">
        <v>44</v>
      </c>
      <c r="O2029" t="s">
        <v>2462</v>
      </c>
      <c r="P2029" t="s">
        <v>32</v>
      </c>
      <c r="Q2029" t="s">
        <v>33</v>
      </c>
      <c r="R2029" t="s">
        <v>2463</v>
      </c>
      <c r="S2029">
        <v>141.96</v>
      </c>
      <c r="T2029">
        <v>2</v>
      </c>
      <c r="U2029">
        <v>0</v>
      </c>
      <c r="V2029">
        <v>39.748800000000003</v>
      </c>
    </row>
    <row r="2030" spans="1:22" x14ac:dyDescent="0.25">
      <c r="A2030">
        <v>2474</v>
      </c>
      <c r="B2030" t="s">
        <v>5538</v>
      </c>
      <c r="C2030">
        <v>2013</v>
      </c>
      <c r="D2030" s="11">
        <v>41582</v>
      </c>
      <c r="E2030" s="11">
        <v>41585</v>
      </c>
      <c r="F2030" t="s">
        <v>188</v>
      </c>
      <c r="G2030" t="s">
        <v>3528</v>
      </c>
      <c r="H2030" t="s">
        <v>3529</v>
      </c>
      <c r="I2030" t="s">
        <v>26</v>
      </c>
      <c r="J2030" t="s">
        <v>27</v>
      </c>
      <c r="K2030" t="s">
        <v>42</v>
      </c>
      <c r="L2030" t="s">
        <v>43</v>
      </c>
      <c r="M2030">
        <v>90032</v>
      </c>
      <c r="N2030" t="s">
        <v>44</v>
      </c>
      <c r="O2030" t="s">
        <v>5539</v>
      </c>
      <c r="P2030" t="s">
        <v>32</v>
      </c>
      <c r="Q2030" t="s">
        <v>36</v>
      </c>
      <c r="R2030" t="s">
        <v>5540</v>
      </c>
      <c r="S2030">
        <v>217.58400000000003</v>
      </c>
      <c r="T2030">
        <v>2</v>
      </c>
      <c r="U2030">
        <v>0.2</v>
      </c>
      <c r="V2030">
        <v>-29.917800000000021</v>
      </c>
    </row>
    <row r="2031" spans="1:22" x14ac:dyDescent="0.25">
      <c r="A2031">
        <v>2472</v>
      </c>
      <c r="B2031" t="s">
        <v>5532</v>
      </c>
      <c r="C2031">
        <v>2013</v>
      </c>
      <c r="D2031" s="11">
        <v>41296</v>
      </c>
      <c r="E2031" s="11">
        <v>41302</v>
      </c>
      <c r="F2031" t="s">
        <v>50</v>
      </c>
      <c r="G2031" t="s">
        <v>5533</v>
      </c>
      <c r="H2031" t="s">
        <v>5534</v>
      </c>
      <c r="I2031" t="s">
        <v>26</v>
      </c>
      <c r="J2031" t="s">
        <v>27</v>
      </c>
      <c r="K2031" t="s">
        <v>1706</v>
      </c>
      <c r="L2031" t="s">
        <v>88</v>
      </c>
      <c r="M2031">
        <v>28314</v>
      </c>
      <c r="N2031" t="s">
        <v>30</v>
      </c>
      <c r="O2031" t="s">
        <v>5019</v>
      </c>
      <c r="P2031" t="s">
        <v>32</v>
      </c>
      <c r="Q2031" t="s">
        <v>33</v>
      </c>
      <c r="R2031" t="s">
        <v>5537</v>
      </c>
      <c r="S2031">
        <v>451.13599999999997</v>
      </c>
      <c r="T2031">
        <v>4</v>
      </c>
      <c r="U2031">
        <v>0.2</v>
      </c>
      <c r="V2031">
        <v>-67.670399999999972</v>
      </c>
    </row>
    <row r="2032" spans="1:22" x14ac:dyDescent="0.25">
      <c r="A2032">
        <v>2471</v>
      </c>
      <c r="B2032" t="s">
        <v>5532</v>
      </c>
      <c r="C2032">
        <v>2013</v>
      </c>
      <c r="D2032" s="11">
        <v>41296</v>
      </c>
      <c r="E2032" s="11">
        <v>41302</v>
      </c>
      <c r="F2032" t="s">
        <v>50</v>
      </c>
      <c r="G2032" t="s">
        <v>5533</v>
      </c>
      <c r="H2032" t="s">
        <v>5534</v>
      </c>
      <c r="I2032" t="s">
        <v>26</v>
      </c>
      <c r="J2032" t="s">
        <v>27</v>
      </c>
      <c r="K2032" t="s">
        <v>1706</v>
      </c>
      <c r="L2032" t="s">
        <v>88</v>
      </c>
      <c r="M2032">
        <v>28314</v>
      </c>
      <c r="N2032" t="s">
        <v>30</v>
      </c>
      <c r="O2032" t="s">
        <v>5535</v>
      </c>
      <c r="P2032" t="s">
        <v>32</v>
      </c>
      <c r="Q2032" t="s">
        <v>65</v>
      </c>
      <c r="R2032" t="s">
        <v>5536</v>
      </c>
      <c r="S2032">
        <v>14.272</v>
      </c>
      <c r="T2032">
        <v>8</v>
      </c>
      <c r="U2032">
        <v>0.2</v>
      </c>
      <c r="V2032">
        <v>4.281600000000001</v>
      </c>
    </row>
    <row r="2033" spans="1:22" x14ac:dyDescent="0.25">
      <c r="A2033">
        <v>2448</v>
      </c>
      <c r="B2033" t="s">
        <v>5512</v>
      </c>
      <c r="C2033">
        <v>2013</v>
      </c>
      <c r="D2033" s="11">
        <v>41579</v>
      </c>
      <c r="E2033" s="11">
        <v>41585</v>
      </c>
      <c r="F2033" t="s">
        <v>50</v>
      </c>
      <c r="G2033" t="s">
        <v>1870</v>
      </c>
      <c r="H2033" t="s">
        <v>1871</v>
      </c>
      <c r="I2033" t="s">
        <v>26</v>
      </c>
      <c r="J2033" t="s">
        <v>27</v>
      </c>
      <c r="K2033" t="s">
        <v>146</v>
      </c>
      <c r="L2033" t="s">
        <v>147</v>
      </c>
      <c r="M2033">
        <v>19143</v>
      </c>
      <c r="N2033" t="s">
        <v>148</v>
      </c>
      <c r="O2033" t="s">
        <v>4619</v>
      </c>
      <c r="P2033" t="s">
        <v>32</v>
      </c>
      <c r="Q2033" t="s">
        <v>36</v>
      </c>
      <c r="R2033" t="s">
        <v>4620</v>
      </c>
      <c r="S2033">
        <v>492.83499999999998</v>
      </c>
      <c r="T2033">
        <v>5</v>
      </c>
      <c r="U2033">
        <v>0.3</v>
      </c>
      <c r="V2033">
        <v>-14.080999999999989</v>
      </c>
    </row>
    <row r="2034" spans="1:22" x14ac:dyDescent="0.25">
      <c r="A2034">
        <v>2442</v>
      </c>
      <c r="B2034" t="s">
        <v>5507</v>
      </c>
      <c r="C2034">
        <v>2013</v>
      </c>
      <c r="D2034" s="11">
        <v>41417</v>
      </c>
      <c r="E2034" s="11">
        <v>41422</v>
      </c>
      <c r="F2034" t="s">
        <v>50</v>
      </c>
      <c r="G2034" t="s">
        <v>5077</v>
      </c>
      <c r="H2034" t="s">
        <v>5078</v>
      </c>
      <c r="I2034" t="s">
        <v>26</v>
      </c>
      <c r="J2034" t="s">
        <v>27</v>
      </c>
      <c r="K2034" t="s">
        <v>5508</v>
      </c>
      <c r="L2034" t="s">
        <v>788</v>
      </c>
      <c r="M2034">
        <v>7055</v>
      </c>
      <c r="N2034" t="s">
        <v>148</v>
      </c>
      <c r="O2034" t="s">
        <v>883</v>
      </c>
      <c r="P2034" t="s">
        <v>32</v>
      </c>
      <c r="Q2034" t="s">
        <v>56</v>
      </c>
      <c r="R2034" t="s">
        <v>884</v>
      </c>
      <c r="S2034">
        <v>174.28599999999997</v>
      </c>
      <c r="T2034">
        <v>2</v>
      </c>
      <c r="U2034">
        <v>0.3</v>
      </c>
      <c r="V2034">
        <v>-19.918399999999991</v>
      </c>
    </row>
    <row r="2035" spans="1:22" x14ac:dyDescent="0.25">
      <c r="A2035">
        <v>2440</v>
      </c>
      <c r="B2035" t="s">
        <v>5506</v>
      </c>
      <c r="C2035">
        <v>2014</v>
      </c>
      <c r="D2035" s="11">
        <v>41838</v>
      </c>
      <c r="E2035" s="11">
        <v>41843</v>
      </c>
      <c r="F2035" t="s">
        <v>50</v>
      </c>
      <c r="G2035" t="s">
        <v>4348</v>
      </c>
      <c r="H2035" t="s">
        <v>4349</v>
      </c>
      <c r="I2035" t="s">
        <v>26</v>
      </c>
      <c r="J2035" t="s">
        <v>27</v>
      </c>
      <c r="K2035" t="s">
        <v>900</v>
      </c>
      <c r="L2035" t="s">
        <v>54</v>
      </c>
      <c r="M2035">
        <v>33614</v>
      </c>
      <c r="N2035" t="s">
        <v>30</v>
      </c>
      <c r="O2035" t="s">
        <v>2447</v>
      </c>
      <c r="P2035" t="s">
        <v>32</v>
      </c>
      <c r="Q2035" t="s">
        <v>65</v>
      </c>
      <c r="R2035" t="s">
        <v>2448</v>
      </c>
      <c r="S2035">
        <v>7.9040000000000008</v>
      </c>
      <c r="T2035">
        <v>2</v>
      </c>
      <c r="U2035">
        <v>0.2</v>
      </c>
      <c r="V2035">
        <v>2.1736000000000004</v>
      </c>
    </row>
    <row r="2036" spans="1:22" x14ac:dyDescent="0.25">
      <c r="A2036">
        <v>2438</v>
      </c>
      <c r="B2036" t="s">
        <v>5501</v>
      </c>
      <c r="C2036">
        <v>2011</v>
      </c>
      <c r="D2036" s="11">
        <v>40865</v>
      </c>
      <c r="E2036" s="11">
        <v>40867</v>
      </c>
      <c r="F2036" t="s">
        <v>23</v>
      </c>
      <c r="G2036" t="s">
        <v>5502</v>
      </c>
      <c r="H2036" t="s">
        <v>5503</v>
      </c>
      <c r="I2036" t="s">
        <v>26</v>
      </c>
      <c r="J2036" t="s">
        <v>27</v>
      </c>
      <c r="K2036" t="s">
        <v>1473</v>
      </c>
      <c r="L2036" t="s">
        <v>457</v>
      </c>
      <c r="M2036">
        <v>80027</v>
      </c>
      <c r="N2036" t="s">
        <v>44</v>
      </c>
      <c r="O2036" t="s">
        <v>5504</v>
      </c>
      <c r="P2036" t="s">
        <v>32</v>
      </c>
      <c r="Q2036" t="s">
        <v>56</v>
      </c>
      <c r="R2036" t="s">
        <v>5505</v>
      </c>
      <c r="S2036">
        <v>145.97999999999999</v>
      </c>
      <c r="T2036">
        <v>2</v>
      </c>
      <c r="U2036">
        <v>0.5</v>
      </c>
      <c r="V2036">
        <v>-99.266399999999976</v>
      </c>
    </row>
    <row r="2037" spans="1:22" x14ac:dyDescent="0.25">
      <c r="A2037">
        <v>2437</v>
      </c>
      <c r="B2037" t="s">
        <v>5500</v>
      </c>
      <c r="C2037">
        <v>2014</v>
      </c>
      <c r="D2037" s="11">
        <v>41824</v>
      </c>
      <c r="E2037" s="11">
        <v>41831</v>
      </c>
      <c r="F2037" t="s">
        <v>50</v>
      </c>
      <c r="G2037" t="s">
        <v>2052</v>
      </c>
      <c r="H2037" t="s">
        <v>2053</v>
      </c>
      <c r="I2037" t="s">
        <v>26</v>
      </c>
      <c r="J2037" t="s">
        <v>27</v>
      </c>
      <c r="K2037" t="s">
        <v>2851</v>
      </c>
      <c r="L2037" t="s">
        <v>668</v>
      </c>
      <c r="M2037">
        <v>87401</v>
      </c>
      <c r="N2037" t="s">
        <v>44</v>
      </c>
      <c r="O2037" t="s">
        <v>338</v>
      </c>
      <c r="P2037" t="s">
        <v>32</v>
      </c>
      <c r="Q2037" t="s">
        <v>65</v>
      </c>
      <c r="R2037" t="s">
        <v>339</v>
      </c>
      <c r="S2037">
        <v>545.85</v>
      </c>
      <c r="T2037">
        <v>9</v>
      </c>
      <c r="U2037">
        <v>0</v>
      </c>
      <c r="V2037">
        <v>114.6285</v>
      </c>
    </row>
    <row r="2038" spans="1:22" x14ac:dyDescent="0.25">
      <c r="A2038">
        <v>2433</v>
      </c>
      <c r="B2038" t="s">
        <v>5491</v>
      </c>
      <c r="C2038">
        <v>2011</v>
      </c>
      <c r="D2038" s="11">
        <v>40627</v>
      </c>
      <c r="E2038" s="11">
        <v>40634</v>
      </c>
      <c r="F2038" t="s">
        <v>50</v>
      </c>
      <c r="G2038" t="s">
        <v>5492</v>
      </c>
      <c r="H2038" t="s">
        <v>5493</v>
      </c>
      <c r="I2038" t="s">
        <v>26</v>
      </c>
      <c r="J2038" t="s">
        <v>27</v>
      </c>
      <c r="K2038" t="s">
        <v>266</v>
      </c>
      <c r="L2038" t="s">
        <v>267</v>
      </c>
      <c r="M2038">
        <v>10009</v>
      </c>
      <c r="N2038" t="s">
        <v>148</v>
      </c>
      <c r="O2038" t="s">
        <v>5494</v>
      </c>
      <c r="P2038" t="s">
        <v>32</v>
      </c>
      <c r="Q2038" t="s">
        <v>36</v>
      </c>
      <c r="R2038" t="s">
        <v>5495</v>
      </c>
      <c r="S2038">
        <v>366.786</v>
      </c>
      <c r="T2038">
        <v>7</v>
      </c>
      <c r="U2038">
        <v>0.1</v>
      </c>
      <c r="V2038">
        <v>65.206400000000002</v>
      </c>
    </row>
    <row r="2039" spans="1:22" x14ac:dyDescent="0.25">
      <c r="A2039">
        <v>2036</v>
      </c>
      <c r="B2039" t="s">
        <v>4910</v>
      </c>
      <c r="C2039">
        <v>2014</v>
      </c>
      <c r="D2039" s="11">
        <v>41908</v>
      </c>
      <c r="E2039" s="11">
        <v>41912</v>
      </c>
      <c r="F2039" t="s">
        <v>50</v>
      </c>
      <c r="G2039" t="s">
        <v>4911</v>
      </c>
      <c r="H2039" t="s">
        <v>4912</v>
      </c>
      <c r="I2039" t="s">
        <v>26</v>
      </c>
      <c r="J2039" t="s">
        <v>27</v>
      </c>
      <c r="K2039" t="s">
        <v>389</v>
      </c>
      <c r="L2039" t="s">
        <v>229</v>
      </c>
      <c r="M2039">
        <v>55901</v>
      </c>
      <c r="N2039" t="s">
        <v>105</v>
      </c>
      <c r="O2039" t="s">
        <v>261</v>
      </c>
      <c r="P2039" t="s">
        <v>32</v>
      </c>
      <c r="Q2039" t="s">
        <v>36</v>
      </c>
      <c r="R2039" t="s">
        <v>262</v>
      </c>
      <c r="S2039">
        <v>269.96999999999997</v>
      </c>
      <c r="T2039">
        <v>3</v>
      </c>
      <c r="U2039">
        <v>0</v>
      </c>
      <c r="V2039">
        <v>51.294299999999964</v>
      </c>
    </row>
    <row r="2040" spans="1:22" x14ac:dyDescent="0.25">
      <c r="A2040">
        <v>2432</v>
      </c>
      <c r="B2040" t="s">
        <v>5490</v>
      </c>
      <c r="C2040">
        <v>2014</v>
      </c>
      <c r="D2040" s="11">
        <v>42002</v>
      </c>
      <c r="E2040" s="11">
        <v>42007</v>
      </c>
      <c r="F2040" t="s">
        <v>50</v>
      </c>
      <c r="G2040" t="s">
        <v>3744</v>
      </c>
      <c r="H2040" t="s">
        <v>3745</v>
      </c>
      <c r="I2040" t="s">
        <v>41</v>
      </c>
      <c r="J2040" t="s">
        <v>27</v>
      </c>
      <c r="K2040" t="s">
        <v>95</v>
      </c>
      <c r="L2040" t="s">
        <v>96</v>
      </c>
      <c r="M2040">
        <v>98103</v>
      </c>
      <c r="N2040" t="s">
        <v>44</v>
      </c>
      <c r="O2040" t="s">
        <v>1362</v>
      </c>
      <c r="P2040" t="s">
        <v>32</v>
      </c>
      <c r="Q2040" t="s">
        <v>65</v>
      </c>
      <c r="R2040" t="s">
        <v>1363</v>
      </c>
      <c r="S2040">
        <v>7.4</v>
      </c>
      <c r="T2040">
        <v>2</v>
      </c>
      <c r="U2040">
        <v>0</v>
      </c>
      <c r="V2040">
        <v>3.0340000000000007</v>
      </c>
    </row>
    <row r="2041" spans="1:22" x14ac:dyDescent="0.25">
      <c r="A2041">
        <v>2430</v>
      </c>
      <c r="B2041" t="s">
        <v>5484</v>
      </c>
      <c r="C2041">
        <v>2013</v>
      </c>
      <c r="D2041" s="11">
        <v>41437</v>
      </c>
      <c r="E2041" s="11">
        <v>41443</v>
      </c>
      <c r="F2041" t="s">
        <v>50</v>
      </c>
      <c r="G2041" t="s">
        <v>773</v>
      </c>
      <c r="H2041" t="s">
        <v>774</v>
      </c>
      <c r="I2041" t="s">
        <v>41</v>
      </c>
      <c r="J2041" t="s">
        <v>27</v>
      </c>
      <c r="K2041" t="s">
        <v>1127</v>
      </c>
      <c r="L2041" t="s">
        <v>104</v>
      </c>
      <c r="M2041">
        <v>76017</v>
      </c>
      <c r="N2041" t="s">
        <v>105</v>
      </c>
      <c r="O2041" t="s">
        <v>4270</v>
      </c>
      <c r="P2041" t="s">
        <v>32</v>
      </c>
      <c r="Q2041" t="s">
        <v>65</v>
      </c>
      <c r="R2041" t="s">
        <v>4271</v>
      </c>
      <c r="S2041">
        <v>12.544000000000002</v>
      </c>
      <c r="T2041">
        <v>7</v>
      </c>
      <c r="U2041">
        <v>0.6</v>
      </c>
      <c r="V2041">
        <v>-9.0944000000000038</v>
      </c>
    </row>
    <row r="2042" spans="1:22" x14ac:dyDescent="0.25">
      <c r="A2042">
        <v>2426</v>
      </c>
      <c r="B2042" t="s">
        <v>5481</v>
      </c>
      <c r="C2042">
        <v>2014</v>
      </c>
      <c r="D2042" s="11">
        <v>41999</v>
      </c>
      <c r="E2042" s="11">
        <v>42004</v>
      </c>
      <c r="F2042" t="s">
        <v>50</v>
      </c>
      <c r="G2042" t="s">
        <v>5317</v>
      </c>
      <c r="H2042" t="s">
        <v>5318</v>
      </c>
      <c r="I2042" t="s">
        <v>26</v>
      </c>
      <c r="J2042" t="s">
        <v>27</v>
      </c>
      <c r="K2042" t="s">
        <v>746</v>
      </c>
      <c r="L2042" t="s">
        <v>498</v>
      </c>
      <c r="M2042">
        <v>45014</v>
      </c>
      <c r="N2042" t="s">
        <v>148</v>
      </c>
      <c r="O2042" t="s">
        <v>5482</v>
      </c>
      <c r="P2042" t="s">
        <v>32</v>
      </c>
      <c r="Q2042" t="s">
        <v>56</v>
      </c>
      <c r="R2042" t="s">
        <v>5483</v>
      </c>
      <c r="S2042">
        <v>273.06</v>
      </c>
      <c r="T2042">
        <v>2</v>
      </c>
      <c r="U2042">
        <v>0.4</v>
      </c>
      <c r="V2042">
        <v>-104.67300000000006</v>
      </c>
    </row>
    <row r="2043" spans="1:22" x14ac:dyDescent="0.25">
      <c r="A2043">
        <v>2416</v>
      </c>
      <c r="B2043" t="s">
        <v>5463</v>
      </c>
      <c r="C2043">
        <v>2012</v>
      </c>
      <c r="D2043" s="11">
        <v>41096</v>
      </c>
      <c r="E2043" s="11">
        <v>41101</v>
      </c>
      <c r="F2043" t="s">
        <v>50</v>
      </c>
      <c r="G2043" t="s">
        <v>3790</v>
      </c>
      <c r="H2043" t="s">
        <v>3791</v>
      </c>
      <c r="I2043" t="s">
        <v>102</v>
      </c>
      <c r="J2043" t="s">
        <v>27</v>
      </c>
      <c r="K2043" t="s">
        <v>5464</v>
      </c>
      <c r="L2043" t="s">
        <v>1245</v>
      </c>
      <c r="M2043">
        <v>1040</v>
      </c>
      <c r="N2043" t="s">
        <v>148</v>
      </c>
      <c r="O2043" t="s">
        <v>1615</v>
      </c>
      <c r="P2043" t="s">
        <v>32</v>
      </c>
      <c r="Q2043" t="s">
        <v>33</v>
      </c>
      <c r="R2043" t="s">
        <v>1616</v>
      </c>
      <c r="S2043">
        <v>301.95999999999998</v>
      </c>
      <c r="T2043">
        <v>2</v>
      </c>
      <c r="U2043">
        <v>0</v>
      </c>
      <c r="V2043">
        <v>60.391999999999996</v>
      </c>
    </row>
    <row r="2044" spans="1:22" x14ac:dyDescent="0.25">
      <c r="A2044">
        <v>2415</v>
      </c>
      <c r="B2044" t="s">
        <v>5462</v>
      </c>
      <c r="C2044">
        <v>2013</v>
      </c>
      <c r="D2044" s="11">
        <v>41638</v>
      </c>
      <c r="E2044" s="11">
        <v>41642</v>
      </c>
      <c r="F2044" t="s">
        <v>50</v>
      </c>
      <c r="G2044" t="s">
        <v>1553</v>
      </c>
      <c r="H2044" t="s">
        <v>1554</v>
      </c>
      <c r="I2044" t="s">
        <v>26</v>
      </c>
      <c r="J2044" t="s">
        <v>27</v>
      </c>
      <c r="K2044" t="s">
        <v>2548</v>
      </c>
      <c r="L2044" t="s">
        <v>114</v>
      </c>
      <c r="M2044">
        <v>53209</v>
      </c>
      <c r="N2044" t="s">
        <v>105</v>
      </c>
      <c r="O2044" t="s">
        <v>5396</v>
      </c>
      <c r="P2044" t="s">
        <v>32</v>
      </c>
      <c r="Q2044" t="s">
        <v>36</v>
      </c>
      <c r="R2044" t="s">
        <v>5397</v>
      </c>
      <c r="S2044">
        <v>754.44999999999993</v>
      </c>
      <c r="T2044">
        <v>5</v>
      </c>
      <c r="U2044">
        <v>0</v>
      </c>
      <c r="V2044">
        <v>60.356000000000023</v>
      </c>
    </row>
    <row r="2045" spans="1:22" x14ac:dyDescent="0.25">
      <c r="A2045">
        <v>2042</v>
      </c>
      <c r="B2045" t="s">
        <v>4915</v>
      </c>
      <c r="C2045">
        <v>2012</v>
      </c>
      <c r="D2045" s="11">
        <v>41078</v>
      </c>
      <c r="E2045" s="11">
        <v>41083</v>
      </c>
      <c r="F2045" t="s">
        <v>50</v>
      </c>
      <c r="G2045" t="s">
        <v>3155</v>
      </c>
      <c r="H2045" t="s">
        <v>3156</v>
      </c>
      <c r="I2045" t="s">
        <v>102</v>
      </c>
      <c r="J2045" t="s">
        <v>27</v>
      </c>
      <c r="K2045" t="s">
        <v>1385</v>
      </c>
      <c r="L2045" t="s">
        <v>310</v>
      </c>
      <c r="M2045">
        <v>85345</v>
      </c>
      <c r="N2045" t="s">
        <v>44</v>
      </c>
      <c r="O2045" t="s">
        <v>4628</v>
      </c>
      <c r="P2045" t="s">
        <v>32</v>
      </c>
      <c r="Q2045" t="s">
        <v>65</v>
      </c>
      <c r="R2045" t="s">
        <v>4629</v>
      </c>
      <c r="S2045">
        <v>75.36</v>
      </c>
      <c r="T2045">
        <v>5</v>
      </c>
      <c r="U2045">
        <v>0.2</v>
      </c>
      <c r="V2045">
        <v>20.724000000000007</v>
      </c>
    </row>
    <row r="2046" spans="1:22" x14ac:dyDescent="0.25">
      <c r="A2046">
        <v>2414</v>
      </c>
      <c r="B2046" t="s">
        <v>5461</v>
      </c>
      <c r="C2046">
        <v>2011</v>
      </c>
      <c r="D2046" s="11">
        <v>40859</v>
      </c>
      <c r="E2046" s="11">
        <v>40863</v>
      </c>
      <c r="F2046" t="s">
        <v>50</v>
      </c>
      <c r="G2046" t="s">
        <v>2896</v>
      </c>
      <c r="H2046" t="s">
        <v>2897</v>
      </c>
      <c r="I2046" t="s">
        <v>26</v>
      </c>
      <c r="J2046" t="s">
        <v>27</v>
      </c>
      <c r="K2046" t="s">
        <v>42</v>
      </c>
      <c r="L2046" t="s">
        <v>43</v>
      </c>
      <c r="M2046">
        <v>90045</v>
      </c>
      <c r="N2046" t="s">
        <v>44</v>
      </c>
      <c r="O2046" t="s">
        <v>2875</v>
      </c>
      <c r="P2046" t="s">
        <v>32</v>
      </c>
      <c r="Q2046" t="s">
        <v>56</v>
      </c>
      <c r="R2046" t="s">
        <v>2876</v>
      </c>
      <c r="S2046">
        <v>629.06400000000008</v>
      </c>
      <c r="T2046">
        <v>3</v>
      </c>
      <c r="U2046">
        <v>0.2</v>
      </c>
      <c r="V2046">
        <v>31.453199999999953</v>
      </c>
    </row>
    <row r="2047" spans="1:22" x14ac:dyDescent="0.25">
      <c r="A2047">
        <v>2410</v>
      </c>
      <c r="B2047" t="s">
        <v>5456</v>
      </c>
      <c r="C2047">
        <v>2014</v>
      </c>
      <c r="D2047" s="11">
        <v>41722</v>
      </c>
      <c r="E2047" s="11">
        <v>41724</v>
      </c>
      <c r="F2047" t="s">
        <v>188</v>
      </c>
      <c r="G2047" t="s">
        <v>2789</v>
      </c>
      <c r="H2047" t="s">
        <v>2790</v>
      </c>
      <c r="I2047" t="s">
        <v>102</v>
      </c>
      <c r="J2047" t="s">
        <v>27</v>
      </c>
      <c r="K2047" t="s">
        <v>127</v>
      </c>
      <c r="L2047" t="s">
        <v>43</v>
      </c>
      <c r="M2047">
        <v>94122</v>
      </c>
      <c r="N2047" t="s">
        <v>44</v>
      </c>
      <c r="O2047" t="s">
        <v>4356</v>
      </c>
      <c r="P2047" t="s">
        <v>32</v>
      </c>
      <c r="Q2047" t="s">
        <v>65</v>
      </c>
      <c r="R2047" t="s">
        <v>4357</v>
      </c>
      <c r="S2047">
        <v>211.84</v>
      </c>
      <c r="T2047">
        <v>8</v>
      </c>
      <c r="U2047">
        <v>0</v>
      </c>
      <c r="V2047">
        <v>76.262399999999985</v>
      </c>
    </row>
    <row r="2048" spans="1:22" x14ac:dyDescent="0.25">
      <c r="A2048">
        <v>2404</v>
      </c>
      <c r="B2048" t="s">
        <v>5447</v>
      </c>
      <c r="C2048">
        <v>2013</v>
      </c>
      <c r="D2048" s="11">
        <v>41545</v>
      </c>
      <c r="E2048" s="11">
        <v>41551</v>
      </c>
      <c r="F2048" t="s">
        <v>50</v>
      </c>
      <c r="G2048" t="s">
        <v>3744</v>
      </c>
      <c r="H2048" t="s">
        <v>3745</v>
      </c>
      <c r="I2048" t="s">
        <v>41</v>
      </c>
      <c r="J2048" t="s">
        <v>27</v>
      </c>
      <c r="K2048" t="s">
        <v>1681</v>
      </c>
      <c r="L2048" t="s">
        <v>104</v>
      </c>
      <c r="M2048">
        <v>77340</v>
      </c>
      <c r="N2048" t="s">
        <v>105</v>
      </c>
      <c r="O2048" t="s">
        <v>5448</v>
      </c>
      <c r="P2048" t="s">
        <v>32</v>
      </c>
      <c r="Q2048" t="s">
        <v>33</v>
      </c>
      <c r="R2048" t="s">
        <v>5449</v>
      </c>
      <c r="S2048">
        <v>956.6647999999999</v>
      </c>
      <c r="T2048">
        <v>7</v>
      </c>
      <c r="U2048">
        <v>0.32</v>
      </c>
      <c r="V2048">
        <v>-225.09759999999991</v>
      </c>
    </row>
    <row r="2049" spans="1:22" x14ac:dyDescent="0.25">
      <c r="A2049">
        <v>2393</v>
      </c>
      <c r="B2049" t="s">
        <v>5432</v>
      </c>
      <c r="C2049">
        <v>2012</v>
      </c>
      <c r="D2049" s="11">
        <v>41249</v>
      </c>
      <c r="E2049" s="11">
        <v>41253</v>
      </c>
      <c r="F2049" t="s">
        <v>50</v>
      </c>
      <c r="G2049" t="s">
        <v>5433</v>
      </c>
      <c r="H2049" t="s">
        <v>5434</v>
      </c>
      <c r="I2049" t="s">
        <v>26</v>
      </c>
      <c r="J2049" t="s">
        <v>27</v>
      </c>
      <c r="K2049" t="s">
        <v>266</v>
      </c>
      <c r="L2049" t="s">
        <v>267</v>
      </c>
      <c r="M2049">
        <v>10009</v>
      </c>
      <c r="N2049" t="s">
        <v>148</v>
      </c>
      <c r="O2049" t="s">
        <v>4583</v>
      </c>
      <c r="P2049" t="s">
        <v>32</v>
      </c>
      <c r="Q2049" t="s">
        <v>65</v>
      </c>
      <c r="R2049" t="s">
        <v>4584</v>
      </c>
      <c r="S2049">
        <v>113.92</v>
      </c>
      <c r="T2049">
        <v>4</v>
      </c>
      <c r="U2049">
        <v>0</v>
      </c>
      <c r="V2049">
        <v>42.150400000000005</v>
      </c>
    </row>
    <row r="2050" spans="1:22" x14ac:dyDescent="0.25">
      <c r="A2050">
        <v>2382</v>
      </c>
      <c r="B2050" t="s">
        <v>5414</v>
      </c>
      <c r="C2050">
        <v>2013</v>
      </c>
      <c r="D2050" s="11">
        <v>41401</v>
      </c>
      <c r="E2050" s="11">
        <v>41405</v>
      </c>
      <c r="F2050" t="s">
        <v>50</v>
      </c>
      <c r="G2050" t="s">
        <v>4527</v>
      </c>
      <c r="H2050" t="s">
        <v>4528</v>
      </c>
      <c r="I2050" t="s">
        <v>102</v>
      </c>
      <c r="J2050" t="s">
        <v>27</v>
      </c>
      <c r="K2050" t="s">
        <v>2628</v>
      </c>
      <c r="L2050" t="s">
        <v>498</v>
      </c>
      <c r="M2050">
        <v>44052</v>
      </c>
      <c r="N2050" t="s">
        <v>148</v>
      </c>
      <c r="O2050" t="s">
        <v>170</v>
      </c>
      <c r="P2050" t="s">
        <v>32</v>
      </c>
      <c r="Q2050" t="s">
        <v>65</v>
      </c>
      <c r="R2050" t="s">
        <v>5417</v>
      </c>
      <c r="S2050">
        <v>54.711999999999996</v>
      </c>
      <c r="T2050">
        <v>7</v>
      </c>
      <c r="U2050">
        <v>0.2</v>
      </c>
      <c r="V2050">
        <v>11.626299999999999</v>
      </c>
    </row>
    <row r="2051" spans="1:22" x14ac:dyDescent="0.25">
      <c r="A2051">
        <v>2375</v>
      </c>
      <c r="B2051" t="s">
        <v>5405</v>
      </c>
      <c r="C2051">
        <v>2013</v>
      </c>
      <c r="D2051" s="11">
        <v>41463</v>
      </c>
      <c r="E2051" s="11">
        <v>41467</v>
      </c>
      <c r="F2051" t="s">
        <v>23</v>
      </c>
      <c r="G2051" t="s">
        <v>2410</v>
      </c>
      <c r="H2051" t="s">
        <v>2411</v>
      </c>
      <c r="I2051" t="s">
        <v>41</v>
      </c>
      <c r="J2051" t="s">
        <v>27</v>
      </c>
      <c r="K2051" t="s">
        <v>456</v>
      </c>
      <c r="L2051" t="s">
        <v>211</v>
      </c>
      <c r="M2051">
        <v>60505</v>
      </c>
      <c r="N2051" t="s">
        <v>105</v>
      </c>
      <c r="O2051" t="s">
        <v>1280</v>
      </c>
      <c r="P2051" t="s">
        <v>32</v>
      </c>
      <c r="Q2051" t="s">
        <v>36</v>
      </c>
      <c r="R2051" t="s">
        <v>1281</v>
      </c>
      <c r="S2051">
        <v>253.37199999999996</v>
      </c>
      <c r="T2051">
        <v>2</v>
      </c>
      <c r="U2051">
        <v>0.3</v>
      </c>
      <c r="V2051">
        <v>-14.478399999999993</v>
      </c>
    </row>
    <row r="2052" spans="1:22" x14ac:dyDescent="0.25">
      <c r="A2052">
        <v>2049</v>
      </c>
      <c r="B2052" t="s">
        <v>4927</v>
      </c>
      <c r="C2052">
        <v>2012</v>
      </c>
      <c r="D2052" s="11">
        <v>41101</v>
      </c>
      <c r="E2052" s="11">
        <v>41103</v>
      </c>
      <c r="F2052" t="s">
        <v>188</v>
      </c>
      <c r="G2052" t="s">
        <v>2035</v>
      </c>
      <c r="H2052" t="s">
        <v>2036</v>
      </c>
      <c r="I2052" t="s">
        <v>26</v>
      </c>
      <c r="J2052" t="s">
        <v>27</v>
      </c>
      <c r="K2052" t="s">
        <v>146</v>
      </c>
      <c r="L2052" t="s">
        <v>147</v>
      </c>
      <c r="M2052">
        <v>19134</v>
      </c>
      <c r="N2052" t="s">
        <v>148</v>
      </c>
      <c r="O2052" t="s">
        <v>170</v>
      </c>
      <c r="P2052" t="s">
        <v>32</v>
      </c>
      <c r="Q2052" t="s">
        <v>65</v>
      </c>
      <c r="R2052" t="s">
        <v>171</v>
      </c>
      <c r="S2052">
        <v>289.80000000000007</v>
      </c>
      <c r="T2052">
        <v>7</v>
      </c>
      <c r="U2052">
        <v>0.2</v>
      </c>
      <c r="V2052">
        <v>36.224999999999966</v>
      </c>
    </row>
    <row r="2053" spans="1:22" x14ac:dyDescent="0.25">
      <c r="A2053">
        <v>2372</v>
      </c>
      <c r="B2053" t="s">
        <v>5405</v>
      </c>
      <c r="C2053">
        <v>2013</v>
      </c>
      <c r="D2053" s="11">
        <v>41463</v>
      </c>
      <c r="E2053" s="11">
        <v>41467</v>
      </c>
      <c r="F2053" t="s">
        <v>23</v>
      </c>
      <c r="G2053" t="s">
        <v>2410</v>
      </c>
      <c r="H2053" t="s">
        <v>2411</v>
      </c>
      <c r="I2053" t="s">
        <v>41</v>
      </c>
      <c r="J2053" t="s">
        <v>27</v>
      </c>
      <c r="K2053" t="s">
        <v>456</v>
      </c>
      <c r="L2053" t="s">
        <v>211</v>
      </c>
      <c r="M2053">
        <v>60505</v>
      </c>
      <c r="N2053" t="s">
        <v>105</v>
      </c>
      <c r="O2053" t="s">
        <v>4628</v>
      </c>
      <c r="P2053" t="s">
        <v>32</v>
      </c>
      <c r="Q2053" t="s">
        <v>65</v>
      </c>
      <c r="R2053" t="s">
        <v>4629</v>
      </c>
      <c r="S2053">
        <v>60.288000000000004</v>
      </c>
      <c r="T2053">
        <v>8</v>
      </c>
      <c r="U2053">
        <v>0.6</v>
      </c>
      <c r="V2053">
        <v>-27.129599999999996</v>
      </c>
    </row>
    <row r="2054" spans="1:22" x14ac:dyDescent="0.25">
      <c r="A2054">
        <v>2369</v>
      </c>
      <c r="B2054" t="s">
        <v>5399</v>
      </c>
      <c r="C2054">
        <v>2013</v>
      </c>
      <c r="D2054" s="11">
        <v>41541</v>
      </c>
      <c r="E2054" s="11">
        <v>41545</v>
      </c>
      <c r="F2054" t="s">
        <v>50</v>
      </c>
      <c r="G2054" t="s">
        <v>1079</v>
      </c>
      <c r="H2054" t="s">
        <v>1080</v>
      </c>
      <c r="I2054" t="s">
        <v>41</v>
      </c>
      <c r="J2054" t="s">
        <v>27</v>
      </c>
      <c r="K2054" t="s">
        <v>746</v>
      </c>
      <c r="L2054" t="s">
        <v>498</v>
      </c>
      <c r="M2054">
        <v>45014</v>
      </c>
      <c r="N2054" t="s">
        <v>148</v>
      </c>
      <c r="O2054" t="s">
        <v>5400</v>
      </c>
      <c r="P2054" t="s">
        <v>32</v>
      </c>
      <c r="Q2054" t="s">
        <v>65</v>
      </c>
      <c r="R2054" t="s">
        <v>5401</v>
      </c>
      <c r="S2054">
        <v>532.70400000000006</v>
      </c>
      <c r="T2054">
        <v>6</v>
      </c>
      <c r="U2054">
        <v>0.2</v>
      </c>
      <c r="V2054">
        <v>-26.635200000000026</v>
      </c>
    </row>
    <row r="2055" spans="1:22" x14ac:dyDescent="0.25">
      <c r="A2055">
        <v>2052</v>
      </c>
      <c r="B2055" t="s">
        <v>4927</v>
      </c>
      <c r="C2055">
        <v>2012</v>
      </c>
      <c r="D2055" s="11">
        <v>41101</v>
      </c>
      <c r="E2055" s="11">
        <v>41103</v>
      </c>
      <c r="F2055" t="s">
        <v>188</v>
      </c>
      <c r="G2055" t="s">
        <v>2035</v>
      </c>
      <c r="H2055" t="s">
        <v>2036</v>
      </c>
      <c r="I2055" t="s">
        <v>26</v>
      </c>
      <c r="J2055" t="s">
        <v>27</v>
      </c>
      <c r="K2055" t="s">
        <v>146</v>
      </c>
      <c r="L2055" t="s">
        <v>147</v>
      </c>
      <c r="M2055">
        <v>19134</v>
      </c>
      <c r="N2055" t="s">
        <v>148</v>
      </c>
      <c r="O2055" t="s">
        <v>4928</v>
      </c>
      <c r="P2055" t="s">
        <v>32</v>
      </c>
      <c r="Q2055" t="s">
        <v>36</v>
      </c>
      <c r="R2055" t="s">
        <v>4929</v>
      </c>
      <c r="S2055">
        <v>341.48799999999994</v>
      </c>
      <c r="T2055">
        <v>8</v>
      </c>
      <c r="U2055">
        <v>0.3</v>
      </c>
      <c r="V2055">
        <v>-73.175999999999988</v>
      </c>
    </row>
    <row r="2056" spans="1:22" x14ac:dyDescent="0.25">
      <c r="A2056">
        <v>2367</v>
      </c>
      <c r="B2056" t="s">
        <v>5394</v>
      </c>
      <c r="C2056">
        <v>2011</v>
      </c>
      <c r="D2056" s="11">
        <v>40871</v>
      </c>
      <c r="E2056" s="11">
        <v>40873</v>
      </c>
      <c r="F2056" t="s">
        <v>23</v>
      </c>
      <c r="G2056" t="s">
        <v>4754</v>
      </c>
      <c r="H2056" t="s">
        <v>4755</v>
      </c>
      <c r="I2056" t="s">
        <v>26</v>
      </c>
      <c r="J2056" t="s">
        <v>27</v>
      </c>
      <c r="K2056" t="s">
        <v>5395</v>
      </c>
      <c r="L2056" t="s">
        <v>43</v>
      </c>
      <c r="M2056">
        <v>95823</v>
      </c>
      <c r="N2056" t="s">
        <v>44</v>
      </c>
      <c r="O2056" t="s">
        <v>5396</v>
      </c>
      <c r="P2056" t="s">
        <v>32</v>
      </c>
      <c r="Q2056" t="s">
        <v>36</v>
      </c>
      <c r="R2056" t="s">
        <v>5397</v>
      </c>
      <c r="S2056">
        <v>120.71199999999999</v>
      </c>
      <c r="T2056">
        <v>1</v>
      </c>
      <c r="U2056">
        <v>0.2</v>
      </c>
      <c r="V2056">
        <v>-18.106799999999993</v>
      </c>
    </row>
    <row r="2057" spans="1:22" x14ac:dyDescent="0.25">
      <c r="A2057">
        <v>2054</v>
      </c>
      <c r="B2057" t="s">
        <v>4927</v>
      </c>
      <c r="C2057">
        <v>2012</v>
      </c>
      <c r="D2057" s="11">
        <v>41101</v>
      </c>
      <c r="E2057" s="11">
        <v>41103</v>
      </c>
      <c r="F2057" t="s">
        <v>188</v>
      </c>
      <c r="G2057" t="s">
        <v>2035</v>
      </c>
      <c r="H2057" t="s">
        <v>2036</v>
      </c>
      <c r="I2057" t="s">
        <v>26</v>
      </c>
      <c r="J2057" t="s">
        <v>27</v>
      </c>
      <c r="K2057" t="s">
        <v>146</v>
      </c>
      <c r="L2057" t="s">
        <v>147</v>
      </c>
      <c r="M2057">
        <v>19134</v>
      </c>
      <c r="N2057" t="s">
        <v>148</v>
      </c>
      <c r="O2057" t="s">
        <v>4930</v>
      </c>
      <c r="P2057" t="s">
        <v>32</v>
      </c>
      <c r="Q2057" t="s">
        <v>65</v>
      </c>
      <c r="R2057" t="s">
        <v>4931</v>
      </c>
      <c r="S2057">
        <v>25.344000000000001</v>
      </c>
      <c r="T2057">
        <v>6</v>
      </c>
      <c r="U2057">
        <v>0.2</v>
      </c>
      <c r="V2057">
        <v>3.4847999999999981</v>
      </c>
    </row>
    <row r="2058" spans="1:22" x14ac:dyDescent="0.25">
      <c r="A2058">
        <v>2055</v>
      </c>
      <c r="B2058" t="s">
        <v>4932</v>
      </c>
      <c r="C2058">
        <v>2013</v>
      </c>
      <c r="D2058" s="11">
        <v>41610</v>
      </c>
      <c r="E2058" s="11">
        <v>41616</v>
      </c>
      <c r="F2058" t="s">
        <v>50</v>
      </c>
      <c r="G2058" t="s">
        <v>4199</v>
      </c>
      <c r="H2058" t="s">
        <v>4200</v>
      </c>
      <c r="I2058" t="s">
        <v>26</v>
      </c>
      <c r="J2058" t="s">
        <v>27</v>
      </c>
      <c r="K2058" t="s">
        <v>1464</v>
      </c>
      <c r="L2058" t="s">
        <v>254</v>
      </c>
      <c r="M2058">
        <v>47374</v>
      </c>
      <c r="N2058" t="s">
        <v>105</v>
      </c>
      <c r="O2058" t="s">
        <v>4552</v>
      </c>
      <c r="P2058" t="s">
        <v>32</v>
      </c>
      <c r="Q2058" t="s">
        <v>65</v>
      </c>
      <c r="R2058" t="s">
        <v>4553</v>
      </c>
      <c r="S2058">
        <v>17.309999999999999</v>
      </c>
      <c r="T2058">
        <v>3</v>
      </c>
      <c r="U2058">
        <v>0</v>
      </c>
      <c r="V2058">
        <v>5.1929999999999996</v>
      </c>
    </row>
    <row r="2059" spans="1:22" x14ac:dyDescent="0.25">
      <c r="A2059">
        <v>2364</v>
      </c>
      <c r="B2059" t="s">
        <v>5391</v>
      </c>
      <c r="C2059">
        <v>2013</v>
      </c>
      <c r="D2059" s="11">
        <v>41347</v>
      </c>
      <c r="E2059" s="11">
        <v>41352</v>
      </c>
      <c r="F2059" t="s">
        <v>50</v>
      </c>
      <c r="G2059" t="s">
        <v>1249</v>
      </c>
      <c r="H2059" t="s">
        <v>1250</v>
      </c>
      <c r="I2059" t="s">
        <v>102</v>
      </c>
      <c r="J2059" t="s">
        <v>27</v>
      </c>
      <c r="K2059" t="s">
        <v>2237</v>
      </c>
      <c r="L2059" t="s">
        <v>319</v>
      </c>
      <c r="M2059">
        <v>22980</v>
      </c>
      <c r="N2059" t="s">
        <v>30</v>
      </c>
      <c r="O2059" t="s">
        <v>1714</v>
      </c>
      <c r="P2059" t="s">
        <v>32</v>
      </c>
      <c r="Q2059" t="s">
        <v>65</v>
      </c>
      <c r="R2059" t="s">
        <v>1715</v>
      </c>
      <c r="S2059">
        <v>127.88</v>
      </c>
      <c r="T2059">
        <v>2</v>
      </c>
      <c r="U2059">
        <v>0</v>
      </c>
      <c r="V2059">
        <v>40.921599999999998</v>
      </c>
    </row>
    <row r="2060" spans="1:22" x14ac:dyDescent="0.25">
      <c r="A2060">
        <v>2057</v>
      </c>
      <c r="B2060" t="s">
        <v>4933</v>
      </c>
      <c r="C2060">
        <v>2014</v>
      </c>
      <c r="D2060" s="11">
        <v>41996</v>
      </c>
      <c r="E2060" s="11">
        <v>41999</v>
      </c>
      <c r="F2060" t="s">
        <v>188</v>
      </c>
      <c r="G2060" t="s">
        <v>1997</v>
      </c>
      <c r="H2060" t="s">
        <v>1998</v>
      </c>
      <c r="I2060" t="s">
        <v>26</v>
      </c>
      <c r="J2060" t="s">
        <v>27</v>
      </c>
      <c r="K2060" t="s">
        <v>880</v>
      </c>
      <c r="L2060" t="s">
        <v>238</v>
      </c>
      <c r="M2060">
        <v>48227</v>
      </c>
      <c r="N2060" t="s">
        <v>105</v>
      </c>
      <c r="O2060" t="s">
        <v>2455</v>
      </c>
      <c r="P2060" t="s">
        <v>32</v>
      </c>
      <c r="Q2060" t="s">
        <v>36</v>
      </c>
      <c r="R2060" t="s">
        <v>2456</v>
      </c>
      <c r="S2060">
        <v>1586.6899999999998</v>
      </c>
      <c r="T2060">
        <v>7</v>
      </c>
      <c r="U2060">
        <v>0</v>
      </c>
      <c r="V2060">
        <v>412.5394</v>
      </c>
    </row>
    <row r="2061" spans="1:22" x14ac:dyDescent="0.25">
      <c r="A2061">
        <v>2360</v>
      </c>
      <c r="B2061" t="s">
        <v>5383</v>
      </c>
      <c r="C2061">
        <v>2011</v>
      </c>
      <c r="D2061" s="11">
        <v>40619</v>
      </c>
      <c r="E2061" s="11">
        <v>40623</v>
      </c>
      <c r="F2061" t="s">
        <v>50</v>
      </c>
      <c r="G2061" t="s">
        <v>2407</v>
      </c>
      <c r="H2061" t="s">
        <v>2408</v>
      </c>
      <c r="I2061" t="s">
        <v>41</v>
      </c>
      <c r="J2061" t="s">
        <v>27</v>
      </c>
      <c r="K2061" t="s">
        <v>266</v>
      </c>
      <c r="L2061" t="s">
        <v>267</v>
      </c>
      <c r="M2061">
        <v>10024</v>
      </c>
      <c r="N2061" t="s">
        <v>148</v>
      </c>
      <c r="O2061" t="s">
        <v>4671</v>
      </c>
      <c r="P2061" t="s">
        <v>32</v>
      </c>
      <c r="Q2061" t="s">
        <v>56</v>
      </c>
      <c r="R2061" t="s">
        <v>4672</v>
      </c>
      <c r="S2061">
        <v>613.90800000000002</v>
      </c>
      <c r="T2061">
        <v>3</v>
      </c>
      <c r="U2061">
        <v>0.4</v>
      </c>
      <c r="V2061">
        <v>-122.78160000000003</v>
      </c>
    </row>
    <row r="2062" spans="1:22" x14ac:dyDescent="0.25">
      <c r="A2062">
        <v>2059</v>
      </c>
      <c r="B2062" t="s">
        <v>4933</v>
      </c>
      <c r="C2062">
        <v>2014</v>
      </c>
      <c r="D2062" s="11">
        <v>41996</v>
      </c>
      <c r="E2062" s="11">
        <v>41999</v>
      </c>
      <c r="F2062" t="s">
        <v>188</v>
      </c>
      <c r="G2062" t="s">
        <v>1997</v>
      </c>
      <c r="H2062" t="s">
        <v>1998</v>
      </c>
      <c r="I2062" t="s">
        <v>26</v>
      </c>
      <c r="J2062" t="s">
        <v>27</v>
      </c>
      <c r="K2062" t="s">
        <v>880</v>
      </c>
      <c r="L2062" t="s">
        <v>238</v>
      </c>
      <c r="M2062">
        <v>48227</v>
      </c>
      <c r="N2062" t="s">
        <v>105</v>
      </c>
      <c r="O2062" t="s">
        <v>539</v>
      </c>
      <c r="P2062" t="s">
        <v>32</v>
      </c>
      <c r="Q2062" t="s">
        <v>56</v>
      </c>
      <c r="R2062" t="s">
        <v>540</v>
      </c>
      <c r="S2062">
        <v>411.8</v>
      </c>
      <c r="T2062">
        <v>2</v>
      </c>
      <c r="U2062">
        <v>0</v>
      </c>
      <c r="V2062">
        <v>70.005999999999972</v>
      </c>
    </row>
    <row r="2063" spans="1:22" x14ac:dyDescent="0.25">
      <c r="A2063">
        <v>2359</v>
      </c>
      <c r="B2063" t="s">
        <v>5383</v>
      </c>
      <c r="C2063">
        <v>2011</v>
      </c>
      <c r="D2063" s="11">
        <v>40619</v>
      </c>
      <c r="E2063" s="11">
        <v>40623</v>
      </c>
      <c r="F2063" t="s">
        <v>50</v>
      </c>
      <c r="G2063" t="s">
        <v>2407</v>
      </c>
      <c r="H2063" t="s">
        <v>2408</v>
      </c>
      <c r="I2063" t="s">
        <v>41</v>
      </c>
      <c r="J2063" t="s">
        <v>27</v>
      </c>
      <c r="K2063" t="s">
        <v>266</v>
      </c>
      <c r="L2063" t="s">
        <v>267</v>
      </c>
      <c r="M2063">
        <v>10024</v>
      </c>
      <c r="N2063" t="s">
        <v>148</v>
      </c>
      <c r="O2063" t="s">
        <v>5302</v>
      </c>
      <c r="P2063" t="s">
        <v>32</v>
      </c>
      <c r="Q2063" t="s">
        <v>56</v>
      </c>
      <c r="R2063" t="s">
        <v>5303</v>
      </c>
      <c r="S2063">
        <v>1071.576</v>
      </c>
      <c r="T2063">
        <v>4</v>
      </c>
      <c r="U2063">
        <v>0.4</v>
      </c>
      <c r="V2063">
        <v>-553.64760000000001</v>
      </c>
    </row>
    <row r="2064" spans="1:22" x14ac:dyDescent="0.25">
      <c r="A2064">
        <v>2358</v>
      </c>
      <c r="B2064" t="s">
        <v>5383</v>
      </c>
      <c r="C2064">
        <v>2011</v>
      </c>
      <c r="D2064" s="11">
        <v>40619</v>
      </c>
      <c r="E2064" s="11">
        <v>40623</v>
      </c>
      <c r="F2064" t="s">
        <v>50</v>
      </c>
      <c r="G2064" t="s">
        <v>2407</v>
      </c>
      <c r="H2064" t="s">
        <v>2408</v>
      </c>
      <c r="I2064" t="s">
        <v>41</v>
      </c>
      <c r="J2064" t="s">
        <v>27</v>
      </c>
      <c r="K2064" t="s">
        <v>266</v>
      </c>
      <c r="L2064" t="s">
        <v>267</v>
      </c>
      <c r="M2064">
        <v>10024</v>
      </c>
      <c r="N2064" t="s">
        <v>148</v>
      </c>
      <c r="O2064" t="s">
        <v>903</v>
      </c>
      <c r="P2064" t="s">
        <v>32</v>
      </c>
      <c r="Q2064" t="s">
        <v>56</v>
      </c>
      <c r="R2064" t="s">
        <v>904</v>
      </c>
      <c r="S2064">
        <v>1579.7460000000001</v>
      </c>
      <c r="T2064">
        <v>7</v>
      </c>
      <c r="U2064">
        <v>0.4</v>
      </c>
      <c r="V2064">
        <v>-447.59469999999988</v>
      </c>
    </row>
    <row r="2065" spans="1:22" x14ac:dyDescent="0.25">
      <c r="A2065">
        <v>2354</v>
      </c>
      <c r="B2065" t="s">
        <v>5376</v>
      </c>
      <c r="C2065">
        <v>2012</v>
      </c>
      <c r="D2065" s="11">
        <v>41152</v>
      </c>
      <c r="E2065" s="11">
        <v>41154</v>
      </c>
      <c r="F2065" t="s">
        <v>188</v>
      </c>
      <c r="G2065" t="s">
        <v>5377</v>
      </c>
      <c r="H2065" t="s">
        <v>5378</v>
      </c>
      <c r="I2065" t="s">
        <v>41</v>
      </c>
      <c r="J2065" t="s">
        <v>27</v>
      </c>
      <c r="K2065" t="s">
        <v>127</v>
      </c>
      <c r="L2065" t="s">
        <v>43</v>
      </c>
      <c r="M2065">
        <v>94122</v>
      </c>
      <c r="N2065" t="s">
        <v>44</v>
      </c>
      <c r="O2065" t="s">
        <v>201</v>
      </c>
      <c r="P2065" t="s">
        <v>32</v>
      </c>
      <c r="Q2065" t="s">
        <v>33</v>
      </c>
      <c r="R2065" t="s">
        <v>202</v>
      </c>
      <c r="S2065">
        <v>1552.8309999999999</v>
      </c>
      <c r="T2065">
        <v>7</v>
      </c>
      <c r="U2065">
        <v>0.15</v>
      </c>
      <c r="V2065">
        <v>200.95460000000008</v>
      </c>
    </row>
    <row r="2066" spans="1:22" x14ac:dyDescent="0.25">
      <c r="A2066">
        <v>2348</v>
      </c>
      <c r="B2066" t="s">
        <v>5369</v>
      </c>
      <c r="C2066">
        <v>2013</v>
      </c>
      <c r="D2066" s="11">
        <v>41347</v>
      </c>
      <c r="E2066" s="11">
        <v>41352</v>
      </c>
      <c r="F2066" t="s">
        <v>50</v>
      </c>
      <c r="G2066" t="s">
        <v>2474</v>
      </c>
      <c r="H2066" t="s">
        <v>2475</v>
      </c>
      <c r="I2066" t="s">
        <v>26</v>
      </c>
      <c r="J2066" t="s">
        <v>27</v>
      </c>
      <c r="K2066" t="s">
        <v>678</v>
      </c>
      <c r="L2066" t="s">
        <v>104</v>
      </c>
      <c r="M2066">
        <v>78207</v>
      </c>
      <c r="N2066" t="s">
        <v>105</v>
      </c>
      <c r="O2066" t="s">
        <v>3489</v>
      </c>
      <c r="P2066" t="s">
        <v>32</v>
      </c>
      <c r="Q2066" t="s">
        <v>56</v>
      </c>
      <c r="R2066" t="s">
        <v>3490</v>
      </c>
      <c r="S2066">
        <v>557.58500000000004</v>
      </c>
      <c r="T2066">
        <v>5</v>
      </c>
      <c r="U2066">
        <v>0.3</v>
      </c>
      <c r="V2066">
        <v>0</v>
      </c>
    </row>
    <row r="2067" spans="1:22" x14ac:dyDescent="0.25">
      <c r="A2067">
        <v>2342</v>
      </c>
      <c r="B2067" t="s">
        <v>5362</v>
      </c>
      <c r="C2067">
        <v>2011</v>
      </c>
      <c r="D2067" s="11">
        <v>40908</v>
      </c>
      <c r="E2067" s="11">
        <v>40911</v>
      </c>
      <c r="F2067" t="s">
        <v>188</v>
      </c>
      <c r="G2067" t="s">
        <v>395</v>
      </c>
      <c r="H2067" t="s">
        <v>396</v>
      </c>
      <c r="I2067" t="s">
        <v>102</v>
      </c>
      <c r="J2067" t="s">
        <v>27</v>
      </c>
      <c r="K2067" t="s">
        <v>612</v>
      </c>
      <c r="L2067" t="s">
        <v>1245</v>
      </c>
      <c r="M2067">
        <v>2038</v>
      </c>
      <c r="N2067" t="s">
        <v>148</v>
      </c>
      <c r="O2067" t="s">
        <v>5363</v>
      </c>
      <c r="P2067" t="s">
        <v>32</v>
      </c>
      <c r="Q2067" t="s">
        <v>65</v>
      </c>
      <c r="R2067" t="s">
        <v>5364</v>
      </c>
      <c r="S2067">
        <v>63.2</v>
      </c>
      <c r="T2067">
        <v>5</v>
      </c>
      <c r="U2067">
        <v>0</v>
      </c>
      <c r="V2067">
        <v>23.384</v>
      </c>
    </row>
    <row r="2068" spans="1:22" x14ac:dyDescent="0.25">
      <c r="A2068">
        <v>2330</v>
      </c>
      <c r="B2068" t="s">
        <v>5343</v>
      </c>
      <c r="C2068">
        <v>2012</v>
      </c>
      <c r="D2068" s="11">
        <v>41268</v>
      </c>
      <c r="E2068" s="11">
        <v>41272</v>
      </c>
      <c r="F2068" t="s">
        <v>50</v>
      </c>
      <c r="G2068" t="s">
        <v>2109</v>
      </c>
      <c r="H2068" t="s">
        <v>2110</v>
      </c>
      <c r="I2068" t="s">
        <v>41</v>
      </c>
      <c r="J2068" t="s">
        <v>27</v>
      </c>
      <c r="K2068" t="s">
        <v>146</v>
      </c>
      <c r="L2068" t="s">
        <v>147</v>
      </c>
      <c r="M2068">
        <v>19140</v>
      </c>
      <c r="N2068" t="s">
        <v>148</v>
      </c>
      <c r="O2068" t="s">
        <v>5344</v>
      </c>
      <c r="P2068" t="s">
        <v>32</v>
      </c>
      <c r="Q2068" t="s">
        <v>65</v>
      </c>
      <c r="R2068" t="s">
        <v>5345</v>
      </c>
      <c r="S2068">
        <v>547.13599999999997</v>
      </c>
      <c r="T2068">
        <v>4</v>
      </c>
      <c r="U2068">
        <v>0.2</v>
      </c>
      <c r="V2068">
        <v>-68.392000000000053</v>
      </c>
    </row>
    <row r="2069" spans="1:22" x14ac:dyDescent="0.25">
      <c r="A2069">
        <v>2066</v>
      </c>
      <c r="B2069" t="s">
        <v>4936</v>
      </c>
      <c r="C2069">
        <v>2011</v>
      </c>
      <c r="D2069" s="11">
        <v>40847</v>
      </c>
      <c r="E2069" s="11">
        <v>40851</v>
      </c>
      <c r="F2069" t="s">
        <v>50</v>
      </c>
      <c r="G2069" t="s">
        <v>513</v>
      </c>
      <c r="H2069" t="s">
        <v>514</v>
      </c>
      <c r="I2069" t="s">
        <v>41</v>
      </c>
      <c r="J2069" t="s">
        <v>27</v>
      </c>
      <c r="K2069" t="s">
        <v>42</v>
      </c>
      <c r="L2069" t="s">
        <v>43</v>
      </c>
      <c r="M2069">
        <v>90049</v>
      </c>
      <c r="N2069" t="s">
        <v>44</v>
      </c>
      <c r="O2069" t="s">
        <v>4928</v>
      </c>
      <c r="P2069" t="s">
        <v>32</v>
      </c>
      <c r="Q2069" t="s">
        <v>36</v>
      </c>
      <c r="R2069" t="s">
        <v>4929</v>
      </c>
      <c r="S2069">
        <v>146.352</v>
      </c>
      <c r="T2069">
        <v>3</v>
      </c>
      <c r="U2069">
        <v>0.2</v>
      </c>
      <c r="V2069">
        <v>-9.1470000000000056</v>
      </c>
    </row>
    <row r="2070" spans="1:22" x14ac:dyDescent="0.25">
      <c r="A2070">
        <v>2327</v>
      </c>
      <c r="B2070" t="s">
        <v>5334</v>
      </c>
      <c r="C2070">
        <v>2012</v>
      </c>
      <c r="D2070" s="11">
        <v>41167</v>
      </c>
      <c r="E2070" s="11">
        <v>41171</v>
      </c>
      <c r="F2070" t="s">
        <v>23</v>
      </c>
      <c r="G2070" t="s">
        <v>5335</v>
      </c>
      <c r="H2070" t="s">
        <v>5336</v>
      </c>
      <c r="I2070" t="s">
        <v>41</v>
      </c>
      <c r="J2070" t="s">
        <v>27</v>
      </c>
      <c r="K2070" t="s">
        <v>266</v>
      </c>
      <c r="L2070" t="s">
        <v>267</v>
      </c>
      <c r="M2070">
        <v>10035</v>
      </c>
      <c r="N2070" t="s">
        <v>148</v>
      </c>
      <c r="O2070" t="s">
        <v>1076</v>
      </c>
      <c r="P2070" t="s">
        <v>32</v>
      </c>
      <c r="Q2070" t="s">
        <v>33</v>
      </c>
      <c r="R2070" t="s">
        <v>1077</v>
      </c>
      <c r="S2070">
        <v>46.384</v>
      </c>
      <c r="T2070">
        <v>1</v>
      </c>
      <c r="U2070">
        <v>0.2</v>
      </c>
      <c r="V2070">
        <v>1.1596000000000011</v>
      </c>
    </row>
    <row r="2071" spans="1:22" x14ac:dyDescent="0.25">
      <c r="A2071">
        <v>2317</v>
      </c>
      <c r="B2071" t="s">
        <v>5322</v>
      </c>
      <c r="C2071">
        <v>2014</v>
      </c>
      <c r="D2071" s="11">
        <v>41841</v>
      </c>
      <c r="E2071" s="11">
        <v>41846</v>
      </c>
      <c r="F2071" t="s">
        <v>50</v>
      </c>
      <c r="G2071" t="s">
        <v>5323</v>
      </c>
      <c r="H2071" t="s">
        <v>5324</v>
      </c>
      <c r="I2071" t="s">
        <v>41</v>
      </c>
      <c r="J2071" t="s">
        <v>27</v>
      </c>
      <c r="K2071" t="s">
        <v>5325</v>
      </c>
      <c r="L2071" t="s">
        <v>5326</v>
      </c>
      <c r="M2071">
        <v>57103</v>
      </c>
      <c r="N2071" t="s">
        <v>105</v>
      </c>
      <c r="O2071" t="s">
        <v>4928</v>
      </c>
      <c r="P2071" t="s">
        <v>32</v>
      </c>
      <c r="Q2071" t="s">
        <v>36</v>
      </c>
      <c r="R2071" t="s">
        <v>4929</v>
      </c>
      <c r="S2071">
        <v>182.94</v>
      </c>
      <c r="T2071">
        <v>3</v>
      </c>
      <c r="U2071">
        <v>0</v>
      </c>
      <c r="V2071">
        <v>27.440999999999995</v>
      </c>
    </row>
    <row r="2072" spans="1:22" x14ac:dyDescent="0.25">
      <c r="A2072">
        <v>2309</v>
      </c>
      <c r="B2072" t="s">
        <v>5319</v>
      </c>
      <c r="C2072">
        <v>2014</v>
      </c>
      <c r="D2072" s="11">
        <v>41802</v>
      </c>
      <c r="E2072" s="11">
        <v>41803</v>
      </c>
      <c r="F2072" t="s">
        <v>188</v>
      </c>
      <c r="G2072" t="s">
        <v>5320</v>
      </c>
      <c r="H2072" t="s">
        <v>5321</v>
      </c>
      <c r="I2072" t="s">
        <v>102</v>
      </c>
      <c r="J2072" t="s">
        <v>27</v>
      </c>
      <c r="K2072" t="s">
        <v>1385</v>
      </c>
      <c r="L2072" t="s">
        <v>310</v>
      </c>
      <c r="M2072">
        <v>85345</v>
      </c>
      <c r="N2072" t="s">
        <v>44</v>
      </c>
      <c r="O2072" t="s">
        <v>2555</v>
      </c>
      <c r="P2072" t="s">
        <v>32</v>
      </c>
      <c r="Q2072" t="s">
        <v>36</v>
      </c>
      <c r="R2072" t="s">
        <v>2556</v>
      </c>
      <c r="S2072">
        <v>280.79200000000003</v>
      </c>
      <c r="T2072">
        <v>1</v>
      </c>
      <c r="U2072">
        <v>0.2</v>
      </c>
      <c r="V2072">
        <v>35.098999999999961</v>
      </c>
    </row>
    <row r="2073" spans="1:22" x14ac:dyDescent="0.25">
      <c r="A2073">
        <v>2070</v>
      </c>
      <c r="B2073" t="s">
        <v>4946</v>
      </c>
      <c r="C2073">
        <v>2012</v>
      </c>
      <c r="D2073" s="11">
        <v>41012</v>
      </c>
      <c r="E2073" s="11">
        <v>41018</v>
      </c>
      <c r="F2073" t="s">
        <v>50</v>
      </c>
      <c r="G2073" t="s">
        <v>1974</v>
      </c>
      <c r="H2073" t="s">
        <v>1975</v>
      </c>
      <c r="I2073" t="s">
        <v>26</v>
      </c>
      <c r="J2073" t="s">
        <v>27</v>
      </c>
      <c r="K2073" t="s">
        <v>4039</v>
      </c>
      <c r="L2073" t="s">
        <v>43</v>
      </c>
      <c r="M2073">
        <v>91767</v>
      </c>
      <c r="N2073" t="s">
        <v>44</v>
      </c>
      <c r="O2073" t="s">
        <v>4949</v>
      </c>
      <c r="P2073" t="s">
        <v>32</v>
      </c>
      <c r="Q2073" t="s">
        <v>56</v>
      </c>
      <c r="R2073" t="s">
        <v>4950</v>
      </c>
      <c r="S2073">
        <v>710.83200000000011</v>
      </c>
      <c r="T2073">
        <v>3</v>
      </c>
      <c r="U2073">
        <v>0.2</v>
      </c>
      <c r="V2073">
        <v>-97.739399999999989</v>
      </c>
    </row>
    <row r="2074" spans="1:22" x14ac:dyDescent="0.25">
      <c r="A2074">
        <v>2306</v>
      </c>
      <c r="B2074" t="s">
        <v>5314</v>
      </c>
      <c r="C2074">
        <v>2013</v>
      </c>
      <c r="D2074" s="11">
        <v>41632</v>
      </c>
      <c r="E2074" s="11">
        <v>41633</v>
      </c>
      <c r="F2074" t="s">
        <v>188</v>
      </c>
      <c r="G2074" t="s">
        <v>1131</v>
      </c>
      <c r="H2074" t="s">
        <v>1132</v>
      </c>
      <c r="I2074" t="s">
        <v>41</v>
      </c>
      <c r="J2074" t="s">
        <v>27</v>
      </c>
      <c r="K2074" t="s">
        <v>303</v>
      </c>
      <c r="L2074" t="s">
        <v>211</v>
      </c>
      <c r="M2074">
        <v>60623</v>
      </c>
      <c r="N2074" t="s">
        <v>105</v>
      </c>
      <c r="O2074" t="s">
        <v>2782</v>
      </c>
      <c r="P2074" t="s">
        <v>32</v>
      </c>
      <c r="Q2074" t="s">
        <v>33</v>
      </c>
      <c r="R2074" t="s">
        <v>2783</v>
      </c>
      <c r="S2074">
        <v>141.37199999999999</v>
      </c>
      <c r="T2074">
        <v>2</v>
      </c>
      <c r="U2074">
        <v>0.3</v>
      </c>
      <c r="V2074">
        <v>-14.137200000000014</v>
      </c>
    </row>
    <row r="2075" spans="1:22" x14ac:dyDescent="0.25">
      <c r="A2075">
        <v>2072</v>
      </c>
      <c r="B2075" t="s">
        <v>4954</v>
      </c>
      <c r="C2075">
        <v>2014</v>
      </c>
      <c r="D2075" s="11">
        <v>41964</v>
      </c>
      <c r="E2075" s="11">
        <v>41969</v>
      </c>
      <c r="F2075" t="s">
        <v>50</v>
      </c>
      <c r="G2075" t="s">
        <v>4955</v>
      </c>
      <c r="H2075" t="s">
        <v>4956</v>
      </c>
      <c r="I2075" t="s">
        <v>26</v>
      </c>
      <c r="J2075" t="s">
        <v>27</v>
      </c>
      <c r="K2075" t="s">
        <v>4957</v>
      </c>
      <c r="L2075" t="s">
        <v>43</v>
      </c>
      <c r="M2075">
        <v>91761</v>
      </c>
      <c r="N2075" t="s">
        <v>44</v>
      </c>
      <c r="O2075" t="s">
        <v>1445</v>
      </c>
      <c r="P2075" t="s">
        <v>32</v>
      </c>
      <c r="Q2075" t="s">
        <v>36</v>
      </c>
      <c r="R2075" t="s">
        <v>1446</v>
      </c>
      <c r="S2075">
        <v>283.92</v>
      </c>
      <c r="T2075">
        <v>5</v>
      </c>
      <c r="U2075">
        <v>0.2</v>
      </c>
      <c r="V2075">
        <v>-46.137000000000029</v>
      </c>
    </row>
    <row r="2076" spans="1:22" x14ac:dyDescent="0.25">
      <c r="A2076">
        <v>2304</v>
      </c>
      <c r="B2076" t="s">
        <v>5313</v>
      </c>
      <c r="C2076">
        <v>2014</v>
      </c>
      <c r="D2076" s="11">
        <v>41900</v>
      </c>
      <c r="E2076" s="11">
        <v>41905</v>
      </c>
      <c r="F2076" t="s">
        <v>23</v>
      </c>
      <c r="G2076" t="s">
        <v>2067</v>
      </c>
      <c r="H2076" t="s">
        <v>2068</v>
      </c>
      <c r="I2076" t="s">
        <v>102</v>
      </c>
      <c r="J2076" t="s">
        <v>27</v>
      </c>
      <c r="K2076" t="s">
        <v>3261</v>
      </c>
      <c r="L2076" t="s">
        <v>1272</v>
      </c>
      <c r="M2076">
        <v>30076</v>
      </c>
      <c r="N2076" t="s">
        <v>30</v>
      </c>
      <c r="O2076" t="s">
        <v>1280</v>
      </c>
      <c r="P2076" t="s">
        <v>32</v>
      </c>
      <c r="Q2076" t="s">
        <v>36</v>
      </c>
      <c r="R2076" t="s">
        <v>1281</v>
      </c>
      <c r="S2076">
        <v>723.92</v>
      </c>
      <c r="T2076">
        <v>4</v>
      </c>
      <c r="U2076">
        <v>0</v>
      </c>
      <c r="V2076">
        <v>188.2192</v>
      </c>
    </row>
    <row r="2077" spans="1:22" x14ac:dyDescent="0.25">
      <c r="A2077">
        <v>2297</v>
      </c>
      <c r="B2077" t="s">
        <v>5307</v>
      </c>
      <c r="C2077">
        <v>2012</v>
      </c>
      <c r="D2077" s="11">
        <v>41214</v>
      </c>
      <c r="E2077" s="11">
        <v>41218</v>
      </c>
      <c r="F2077" t="s">
        <v>50</v>
      </c>
      <c r="G2077" t="s">
        <v>888</v>
      </c>
      <c r="H2077" t="s">
        <v>889</v>
      </c>
      <c r="I2077" t="s">
        <v>26</v>
      </c>
      <c r="J2077" t="s">
        <v>27</v>
      </c>
      <c r="K2077" t="s">
        <v>266</v>
      </c>
      <c r="L2077" t="s">
        <v>267</v>
      </c>
      <c r="M2077">
        <v>10011</v>
      </c>
      <c r="N2077" t="s">
        <v>148</v>
      </c>
      <c r="O2077" t="s">
        <v>2676</v>
      </c>
      <c r="P2077" t="s">
        <v>32</v>
      </c>
      <c r="Q2077" t="s">
        <v>65</v>
      </c>
      <c r="R2077" t="s">
        <v>2677</v>
      </c>
      <c r="S2077">
        <v>259.7</v>
      </c>
      <c r="T2077">
        <v>5</v>
      </c>
      <c r="U2077">
        <v>0</v>
      </c>
      <c r="V2077">
        <v>106.477</v>
      </c>
    </row>
    <row r="2078" spans="1:22" x14ac:dyDescent="0.25">
      <c r="A2078">
        <v>2295</v>
      </c>
      <c r="B2078" t="s">
        <v>5306</v>
      </c>
      <c r="C2078">
        <v>2014</v>
      </c>
      <c r="D2078" s="11">
        <v>41997</v>
      </c>
      <c r="E2078" s="11">
        <v>42001</v>
      </c>
      <c r="F2078" t="s">
        <v>50</v>
      </c>
      <c r="G2078" t="s">
        <v>4427</v>
      </c>
      <c r="H2078" t="s">
        <v>4428</v>
      </c>
      <c r="I2078" t="s">
        <v>41</v>
      </c>
      <c r="J2078" t="s">
        <v>27</v>
      </c>
      <c r="K2078" t="s">
        <v>3687</v>
      </c>
      <c r="L2078" t="s">
        <v>747</v>
      </c>
      <c r="M2078">
        <v>6457</v>
      </c>
      <c r="N2078" t="s">
        <v>148</v>
      </c>
      <c r="O2078" t="s">
        <v>338</v>
      </c>
      <c r="P2078" t="s">
        <v>32</v>
      </c>
      <c r="Q2078" t="s">
        <v>65</v>
      </c>
      <c r="R2078" t="s">
        <v>339</v>
      </c>
      <c r="S2078">
        <v>181.95</v>
      </c>
      <c r="T2078">
        <v>3</v>
      </c>
      <c r="U2078">
        <v>0</v>
      </c>
      <c r="V2078">
        <v>38.209499999999998</v>
      </c>
    </row>
    <row r="2079" spans="1:22" x14ac:dyDescent="0.25">
      <c r="A2079">
        <v>2076</v>
      </c>
      <c r="B2079" t="s">
        <v>4966</v>
      </c>
      <c r="C2079">
        <v>2011</v>
      </c>
      <c r="D2079" s="11">
        <v>40878</v>
      </c>
      <c r="E2079" s="11">
        <v>40882</v>
      </c>
      <c r="F2079" t="s">
        <v>50</v>
      </c>
      <c r="G2079" t="s">
        <v>2562</v>
      </c>
      <c r="H2079" t="s">
        <v>2563</v>
      </c>
      <c r="I2079" t="s">
        <v>26</v>
      </c>
      <c r="J2079" t="s">
        <v>27</v>
      </c>
      <c r="K2079" t="s">
        <v>127</v>
      </c>
      <c r="L2079" t="s">
        <v>43</v>
      </c>
      <c r="M2079">
        <v>94122</v>
      </c>
      <c r="N2079" t="s">
        <v>44</v>
      </c>
      <c r="O2079" t="s">
        <v>1100</v>
      </c>
      <c r="P2079" t="s">
        <v>32</v>
      </c>
      <c r="Q2079" t="s">
        <v>65</v>
      </c>
      <c r="R2079" t="s">
        <v>1101</v>
      </c>
      <c r="S2079">
        <v>58.199999999999996</v>
      </c>
      <c r="T2079">
        <v>3</v>
      </c>
      <c r="U2079">
        <v>0</v>
      </c>
      <c r="V2079">
        <v>28.517999999999994</v>
      </c>
    </row>
    <row r="2080" spans="1:22" x14ac:dyDescent="0.25">
      <c r="A2080">
        <v>2292</v>
      </c>
      <c r="B2080" t="s">
        <v>5304</v>
      </c>
      <c r="C2080">
        <v>2012</v>
      </c>
      <c r="D2080" s="11">
        <v>41019</v>
      </c>
      <c r="E2080" s="11">
        <v>41024</v>
      </c>
      <c r="F2080" t="s">
        <v>50</v>
      </c>
      <c r="G2080" t="s">
        <v>3136</v>
      </c>
      <c r="H2080" t="s">
        <v>3137</v>
      </c>
      <c r="I2080" t="s">
        <v>41</v>
      </c>
      <c r="J2080" t="s">
        <v>27</v>
      </c>
      <c r="K2080" t="s">
        <v>497</v>
      </c>
      <c r="L2080" t="s">
        <v>1272</v>
      </c>
      <c r="M2080">
        <v>31907</v>
      </c>
      <c r="N2080" t="s">
        <v>30</v>
      </c>
      <c r="O2080" t="s">
        <v>4256</v>
      </c>
      <c r="P2080" t="s">
        <v>32</v>
      </c>
      <c r="Q2080" t="s">
        <v>65</v>
      </c>
      <c r="R2080" t="s">
        <v>4257</v>
      </c>
      <c r="S2080">
        <v>595.38</v>
      </c>
      <c r="T2080">
        <v>6</v>
      </c>
      <c r="U2080">
        <v>0</v>
      </c>
      <c r="V2080">
        <v>297.69</v>
      </c>
    </row>
    <row r="2081" spans="1:22" x14ac:dyDescent="0.25">
      <c r="A2081">
        <v>2290</v>
      </c>
      <c r="B2081" t="s">
        <v>5299</v>
      </c>
      <c r="C2081">
        <v>2014</v>
      </c>
      <c r="D2081" s="11">
        <v>41648</v>
      </c>
      <c r="E2081" s="11">
        <v>41651</v>
      </c>
      <c r="F2081" t="s">
        <v>188</v>
      </c>
      <c r="G2081" t="s">
        <v>5300</v>
      </c>
      <c r="H2081" t="s">
        <v>5301</v>
      </c>
      <c r="I2081" t="s">
        <v>41</v>
      </c>
      <c r="J2081" t="s">
        <v>27</v>
      </c>
      <c r="K2081" t="s">
        <v>95</v>
      </c>
      <c r="L2081" t="s">
        <v>96</v>
      </c>
      <c r="M2081">
        <v>98115</v>
      </c>
      <c r="N2081" t="s">
        <v>44</v>
      </c>
      <c r="O2081" t="s">
        <v>5302</v>
      </c>
      <c r="P2081" t="s">
        <v>32</v>
      </c>
      <c r="Q2081" t="s">
        <v>56</v>
      </c>
      <c r="R2081" t="s">
        <v>5303</v>
      </c>
      <c r="S2081">
        <v>892.98</v>
      </c>
      <c r="T2081">
        <v>2</v>
      </c>
      <c r="U2081">
        <v>0</v>
      </c>
      <c r="V2081">
        <v>80.368200000000002</v>
      </c>
    </row>
    <row r="2082" spans="1:22" x14ac:dyDescent="0.25">
      <c r="A2082">
        <v>2282</v>
      </c>
      <c r="B2082" t="s">
        <v>5280</v>
      </c>
      <c r="C2082">
        <v>2014</v>
      </c>
      <c r="D2082" s="11">
        <v>41943</v>
      </c>
      <c r="E2082" s="11">
        <v>41946</v>
      </c>
      <c r="F2082" t="s">
        <v>188</v>
      </c>
      <c r="G2082" t="s">
        <v>5281</v>
      </c>
      <c r="H2082" t="s">
        <v>5282</v>
      </c>
      <c r="I2082" t="s">
        <v>26</v>
      </c>
      <c r="J2082" t="s">
        <v>27</v>
      </c>
      <c r="K2082" t="s">
        <v>95</v>
      </c>
      <c r="L2082" t="s">
        <v>96</v>
      </c>
      <c r="M2082">
        <v>98115</v>
      </c>
      <c r="N2082" t="s">
        <v>44</v>
      </c>
      <c r="O2082" t="s">
        <v>3491</v>
      </c>
      <c r="P2082" t="s">
        <v>32</v>
      </c>
      <c r="Q2082" t="s">
        <v>33</v>
      </c>
      <c r="R2082" t="s">
        <v>3492</v>
      </c>
      <c r="S2082">
        <v>199.98</v>
      </c>
      <c r="T2082">
        <v>2</v>
      </c>
      <c r="U2082">
        <v>0</v>
      </c>
      <c r="V2082">
        <v>37.996199999999988</v>
      </c>
    </row>
    <row r="2083" spans="1:22" x14ac:dyDescent="0.25">
      <c r="A2083">
        <v>2281</v>
      </c>
      <c r="B2083" t="s">
        <v>5280</v>
      </c>
      <c r="C2083">
        <v>2014</v>
      </c>
      <c r="D2083" s="11">
        <v>41943</v>
      </c>
      <c r="E2083" s="11">
        <v>41946</v>
      </c>
      <c r="F2083" t="s">
        <v>188</v>
      </c>
      <c r="G2083" t="s">
        <v>5281</v>
      </c>
      <c r="H2083" t="s">
        <v>5282</v>
      </c>
      <c r="I2083" t="s">
        <v>26</v>
      </c>
      <c r="J2083" t="s">
        <v>27</v>
      </c>
      <c r="K2083" t="s">
        <v>95</v>
      </c>
      <c r="L2083" t="s">
        <v>96</v>
      </c>
      <c r="M2083">
        <v>98115</v>
      </c>
      <c r="N2083" t="s">
        <v>44</v>
      </c>
      <c r="O2083" t="s">
        <v>3891</v>
      </c>
      <c r="P2083" t="s">
        <v>32</v>
      </c>
      <c r="Q2083" t="s">
        <v>36</v>
      </c>
      <c r="R2083" t="s">
        <v>3892</v>
      </c>
      <c r="S2083">
        <v>614.27200000000005</v>
      </c>
      <c r="T2083">
        <v>8</v>
      </c>
      <c r="U2083">
        <v>0.2</v>
      </c>
      <c r="V2083">
        <v>-23.03520000000006</v>
      </c>
    </row>
    <row r="2084" spans="1:22" x14ac:dyDescent="0.25">
      <c r="A2084">
        <v>2280</v>
      </c>
      <c r="B2084" t="s">
        <v>5280</v>
      </c>
      <c r="C2084">
        <v>2014</v>
      </c>
      <c r="D2084" s="11">
        <v>41943</v>
      </c>
      <c r="E2084" s="11">
        <v>41946</v>
      </c>
      <c r="F2084" t="s">
        <v>188</v>
      </c>
      <c r="G2084" t="s">
        <v>5281</v>
      </c>
      <c r="H2084" t="s">
        <v>5282</v>
      </c>
      <c r="I2084" t="s">
        <v>26</v>
      </c>
      <c r="J2084" t="s">
        <v>27</v>
      </c>
      <c r="K2084" t="s">
        <v>95</v>
      </c>
      <c r="L2084" t="s">
        <v>96</v>
      </c>
      <c r="M2084">
        <v>98115</v>
      </c>
      <c r="N2084" t="s">
        <v>44</v>
      </c>
      <c r="O2084" t="s">
        <v>4928</v>
      </c>
      <c r="P2084" t="s">
        <v>32</v>
      </c>
      <c r="Q2084" t="s">
        <v>36</v>
      </c>
      <c r="R2084" t="s">
        <v>4929</v>
      </c>
      <c r="S2084">
        <v>97.567999999999998</v>
      </c>
      <c r="T2084">
        <v>2</v>
      </c>
      <c r="U2084">
        <v>0.2</v>
      </c>
      <c r="V2084">
        <v>-6.0980000000000025</v>
      </c>
    </row>
    <row r="2085" spans="1:22" x14ac:dyDescent="0.25">
      <c r="A2085">
        <v>2082</v>
      </c>
      <c r="B2085" t="s">
        <v>4970</v>
      </c>
      <c r="C2085">
        <v>2012</v>
      </c>
      <c r="D2085" s="11">
        <v>41267</v>
      </c>
      <c r="E2085" s="11">
        <v>41272</v>
      </c>
      <c r="F2085" t="s">
        <v>50</v>
      </c>
      <c r="G2085" t="s">
        <v>2757</v>
      </c>
      <c r="H2085" t="s">
        <v>2758</v>
      </c>
      <c r="I2085" t="s">
        <v>26</v>
      </c>
      <c r="J2085" t="s">
        <v>27</v>
      </c>
      <c r="K2085" t="s">
        <v>544</v>
      </c>
      <c r="L2085" t="s">
        <v>310</v>
      </c>
      <c r="M2085">
        <v>85023</v>
      </c>
      <c r="N2085" t="s">
        <v>44</v>
      </c>
      <c r="O2085" t="s">
        <v>2989</v>
      </c>
      <c r="P2085" t="s">
        <v>32</v>
      </c>
      <c r="Q2085" t="s">
        <v>65</v>
      </c>
      <c r="R2085" t="s">
        <v>2990</v>
      </c>
      <c r="S2085">
        <v>7.7120000000000006</v>
      </c>
      <c r="T2085">
        <v>2</v>
      </c>
      <c r="U2085">
        <v>0.2</v>
      </c>
      <c r="V2085">
        <v>1.7352000000000005</v>
      </c>
    </row>
    <row r="2086" spans="1:22" x14ac:dyDescent="0.25">
      <c r="A2086">
        <v>2278</v>
      </c>
      <c r="B2086" t="s">
        <v>5278</v>
      </c>
      <c r="C2086">
        <v>2011</v>
      </c>
      <c r="D2086" s="11">
        <v>40721</v>
      </c>
      <c r="E2086" s="11">
        <v>40725</v>
      </c>
      <c r="F2086" t="s">
        <v>50</v>
      </c>
      <c r="G2086" t="s">
        <v>1851</v>
      </c>
      <c r="H2086" t="s">
        <v>1852</v>
      </c>
      <c r="I2086" t="s">
        <v>26</v>
      </c>
      <c r="J2086" t="s">
        <v>27</v>
      </c>
      <c r="K2086" t="s">
        <v>5279</v>
      </c>
      <c r="L2086" t="s">
        <v>1487</v>
      </c>
      <c r="M2086">
        <v>38671</v>
      </c>
      <c r="N2086" t="s">
        <v>30</v>
      </c>
      <c r="O2086" t="s">
        <v>3822</v>
      </c>
      <c r="P2086" t="s">
        <v>32</v>
      </c>
      <c r="Q2086" t="s">
        <v>56</v>
      </c>
      <c r="R2086" t="s">
        <v>3274</v>
      </c>
      <c r="S2086">
        <v>85.98</v>
      </c>
      <c r="T2086">
        <v>1</v>
      </c>
      <c r="U2086">
        <v>0</v>
      </c>
      <c r="V2086">
        <v>22.354800000000004</v>
      </c>
    </row>
    <row r="2087" spans="1:22" x14ac:dyDescent="0.25">
      <c r="A2087">
        <v>2276</v>
      </c>
      <c r="B2087" t="s">
        <v>5275</v>
      </c>
      <c r="C2087">
        <v>2011</v>
      </c>
      <c r="D2087" s="11">
        <v>40819</v>
      </c>
      <c r="E2087" s="11">
        <v>40824</v>
      </c>
      <c r="F2087" t="s">
        <v>23</v>
      </c>
      <c r="G2087" t="s">
        <v>1324</v>
      </c>
      <c r="H2087" t="s">
        <v>1325</v>
      </c>
      <c r="I2087" t="s">
        <v>41</v>
      </c>
      <c r="J2087" t="s">
        <v>27</v>
      </c>
      <c r="K2087" t="s">
        <v>42</v>
      </c>
      <c r="L2087" t="s">
        <v>43</v>
      </c>
      <c r="M2087">
        <v>90036</v>
      </c>
      <c r="N2087" t="s">
        <v>44</v>
      </c>
      <c r="O2087" t="s">
        <v>149</v>
      </c>
      <c r="P2087" t="s">
        <v>32</v>
      </c>
      <c r="Q2087" t="s">
        <v>36</v>
      </c>
      <c r="R2087" t="s">
        <v>150</v>
      </c>
      <c r="S2087">
        <v>122.352</v>
      </c>
      <c r="T2087">
        <v>3</v>
      </c>
      <c r="U2087">
        <v>0.2</v>
      </c>
      <c r="V2087">
        <v>13.764599999999994</v>
      </c>
    </row>
    <row r="2088" spans="1:22" x14ac:dyDescent="0.25">
      <c r="A2088">
        <v>2275</v>
      </c>
      <c r="B2088" t="s">
        <v>5275</v>
      </c>
      <c r="C2088">
        <v>2011</v>
      </c>
      <c r="D2088" s="11">
        <v>40819</v>
      </c>
      <c r="E2088" s="11">
        <v>40824</v>
      </c>
      <c r="F2088" t="s">
        <v>23</v>
      </c>
      <c r="G2088" t="s">
        <v>1324</v>
      </c>
      <c r="H2088" t="s">
        <v>1325</v>
      </c>
      <c r="I2088" t="s">
        <v>41</v>
      </c>
      <c r="J2088" t="s">
        <v>27</v>
      </c>
      <c r="K2088" t="s">
        <v>42</v>
      </c>
      <c r="L2088" t="s">
        <v>43</v>
      </c>
      <c r="M2088">
        <v>90036</v>
      </c>
      <c r="N2088" t="s">
        <v>44</v>
      </c>
      <c r="O2088" t="s">
        <v>5276</v>
      </c>
      <c r="P2088" t="s">
        <v>32</v>
      </c>
      <c r="Q2088" t="s">
        <v>56</v>
      </c>
      <c r="R2088" t="s">
        <v>5277</v>
      </c>
      <c r="S2088">
        <v>143.43199999999999</v>
      </c>
      <c r="T2088">
        <v>1</v>
      </c>
      <c r="U2088">
        <v>0.2</v>
      </c>
      <c r="V2088">
        <v>3.5857999999999848</v>
      </c>
    </row>
    <row r="2089" spans="1:22" x14ac:dyDescent="0.25">
      <c r="A2089">
        <v>2273</v>
      </c>
      <c r="B2089" t="s">
        <v>5270</v>
      </c>
      <c r="C2089">
        <v>2012</v>
      </c>
      <c r="D2089" s="11">
        <v>40974</v>
      </c>
      <c r="E2089" s="11">
        <v>40979</v>
      </c>
      <c r="F2089" t="s">
        <v>50</v>
      </c>
      <c r="G2089" t="s">
        <v>1202</v>
      </c>
      <c r="H2089" t="s">
        <v>1203</v>
      </c>
      <c r="I2089" t="s">
        <v>26</v>
      </c>
      <c r="J2089" t="s">
        <v>27</v>
      </c>
      <c r="K2089" t="s">
        <v>127</v>
      </c>
      <c r="L2089" t="s">
        <v>43</v>
      </c>
      <c r="M2089">
        <v>94122</v>
      </c>
      <c r="N2089" t="s">
        <v>44</v>
      </c>
      <c r="O2089" t="s">
        <v>5271</v>
      </c>
      <c r="P2089" t="s">
        <v>32</v>
      </c>
      <c r="Q2089" t="s">
        <v>65</v>
      </c>
      <c r="R2089" t="s">
        <v>5272</v>
      </c>
      <c r="S2089">
        <v>435.26</v>
      </c>
      <c r="T2089">
        <v>7</v>
      </c>
      <c r="U2089">
        <v>0</v>
      </c>
      <c r="V2089">
        <v>95.757200000000012</v>
      </c>
    </row>
    <row r="2090" spans="1:22" x14ac:dyDescent="0.25">
      <c r="A2090">
        <v>2263</v>
      </c>
      <c r="B2090" t="s">
        <v>5247</v>
      </c>
      <c r="C2090">
        <v>2014</v>
      </c>
      <c r="D2090" s="11">
        <v>41677</v>
      </c>
      <c r="E2090" s="11">
        <v>41680</v>
      </c>
      <c r="F2090" t="s">
        <v>188</v>
      </c>
      <c r="G2090" t="s">
        <v>5248</v>
      </c>
      <c r="H2090" t="s">
        <v>5249</v>
      </c>
      <c r="I2090" t="s">
        <v>26</v>
      </c>
      <c r="J2090" t="s">
        <v>27</v>
      </c>
      <c r="K2090" t="s">
        <v>1127</v>
      </c>
      <c r="L2090" t="s">
        <v>319</v>
      </c>
      <c r="M2090">
        <v>22204</v>
      </c>
      <c r="N2090" t="s">
        <v>30</v>
      </c>
      <c r="O2090" t="s">
        <v>2232</v>
      </c>
      <c r="P2090" t="s">
        <v>32</v>
      </c>
      <c r="Q2090" t="s">
        <v>33</v>
      </c>
      <c r="R2090" t="s">
        <v>2233</v>
      </c>
      <c r="S2090">
        <v>359.96999999999997</v>
      </c>
      <c r="T2090">
        <v>3</v>
      </c>
      <c r="U2090">
        <v>0</v>
      </c>
      <c r="V2090">
        <v>79.193399999999968</v>
      </c>
    </row>
    <row r="2091" spans="1:22" x14ac:dyDescent="0.25">
      <c r="A2091">
        <v>2258</v>
      </c>
      <c r="B2091" t="s">
        <v>5238</v>
      </c>
      <c r="C2091">
        <v>2014</v>
      </c>
      <c r="D2091" s="11">
        <v>41807</v>
      </c>
      <c r="E2091" s="11">
        <v>41810</v>
      </c>
      <c r="F2091" t="s">
        <v>188</v>
      </c>
      <c r="G2091" t="s">
        <v>542</v>
      </c>
      <c r="H2091" t="s">
        <v>543</v>
      </c>
      <c r="I2091" t="s">
        <v>26</v>
      </c>
      <c r="J2091" t="s">
        <v>27</v>
      </c>
      <c r="K2091" t="s">
        <v>127</v>
      </c>
      <c r="L2091" t="s">
        <v>43</v>
      </c>
      <c r="M2091">
        <v>94122</v>
      </c>
      <c r="N2091" t="s">
        <v>44</v>
      </c>
      <c r="O2091" t="s">
        <v>1488</v>
      </c>
      <c r="P2091" t="s">
        <v>32</v>
      </c>
      <c r="Q2091" t="s">
        <v>36</v>
      </c>
      <c r="R2091" t="s">
        <v>1489</v>
      </c>
      <c r="S2091">
        <v>1212.96</v>
      </c>
      <c r="T2091">
        <v>7</v>
      </c>
      <c r="U2091">
        <v>0.2</v>
      </c>
      <c r="V2091">
        <v>90.97199999999998</v>
      </c>
    </row>
    <row r="2092" spans="1:22" x14ac:dyDescent="0.25">
      <c r="A2092">
        <v>2257</v>
      </c>
      <c r="B2092" t="s">
        <v>5233</v>
      </c>
      <c r="C2092">
        <v>2013</v>
      </c>
      <c r="D2092" s="11">
        <v>41535</v>
      </c>
      <c r="E2092" s="11">
        <v>41540</v>
      </c>
      <c r="F2092" t="s">
        <v>50</v>
      </c>
      <c r="G2092" t="s">
        <v>1345</v>
      </c>
      <c r="H2092" t="s">
        <v>1346</v>
      </c>
      <c r="I2092" t="s">
        <v>41</v>
      </c>
      <c r="J2092" t="s">
        <v>27</v>
      </c>
      <c r="K2092" t="s">
        <v>5234</v>
      </c>
      <c r="L2092" t="s">
        <v>5235</v>
      </c>
      <c r="M2092">
        <v>4401</v>
      </c>
      <c r="N2092" t="s">
        <v>148</v>
      </c>
      <c r="O2092" t="s">
        <v>3351</v>
      </c>
      <c r="P2092" t="s">
        <v>32</v>
      </c>
      <c r="Q2092" t="s">
        <v>65</v>
      </c>
      <c r="R2092" t="s">
        <v>3352</v>
      </c>
      <c r="S2092">
        <v>109.48</v>
      </c>
      <c r="T2092">
        <v>2</v>
      </c>
      <c r="U2092">
        <v>0</v>
      </c>
      <c r="V2092">
        <v>33.938800000000001</v>
      </c>
    </row>
    <row r="2093" spans="1:22" x14ac:dyDescent="0.25">
      <c r="A2093">
        <v>2239</v>
      </c>
      <c r="B2093" t="s">
        <v>5211</v>
      </c>
      <c r="C2093">
        <v>2014</v>
      </c>
      <c r="D2093" s="11">
        <v>41750</v>
      </c>
      <c r="E2093" s="11">
        <v>41756</v>
      </c>
      <c r="F2093" t="s">
        <v>50</v>
      </c>
      <c r="G2093" t="s">
        <v>2656</v>
      </c>
      <c r="H2093" t="s">
        <v>2657</v>
      </c>
      <c r="I2093" t="s">
        <v>102</v>
      </c>
      <c r="J2093" t="s">
        <v>27</v>
      </c>
      <c r="K2093" t="s">
        <v>303</v>
      </c>
      <c r="L2093" t="s">
        <v>211</v>
      </c>
      <c r="M2093">
        <v>60610</v>
      </c>
      <c r="N2093" t="s">
        <v>105</v>
      </c>
      <c r="O2093" t="s">
        <v>5212</v>
      </c>
      <c r="P2093" t="s">
        <v>32</v>
      </c>
      <c r="Q2093" t="s">
        <v>65</v>
      </c>
      <c r="R2093" t="s">
        <v>5213</v>
      </c>
      <c r="S2093">
        <v>44.400000000000006</v>
      </c>
      <c r="T2093">
        <v>2</v>
      </c>
      <c r="U2093">
        <v>0.6</v>
      </c>
      <c r="V2093">
        <v>-52.169999999999987</v>
      </c>
    </row>
    <row r="2094" spans="1:22" x14ac:dyDescent="0.25">
      <c r="A2094">
        <v>2232</v>
      </c>
      <c r="B2094" t="s">
        <v>5193</v>
      </c>
      <c r="C2094">
        <v>2014</v>
      </c>
      <c r="D2094" s="11">
        <v>41817</v>
      </c>
      <c r="E2094" s="11">
        <v>41822</v>
      </c>
      <c r="F2094" t="s">
        <v>50</v>
      </c>
      <c r="G2094" t="s">
        <v>5194</v>
      </c>
      <c r="H2094" t="s">
        <v>5195</v>
      </c>
      <c r="I2094" t="s">
        <v>26</v>
      </c>
      <c r="J2094" t="s">
        <v>27</v>
      </c>
      <c r="K2094" t="s">
        <v>3289</v>
      </c>
      <c r="L2094" t="s">
        <v>254</v>
      </c>
      <c r="M2094">
        <v>46350</v>
      </c>
      <c r="N2094" t="s">
        <v>105</v>
      </c>
      <c r="O2094" t="s">
        <v>3109</v>
      </c>
      <c r="P2094" t="s">
        <v>32</v>
      </c>
      <c r="Q2094" t="s">
        <v>65</v>
      </c>
      <c r="R2094" t="s">
        <v>3110</v>
      </c>
      <c r="S2094">
        <v>526.45000000000005</v>
      </c>
      <c r="T2094">
        <v>5</v>
      </c>
      <c r="U2094">
        <v>0</v>
      </c>
      <c r="V2094">
        <v>31.586999999999961</v>
      </c>
    </row>
    <row r="2095" spans="1:22" x14ac:dyDescent="0.25">
      <c r="A2095">
        <v>2092</v>
      </c>
      <c r="B2095" t="s">
        <v>4984</v>
      </c>
      <c r="C2095">
        <v>2014</v>
      </c>
      <c r="D2095" s="11">
        <v>41836</v>
      </c>
      <c r="E2095" s="11">
        <v>41840</v>
      </c>
      <c r="F2095" t="s">
        <v>50</v>
      </c>
      <c r="G2095" t="s">
        <v>4985</v>
      </c>
      <c r="H2095" t="s">
        <v>4986</v>
      </c>
      <c r="I2095" t="s">
        <v>26</v>
      </c>
      <c r="J2095" t="s">
        <v>27</v>
      </c>
      <c r="K2095" t="s">
        <v>521</v>
      </c>
      <c r="L2095" t="s">
        <v>245</v>
      </c>
      <c r="M2095">
        <v>19805</v>
      </c>
      <c r="N2095" t="s">
        <v>148</v>
      </c>
      <c r="O2095" t="s">
        <v>4455</v>
      </c>
      <c r="P2095" t="s">
        <v>32</v>
      </c>
      <c r="Q2095" t="s">
        <v>56</v>
      </c>
      <c r="R2095" t="s">
        <v>4456</v>
      </c>
      <c r="S2095">
        <v>310.44300000000004</v>
      </c>
      <c r="T2095">
        <v>3</v>
      </c>
      <c r="U2095">
        <v>0.3</v>
      </c>
      <c r="V2095">
        <v>-48.783900000000031</v>
      </c>
    </row>
    <row r="2096" spans="1:22" x14ac:dyDescent="0.25">
      <c r="A2096">
        <v>2093</v>
      </c>
      <c r="B2096" t="s">
        <v>4987</v>
      </c>
      <c r="C2096">
        <v>2011</v>
      </c>
      <c r="D2096" s="11">
        <v>40864</v>
      </c>
      <c r="E2096" s="11">
        <v>40868</v>
      </c>
      <c r="F2096" t="s">
        <v>50</v>
      </c>
      <c r="G2096" t="s">
        <v>762</v>
      </c>
      <c r="H2096" t="s">
        <v>763</v>
      </c>
      <c r="I2096" t="s">
        <v>102</v>
      </c>
      <c r="J2096" t="s">
        <v>27</v>
      </c>
      <c r="K2096" t="s">
        <v>4988</v>
      </c>
      <c r="L2096" t="s">
        <v>229</v>
      </c>
      <c r="M2096">
        <v>56560</v>
      </c>
      <c r="N2096" t="s">
        <v>105</v>
      </c>
      <c r="O2096" t="s">
        <v>3891</v>
      </c>
      <c r="P2096" t="s">
        <v>32</v>
      </c>
      <c r="Q2096" t="s">
        <v>36</v>
      </c>
      <c r="R2096" t="s">
        <v>3892</v>
      </c>
      <c r="S2096">
        <v>479.90000000000003</v>
      </c>
      <c r="T2096">
        <v>5</v>
      </c>
      <c r="U2096">
        <v>0</v>
      </c>
      <c r="V2096">
        <v>81.58299999999997</v>
      </c>
    </row>
    <row r="2097" spans="1:22" x14ac:dyDescent="0.25">
      <c r="A2097">
        <v>2229</v>
      </c>
      <c r="B2097" t="s">
        <v>5189</v>
      </c>
      <c r="C2097">
        <v>2013</v>
      </c>
      <c r="D2097" s="11">
        <v>41549</v>
      </c>
      <c r="E2097" s="11">
        <v>41553</v>
      </c>
      <c r="F2097" t="s">
        <v>50</v>
      </c>
      <c r="G2097" t="s">
        <v>3467</v>
      </c>
      <c r="H2097" t="s">
        <v>3468</v>
      </c>
      <c r="I2097" t="s">
        <v>26</v>
      </c>
      <c r="J2097" t="s">
        <v>27</v>
      </c>
      <c r="K2097" t="s">
        <v>266</v>
      </c>
      <c r="L2097" t="s">
        <v>267</v>
      </c>
      <c r="M2097">
        <v>10024</v>
      </c>
      <c r="N2097" t="s">
        <v>148</v>
      </c>
      <c r="O2097" t="s">
        <v>5067</v>
      </c>
      <c r="P2097" t="s">
        <v>32</v>
      </c>
      <c r="Q2097" t="s">
        <v>56</v>
      </c>
      <c r="R2097" t="s">
        <v>5068</v>
      </c>
      <c r="S2097">
        <v>330.58800000000002</v>
      </c>
      <c r="T2097">
        <v>1</v>
      </c>
      <c r="U2097">
        <v>0.4</v>
      </c>
      <c r="V2097">
        <v>-115.70580000000004</v>
      </c>
    </row>
    <row r="2098" spans="1:22" x14ac:dyDescent="0.25">
      <c r="A2098">
        <v>2226</v>
      </c>
      <c r="B2098" t="s">
        <v>5182</v>
      </c>
      <c r="C2098">
        <v>2013</v>
      </c>
      <c r="D2098" s="11">
        <v>41353</v>
      </c>
      <c r="E2098" s="11">
        <v>41355</v>
      </c>
      <c r="F2098" t="s">
        <v>23</v>
      </c>
      <c r="G2098" t="s">
        <v>5183</v>
      </c>
      <c r="H2098" t="s">
        <v>5184</v>
      </c>
      <c r="I2098" t="s">
        <v>26</v>
      </c>
      <c r="J2098" t="s">
        <v>27</v>
      </c>
      <c r="K2098" t="s">
        <v>5185</v>
      </c>
      <c r="L2098" t="s">
        <v>457</v>
      </c>
      <c r="M2098">
        <v>80122</v>
      </c>
      <c r="N2098" t="s">
        <v>44</v>
      </c>
      <c r="O2098" t="s">
        <v>5186</v>
      </c>
      <c r="P2098" t="s">
        <v>32</v>
      </c>
      <c r="Q2098" t="s">
        <v>33</v>
      </c>
      <c r="R2098" t="s">
        <v>5187</v>
      </c>
      <c r="S2098">
        <v>72.294000000000011</v>
      </c>
      <c r="T2098">
        <v>1</v>
      </c>
      <c r="U2098">
        <v>0.7</v>
      </c>
      <c r="V2098">
        <v>-98.801799999999986</v>
      </c>
    </row>
    <row r="2099" spans="1:22" x14ac:dyDescent="0.25">
      <c r="A2099">
        <v>2224</v>
      </c>
      <c r="B2099" t="s">
        <v>5175</v>
      </c>
      <c r="C2099">
        <v>2012</v>
      </c>
      <c r="D2099" s="11">
        <v>41249</v>
      </c>
      <c r="E2099" s="11">
        <v>41249</v>
      </c>
      <c r="F2099" t="s">
        <v>1290</v>
      </c>
      <c r="G2099" t="s">
        <v>5176</v>
      </c>
      <c r="H2099" t="s">
        <v>5177</v>
      </c>
      <c r="I2099" t="s">
        <v>26</v>
      </c>
      <c r="J2099" t="s">
        <v>27</v>
      </c>
      <c r="K2099" t="s">
        <v>5178</v>
      </c>
      <c r="L2099" t="s">
        <v>498</v>
      </c>
      <c r="M2099">
        <v>43302</v>
      </c>
      <c r="N2099" t="s">
        <v>148</v>
      </c>
      <c r="O2099" t="s">
        <v>890</v>
      </c>
      <c r="P2099" t="s">
        <v>32</v>
      </c>
      <c r="Q2099" t="s">
        <v>36</v>
      </c>
      <c r="R2099" t="s">
        <v>891</v>
      </c>
      <c r="S2099">
        <v>70.685999999999993</v>
      </c>
      <c r="T2099">
        <v>1</v>
      </c>
      <c r="U2099">
        <v>0.3</v>
      </c>
      <c r="V2099">
        <v>-24.23520000000001</v>
      </c>
    </row>
    <row r="2100" spans="1:22" x14ac:dyDescent="0.25">
      <c r="A2100">
        <v>2217</v>
      </c>
      <c r="B2100" t="s">
        <v>5164</v>
      </c>
      <c r="C2100">
        <v>2014</v>
      </c>
      <c r="D2100" s="11">
        <v>41914</v>
      </c>
      <c r="E2100" s="11">
        <v>41915</v>
      </c>
      <c r="F2100" t="s">
        <v>188</v>
      </c>
      <c r="G2100" t="s">
        <v>4330</v>
      </c>
      <c r="H2100" t="s">
        <v>4331</v>
      </c>
      <c r="I2100" t="s">
        <v>26</v>
      </c>
      <c r="J2100" t="s">
        <v>27</v>
      </c>
      <c r="K2100" t="s">
        <v>630</v>
      </c>
      <c r="L2100" t="s">
        <v>43</v>
      </c>
      <c r="M2100">
        <v>95123</v>
      </c>
      <c r="N2100" t="s">
        <v>44</v>
      </c>
      <c r="O2100" t="s">
        <v>5165</v>
      </c>
      <c r="P2100" t="s">
        <v>32</v>
      </c>
      <c r="Q2100" t="s">
        <v>36</v>
      </c>
      <c r="R2100" t="s">
        <v>5166</v>
      </c>
      <c r="S2100">
        <v>108.608</v>
      </c>
      <c r="T2100">
        <v>4</v>
      </c>
      <c r="U2100">
        <v>0.2</v>
      </c>
      <c r="V2100">
        <v>9.5031999999999925</v>
      </c>
    </row>
    <row r="2101" spans="1:22" x14ac:dyDescent="0.25">
      <c r="A2101">
        <v>2213</v>
      </c>
      <c r="B2101" t="s">
        <v>5163</v>
      </c>
      <c r="C2101">
        <v>2014</v>
      </c>
      <c r="D2101" s="11">
        <v>41965</v>
      </c>
      <c r="E2101" s="11">
        <v>41969</v>
      </c>
      <c r="F2101" t="s">
        <v>50</v>
      </c>
      <c r="G2101" t="s">
        <v>2893</v>
      </c>
      <c r="H2101" t="s">
        <v>2894</v>
      </c>
      <c r="I2101" t="s">
        <v>26</v>
      </c>
      <c r="J2101" t="s">
        <v>27</v>
      </c>
      <c r="K2101" t="s">
        <v>266</v>
      </c>
      <c r="L2101" t="s">
        <v>267</v>
      </c>
      <c r="M2101">
        <v>10035</v>
      </c>
      <c r="N2101" t="s">
        <v>148</v>
      </c>
      <c r="O2101" t="s">
        <v>3507</v>
      </c>
      <c r="P2101" t="s">
        <v>32</v>
      </c>
      <c r="Q2101" t="s">
        <v>65</v>
      </c>
      <c r="R2101" t="s">
        <v>3508</v>
      </c>
      <c r="S2101">
        <v>27.42</v>
      </c>
      <c r="T2101">
        <v>1</v>
      </c>
      <c r="U2101">
        <v>0</v>
      </c>
      <c r="V2101">
        <v>11.2422</v>
      </c>
    </row>
    <row r="2102" spans="1:22" x14ac:dyDescent="0.25">
      <c r="A2102">
        <v>2205</v>
      </c>
      <c r="B2102" t="s">
        <v>5145</v>
      </c>
      <c r="C2102">
        <v>2012</v>
      </c>
      <c r="D2102" s="11">
        <v>41089</v>
      </c>
      <c r="E2102" s="11">
        <v>41095</v>
      </c>
      <c r="F2102" t="s">
        <v>50</v>
      </c>
      <c r="G2102" t="s">
        <v>519</v>
      </c>
      <c r="H2102" t="s">
        <v>520</v>
      </c>
      <c r="I2102" t="s">
        <v>26</v>
      </c>
      <c r="J2102" t="s">
        <v>27</v>
      </c>
      <c r="K2102" t="s">
        <v>2470</v>
      </c>
      <c r="L2102" t="s">
        <v>147</v>
      </c>
      <c r="M2102">
        <v>17602</v>
      </c>
      <c r="N2102" t="s">
        <v>148</v>
      </c>
      <c r="O2102" t="s">
        <v>3928</v>
      </c>
      <c r="P2102" t="s">
        <v>32</v>
      </c>
      <c r="Q2102" t="s">
        <v>65</v>
      </c>
      <c r="R2102" t="s">
        <v>5146</v>
      </c>
      <c r="S2102">
        <v>20.103999999999999</v>
      </c>
      <c r="T2102">
        <v>1</v>
      </c>
      <c r="U2102">
        <v>0.2</v>
      </c>
      <c r="V2102">
        <v>1.7591000000000001</v>
      </c>
    </row>
    <row r="2103" spans="1:22" x14ac:dyDescent="0.25">
      <c r="A2103">
        <v>2204</v>
      </c>
      <c r="B2103" t="s">
        <v>5142</v>
      </c>
      <c r="C2103">
        <v>2012</v>
      </c>
      <c r="D2103" s="11">
        <v>41158</v>
      </c>
      <c r="E2103" s="11">
        <v>41164</v>
      </c>
      <c r="F2103" t="s">
        <v>50</v>
      </c>
      <c r="G2103" t="s">
        <v>3837</v>
      </c>
      <c r="H2103" t="s">
        <v>3838</v>
      </c>
      <c r="I2103" t="s">
        <v>102</v>
      </c>
      <c r="J2103" t="s">
        <v>27</v>
      </c>
      <c r="K2103" t="s">
        <v>95</v>
      </c>
      <c r="L2103" t="s">
        <v>96</v>
      </c>
      <c r="M2103">
        <v>98103</v>
      </c>
      <c r="N2103" t="s">
        <v>44</v>
      </c>
      <c r="O2103" t="s">
        <v>5143</v>
      </c>
      <c r="P2103" t="s">
        <v>32</v>
      </c>
      <c r="Q2103" t="s">
        <v>65</v>
      </c>
      <c r="R2103" t="s">
        <v>5144</v>
      </c>
      <c r="S2103">
        <v>191.82</v>
      </c>
      <c r="T2103">
        <v>3</v>
      </c>
      <c r="U2103">
        <v>0</v>
      </c>
      <c r="V2103">
        <v>74.809799999999996</v>
      </c>
    </row>
    <row r="2104" spans="1:22" x14ac:dyDescent="0.25">
      <c r="A2104">
        <v>2201</v>
      </c>
      <c r="B2104" t="s">
        <v>5140</v>
      </c>
      <c r="C2104">
        <v>2011</v>
      </c>
      <c r="D2104" s="11">
        <v>40695</v>
      </c>
      <c r="E2104" s="11">
        <v>40700</v>
      </c>
      <c r="F2104" t="s">
        <v>50</v>
      </c>
      <c r="G2104" t="s">
        <v>2474</v>
      </c>
      <c r="H2104" t="s">
        <v>2475</v>
      </c>
      <c r="I2104" t="s">
        <v>26</v>
      </c>
      <c r="J2104" t="s">
        <v>27</v>
      </c>
      <c r="K2104" t="s">
        <v>5141</v>
      </c>
      <c r="L2104" t="s">
        <v>1707</v>
      </c>
      <c r="M2104">
        <v>72209</v>
      </c>
      <c r="N2104" t="s">
        <v>30</v>
      </c>
      <c r="O2104" t="s">
        <v>1362</v>
      </c>
      <c r="P2104" t="s">
        <v>32</v>
      </c>
      <c r="Q2104" t="s">
        <v>65</v>
      </c>
      <c r="R2104" t="s">
        <v>1363</v>
      </c>
      <c r="S2104">
        <v>22.200000000000003</v>
      </c>
      <c r="T2104">
        <v>6</v>
      </c>
      <c r="U2104">
        <v>0</v>
      </c>
      <c r="V2104">
        <v>9.1020000000000021</v>
      </c>
    </row>
    <row r="2105" spans="1:22" x14ac:dyDescent="0.25">
      <c r="A2105">
        <v>2189</v>
      </c>
      <c r="B2105" t="s">
        <v>5129</v>
      </c>
      <c r="C2105">
        <v>2014</v>
      </c>
      <c r="D2105" s="11">
        <v>41862</v>
      </c>
      <c r="E2105" s="11">
        <v>41867</v>
      </c>
      <c r="F2105" t="s">
        <v>50</v>
      </c>
      <c r="G2105" t="s">
        <v>5110</v>
      </c>
      <c r="H2105" t="s">
        <v>5111</v>
      </c>
      <c r="I2105" t="s">
        <v>26</v>
      </c>
      <c r="J2105" t="s">
        <v>27</v>
      </c>
      <c r="K2105" t="s">
        <v>497</v>
      </c>
      <c r="L2105" t="s">
        <v>254</v>
      </c>
      <c r="M2105">
        <v>47201</v>
      </c>
      <c r="N2105" t="s">
        <v>105</v>
      </c>
      <c r="O2105" t="s">
        <v>338</v>
      </c>
      <c r="P2105" t="s">
        <v>32</v>
      </c>
      <c r="Q2105" t="s">
        <v>65</v>
      </c>
      <c r="R2105" t="s">
        <v>339</v>
      </c>
      <c r="S2105">
        <v>121.3</v>
      </c>
      <c r="T2105">
        <v>2</v>
      </c>
      <c r="U2105">
        <v>0</v>
      </c>
      <c r="V2105">
        <v>25.472999999999999</v>
      </c>
    </row>
    <row r="2106" spans="1:22" x14ac:dyDescent="0.25">
      <c r="A2106">
        <v>2103</v>
      </c>
      <c r="B2106" t="s">
        <v>5002</v>
      </c>
      <c r="C2106">
        <v>2011</v>
      </c>
      <c r="D2106" s="11">
        <v>40742</v>
      </c>
      <c r="E2106" s="11">
        <v>40742</v>
      </c>
      <c r="F2106" t="s">
        <v>1290</v>
      </c>
      <c r="G2106" t="s">
        <v>5003</v>
      </c>
      <c r="H2106" t="s">
        <v>5004</v>
      </c>
      <c r="I2106" t="s">
        <v>102</v>
      </c>
      <c r="J2106" t="s">
        <v>27</v>
      </c>
      <c r="K2106" t="s">
        <v>1310</v>
      </c>
      <c r="L2106" t="s">
        <v>310</v>
      </c>
      <c r="M2106">
        <v>85705</v>
      </c>
      <c r="N2106" t="s">
        <v>44</v>
      </c>
      <c r="O2106" t="s">
        <v>1548</v>
      </c>
      <c r="P2106" t="s">
        <v>32</v>
      </c>
      <c r="Q2106" t="s">
        <v>36</v>
      </c>
      <c r="R2106" t="s">
        <v>1549</v>
      </c>
      <c r="S2106">
        <v>259.13600000000002</v>
      </c>
      <c r="T2106">
        <v>4</v>
      </c>
      <c r="U2106">
        <v>0.2</v>
      </c>
      <c r="V2106">
        <v>-25.913599999999988</v>
      </c>
    </row>
    <row r="2107" spans="1:22" x14ac:dyDescent="0.25">
      <c r="A2107">
        <v>2185</v>
      </c>
      <c r="B2107" t="s">
        <v>5122</v>
      </c>
      <c r="C2107">
        <v>2013</v>
      </c>
      <c r="D2107" s="11">
        <v>41402</v>
      </c>
      <c r="E2107" s="11">
        <v>41406</v>
      </c>
      <c r="F2107" t="s">
        <v>50</v>
      </c>
      <c r="G2107" t="s">
        <v>1453</v>
      </c>
      <c r="H2107" t="s">
        <v>1454</v>
      </c>
      <c r="I2107" t="s">
        <v>26</v>
      </c>
      <c r="J2107" t="s">
        <v>27</v>
      </c>
      <c r="K2107" t="s">
        <v>266</v>
      </c>
      <c r="L2107" t="s">
        <v>267</v>
      </c>
      <c r="M2107">
        <v>10009</v>
      </c>
      <c r="N2107" t="s">
        <v>148</v>
      </c>
      <c r="O2107" t="s">
        <v>2887</v>
      </c>
      <c r="P2107" t="s">
        <v>32</v>
      </c>
      <c r="Q2107" t="s">
        <v>65</v>
      </c>
      <c r="R2107" t="s">
        <v>186</v>
      </c>
      <c r="S2107">
        <v>63.68</v>
      </c>
      <c r="T2107">
        <v>8</v>
      </c>
      <c r="U2107">
        <v>0</v>
      </c>
      <c r="V2107">
        <v>28.019200000000005</v>
      </c>
    </row>
    <row r="2108" spans="1:22" x14ac:dyDescent="0.25">
      <c r="A2108">
        <v>2182</v>
      </c>
      <c r="B2108" t="s">
        <v>5122</v>
      </c>
      <c r="C2108">
        <v>2013</v>
      </c>
      <c r="D2108" s="11">
        <v>41402</v>
      </c>
      <c r="E2108" s="11">
        <v>41406</v>
      </c>
      <c r="F2108" t="s">
        <v>50</v>
      </c>
      <c r="G2108" t="s">
        <v>1453</v>
      </c>
      <c r="H2108" t="s">
        <v>1454</v>
      </c>
      <c r="I2108" t="s">
        <v>26</v>
      </c>
      <c r="J2108" t="s">
        <v>27</v>
      </c>
      <c r="K2108" t="s">
        <v>266</v>
      </c>
      <c r="L2108" t="s">
        <v>267</v>
      </c>
      <c r="M2108">
        <v>10009</v>
      </c>
      <c r="N2108" t="s">
        <v>148</v>
      </c>
      <c r="O2108" t="s">
        <v>5123</v>
      </c>
      <c r="P2108" t="s">
        <v>32</v>
      </c>
      <c r="Q2108" t="s">
        <v>36</v>
      </c>
      <c r="R2108" t="s">
        <v>5124</v>
      </c>
      <c r="S2108">
        <v>442.76400000000001</v>
      </c>
      <c r="T2108">
        <v>4</v>
      </c>
      <c r="U2108">
        <v>0.1</v>
      </c>
      <c r="V2108">
        <v>59.035200000000003</v>
      </c>
    </row>
    <row r="2109" spans="1:22" x14ac:dyDescent="0.25">
      <c r="A2109">
        <v>2172</v>
      </c>
      <c r="B2109" t="s">
        <v>5107</v>
      </c>
      <c r="C2109">
        <v>2014</v>
      </c>
      <c r="D2109" s="11">
        <v>41963</v>
      </c>
      <c r="E2109" s="11">
        <v>41969</v>
      </c>
      <c r="F2109" t="s">
        <v>50</v>
      </c>
      <c r="G2109" t="s">
        <v>208</v>
      </c>
      <c r="H2109" t="s">
        <v>209</v>
      </c>
      <c r="I2109" t="s">
        <v>41</v>
      </c>
      <c r="J2109" t="s">
        <v>27</v>
      </c>
      <c r="K2109" t="s">
        <v>5108</v>
      </c>
      <c r="L2109" t="s">
        <v>104</v>
      </c>
      <c r="M2109">
        <v>76903</v>
      </c>
      <c r="N2109" t="s">
        <v>105</v>
      </c>
      <c r="O2109" t="s">
        <v>2476</v>
      </c>
      <c r="P2109" t="s">
        <v>32</v>
      </c>
      <c r="Q2109" t="s">
        <v>36</v>
      </c>
      <c r="R2109" t="s">
        <v>2477</v>
      </c>
      <c r="S2109">
        <v>305.31200000000001</v>
      </c>
      <c r="T2109">
        <v>2</v>
      </c>
      <c r="U2109">
        <v>0.3</v>
      </c>
      <c r="V2109">
        <v>-8.7232000000000198</v>
      </c>
    </row>
    <row r="2110" spans="1:22" x14ac:dyDescent="0.25">
      <c r="A2110">
        <v>2166</v>
      </c>
      <c r="B2110" t="s">
        <v>5101</v>
      </c>
      <c r="C2110">
        <v>2013</v>
      </c>
      <c r="D2110" s="11">
        <v>41561</v>
      </c>
      <c r="E2110" s="11">
        <v>41567</v>
      </c>
      <c r="F2110" t="s">
        <v>50</v>
      </c>
      <c r="G2110" t="s">
        <v>600</v>
      </c>
      <c r="H2110" t="s">
        <v>601</v>
      </c>
      <c r="I2110" t="s">
        <v>26</v>
      </c>
      <c r="J2110" t="s">
        <v>27</v>
      </c>
      <c r="K2110" t="s">
        <v>1986</v>
      </c>
      <c r="L2110" t="s">
        <v>104</v>
      </c>
      <c r="M2110">
        <v>78041</v>
      </c>
      <c r="N2110" t="s">
        <v>105</v>
      </c>
      <c r="O2110" t="s">
        <v>2263</v>
      </c>
      <c r="P2110" t="s">
        <v>32</v>
      </c>
      <c r="Q2110" t="s">
        <v>65</v>
      </c>
      <c r="R2110" t="s">
        <v>2264</v>
      </c>
      <c r="S2110">
        <v>139.91999999999999</v>
      </c>
      <c r="T2110">
        <v>5</v>
      </c>
      <c r="U2110">
        <v>0.6</v>
      </c>
      <c r="V2110">
        <v>-150.41399999999999</v>
      </c>
    </row>
    <row r="2111" spans="1:22" x14ac:dyDescent="0.25">
      <c r="A2111">
        <v>2161</v>
      </c>
      <c r="B2111" t="s">
        <v>5093</v>
      </c>
      <c r="C2111">
        <v>2013</v>
      </c>
      <c r="D2111" s="11">
        <v>41409</v>
      </c>
      <c r="E2111" s="11">
        <v>41409</v>
      </c>
      <c r="F2111" t="s">
        <v>1290</v>
      </c>
      <c r="G2111" t="s">
        <v>940</v>
      </c>
      <c r="H2111" t="s">
        <v>941</v>
      </c>
      <c r="I2111" t="s">
        <v>26</v>
      </c>
      <c r="J2111" t="s">
        <v>27</v>
      </c>
      <c r="K2111" t="s">
        <v>1007</v>
      </c>
      <c r="L2111" t="s">
        <v>498</v>
      </c>
      <c r="M2111">
        <v>45231</v>
      </c>
      <c r="N2111" t="s">
        <v>148</v>
      </c>
      <c r="O2111" t="s">
        <v>4256</v>
      </c>
      <c r="P2111" t="s">
        <v>32</v>
      </c>
      <c r="Q2111" t="s">
        <v>65</v>
      </c>
      <c r="R2111" t="s">
        <v>4257</v>
      </c>
      <c r="S2111">
        <v>79.384000000000015</v>
      </c>
      <c r="T2111">
        <v>1</v>
      </c>
      <c r="U2111">
        <v>0.2</v>
      </c>
      <c r="V2111">
        <v>29.768999999999998</v>
      </c>
    </row>
    <row r="2112" spans="1:22" x14ac:dyDescent="0.25">
      <c r="A2112">
        <v>2155</v>
      </c>
      <c r="B2112" t="s">
        <v>5086</v>
      </c>
      <c r="C2112">
        <v>2013</v>
      </c>
      <c r="D2112" s="11">
        <v>41395</v>
      </c>
      <c r="E2112" s="11">
        <v>41400</v>
      </c>
      <c r="F2112" t="s">
        <v>50</v>
      </c>
      <c r="G2112" t="s">
        <v>3436</v>
      </c>
      <c r="H2112" t="s">
        <v>3437</v>
      </c>
      <c r="I2112" t="s">
        <v>102</v>
      </c>
      <c r="J2112" t="s">
        <v>27</v>
      </c>
      <c r="K2112" t="s">
        <v>815</v>
      </c>
      <c r="L2112" t="s">
        <v>104</v>
      </c>
      <c r="M2112">
        <v>75081</v>
      </c>
      <c r="N2112" t="s">
        <v>105</v>
      </c>
      <c r="O2112" t="s">
        <v>4628</v>
      </c>
      <c r="P2112" t="s">
        <v>32</v>
      </c>
      <c r="Q2112" t="s">
        <v>65</v>
      </c>
      <c r="R2112" t="s">
        <v>4629</v>
      </c>
      <c r="S2112">
        <v>22.608000000000001</v>
      </c>
      <c r="T2112">
        <v>3</v>
      </c>
      <c r="U2112">
        <v>0.6</v>
      </c>
      <c r="V2112">
        <v>-10.173599999999997</v>
      </c>
    </row>
    <row r="2113" spans="1:22" x14ac:dyDescent="0.25">
      <c r="A2113">
        <v>2151</v>
      </c>
      <c r="B2113" t="s">
        <v>5076</v>
      </c>
      <c r="C2113">
        <v>2014</v>
      </c>
      <c r="D2113" s="11">
        <v>41963</v>
      </c>
      <c r="E2113" s="11">
        <v>41970</v>
      </c>
      <c r="F2113" t="s">
        <v>50</v>
      </c>
      <c r="G2113" t="s">
        <v>5077</v>
      </c>
      <c r="H2113" t="s">
        <v>5078</v>
      </c>
      <c r="I2113" t="s">
        <v>26</v>
      </c>
      <c r="J2113" t="s">
        <v>27</v>
      </c>
      <c r="K2113" t="s">
        <v>5079</v>
      </c>
      <c r="L2113" t="s">
        <v>104</v>
      </c>
      <c r="M2113">
        <v>77840</v>
      </c>
      <c r="N2113" t="s">
        <v>105</v>
      </c>
      <c r="O2113" t="s">
        <v>3545</v>
      </c>
      <c r="P2113" t="s">
        <v>32</v>
      </c>
      <c r="Q2113" t="s">
        <v>36</v>
      </c>
      <c r="R2113" t="s">
        <v>3546</v>
      </c>
      <c r="S2113">
        <v>233.05799999999999</v>
      </c>
      <c r="T2113">
        <v>3</v>
      </c>
      <c r="U2113">
        <v>0.3</v>
      </c>
      <c r="V2113">
        <v>-53.270399999999995</v>
      </c>
    </row>
    <row r="2114" spans="1:22" x14ac:dyDescent="0.25">
      <c r="A2114">
        <v>2149</v>
      </c>
      <c r="B2114" t="s">
        <v>5072</v>
      </c>
      <c r="C2114">
        <v>2011</v>
      </c>
      <c r="D2114" s="11">
        <v>40889</v>
      </c>
      <c r="E2114" s="11">
        <v>40894</v>
      </c>
      <c r="F2114" t="s">
        <v>50</v>
      </c>
      <c r="G2114" t="s">
        <v>5054</v>
      </c>
      <c r="H2114" t="s">
        <v>5055</v>
      </c>
      <c r="I2114" t="s">
        <v>26</v>
      </c>
      <c r="J2114" t="s">
        <v>27</v>
      </c>
      <c r="K2114" t="s">
        <v>87</v>
      </c>
      <c r="L2114" t="s">
        <v>43</v>
      </c>
      <c r="M2114">
        <v>94521</v>
      </c>
      <c r="N2114" t="s">
        <v>44</v>
      </c>
      <c r="O2114" t="s">
        <v>3069</v>
      </c>
      <c r="P2114" t="s">
        <v>32</v>
      </c>
      <c r="Q2114" t="s">
        <v>65</v>
      </c>
      <c r="R2114" t="s">
        <v>3070</v>
      </c>
      <c r="S2114">
        <v>43.31</v>
      </c>
      <c r="T2114">
        <v>1</v>
      </c>
      <c r="U2114">
        <v>0</v>
      </c>
      <c r="V2114">
        <v>4.330999999999996</v>
      </c>
    </row>
    <row r="2115" spans="1:22" x14ac:dyDescent="0.25">
      <c r="A2115">
        <v>2112</v>
      </c>
      <c r="B2115" t="s">
        <v>5012</v>
      </c>
      <c r="C2115">
        <v>2012</v>
      </c>
      <c r="D2115" s="11">
        <v>41213</v>
      </c>
      <c r="E2115" s="11">
        <v>41213</v>
      </c>
      <c r="F2115" t="s">
        <v>1290</v>
      </c>
      <c r="G2115" t="s">
        <v>593</v>
      </c>
      <c r="H2115" t="s">
        <v>594</v>
      </c>
      <c r="I2115" t="s">
        <v>26</v>
      </c>
      <c r="J2115" t="s">
        <v>27</v>
      </c>
      <c r="K2115" t="s">
        <v>775</v>
      </c>
      <c r="L2115" t="s">
        <v>43</v>
      </c>
      <c r="M2115">
        <v>92374</v>
      </c>
      <c r="N2115" t="s">
        <v>44</v>
      </c>
      <c r="O2115" t="s">
        <v>203</v>
      </c>
      <c r="P2115" t="s">
        <v>32</v>
      </c>
      <c r="Q2115" t="s">
        <v>36</v>
      </c>
      <c r="R2115" t="s">
        <v>204</v>
      </c>
      <c r="S2115">
        <v>323.13600000000002</v>
      </c>
      <c r="T2115">
        <v>4</v>
      </c>
      <c r="U2115">
        <v>0.2</v>
      </c>
      <c r="V2115">
        <v>20.196000000000012</v>
      </c>
    </row>
    <row r="2116" spans="1:22" x14ac:dyDescent="0.25">
      <c r="A2116">
        <v>2146</v>
      </c>
      <c r="B2116" t="s">
        <v>5070</v>
      </c>
      <c r="C2116">
        <v>2013</v>
      </c>
      <c r="D2116" s="11">
        <v>41451</v>
      </c>
      <c r="E2116" s="11">
        <v>41455</v>
      </c>
      <c r="F2116" t="s">
        <v>50</v>
      </c>
      <c r="G2116" t="s">
        <v>3136</v>
      </c>
      <c r="H2116" t="s">
        <v>3137</v>
      </c>
      <c r="I2116" t="s">
        <v>41</v>
      </c>
      <c r="J2116" t="s">
        <v>27</v>
      </c>
      <c r="K2116" t="s">
        <v>5071</v>
      </c>
      <c r="L2116" t="s">
        <v>147</v>
      </c>
      <c r="M2116">
        <v>17403</v>
      </c>
      <c r="N2116" t="s">
        <v>148</v>
      </c>
      <c r="O2116" t="s">
        <v>942</v>
      </c>
      <c r="P2116" t="s">
        <v>32</v>
      </c>
      <c r="Q2116" t="s">
        <v>36</v>
      </c>
      <c r="R2116" t="s">
        <v>943</v>
      </c>
      <c r="S2116">
        <v>422.05799999999994</v>
      </c>
      <c r="T2116">
        <v>3</v>
      </c>
      <c r="U2116">
        <v>0.3</v>
      </c>
      <c r="V2116">
        <v>-18.088200000000001</v>
      </c>
    </row>
    <row r="2117" spans="1:22" x14ac:dyDescent="0.25">
      <c r="A2117">
        <v>2142</v>
      </c>
      <c r="B2117" t="s">
        <v>5064</v>
      </c>
      <c r="C2117">
        <v>2011</v>
      </c>
      <c r="D2117" s="11">
        <v>40700</v>
      </c>
      <c r="E2117" s="11">
        <v>40705</v>
      </c>
      <c r="F2117" t="s">
        <v>50</v>
      </c>
      <c r="G2117" t="s">
        <v>2219</v>
      </c>
      <c r="H2117" t="s">
        <v>2220</v>
      </c>
      <c r="I2117" t="s">
        <v>41</v>
      </c>
      <c r="J2117" t="s">
        <v>27</v>
      </c>
      <c r="K2117" t="s">
        <v>1173</v>
      </c>
      <c r="L2117" t="s">
        <v>267</v>
      </c>
      <c r="M2117">
        <v>11561</v>
      </c>
      <c r="N2117" t="s">
        <v>148</v>
      </c>
      <c r="O2117" t="s">
        <v>5067</v>
      </c>
      <c r="P2117" t="s">
        <v>32</v>
      </c>
      <c r="Q2117" t="s">
        <v>56</v>
      </c>
      <c r="R2117" t="s">
        <v>5068</v>
      </c>
      <c r="S2117">
        <v>991.76400000000012</v>
      </c>
      <c r="T2117">
        <v>3</v>
      </c>
      <c r="U2117">
        <v>0.4</v>
      </c>
      <c r="V2117">
        <v>-347.11740000000009</v>
      </c>
    </row>
    <row r="2118" spans="1:22" x14ac:dyDescent="0.25">
      <c r="A2118">
        <v>2137</v>
      </c>
      <c r="B2118" t="s">
        <v>5058</v>
      </c>
      <c r="C2118">
        <v>2012</v>
      </c>
      <c r="D2118" s="11">
        <v>41274</v>
      </c>
      <c r="E2118" s="11">
        <v>41279</v>
      </c>
      <c r="F2118" t="s">
        <v>50</v>
      </c>
      <c r="G2118" t="s">
        <v>5059</v>
      </c>
      <c r="H2118" t="s">
        <v>5060</v>
      </c>
      <c r="I2118" t="s">
        <v>26</v>
      </c>
      <c r="J2118" t="s">
        <v>27</v>
      </c>
      <c r="K2118" t="s">
        <v>758</v>
      </c>
      <c r="L2118" t="s">
        <v>104</v>
      </c>
      <c r="M2118">
        <v>75051</v>
      </c>
      <c r="N2118" t="s">
        <v>105</v>
      </c>
      <c r="O2118" t="s">
        <v>5061</v>
      </c>
      <c r="P2118" t="s">
        <v>32</v>
      </c>
      <c r="Q2118" t="s">
        <v>65</v>
      </c>
      <c r="R2118" t="s">
        <v>5062</v>
      </c>
      <c r="S2118">
        <v>14.76</v>
      </c>
      <c r="T2118">
        <v>5</v>
      </c>
      <c r="U2118">
        <v>0.6</v>
      </c>
      <c r="V2118">
        <v>-11.439000000000004</v>
      </c>
    </row>
    <row r="2119" spans="1:22" x14ac:dyDescent="0.25">
      <c r="A2119">
        <v>2116</v>
      </c>
      <c r="B2119" t="s">
        <v>5012</v>
      </c>
      <c r="C2119">
        <v>2012</v>
      </c>
      <c r="D2119" s="11">
        <v>41213</v>
      </c>
      <c r="E2119" s="11">
        <v>41213</v>
      </c>
      <c r="F2119" t="s">
        <v>1290</v>
      </c>
      <c r="G2119" t="s">
        <v>593</v>
      </c>
      <c r="H2119" t="s">
        <v>594</v>
      </c>
      <c r="I2119" t="s">
        <v>26</v>
      </c>
      <c r="J2119" t="s">
        <v>27</v>
      </c>
      <c r="K2119" t="s">
        <v>775</v>
      </c>
      <c r="L2119" t="s">
        <v>43</v>
      </c>
      <c r="M2119">
        <v>92374</v>
      </c>
      <c r="N2119" t="s">
        <v>44</v>
      </c>
      <c r="O2119" t="s">
        <v>5019</v>
      </c>
      <c r="P2119" t="s">
        <v>32</v>
      </c>
      <c r="Q2119" t="s">
        <v>33</v>
      </c>
      <c r="R2119" t="s">
        <v>5020</v>
      </c>
      <c r="S2119">
        <v>425.83300000000003</v>
      </c>
      <c r="T2119">
        <v>1</v>
      </c>
      <c r="U2119">
        <v>0.15</v>
      </c>
      <c r="V2119">
        <v>20.03919999999998</v>
      </c>
    </row>
    <row r="2120" spans="1:22" x14ac:dyDescent="0.25">
      <c r="A2120">
        <v>2117</v>
      </c>
      <c r="B2120" t="s">
        <v>5021</v>
      </c>
      <c r="C2120">
        <v>2012</v>
      </c>
      <c r="D2120" s="11">
        <v>41194</v>
      </c>
      <c r="E2120" s="11">
        <v>41199</v>
      </c>
      <c r="F2120" t="s">
        <v>23</v>
      </c>
      <c r="G2120" t="s">
        <v>2839</v>
      </c>
      <c r="H2120" t="s">
        <v>2840</v>
      </c>
      <c r="I2120" t="s">
        <v>26</v>
      </c>
      <c r="J2120" t="s">
        <v>27</v>
      </c>
      <c r="K2120" t="s">
        <v>389</v>
      </c>
      <c r="L2120" t="s">
        <v>267</v>
      </c>
      <c r="M2120">
        <v>14609</v>
      </c>
      <c r="N2120" t="s">
        <v>148</v>
      </c>
      <c r="O2120" t="s">
        <v>4429</v>
      </c>
      <c r="P2120" t="s">
        <v>32</v>
      </c>
      <c r="Q2120" t="s">
        <v>56</v>
      </c>
      <c r="R2120" t="s">
        <v>4430</v>
      </c>
      <c r="S2120">
        <v>209.67</v>
      </c>
      <c r="T2120">
        <v>1</v>
      </c>
      <c r="U2120">
        <v>0.4</v>
      </c>
      <c r="V2120">
        <v>-13.978000000000009</v>
      </c>
    </row>
    <row r="2121" spans="1:22" x14ac:dyDescent="0.25">
      <c r="A2121">
        <v>2132</v>
      </c>
      <c r="B2121" t="s">
        <v>5043</v>
      </c>
      <c r="C2121">
        <v>2011</v>
      </c>
      <c r="D2121" s="11">
        <v>40683</v>
      </c>
      <c r="E2121" s="11">
        <v>40685</v>
      </c>
      <c r="F2121" t="s">
        <v>23</v>
      </c>
      <c r="G2121" t="s">
        <v>5044</v>
      </c>
      <c r="H2121" t="s">
        <v>5045</v>
      </c>
      <c r="I2121" t="s">
        <v>41</v>
      </c>
      <c r="J2121" t="s">
        <v>27</v>
      </c>
      <c r="K2121" t="s">
        <v>244</v>
      </c>
      <c r="L2121" t="s">
        <v>2694</v>
      </c>
      <c r="M2121">
        <v>3820</v>
      </c>
      <c r="N2121" t="s">
        <v>148</v>
      </c>
      <c r="O2121" t="s">
        <v>3462</v>
      </c>
      <c r="P2121" t="s">
        <v>32</v>
      </c>
      <c r="Q2121" t="s">
        <v>65</v>
      </c>
      <c r="R2121" t="s">
        <v>3463</v>
      </c>
      <c r="S2121">
        <v>139.86000000000001</v>
      </c>
      <c r="T2121">
        <v>7</v>
      </c>
      <c r="U2121">
        <v>0</v>
      </c>
      <c r="V2121">
        <v>60.139800000000015</v>
      </c>
    </row>
    <row r="2122" spans="1:22" x14ac:dyDescent="0.25">
      <c r="A2122">
        <v>2128</v>
      </c>
      <c r="B2122" t="s">
        <v>5040</v>
      </c>
      <c r="C2122">
        <v>2012</v>
      </c>
      <c r="D2122" s="11">
        <v>41186</v>
      </c>
      <c r="E2122" s="11">
        <v>41191</v>
      </c>
      <c r="F2122" t="s">
        <v>50</v>
      </c>
      <c r="G2122" t="s">
        <v>3787</v>
      </c>
      <c r="H2122" t="s">
        <v>3788</v>
      </c>
      <c r="I2122" t="s">
        <v>102</v>
      </c>
      <c r="J2122" t="s">
        <v>27</v>
      </c>
      <c r="K2122" t="s">
        <v>146</v>
      </c>
      <c r="L2122" t="s">
        <v>147</v>
      </c>
      <c r="M2122">
        <v>19134</v>
      </c>
      <c r="N2122" t="s">
        <v>148</v>
      </c>
      <c r="O2122" t="s">
        <v>5041</v>
      </c>
      <c r="P2122" t="s">
        <v>32</v>
      </c>
      <c r="Q2122" t="s">
        <v>65</v>
      </c>
      <c r="R2122" t="s">
        <v>5042</v>
      </c>
      <c r="S2122">
        <v>64.944000000000003</v>
      </c>
      <c r="T2122">
        <v>3</v>
      </c>
      <c r="U2122">
        <v>0.2</v>
      </c>
      <c r="V2122">
        <v>6.4943999999999953</v>
      </c>
    </row>
    <row r="2123" spans="1:22" x14ac:dyDescent="0.25">
      <c r="A2123">
        <v>2123</v>
      </c>
      <c r="B2123" t="s">
        <v>5031</v>
      </c>
      <c r="C2123">
        <v>2014</v>
      </c>
      <c r="D2123" s="11">
        <v>41905</v>
      </c>
      <c r="E2123" s="11">
        <v>41907</v>
      </c>
      <c r="F2123" t="s">
        <v>23</v>
      </c>
      <c r="G2123" t="s">
        <v>3158</v>
      </c>
      <c r="H2123" t="s">
        <v>3159</v>
      </c>
      <c r="I2123" t="s">
        <v>102</v>
      </c>
      <c r="J2123" t="s">
        <v>27</v>
      </c>
      <c r="K2123" t="s">
        <v>3304</v>
      </c>
      <c r="L2123" t="s">
        <v>238</v>
      </c>
      <c r="M2123">
        <v>48911</v>
      </c>
      <c r="N2123" t="s">
        <v>105</v>
      </c>
      <c r="O2123" t="s">
        <v>1443</v>
      </c>
      <c r="P2123" t="s">
        <v>32</v>
      </c>
      <c r="Q2123" t="s">
        <v>33</v>
      </c>
      <c r="R2123" t="s">
        <v>1444</v>
      </c>
      <c r="S2123">
        <v>241.96</v>
      </c>
      <c r="T2123">
        <v>2</v>
      </c>
      <c r="U2123">
        <v>0</v>
      </c>
      <c r="V2123">
        <v>41.133199999999988</v>
      </c>
    </row>
    <row r="2124" spans="1:22" x14ac:dyDescent="0.25">
      <c r="A2124">
        <v>2122</v>
      </c>
      <c r="B2124" t="s">
        <v>5029</v>
      </c>
      <c r="C2124">
        <v>2014</v>
      </c>
      <c r="D2124" s="11">
        <v>41953</v>
      </c>
      <c r="E2124" s="11">
        <v>41955</v>
      </c>
      <c r="F2124" t="s">
        <v>188</v>
      </c>
      <c r="G2124" t="s">
        <v>704</v>
      </c>
      <c r="H2124" t="s">
        <v>705</v>
      </c>
      <c r="I2124" t="s">
        <v>41</v>
      </c>
      <c r="J2124" t="s">
        <v>27</v>
      </c>
      <c r="K2124" t="s">
        <v>5030</v>
      </c>
      <c r="L2124" t="s">
        <v>43</v>
      </c>
      <c r="M2124">
        <v>94086</v>
      </c>
      <c r="N2124" t="s">
        <v>44</v>
      </c>
      <c r="O2124" t="s">
        <v>261</v>
      </c>
      <c r="P2124" t="s">
        <v>32</v>
      </c>
      <c r="Q2124" t="s">
        <v>36</v>
      </c>
      <c r="R2124" t="s">
        <v>262</v>
      </c>
      <c r="S2124">
        <v>215.976</v>
      </c>
      <c r="T2124">
        <v>3</v>
      </c>
      <c r="U2124">
        <v>0.2</v>
      </c>
      <c r="V2124">
        <v>-2.6997000000000355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5CF23-03A9-418A-B8B8-290BC42793B7}">
  <dimension ref="A1:B5"/>
  <sheetViews>
    <sheetView workbookViewId="0">
      <selection activeCell="B3" sqref="B3"/>
    </sheetView>
  </sheetViews>
  <sheetFormatPr defaultRowHeight="15" x14ac:dyDescent="0.25"/>
  <cols>
    <col min="1" max="1" width="14.5703125" bestFit="1" customWidth="1"/>
    <col min="2" max="2" width="12.140625" bestFit="1" customWidth="1"/>
  </cols>
  <sheetData>
    <row r="1" spans="1:2" x14ac:dyDescent="0.25">
      <c r="A1" s="5" t="s">
        <v>10932</v>
      </c>
      <c r="B1" s="6" t="s">
        <v>10950</v>
      </c>
    </row>
    <row r="2" spans="1:2" x14ac:dyDescent="0.25">
      <c r="A2" s="7" t="s">
        <v>32</v>
      </c>
      <c r="B2" s="22">
        <v>0.23706667981911411</v>
      </c>
    </row>
    <row r="3" spans="1:2" x14ac:dyDescent="0.25">
      <c r="A3" s="8" t="s">
        <v>46</v>
      </c>
      <c r="B3" s="23">
        <v>0.33724083316540127</v>
      </c>
    </row>
    <row r="4" spans="1:2" x14ac:dyDescent="0.25">
      <c r="A4" s="8" t="s">
        <v>71</v>
      </c>
      <c r="B4" s="23">
        <v>0.42569248701548462</v>
      </c>
    </row>
    <row r="5" spans="1:2" x14ac:dyDescent="0.25">
      <c r="A5" s="9" t="s">
        <v>10933</v>
      </c>
      <c r="B5" s="24">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05DF8-0344-434A-8595-869CA1598865}">
  <dimension ref="A1:E51"/>
  <sheetViews>
    <sheetView topLeftCell="A15" workbookViewId="0">
      <selection activeCell="L22" sqref="L22"/>
    </sheetView>
  </sheetViews>
  <sheetFormatPr defaultRowHeight="15" x14ac:dyDescent="0.25"/>
  <cols>
    <col min="1" max="1" width="14" bestFit="1" customWidth="1"/>
    <col min="2" max="2" width="12.140625" bestFit="1" customWidth="1"/>
    <col min="5" max="5" width="12.28515625" bestFit="1" customWidth="1"/>
  </cols>
  <sheetData>
    <row r="1" spans="1:5" x14ac:dyDescent="0.25">
      <c r="A1" s="5" t="s">
        <v>10932</v>
      </c>
      <c r="B1" s="6" t="s">
        <v>10950</v>
      </c>
      <c r="D1" s="20" t="s">
        <v>11</v>
      </c>
      <c r="E1" t="s">
        <v>10954</v>
      </c>
    </row>
    <row r="2" spans="1:5" x14ac:dyDescent="0.25">
      <c r="A2" s="7" t="s">
        <v>358</v>
      </c>
      <c r="B2" s="36">
        <v>19510.640000000003</v>
      </c>
      <c r="D2" t="str">
        <f>A2</f>
        <v>Alabama</v>
      </c>
      <c r="E2" s="20">
        <f>GETPIVOTDATA("Sales",$A$1,"State",A2)</f>
        <v>19510.640000000003</v>
      </c>
    </row>
    <row r="3" spans="1:5" x14ac:dyDescent="0.25">
      <c r="A3" s="8" t="s">
        <v>1707</v>
      </c>
      <c r="B3" s="37">
        <v>11678.130000000003</v>
      </c>
      <c r="D3" t="str">
        <f t="shared" ref="D3:D51" si="0">A3</f>
        <v>Arkansas</v>
      </c>
      <c r="E3" s="20">
        <f t="shared" ref="E3:E50" si="1">GETPIVOTDATA("Sales",$A$1,"State",A3)</f>
        <v>11678.130000000003</v>
      </c>
    </row>
    <row r="4" spans="1:5" x14ac:dyDescent="0.25">
      <c r="A4" s="8" t="s">
        <v>54</v>
      </c>
      <c r="B4" s="37">
        <v>89473.707999999984</v>
      </c>
      <c r="D4" t="str">
        <f t="shared" si="0"/>
        <v>Florida</v>
      </c>
      <c r="E4" s="20">
        <f t="shared" si="1"/>
        <v>89473.707999999984</v>
      </c>
    </row>
    <row r="5" spans="1:5" x14ac:dyDescent="0.25">
      <c r="A5" s="8" t="s">
        <v>1272</v>
      </c>
      <c r="B5" s="37">
        <v>49095.840000000004</v>
      </c>
      <c r="D5" t="str">
        <f t="shared" si="0"/>
        <v>Georgia</v>
      </c>
      <c r="E5" s="20">
        <f t="shared" si="1"/>
        <v>49095.840000000004</v>
      </c>
    </row>
    <row r="6" spans="1:5" x14ac:dyDescent="0.25">
      <c r="A6" s="8" t="s">
        <v>29</v>
      </c>
      <c r="B6" s="37">
        <v>36591.749999999993</v>
      </c>
      <c r="D6" t="str">
        <f t="shared" si="0"/>
        <v>Kentucky</v>
      </c>
      <c r="E6" s="20">
        <f t="shared" si="1"/>
        <v>36591.749999999993</v>
      </c>
    </row>
    <row r="7" spans="1:5" x14ac:dyDescent="0.25">
      <c r="A7" s="8" t="s">
        <v>736</v>
      </c>
      <c r="B7" s="37">
        <v>9217.0299999999988</v>
      </c>
      <c r="D7" t="str">
        <f t="shared" si="0"/>
        <v>Louisiana</v>
      </c>
      <c r="E7" s="20">
        <f t="shared" si="1"/>
        <v>9217.0299999999988</v>
      </c>
    </row>
    <row r="8" spans="1:5" x14ac:dyDescent="0.25">
      <c r="A8" s="8" t="s">
        <v>1487</v>
      </c>
      <c r="B8" s="37">
        <v>10771.339999999997</v>
      </c>
      <c r="D8" t="str">
        <f t="shared" si="0"/>
        <v>Mississippi</v>
      </c>
      <c r="E8" s="20">
        <f t="shared" si="1"/>
        <v>10771.339999999997</v>
      </c>
    </row>
    <row r="9" spans="1:5" x14ac:dyDescent="0.25">
      <c r="A9" s="8" t="s">
        <v>88</v>
      </c>
      <c r="B9" s="37">
        <v>55603.163999999968</v>
      </c>
      <c r="D9" t="str">
        <f t="shared" si="0"/>
        <v>North Carolina</v>
      </c>
      <c r="E9" s="20">
        <f t="shared" si="1"/>
        <v>55603.163999999968</v>
      </c>
    </row>
    <row r="10" spans="1:5" x14ac:dyDescent="0.25">
      <c r="A10" s="8" t="s">
        <v>383</v>
      </c>
      <c r="B10" s="37">
        <v>8481.7099999999991</v>
      </c>
      <c r="D10" t="str">
        <f t="shared" si="0"/>
        <v>South Carolina</v>
      </c>
      <c r="E10" s="20">
        <f t="shared" si="1"/>
        <v>8481.7099999999991</v>
      </c>
    </row>
    <row r="11" spans="1:5" x14ac:dyDescent="0.25">
      <c r="A11" s="8" t="s">
        <v>335</v>
      </c>
      <c r="B11" s="37">
        <v>30661.872999999974</v>
      </c>
      <c r="D11" t="str">
        <f t="shared" si="0"/>
        <v>Tennessee</v>
      </c>
      <c r="E11" s="20">
        <f t="shared" si="1"/>
        <v>30661.872999999974</v>
      </c>
    </row>
    <row r="12" spans="1:5" x14ac:dyDescent="0.25">
      <c r="A12" s="8" t="s">
        <v>319</v>
      </c>
      <c r="B12" s="37">
        <v>70636.72000000003</v>
      </c>
      <c r="D12" t="str">
        <f t="shared" si="0"/>
        <v>Virginia</v>
      </c>
      <c r="E12" s="20">
        <f t="shared" si="1"/>
        <v>70636.72000000003</v>
      </c>
    </row>
    <row r="13" spans="1:5" x14ac:dyDescent="0.25">
      <c r="A13" s="9" t="s">
        <v>10933</v>
      </c>
      <c r="B13" s="38">
        <v>391721.90499999997</v>
      </c>
      <c r="D13" t="str">
        <f t="shared" si="0"/>
        <v>Grand Total</v>
      </c>
      <c r="E13" s="20" t="e">
        <f t="shared" si="1"/>
        <v>#REF!</v>
      </c>
    </row>
    <row r="14" spans="1:5" x14ac:dyDescent="0.25">
      <c r="D14">
        <f t="shared" si="0"/>
        <v>0</v>
      </c>
      <c r="E14" s="20" t="e">
        <f t="shared" si="1"/>
        <v>#REF!</v>
      </c>
    </row>
    <row r="15" spans="1:5" x14ac:dyDescent="0.25">
      <c r="D15">
        <f t="shared" si="0"/>
        <v>0</v>
      </c>
      <c r="E15" s="20" t="e">
        <f t="shared" si="1"/>
        <v>#REF!</v>
      </c>
    </row>
    <row r="16" spans="1:5" x14ac:dyDescent="0.25">
      <c r="D16">
        <f t="shared" si="0"/>
        <v>0</v>
      </c>
      <c r="E16" s="20" t="e">
        <f t="shared" si="1"/>
        <v>#REF!</v>
      </c>
    </row>
    <row r="17" spans="4:5" x14ac:dyDescent="0.25">
      <c r="D17">
        <f t="shared" si="0"/>
        <v>0</v>
      </c>
      <c r="E17" s="20" t="e">
        <f t="shared" si="1"/>
        <v>#REF!</v>
      </c>
    </row>
    <row r="18" spans="4:5" x14ac:dyDescent="0.25">
      <c r="D18">
        <f t="shared" si="0"/>
        <v>0</v>
      </c>
      <c r="E18" s="20" t="e">
        <f t="shared" si="1"/>
        <v>#REF!</v>
      </c>
    </row>
    <row r="19" spans="4:5" x14ac:dyDescent="0.25">
      <c r="D19">
        <f t="shared" si="0"/>
        <v>0</v>
      </c>
      <c r="E19" s="20" t="e">
        <f t="shared" si="1"/>
        <v>#REF!</v>
      </c>
    </row>
    <row r="20" spans="4:5" x14ac:dyDescent="0.25">
      <c r="D20">
        <f t="shared" si="0"/>
        <v>0</v>
      </c>
      <c r="E20" s="20" t="e">
        <f t="shared" si="1"/>
        <v>#REF!</v>
      </c>
    </row>
    <row r="21" spans="4:5" x14ac:dyDescent="0.25">
      <c r="D21">
        <f t="shared" si="0"/>
        <v>0</v>
      </c>
      <c r="E21" s="20" t="e">
        <f t="shared" si="1"/>
        <v>#REF!</v>
      </c>
    </row>
    <row r="22" spans="4:5" x14ac:dyDescent="0.25">
      <c r="D22">
        <f t="shared" si="0"/>
        <v>0</v>
      </c>
      <c r="E22" s="20" t="e">
        <f t="shared" si="1"/>
        <v>#REF!</v>
      </c>
    </row>
    <row r="23" spans="4:5" x14ac:dyDescent="0.25">
      <c r="D23">
        <f t="shared" si="0"/>
        <v>0</v>
      </c>
      <c r="E23" s="20" t="e">
        <f t="shared" si="1"/>
        <v>#REF!</v>
      </c>
    </row>
    <row r="24" spans="4:5" x14ac:dyDescent="0.25">
      <c r="D24">
        <f t="shared" si="0"/>
        <v>0</v>
      </c>
      <c r="E24" s="20" t="e">
        <f t="shared" si="1"/>
        <v>#REF!</v>
      </c>
    </row>
    <row r="25" spans="4:5" x14ac:dyDescent="0.25">
      <c r="D25">
        <f t="shared" si="0"/>
        <v>0</v>
      </c>
      <c r="E25" s="20" t="e">
        <f t="shared" si="1"/>
        <v>#REF!</v>
      </c>
    </row>
    <row r="26" spans="4:5" x14ac:dyDescent="0.25">
      <c r="D26">
        <f t="shared" si="0"/>
        <v>0</v>
      </c>
      <c r="E26" s="20" t="e">
        <f t="shared" si="1"/>
        <v>#REF!</v>
      </c>
    </row>
    <row r="27" spans="4:5" x14ac:dyDescent="0.25">
      <c r="D27">
        <f t="shared" si="0"/>
        <v>0</v>
      </c>
      <c r="E27" s="20" t="e">
        <f t="shared" si="1"/>
        <v>#REF!</v>
      </c>
    </row>
    <row r="28" spans="4:5" x14ac:dyDescent="0.25">
      <c r="D28">
        <f t="shared" si="0"/>
        <v>0</v>
      </c>
      <c r="E28" s="20" t="e">
        <f t="shared" si="1"/>
        <v>#REF!</v>
      </c>
    </row>
    <row r="29" spans="4:5" x14ac:dyDescent="0.25">
      <c r="D29">
        <f t="shared" si="0"/>
        <v>0</v>
      </c>
      <c r="E29" s="20" t="e">
        <f t="shared" si="1"/>
        <v>#REF!</v>
      </c>
    </row>
    <row r="30" spans="4:5" x14ac:dyDescent="0.25">
      <c r="D30">
        <f t="shared" si="0"/>
        <v>0</v>
      </c>
      <c r="E30" s="20" t="e">
        <f t="shared" si="1"/>
        <v>#REF!</v>
      </c>
    </row>
    <row r="31" spans="4:5" x14ac:dyDescent="0.25">
      <c r="D31">
        <f t="shared" si="0"/>
        <v>0</v>
      </c>
      <c r="E31" s="20" t="e">
        <f t="shared" si="1"/>
        <v>#REF!</v>
      </c>
    </row>
    <row r="32" spans="4:5" x14ac:dyDescent="0.25">
      <c r="D32">
        <f t="shared" si="0"/>
        <v>0</v>
      </c>
      <c r="E32" s="20" t="e">
        <f t="shared" si="1"/>
        <v>#REF!</v>
      </c>
    </row>
    <row r="33" spans="4:5" x14ac:dyDescent="0.25">
      <c r="D33">
        <f t="shared" si="0"/>
        <v>0</v>
      </c>
      <c r="E33" s="20" t="e">
        <f t="shared" si="1"/>
        <v>#REF!</v>
      </c>
    </row>
    <row r="34" spans="4:5" x14ac:dyDescent="0.25">
      <c r="D34">
        <f t="shared" si="0"/>
        <v>0</v>
      </c>
      <c r="E34" s="20" t="e">
        <f t="shared" si="1"/>
        <v>#REF!</v>
      </c>
    </row>
    <row r="35" spans="4:5" x14ac:dyDescent="0.25">
      <c r="D35">
        <f t="shared" si="0"/>
        <v>0</v>
      </c>
      <c r="E35" s="20" t="e">
        <f t="shared" si="1"/>
        <v>#REF!</v>
      </c>
    </row>
    <row r="36" spans="4:5" x14ac:dyDescent="0.25">
      <c r="D36">
        <f t="shared" si="0"/>
        <v>0</v>
      </c>
      <c r="E36" s="20" t="e">
        <f t="shared" si="1"/>
        <v>#REF!</v>
      </c>
    </row>
    <row r="37" spans="4:5" x14ac:dyDescent="0.25">
      <c r="D37">
        <f t="shared" si="0"/>
        <v>0</v>
      </c>
      <c r="E37" s="20" t="e">
        <f t="shared" si="1"/>
        <v>#REF!</v>
      </c>
    </row>
    <row r="38" spans="4:5" x14ac:dyDescent="0.25">
      <c r="D38">
        <f t="shared" si="0"/>
        <v>0</v>
      </c>
      <c r="E38" s="20" t="e">
        <f t="shared" si="1"/>
        <v>#REF!</v>
      </c>
    </row>
    <row r="39" spans="4:5" x14ac:dyDescent="0.25">
      <c r="D39">
        <f t="shared" si="0"/>
        <v>0</v>
      </c>
      <c r="E39" s="20" t="e">
        <f t="shared" si="1"/>
        <v>#REF!</v>
      </c>
    </row>
    <row r="40" spans="4:5" x14ac:dyDescent="0.25">
      <c r="D40">
        <f t="shared" si="0"/>
        <v>0</v>
      </c>
      <c r="E40" s="20" t="e">
        <f t="shared" si="1"/>
        <v>#REF!</v>
      </c>
    </row>
    <row r="41" spans="4:5" x14ac:dyDescent="0.25">
      <c r="D41">
        <f t="shared" si="0"/>
        <v>0</v>
      </c>
      <c r="E41" s="20" t="e">
        <f t="shared" si="1"/>
        <v>#REF!</v>
      </c>
    </row>
    <row r="42" spans="4:5" x14ac:dyDescent="0.25">
      <c r="D42">
        <f t="shared" si="0"/>
        <v>0</v>
      </c>
      <c r="E42" s="20" t="e">
        <f t="shared" si="1"/>
        <v>#REF!</v>
      </c>
    </row>
    <row r="43" spans="4:5" x14ac:dyDescent="0.25">
      <c r="D43">
        <f t="shared" si="0"/>
        <v>0</v>
      </c>
      <c r="E43" s="20" t="e">
        <f t="shared" si="1"/>
        <v>#REF!</v>
      </c>
    </row>
    <row r="44" spans="4:5" x14ac:dyDescent="0.25">
      <c r="D44">
        <f t="shared" si="0"/>
        <v>0</v>
      </c>
      <c r="E44" s="20" t="e">
        <f t="shared" si="1"/>
        <v>#REF!</v>
      </c>
    </row>
    <row r="45" spans="4:5" x14ac:dyDescent="0.25">
      <c r="D45">
        <f t="shared" si="0"/>
        <v>0</v>
      </c>
      <c r="E45" s="20" t="e">
        <f t="shared" si="1"/>
        <v>#REF!</v>
      </c>
    </row>
    <row r="46" spans="4:5" x14ac:dyDescent="0.25">
      <c r="D46">
        <f t="shared" si="0"/>
        <v>0</v>
      </c>
      <c r="E46" s="20" t="e">
        <f t="shared" si="1"/>
        <v>#REF!</v>
      </c>
    </row>
    <row r="47" spans="4:5" x14ac:dyDescent="0.25">
      <c r="D47">
        <f t="shared" si="0"/>
        <v>0</v>
      </c>
      <c r="E47" s="20" t="e">
        <f t="shared" si="1"/>
        <v>#REF!</v>
      </c>
    </row>
    <row r="48" spans="4:5" x14ac:dyDescent="0.25">
      <c r="D48">
        <f t="shared" si="0"/>
        <v>0</v>
      </c>
      <c r="E48" s="20" t="e">
        <f t="shared" si="1"/>
        <v>#REF!</v>
      </c>
    </row>
    <row r="49" spans="4:5" x14ac:dyDescent="0.25">
      <c r="D49">
        <f t="shared" si="0"/>
        <v>0</v>
      </c>
      <c r="E49" s="20" t="e">
        <f t="shared" si="1"/>
        <v>#REF!</v>
      </c>
    </row>
    <row r="50" spans="4:5" x14ac:dyDescent="0.25">
      <c r="D50">
        <f t="shared" si="0"/>
        <v>0</v>
      </c>
      <c r="E50" s="20" t="e">
        <f t="shared" si="1"/>
        <v>#REF!</v>
      </c>
    </row>
    <row r="51" spans="4:5" x14ac:dyDescent="0.25">
      <c r="D51">
        <f t="shared" si="0"/>
        <v>0</v>
      </c>
      <c r="E51" s="20">
        <f>GETPIVOTDATA("Sales",$A$1)</f>
        <v>391721.90499999997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90FCC-B231-40B5-ADCC-391CA1278997}">
  <dimension ref="A1:B7"/>
  <sheetViews>
    <sheetView topLeftCell="A13" workbookViewId="0">
      <selection activeCell="B2" sqref="B2:B7"/>
    </sheetView>
  </sheetViews>
  <sheetFormatPr defaultRowHeight="15" x14ac:dyDescent="0.25"/>
  <cols>
    <col min="1" max="1" width="13.140625" bestFit="1" customWidth="1"/>
    <col min="2" max="2" width="12.140625" bestFit="1" customWidth="1"/>
  </cols>
  <sheetData>
    <row r="1" spans="1:2" x14ac:dyDescent="0.25">
      <c r="A1" s="5" t="s">
        <v>10932</v>
      </c>
      <c r="B1" s="6" t="s">
        <v>10950</v>
      </c>
    </row>
    <row r="2" spans="1:2" x14ac:dyDescent="0.25">
      <c r="A2" s="7" t="s">
        <v>75</v>
      </c>
      <c r="B2" s="32">
        <v>37030.341</v>
      </c>
    </row>
    <row r="3" spans="1:2" x14ac:dyDescent="0.25">
      <c r="A3" s="8" t="s">
        <v>56</v>
      </c>
      <c r="B3" s="33">
        <v>43916.192000000025</v>
      </c>
    </row>
    <row r="4" spans="1:2" x14ac:dyDescent="0.25">
      <c r="A4" s="8" t="s">
        <v>36</v>
      </c>
      <c r="B4" s="33">
        <v>45176.44599999996</v>
      </c>
    </row>
    <row r="5" spans="1:2" x14ac:dyDescent="0.25">
      <c r="A5" s="8" t="s">
        <v>682</v>
      </c>
      <c r="B5" s="33">
        <v>53890.960000000006</v>
      </c>
    </row>
    <row r="6" spans="1:2" x14ac:dyDescent="0.25">
      <c r="A6" s="8" t="s">
        <v>72</v>
      </c>
      <c r="B6" s="33">
        <v>58304.438000000002</v>
      </c>
    </row>
    <row r="7" spans="1:2" x14ac:dyDescent="0.25">
      <c r="A7" s="9" t="s">
        <v>10933</v>
      </c>
      <c r="B7" s="34">
        <v>238318.37699999998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F0354-1327-4065-9D25-962333DEB60E}">
  <dimension ref="A1:N15"/>
  <sheetViews>
    <sheetView workbookViewId="0">
      <selection activeCell="E15" sqref="E15"/>
    </sheetView>
  </sheetViews>
  <sheetFormatPr defaultRowHeight="15" x14ac:dyDescent="0.25"/>
  <cols>
    <col min="1" max="1" width="13.140625" bestFit="1" customWidth="1"/>
    <col min="2" max="2" width="12.28515625" bestFit="1" customWidth="1"/>
    <col min="4" max="4" width="13.140625" bestFit="1" customWidth="1"/>
    <col min="5" max="6" width="12.5703125" bestFit="1"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42578125" bestFit="1" customWidth="1"/>
  </cols>
  <sheetData>
    <row r="1" spans="1:14" x14ac:dyDescent="0.25">
      <c r="A1" s="5" t="s">
        <v>10932</v>
      </c>
      <c r="B1" s="6" t="s">
        <v>10950</v>
      </c>
      <c r="D1" s="5" t="s">
        <v>10932</v>
      </c>
      <c r="E1" s="6" t="s">
        <v>10951</v>
      </c>
      <c r="G1" s="5" t="s">
        <v>10932</v>
      </c>
      <c r="H1" s="6" t="s">
        <v>10955</v>
      </c>
      <c r="J1" s="5" t="s">
        <v>10932</v>
      </c>
      <c r="K1" s="6" t="s">
        <v>10956</v>
      </c>
      <c r="M1" s="5" t="s">
        <v>10932</v>
      </c>
      <c r="N1" s="6" t="s">
        <v>10957</v>
      </c>
    </row>
    <row r="2" spans="1:14" x14ac:dyDescent="0.25">
      <c r="A2" s="7" t="s">
        <v>10938</v>
      </c>
      <c r="B2" s="27">
        <v>23257.03799999999</v>
      </c>
      <c r="D2" s="7" t="s">
        <v>10938</v>
      </c>
      <c r="E2" s="36">
        <v>2331.1324</v>
      </c>
      <c r="G2" s="7" t="s">
        <v>10938</v>
      </c>
      <c r="H2" s="36">
        <v>346</v>
      </c>
      <c r="J2" s="7" t="s">
        <v>10938</v>
      </c>
      <c r="K2" s="36">
        <v>79</v>
      </c>
      <c r="M2" s="7" t="s">
        <v>10938</v>
      </c>
      <c r="N2" s="36">
        <v>0.10023341751430259</v>
      </c>
    </row>
    <row r="3" spans="1:14" x14ac:dyDescent="0.25">
      <c r="A3" s="8" t="s">
        <v>10939</v>
      </c>
      <c r="B3" s="28">
        <v>21040.196000000004</v>
      </c>
      <c r="D3" s="8" t="s">
        <v>10939</v>
      </c>
      <c r="E3" s="37">
        <v>5184.3565999999983</v>
      </c>
      <c r="G3" s="8" t="s">
        <v>10939</v>
      </c>
      <c r="H3" s="37">
        <v>208</v>
      </c>
      <c r="J3" s="8" t="s">
        <v>10939</v>
      </c>
      <c r="K3" s="37">
        <v>53</v>
      </c>
      <c r="M3" s="8" t="s">
        <v>10939</v>
      </c>
      <c r="N3" s="37">
        <v>0.24640248598444603</v>
      </c>
    </row>
    <row r="4" spans="1:14" x14ac:dyDescent="0.25">
      <c r="A4" s="8" t="s">
        <v>10940</v>
      </c>
      <c r="B4" s="28">
        <v>50224.849999999984</v>
      </c>
      <c r="D4" s="8" t="s">
        <v>10940</v>
      </c>
      <c r="E4" s="37">
        <v>5259.4690999999984</v>
      </c>
      <c r="G4" s="8" t="s">
        <v>10940</v>
      </c>
      <c r="H4" s="37">
        <v>433</v>
      </c>
      <c r="J4" s="8" t="s">
        <v>10940</v>
      </c>
      <c r="K4" s="37">
        <v>118</v>
      </c>
      <c r="M4" s="8" t="s">
        <v>10940</v>
      </c>
      <c r="N4" s="37">
        <v>0.10471846307156717</v>
      </c>
    </row>
    <row r="5" spans="1:14" x14ac:dyDescent="0.25">
      <c r="A5" s="8" t="s">
        <v>10941</v>
      </c>
      <c r="B5" s="28">
        <v>33864.258999999991</v>
      </c>
      <c r="D5" s="8" t="s">
        <v>10941</v>
      </c>
      <c r="E5" s="37">
        <v>6097.7195999999994</v>
      </c>
      <c r="G5" s="8" t="s">
        <v>10941</v>
      </c>
      <c r="H5" s="37">
        <v>496</v>
      </c>
      <c r="J5" s="8" t="s">
        <v>10941</v>
      </c>
      <c r="K5" s="37">
        <v>131</v>
      </c>
      <c r="M5" s="8" t="s">
        <v>10941</v>
      </c>
      <c r="N5" s="37">
        <v>0.18006357676392687</v>
      </c>
    </row>
    <row r="6" spans="1:14" x14ac:dyDescent="0.25">
      <c r="A6" s="8" t="s">
        <v>10942</v>
      </c>
      <c r="B6" s="28">
        <v>30950.607999999989</v>
      </c>
      <c r="D6" s="8" t="s">
        <v>10942</v>
      </c>
      <c r="E6" s="37">
        <v>5403.2772000000014</v>
      </c>
      <c r="G6" s="8" t="s">
        <v>10942</v>
      </c>
      <c r="H6" s="37">
        <v>561</v>
      </c>
      <c r="J6" s="8" t="s">
        <v>10942</v>
      </c>
      <c r="K6" s="37">
        <v>143</v>
      </c>
      <c r="M6" s="8" t="s">
        <v>10942</v>
      </c>
      <c r="N6" s="37">
        <v>0.17457741702521654</v>
      </c>
    </row>
    <row r="7" spans="1:14" x14ac:dyDescent="0.25">
      <c r="A7" s="8" t="s">
        <v>10943</v>
      </c>
      <c r="B7" s="28">
        <v>24179.872999999996</v>
      </c>
      <c r="D7" s="8" t="s">
        <v>10943</v>
      </c>
      <c r="E7" s="37">
        <v>3583.1060000000002</v>
      </c>
      <c r="G7" s="8" t="s">
        <v>10943</v>
      </c>
      <c r="H7" s="37">
        <v>447</v>
      </c>
      <c r="J7" s="8" t="s">
        <v>10943</v>
      </c>
      <c r="K7" s="37">
        <v>128</v>
      </c>
      <c r="M7" s="8" t="s">
        <v>10943</v>
      </c>
      <c r="N7" s="37">
        <v>0.14818547640841623</v>
      </c>
    </row>
    <row r="8" spans="1:14" x14ac:dyDescent="0.25">
      <c r="A8" s="8" t="s">
        <v>10944</v>
      </c>
      <c r="B8" s="28">
        <v>15171.830999999996</v>
      </c>
      <c r="D8" s="8" t="s">
        <v>10944</v>
      </c>
      <c r="E8" s="37">
        <v>2876.1021000000005</v>
      </c>
      <c r="G8" s="8" t="s">
        <v>10944</v>
      </c>
      <c r="H8" s="37">
        <v>388</v>
      </c>
      <c r="J8" s="8" t="s">
        <v>10944</v>
      </c>
      <c r="K8" s="37">
        <v>103</v>
      </c>
      <c r="M8" s="8" t="s">
        <v>10944</v>
      </c>
      <c r="N8" s="37">
        <v>0.1895685563594797</v>
      </c>
    </row>
    <row r="9" spans="1:14" x14ac:dyDescent="0.25">
      <c r="A9" s="8" t="s">
        <v>10945</v>
      </c>
      <c r="B9" s="28">
        <v>25214.880999999994</v>
      </c>
      <c r="D9" s="8" t="s">
        <v>10945</v>
      </c>
      <c r="E9" s="37">
        <v>3561.1941999999999</v>
      </c>
      <c r="G9" s="8" t="s">
        <v>10945</v>
      </c>
      <c r="H9" s="37">
        <v>463</v>
      </c>
      <c r="J9" s="8" t="s">
        <v>10945</v>
      </c>
      <c r="K9" s="37">
        <v>113</v>
      </c>
      <c r="M9" s="8" t="s">
        <v>10945</v>
      </c>
      <c r="N9" s="37">
        <v>0.1412338293406977</v>
      </c>
    </row>
    <row r="10" spans="1:14" x14ac:dyDescent="0.25">
      <c r="A10" s="8" t="s">
        <v>10946</v>
      </c>
      <c r="B10" s="28">
        <v>43966.236999999972</v>
      </c>
      <c r="D10" s="8" t="s">
        <v>10946</v>
      </c>
      <c r="E10" s="37">
        <v>6570.2688999999982</v>
      </c>
      <c r="G10" s="8" t="s">
        <v>10946</v>
      </c>
      <c r="H10" s="37">
        <v>767</v>
      </c>
      <c r="J10" s="8" t="s">
        <v>10946</v>
      </c>
      <c r="K10" s="37">
        <v>204</v>
      </c>
      <c r="M10" s="8" t="s">
        <v>10946</v>
      </c>
      <c r="N10" s="37">
        <v>0.14943896381216346</v>
      </c>
    </row>
    <row r="11" spans="1:14" x14ac:dyDescent="0.25">
      <c r="A11" s="8" t="s">
        <v>10947</v>
      </c>
      <c r="B11" s="28">
        <v>24169.602500000005</v>
      </c>
      <c r="D11" s="8" t="s">
        <v>10947</v>
      </c>
      <c r="E11" s="37">
        <v>-1687.6070000000011</v>
      </c>
      <c r="G11" s="8" t="s">
        <v>10947</v>
      </c>
      <c r="H11" s="37">
        <v>464</v>
      </c>
      <c r="J11" s="8" t="s">
        <v>10947</v>
      </c>
      <c r="K11" s="37">
        <v>128</v>
      </c>
      <c r="M11" s="8" t="s">
        <v>10947</v>
      </c>
      <c r="N11" s="37">
        <v>-6.9823531437887762E-2</v>
      </c>
    </row>
    <row r="12" spans="1:14" x14ac:dyDescent="0.25">
      <c r="A12" s="8" t="s">
        <v>10948</v>
      </c>
      <c r="B12" s="28">
        <v>57122.987499999974</v>
      </c>
      <c r="D12" s="8" t="s">
        <v>10948</v>
      </c>
      <c r="E12" s="37">
        <v>2787.2486999999974</v>
      </c>
      <c r="G12" s="8" t="s">
        <v>10948</v>
      </c>
      <c r="H12" s="37">
        <v>894</v>
      </c>
      <c r="J12" s="8" t="s">
        <v>10948</v>
      </c>
      <c r="K12" s="37">
        <v>223</v>
      </c>
      <c r="M12" s="8" t="s">
        <v>10948</v>
      </c>
      <c r="N12" s="37">
        <v>4.8793818775672376E-2</v>
      </c>
    </row>
    <row r="13" spans="1:14" x14ac:dyDescent="0.25">
      <c r="A13" s="8" t="s">
        <v>10949</v>
      </c>
      <c r="B13" s="28">
        <v>42559.542000000016</v>
      </c>
      <c r="D13" s="8" t="s">
        <v>10949</v>
      </c>
      <c r="E13" s="37">
        <v>4783.1625000000004</v>
      </c>
      <c r="G13" s="8" t="s">
        <v>10949</v>
      </c>
      <c r="H13" s="37">
        <v>742</v>
      </c>
      <c r="J13" s="8" t="s">
        <v>10949</v>
      </c>
      <c r="K13" s="37">
        <v>197</v>
      </c>
      <c r="M13" s="8" t="s">
        <v>10949</v>
      </c>
      <c r="N13" s="37">
        <v>0.11238754636974238</v>
      </c>
    </row>
    <row r="14" spans="1:14" x14ac:dyDescent="0.25">
      <c r="A14" s="9" t="s">
        <v>10933</v>
      </c>
      <c r="B14" s="29">
        <v>391721.90499999991</v>
      </c>
      <c r="D14" s="9" t="s">
        <v>10933</v>
      </c>
      <c r="E14" s="38">
        <v>46749.430299999985</v>
      </c>
      <c r="G14" s="9" t="s">
        <v>10933</v>
      </c>
      <c r="H14" s="38">
        <v>6209</v>
      </c>
      <c r="J14" s="9" t="s">
        <v>10933</v>
      </c>
      <c r="K14" s="38">
        <v>1620</v>
      </c>
      <c r="M14" s="9" t="s">
        <v>10933</v>
      </c>
      <c r="N14" s="38">
        <v>0.1193434160900448</v>
      </c>
    </row>
    <row r="15" spans="1:14" x14ac:dyDescent="0.25">
      <c r="B15" s="26">
        <f>GETPIVOTDATA("Sales",$A$1)</f>
        <v>391721.90499999991</v>
      </c>
      <c r="E15" s="26">
        <f>GETPIVOTDATA("Profit",$D$1)</f>
        <v>46749.430299999985</v>
      </c>
      <c r="H15" s="30">
        <f xml:space="preserve"> GETPIVOTDATA("Quantity",$G$1)</f>
        <v>6209</v>
      </c>
      <c r="K15" s="30">
        <f xml:space="preserve"> GETPIVOTDATA("Order ID",$J$1)</f>
        <v>1620</v>
      </c>
      <c r="N15" s="31">
        <f>GETPIVOTDATA("Profit Margin",$M$1)</f>
        <v>0.1193434160900448</v>
      </c>
    </row>
  </sheetData>
  <pageMargins left="0.7" right="0.7" top="0.75" bottom="0.75" header="0.3" footer="0.3"/>
  <drawing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8CA50-89A4-44D2-8815-3C699CD3399A}">
  <dimension ref="A1:F7"/>
  <sheetViews>
    <sheetView workbookViewId="0">
      <selection activeCell="G1" sqref="G1"/>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s>
  <sheetData>
    <row r="1" spans="1:6" x14ac:dyDescent="0.25">
      <c r="A1" s="5" t="s">
        <v>10932</v>
      </c>
      <c r="B1" s="4" t="s">
        <v>10950</v>
      </c>
      <c r="C1" s="25" t="s">
        <v>10951</v>
      </c>
      <c r="D1" s="25" t="s">
        <v>10955</v>
      </c>
      <c r="E1" s="25" t="s">
        <v>10956</v>
      </c>
      <c r="F1" s="10" t="s">
        <v>10957</v>
      </c>
    </row>
    <row r="2" spans="1:6" x14ac:dyDescent="0.25">
      <c r="A2" s="7" t="s">
        <v>10934</v>
      </c>
      <c r="B2" s="39">
        <v>103845.84349999994</v>
      </c>
      <c r="C2" s="40">
        <v>11879.120000000017</v>
      </c>
      <c r="D2" s="40">
        <v>1336</v>
      </c>
      <c r="E2" s="40">
        <v>349</v>
      </c>
      <c r="F2" s="41">
        <v>0.11439186778814141</v>
      </c>
    </row>
    <row r="3" spans="1:6" x14ac:dyDescent="0.25">
      <c r="A3" s="7" t="s">
        <v>10935</v>
      </c>
      <c r="B3" s="39">
        <v>71359.980499999991</v>
      </c>
      <c r="C3" s="40">
        <v>8318.5939999999919</v>
      </c>
      <c r="D3" s="40">
        <v>1344</v>
      </c>
      <c r="E3" s="40">
        <v>340</v>
      </c>
      <c r="F3" s="41">
        <v>0.1165722571911296</v>
      </c>
    </row>
    <row r="4" spans="1:6" x14ac:dyDescent="0.25">
      <c r="A4" s="7" t="s">
        <v>10936</v>
      </c>
      <c r="B4" s="39">
        <v>93539.12749999993</v>
      </c>
      <c r="C4" s="40">
        <v>17691.019200000006</v>
      </c>
      <c r="D4" s="40">
        <v>1606</v>
      </c>
      <c r="E4" s="40">
        <v>411</v>
      </c>
      <c r="F4" s="41">
        <v>0.18912961530456887</v>
      </c>
    </row>
    <row r="5" spans="1:6" x14ac:dyDescent="0.25">
      <c r="A5" s="9" t="s">
        <v>10937</v>
      </c>
      <c r="B5" s="42">
        <v>122976.95350000003</v>
      </c>
      <c r="C5" s="43">
        <v>8860.6970999999958</v>
      </c>
      <c r="D5" s="43">
        <v>1923</v>
      </c>
      <c r="E5" s="43">
        <v>520</v>
      </c>
      <c r="F5" s="44">
        <v>7.2051688123823898E-2</v>
      </c>
    </row>
    <row r="7" spans="1:6" x14ac:dyDescent="0.25">
      <c r="B7" s="35">
        <f>GETPIVOTDATA("Sum of Sales",$A$1,"Years (Order Date)",2014)/GETPIVOTDATA("Sum of Sales",$A$1,"Years (Order Date)",2013)-1</f>
        <v>0.31471135969276731</v>
      </c>
      <c r="C7" s="35">
        <f>GETPIVOTDATA("Sum of Profit",$A$1,"Years (Order Date)",2014)/GETPIVOTDATA("Sum of Profit",$A$1,"Years (Order Date)",2013)-1</f>
        <v>-0.49914151356525616</v>
      </c>
      <c r="D7" s="35">
        <f>GETPIVOTDATA("Sum of Quantity",$A$1,"Years (Order Date)",2014)/GETPIVOTDATA("Sum of Quantity",$A$1,"Years (Order Date)",2013)-1</f>
        <v>0.19738480697384797</v>
      </c>
      <c r="E7" s="35">
        <f>GETPIVOTDATA("Count of Order ID",$A$1,"Years (Order Date)",2014)/GETPIVOTDATA("Count of Order ID",$A$1,"Years (Order Date)",2013)-1</f>
        <v>0.26520681265206814</v>
      </c>
      <c r="F7" s="35">
        <f>GETPIVOTDATA("Sum of Profit Margin",$A$1,"Years (Order Date)",2014)/GETPIVOTDATA("Sum of Profit Margin",$A$1,"Years (Order Date)",2013)-1</f>
        <v>-0.61903540062832607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abSelected="1" workbookViewId="0">
      <selection activeCell="E16" sqref="E16"/>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hidden="1"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hidden="1"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hidden="1"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hidden="1"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hidden="1"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hidden="1"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hidden="1"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hidden="1"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hidden="1"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hidden="1"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hidden="1"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hidden="1"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hidden="1"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hidden="1"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hidden="1"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hidden="1"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hidden="1"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hidden="1"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hidden="1"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hidden="1"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hidden="1"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hidden="1"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hidden="1"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hidden="1"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hidden="1"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hidden="1"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hidden="1"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hidden="1"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hidden="1"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hidden="1"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hidden="1"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hidden="1"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hidden="1"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hidden="1"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hidden="1"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hidden="1"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hidden="1"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hidden="1"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hidden="1"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hidden="1"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hidden="1"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hidden="1"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hidden="1"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hidden="1"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hidden="1"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hidden="1"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hidden="1"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hidden="1"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hidden="1"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hidden="1"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hidden="1"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hidden="1"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hidden="1"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hidden="1"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hidden="1"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hidden="1"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hidden="1"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hidden="1"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hidden="1"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hidden="1"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hidden="1"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hidden="1"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hidden="1"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hidden="1"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hidden="1"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hidden="1"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hidden="1"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hidden="1"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hidden="1"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hidden="1"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hidden="1"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hidden="1"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hidden="1"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hidden="1"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hidden="1"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hidden="1"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hidden="1"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hidden="1"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hidden="1"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hidden="1"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hidden="1"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hidden="1"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hidden="1"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hidden="1"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hidden="1"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hidden="1"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hidden="1"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hidden="1"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hidden="1"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hidden="1"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hidden="1"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hidden="1"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hidden="1"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hidden="1"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hidden="1"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hidden="1"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hidden="1"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hidden="1"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hidden="1"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hidden="1"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hidden="1"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hidden="1"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hidden="1"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hidden="1"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hidden="1"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hidden="1"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hidden="1"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hidden="1"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hidden="1"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hidden="1"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hidden="1"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hidden="1"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hidden="1"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hidden="1"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hidden="1"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hidden="1"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hidden="1"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hidden="1"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hidden="1"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hidden="1"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hidden="1"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hidden="1"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hidden="1"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hidden="1"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hidden="1"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hidden="1"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hidden="1"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hidden="1"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hidden="1"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hidden="1"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hidden="1"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hidden="1"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hidden="1"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hidden="1"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hidden="1"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hidden="1"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hidden="1"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hidden="1"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hidden="1"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hidden="1"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hidden="1"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hidden="1"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hidden="1"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hidden="1"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hidden="1"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hidden="1"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hidden="1"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hidden="1"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hidden="1"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hidden="1"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hidden="1"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hidden="1"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hidden="1"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hidden="1"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hidden="1"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hidden="1"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hidden="1"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hidden="1"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hidden="1"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hidden="1"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hidden="1"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hidden="1"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hidden="1"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hidden="1"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hidden="1"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hidden="1"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hidden="1"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hidden="1"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hidden="1"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hidden="1"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hidden="1"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hidden="1"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hidden="1"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hidden="1"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hidden="1"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hidden="1"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hidden="1"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hidden="1"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hidden="1"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hidden="1"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hidden="1"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hidden="1"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hidden="1"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hidden="1"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hidden="1"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hidden="1"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hidden="1"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hidden="1"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hidden="1"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hidden="1"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hidden="1"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hidden="1"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hidden="1"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hidden="1"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hidden="1"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hidden="1"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hidden="1"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hidden="1"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hidden="1"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hidden="1"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hidden="1"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hidden="1"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hidden="1"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hidden="1"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hidden="1"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hidden="1"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hidden="1"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hidden="1"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hidden="1"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hidden="1"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hidden="1"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hidden="1"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hidden="1"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hidden="1"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hidden="1"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hidden="1"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hidden="1"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hidden="1"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hidden="1"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hidden="1"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hidden="1"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hidden="1"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hidden="1"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hidden="1"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hidden="1"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hidden="1"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hidden="1"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hidden="1"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hidden="1"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hidden="1"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hidden="1"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hidden="1"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hidden="1"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hidden="1"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hidden="1"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hidden="1"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hidden="1"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hidden="1"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hidden="1"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hidden="1"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hidden="1"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hidden="1"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hidden="1"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hidden="1"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hidden="1"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hidden="1"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hidden="1"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hidden="1"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hidden="1"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hidden="1"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hidden="1"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hidden="1"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hidden="1"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hidden="1"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hidden="1"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hidden="1"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hidden="1"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hidden="1"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hidden="1"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hidden="1"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hidden="1"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hidden="1"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hidden="1"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hidden="1"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hidden="1"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hidden="1"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hidden="1"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hidden="1"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hidden="1"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hidden="1"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hidden="1"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hidden="1"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hidden="1"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hidden="1"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hidden="1"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hidden="1"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hidden="1"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hidden="1"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hidden="1"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hidden="1"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hidden="1"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hidden="1"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hidden="1"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hidden="1"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hidden="1"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hidden="1"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hidden="1"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hidden="1"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hidden="1"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hidden="1"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hidden="1"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hidden="1"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hidden="1"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hidden="1"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hidden="1"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hidden="1"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hidden="1"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hidden="1"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hidden="1"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hidden="1"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hidden="1"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hidden="1"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hidden="1"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hidden="1"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hidden="1"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hidden="1"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hidden="1"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hidden="1"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hidden="1"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hidden="1"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hidden="1"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hidden="1"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hidden="1"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hidden="1"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hidden="1"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hidden="1"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hidden="1"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hidden="1"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hidden="1"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hidden="1"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hidden="1"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hidden="1"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hidden="1"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hidden="1"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hidden="1"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hidden="1"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hidden="1"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hidden="1"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hidden="1"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hidden="1"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hidden="1"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hidden="1"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hidden="1"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hidden="1"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hidden="1"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hidden="1"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hidden="1"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hidden="1"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hidden="1"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hidden="1"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hidden="1"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hidden="1"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hidden="1"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hidden="1"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hidden="1"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hidden="1"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hidden="1"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hidden="1"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hidden="1"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hidden="1"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hidden="1"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hidden="1"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hidden="1"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hidden="1"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hidden="1"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hidden="1"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hidden="1"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hidden="1"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hidden="1"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hidden="1"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hidden="1"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hidden="1"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hidden="1"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hidden="1"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hidden="1"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hidden="1"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hidden="1"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hidden="1"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hidden="1"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hidden="1"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hidden="1"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hidden="1"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hidden="1"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hidden="1"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hidden="1"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hidden="1"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hidden="1"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hidden="1"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hidden="1"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hidden="1"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hidden="1"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hidden="1"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hidden="1"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hidden="1"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hidden="1"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hidden="1"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hidden="1"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hidden="1"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hidden="1"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hidden="1"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hidden="1"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hidden="1"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hidden="1"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hidden="1"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hidden="1"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hidden="1"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hidden="1"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hidden="1"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hidden="1"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hidden="1"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hidden="1"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hidden="1"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hidden="1"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hidden="1"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hidden="1"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hidden="1"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hidden="1"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hidden="1"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hidden="1"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hidden="1"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hidden="1"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hidden="1"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hidden="1"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hidden="1"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hidden="1"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hidden="1"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hidden="1"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hidden="1"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hidden="1"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hidden="1"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hidden="1"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hidden="1"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hidden="1"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hidden="1"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hidden="1"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hidden="1"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hidden="1"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hidden="1"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hidden="1"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hidden="1"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hidden="1"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hidden="1"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hidden="1"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hidden="1"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hidden="1"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hidden="1"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hidden="1"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hidden="1"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hidden="1"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hidden="1"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hidden="1"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hidden="1"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hidden="1"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hidden="1"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hidden="1"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hidden="1"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hidden="1"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hidden="1"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hidden="1"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hidden="1"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hidden="1"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hidden="1"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hidden="1"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hidden="1"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hidden="1"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hidden="1"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hidden="1"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hidden="1"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hidden="1"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hidden="1"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hidden="1"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hidden="1"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hidden="1"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hidden="1"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hidden="1"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hidden="1"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hidden="1"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hidden="1"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hidden="1"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hidden="1"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hidden="1"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hidden="1"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hidden="1"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hidden="1"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hidden="1"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hidden="1"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hidden="1"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hidden="1"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hidden="1"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hidden="1"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hidden="1"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hidden="1"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hidden="1"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hidden="1"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hidden="1"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hidden="1"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hidden="1"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hidden="1"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hidden="1"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hidden="1"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hidden="1"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hidden="1"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hidden="1"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hidden="1"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hidden="1"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hidden="1"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hidden="1"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hidden="1"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hidden="1"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hidden="1"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hidden="1"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hidden="1"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hidden="1"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hidden="1"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hidden="1"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hidden="1"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hidden="1"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hidden="1"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hidden="1"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hidden="1"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hidden="1"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hidden="1"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hidden="1"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hidden="1"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hidden="1"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hidden="1"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hidden="1"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hidden="1"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hidden="1"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hidden="1"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hidden="1"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hidden="1"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hidden="1"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hidden="1"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hidden="1"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hidden="1"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hidden="1"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hidden="1"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hidden="1"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hidden="1"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hidden="1"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hidden="1"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hidden="1"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hidden="1"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hidden="1"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hidden="1"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hidden="1"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hidden="1"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hidden="1"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hidden="1"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hidden="1"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hidden="1"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hidden="1"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hidden="1"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hidden="1"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hidden="1"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hidden="1"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hidden="1"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hidden="1"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hidden="1"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hidden="1"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hidden="1"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hidden="1"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hidden="1"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hidden="1"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hidden="1"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hidden="1"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hidden="1"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hidden="1"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hidden="1"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hidden="1"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hidden="1"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hidden="1"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hidden="1"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hidden="1"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hidden="1"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hidden="1"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hidden="1"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hidden="1"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hidden="1"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hidden="1"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hidden="1"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hidden="1"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hidden="1"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hidden="1"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hidden="1"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hidden="1"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hidden="1"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hidden="1"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hidden="1"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hidden="1"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hidden="1"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hidden="1"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hidden="1"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hidden="1"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hidden="1"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hidden="1"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hidden="1"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hidden="1"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hidden="1"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hidden="1"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hidden="1"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hidden="1"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hidden="1"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hidden="1"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hidden="1"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hidden="1"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hidden="1"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hidden="1"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hidden="1"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hidden="1"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hidden="1"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hidden="1"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hidden="1"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hidden="1"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hidden="1"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hidden="1"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hidden="1"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hidden="1"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hidden="1"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hidden="1"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hidden="1"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hidden="1"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hidden="1"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hidden="1"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hidden="1"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hidden="1"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hidden="1"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hidden="1"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hidden="1"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hidden="1"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hidden="1"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hidden="1"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hidden="1"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hidden="1"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hidden="1"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hidden="1"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hidden="1"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hidden="1"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hidden="1"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hidden="1"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hidden="1"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hidden="1"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hidden="1"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hidden="1"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hidden="1"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hidden="1"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hidden="1"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hidden="1"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hidden="1"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hidden="1"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hidden="1"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hidden="1"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hidden="1"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hidden="1"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hidden="1"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hidden="1"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hidden="1"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hidden="1"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hidden="1"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hidden="1"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hidden="1"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hidden="1"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hidden="1"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hidden="1"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hidden="1"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hidden="1"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hidden="1"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hidden="1"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hidden="1"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hidden="1"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hidden="1"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hidden="1"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hidden="1"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hidden="1"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hidden="1"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hidden="1"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hidden="1"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hidden="1"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hidden="1"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hidden="1"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hidden="1"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hidden="1"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hidden="1"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hidden="1"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hidden="1"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hidden="1"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hidden="1"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hidden="1"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hidden="1"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hidden="1"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hidden="1"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hidden="1"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hidden="1"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hidden="1"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hidden="1"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hidden="1"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hidden="1"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hidden="1"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hidden="1"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hidden="1"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hidden="1"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hidden="1"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hidden="1"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hidden="1"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hidden="1"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hidden="1"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hidden="1"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hidden="1"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hidden="1"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hidden="1"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hidden="1"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hidden="1"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hidden="1"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hidden="1"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hidden="1"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hidden="1"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hidden="1"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hidden="1"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hidden="1"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hidden="1"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hidden="1"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hidden="1"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hidden="1"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hidden="1"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hidden="1"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hidden="1"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hidden="1"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hidden="1"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hidden="1"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hidden="1"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hidden="1"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hidden="1"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hidden="1"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hidden="1"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hidden="1"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hidden="1"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hidden="1"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hidden="1"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hidden="1"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hidden="1"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hidden="1"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hidden="1"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hidden="1"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hidden="1"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hidden="1"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hidden="1"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hidden="1"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hidden="1"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hidden="1"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hidden="1"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hidden="1"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hidden="1"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hidden="1"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hidden="1"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hidden="1"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hidden="1"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hidden="1"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hidden="1"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hidden="1"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hidden="1"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hidden="1"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hidden="1"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hidden="1"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hidden="1"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hidden="1"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hidden="1"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hidden="1"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hidden="1"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hidden="1"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hidden="1"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hidden="1"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hidden="1"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hidden="1"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hidden="1"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hidden="1"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hidden="1"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hidden="1"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hidden="1"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hidden="1"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hidden="1"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hidden="1"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hidden="1"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hidden="1"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hidden="1"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hidden="1"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hidden="1"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hidden="1"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hidden="1"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hidden="1"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hidden="1"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hidden="1"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hidden="1"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hidden="1"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hidden="1"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hidden="1"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hidden="1"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hidden="1"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hidden="1"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hidden="1"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hidden="1"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hidden="1"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hidden="1"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hidden="1"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hidden="1"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hidden="1"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hidden="1"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hidden="1"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hidden="1"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hidden="1"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hidden="1"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hidden="1"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hidden="1"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hidden="1"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hidden="1"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hidden="1"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hidden="1"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hidden="1"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hidden="1"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hidden="1"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hidden="1"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hidden="1"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hidden="1"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hidden="1"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hidden="1"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hidden="1"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hidden="1"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hidden="1"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hidden="1"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hidden="1"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hidden="1"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hidden="1"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hidden="1"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hidden="1"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hidden="1"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hidden="1"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hidden="1"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hidden="1"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hidden="1"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hidden="1"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hidden="1"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hidden="1"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hidden="1"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hidden="1"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hidden="1"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hidden="1"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hidden="1"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hidden="1"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hidden="1"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hidden="1"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hidden="1"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hidden="1"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hidden="1"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hidden="1"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hidden="1"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hidden="1"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hidden="1"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hidden="1"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hidden="1"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hidden="1"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hidden="1"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hidden="1"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hidden="1"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hidden="1"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hidden="1"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hidden="1"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hidden="1"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hidden="1"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hidden="1"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hidden="1"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hidden="1"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hidden="1"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hidden="1"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hidden="1"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hidden="1"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hidden="1"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hidden="1"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hidden="1"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hidden="1"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hidden="1"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hidden="1"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hidden="1"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hidden="1"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hidden="1"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hidden="1"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hidden="1"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hidden="1"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hidden="1"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hidden="1"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hidden="1"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hidden="1"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hidden="1"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hidden="1"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hidden="1"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hidden="1"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hidden="1"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hidden="1"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hidden="1"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hidden="1"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hidden="1"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hidden="1"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hidden="1"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hidden="1"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hidden="1"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hidden="1"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hidden="1"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hidden="1"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hidden="1"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hidden="1"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hidden="1"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hidden="1"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hidden="1"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hidden="1"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hidden="1"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hidden="1"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hidden="1"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hidden="1"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hidden="1"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hidden="1"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hidden="1"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hidden="1"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hidden="1"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hidden="1"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hidden="1"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hidden="1"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hidden="1"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hidden="1"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hidden="1"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hidden="1"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hidden="1"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hidden="1"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hidden="1"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hidden="1"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hidden="1"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hidden="1"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hidden="1"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hidden="1"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hidden="1"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hidden="1"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hidden="1"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hidden="1"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hidden="1"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hidden="1"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hidden="1"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hidden="1"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hidden="1"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hidden="1"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hidden="1"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hidden="1"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hidden="1"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hidden="1"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hidden="1"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hidden="1"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hidden="1"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hidden="1"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hidden="1"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hidden="1"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hidden="1"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hidden="1"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hidden="1"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hidden="1"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hidden="1"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hidden="1"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hidden="1"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hidden="1"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hidden="1"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hidden="1"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hidden="1"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hidden="1"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hidden="1"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hidden="1"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hidden="1"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hidden="1"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hidden="1"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hidden="1"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hidden="1"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hidden="1"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hidden="1"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hidden="1"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hidden="1"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hidden="1"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hidden="1"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hidden="1"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hidden="1"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hidden="1"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hidden="1"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hidden="1"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hidden="1"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hidden="1"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hidden="1"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hidden="1"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hidden="1"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hidden="1"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hidden="1"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hidden="1"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hidden="1"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hidden="1"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hidden="1"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hidden="1"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hidden="1"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hidden="1"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hidden="1"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hidden="1"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hidden="1"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hidden="1"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hidden="1"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hidden="1"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hidden="1"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hidden="1"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hidden="1"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hidden="1"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hidden="1"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hidden="1"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hidden="1"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hidden="1"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hidden="1"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hidden="1"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hidden="1"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hidden="1"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hidden="1"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hidden="1"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hidden="1"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hidden="1"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hidden="1"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hidden="1"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hidden="1"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hidden="1"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hidden="1"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hidden="1"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hidden="1"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hidden="1"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hidden="1"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hidden="1"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hidden="1"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hidden="1"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hidden="1"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hidden="1"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hidden="1"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hidden="1"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hidden="1"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hidden="1"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hidden="1"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hidden="1"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hidden="1"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hidden="1"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hidden="1"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hidden="1"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hidden="1"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hidden="1"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hidden="1"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hidden="1"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hidden="1"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hidden="1"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hidden="1"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hidden="1"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hidden="1"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hidden="1"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hidden="1"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hidden="1"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hidden="1"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hidden="1"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hidden="1"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hidden="1"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hidden="1"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hidden="1"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hidden="1"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hidden="1"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hidden="1"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hidden="1"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hidden="1"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hidden="1"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hidden="1"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hidden="1"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hidden="1"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hidden="1"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hidden="1"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hidden="1"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hidden="1"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hidden="1"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hidden="1"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hidden="1"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hidden="1"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hidden="1"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hidden="1"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hidden="1"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hidden="1"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hidden="1"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hidden="1"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hidden="1"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hidden="1"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hidden="1"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hidden="1"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hidden="1"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hidden="1"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hidden="1"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hidden="1"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hidden="1"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hidden="1"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hidden="1"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hidden="1"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hidden="1"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hidden="1"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hidden="1"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hidden="1"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hidden="1"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hidden="1"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hidden="1"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hidden="1"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hidden="1"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hidden="1"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hidden="1"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hidden="1"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hidden="1"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hidden="1"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hidden="1"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hidden="1"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hidden="1"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hidden="1"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hidden="1"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hidden="1"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hidden="1"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hidden="1"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hidden="1"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hidden="1"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hidden="1"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hidden="1"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hidden="1"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hidden="1"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hidden="1"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hidden="1"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hidden="1"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hidden="1"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hidden="1"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hidden="1"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hidden="1"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hidden="1"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hidden="1"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hidden="1"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hidden="1"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hidden="1"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hidden="1"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hidden="1"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hidden="1"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hidden="1"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hidden="1"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hidden="1"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hidden="1"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hidden="1"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hidden="1"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hidden="1"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hidden="1"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hidden="1"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hidden="1"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hidden="1"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hidden="1"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hidden="1"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hidden="1"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hidden="1"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hidden="1"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hidden="1"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hidden="1"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hidden="1"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hidden="1"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hidden="1"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hidden="1"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hidden="1"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hidden="1"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hidden="1"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hidden="1"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hidden="1"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hidden="1"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hidden="1"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hidden="1"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hidden="1"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hidden="1"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hidden="1"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hidden="1"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hidden="1"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hidden="1"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hidden="1"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hidden="1"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hidden="1"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hidden="1"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hidden="1"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hidden="1"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hidden="1"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hidden="1"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hidden="1"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hidden="1"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hidden="1"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hidden="1"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hidden="1"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hidden="1"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hidden="1"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hidden="1"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hidden="1"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hidden="1"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hidden="1"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hidden="1"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hidden="1"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hidden="1"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hidden="1"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hidden="1"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hidden="1"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hidden="1"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hidden="1"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hidden="1"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hidden="1"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hidden="1"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hidden="1"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hidden="1"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hidden="1"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hidden="1"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hidden="1"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hidden="1"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hidden="1"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hidden="1"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hidden="1"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hidden="1"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hidden="1"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hidden="1"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hidden="1"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hidden="1"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hidden="1"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hidden="1"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hidden="1"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hidden="1"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hidden="1"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hidden="1"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hidden="1"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hidden="1"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hidden="1"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hidden="1"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hidden="1"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hidden="1"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hidden="1"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hidden="1"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hidden="1"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hidden="1"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hidden="1"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hidden="1"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hidden="1"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hidden="1"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hidden="1"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hidden="1"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hidden="1"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hidden="1"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hidden="1"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hidden="1"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hidden="1"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hidden="1"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hidden="1"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hidden="1"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hidden="1"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hidden="1"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hidden="1"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hidden="1"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hidden="1"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hidden="1"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hidden="1"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hidden="1"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hidden="1"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hidden="1"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hidden="1"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hidden="1"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hidden="1"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hidden="1"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hidden="1"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hidden="1"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hidden="1"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hidden="1"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hidden="1"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hidden="1"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hidden="1"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hidden="1"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hidden="1"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hidden="1"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hidden="1"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hidden="1"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hidden="1"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hidden="1"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hidden="1"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hidden="1"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hidden="1"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hidden="1"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hidden="1"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hidden="1"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hidden="1"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hidden="1"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hidden="1"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hidden="1"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hidden="1"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hidden="1"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hidden="1"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hidden="1"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hidden="1"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hidden="1"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hidden="1"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hidden="1"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hidden="1"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hidden="1"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hidden="1"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hidden="1"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hidden="1"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hidden="1"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hidden="1"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hidden="1"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hidden="1"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hidden="1"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hidden="1"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hidden="1"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hidden="1"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hidden="1"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hidden="1"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hidden="1"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hidden="1"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hidden="1"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hidden="1"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hidden="1"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hidden="1"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hidden="1"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hidden="1"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hidden="1"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hidden="1"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hidden="1"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hidden="1"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hidden="1"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hidden="1"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hidden="1"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hidden="1"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hidden="1"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hidden="1"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hidden="1"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hidden="1"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hidden="1"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hidden="1"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hidden="1"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hidden="1"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hidden="1"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hidden="1"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hidden="1"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hidden="1"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hidden="1"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hidden="1"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hidden="1"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hidden="1"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hidden="1"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hidden="1"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hidden="1"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hidden="1"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hidden="1"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hidden="1"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hidden="1"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hidden="1"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hidden="1"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hidden="1"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hidden="1"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hidden="1"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hidden="1"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hidden="1"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hidden="1"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hidden="1"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hidden="1"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hidden="1"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hidden="1"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hidden="1"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hidden="1"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hidden="1"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hidden="1"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hidden="1"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hidden="1"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hidden="1"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hidden="1"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hidden="1"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hidden="1"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hidden="1"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hidden="1"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hidden="1"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hidden="1"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hidden="1"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hidden="1"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hidden="1"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hidden="1"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hidden="1"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hidden="1"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hidden="1"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hidden="1"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hidden="1"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hidden="1"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hidden="1"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hidden="1"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hidden="1"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hidden="1"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hidden="1"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hidden="1"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hidden="1"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hidden="1"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hidden="1"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hidden="1"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hidden="1"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hidden="1"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hidden="1"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hidden="1"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hidden="1"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hidden="1"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hidden="1"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hidden="1"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hidden="1"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hidden="1"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hidden="1"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hidden="1"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hidden="1"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hidden="1"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hidden="1"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hidden="1"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hidden="1"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hidden="1"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hidden="1"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hidden="1"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hidden="1"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hidden="1"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hidden="1"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hidden="1"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hidden="1"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hidden="1"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hidden="1"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hidden="1"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hidden="1"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hidden="1"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hidden="1"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hidden="1"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hidden="1"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hidden="1"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hidden="1"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hidden="1"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hidden="1"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hidden="1"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hidden="1"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hidden="1"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hidden="1"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hidden="1"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hidden="1"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hidden="1"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hidden="1"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hidden="1"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hidden="1"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hidden="1"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hidden="1"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hidden="1"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hidden="1"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hidden="1"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hidden="1"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hidden="1"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hidden="1"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hidden="1"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hidden="1"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hidden="1"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hidden="1"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hidden="1"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hidden="1"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hidden="1"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hidden="1"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hidden="1"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hidden="1"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hidden="1"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hidden="1"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hidden="1"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hidden="1"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hidden="1"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hidden="1"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hidden="1"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hidden="1"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hidden="1"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hidden="1"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hidden="1"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hidden="1"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hidden="1"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hidden="1"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hidden="1"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hidden="1"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hidden="1"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hidden="1"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hidden="1"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hidden="1"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hidden="1"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hidden="1"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hidden="1"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hidden="1"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hidden="1"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hidden="1"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hidden="1"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hidden="1"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hidden="1"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hidden="1"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hidden="1"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hidden="1"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hidden="1"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hidden="1"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hidden="1"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hidden="1"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hidden="1"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hidden="1"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hidden="1"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hidden="1"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hidden="1"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hidden="1"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hidden="1"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hidden="1"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hidden="1"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hidden="1"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hidden="1"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hidden="1"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hidden="1"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hidden="1"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hidden="1"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hidden="1"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hidden="1"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hidden="1"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hidden="1"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hidden="1"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hidden="1"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hidden="1"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hidden="1"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hidden="1"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hidden="1"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hidden="1"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hidden="1"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hidden="1"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hidden="1"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hidden="1"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hidden="1"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hidden="1"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hidden="1"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hidden="1"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hidden="1"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hidden="1"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hidden="1"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hidden="1"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hidden="1"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hidden="1"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hidden="1"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hidden="1"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hidden="1"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hidden="1"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hidden="1"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hidden="1"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hidden="1"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hidden="1"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hidden="1"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hidden="1"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hidden="1"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hidden="1"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hidden="1"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hidden="1"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hidden="1"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hidden="1"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hidden="1"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hidden="1"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hidden="1"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hidden="1"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hidden="1"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hidden="1"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hidden="1"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hidden="1"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hidden="1"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hidden="1"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hidden="1"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hidden="1"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hidden="1"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hidden="1"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hidden="1"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hidden="1"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hidden="1"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hidden="1"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hidden="1"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hidden="1"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hidden="1"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hidden="1"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hidden="1"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hidden="1"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hidden="1"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hidden="1"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hidden="1"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hidden="1"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hidden="1"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hidden="1"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hidden="1"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hidden="1"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hidden="1"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hidden="1"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hidden="1"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hidden="1"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hidden="1"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hidden="1"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hidden="1"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hidden="1"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hidden="1"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hidden="1"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hidden="1"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hidden="1"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hidden="1"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hidden="1"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hidden="1"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hidden="1"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hidden="1"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hidden="1"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hidden="1"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hidden="1"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hidden="1"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hidden="1"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hidden="1"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hidden="1"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hidden="1"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hidden="1"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hidden="1"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hidden="1"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hidden="1"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hidden="1"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hidden="1"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hidden="1"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hidden="1"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hidden="1"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hidden="1"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hidden="1"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hidden="1"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hidden="1"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hidden="1"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hidden="1"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hidden="1"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hidden="1"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hidden="1"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hidden="1"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hidden="1"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hidden="1"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hidden="1"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hidden="1"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hidden="1"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hidden="1"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hidden="1"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hidden="1"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hidden="1"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hidden="1"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hidden="1"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hidden="1"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hidden="1"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hidden="1"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hidden="1"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hidden="1"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hidden="1"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hidden="1"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hidden="1"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hidden="1"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hidden="1"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hidden="1"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hidden="1"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hidden="1"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hidden="1"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hidden="1"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hidden="1"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hidden="1"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hidden="1"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hidden="1"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hidden="1"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hidden="1"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hidden="1"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hidden="1"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hidden="1"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hidden="1"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hidden="1"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hidden="1"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hidden="1"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hidden="1"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hidden="1"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hidden="1"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hidden="1"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hidden="1"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hidden="1"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hidden="1"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hidden="1"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hidden="1"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hidden="1"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hidden="1"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hidden="1"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hidden="1"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hidden="1"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hidden="1"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hidden="1"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hidden="1"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hidden="1"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hidden="1"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hidden="1"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hidden="1"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hidden="1"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hidden="1"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hidden="1"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hidden="1"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hidden="1"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hidden="1"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hidden="1"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hidden="1"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hidden="1"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hidden="1"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hidden="1"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hidden="1"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hidden="1"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hidden="1"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hidden="1"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hidden="1"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hidden="1"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hidden="1"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hidden="1"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hidden="1"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hidden="1"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hidden="1"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hidden="1"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hidden="1"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hidden="1"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hidden="1"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hidden="1"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hidden="1"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hidden="1"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hidden="1"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hidden="1"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hidden="1"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hidden="1"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hidden="1"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hidden="1"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hidden="1"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hidden="1"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hidden="1"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hidden="1"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hidden="1"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hidden="1"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hidden="1"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hidden="1"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hidden="1"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hidden="1"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hidden="1"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hidden="1"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hidden="1"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hidden="1"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hidden="1"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hidden="1"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hidden="1"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hidden="1"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hidden="1"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hidden="1"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hidden="1"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hidden="1"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hidden="1"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hidden="1"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hidden="1"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hidden="1"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hidden="1"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hidden="1"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hidden="1"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hidden="1"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hidden="1"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hidden="1"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hidden="1"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hidden="1"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hidden="1"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hidden="1"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hidden="1"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hidden="1"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hidden="1"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hidden="1"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hidden="1"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hidden="1"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hidden="1"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hidden="1"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hidden="1"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hidden="1"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hidden="1"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hidden="1"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hidden="1"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hidden="1"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hidden="1"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hidden="1"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hidden="1"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hidden="1"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hidden="1"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hidden="1"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hidden="1"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hidden="1"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hidden="1"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hidden="1"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hidden="1"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hidden="1"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hidden="1"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hidden="1"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hidden="1"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hidden="1"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A8359-FDCE-4F07-B44B-C1F436A5A309}">
  <dimension ref="W19"/>
  <sheetViews>
    <sheetView showGridLines="0" zoomScale="58" zoomScaleNormal="70" zoomScaleSheetLayoutView="64" workbookViewId="0">
      <selection activeCell="AL31" sqref="AL31"/>
    </sheetView>
  </sheetViews>
  <sheetFormatPr defaultRowHeight="15" x14ac:dyDescent="0.25"/>
  <sheetData>
    <row r="19" spans="23:23" x14ac:dyDescent="0.25">
      <c r="W19" s="35" t="e">
        <f>GETPIVOTDATA("Sum of Sales",$A$1,"Years (Order Date)",2014)/GETPIVOTDATA("Sum of Sales",$A$1,"Years (Order Date)",2013)-1</f>
        <v>#REF!</v>
      </c>
    </row>
  </sheetData>
  <pageMargins left="1" right="1" top="1" bottom="1" header="0.5" footer="0.5"/>
  <pageSetup paperSize="3" orientation="landscape" r:id="rId1"/>
  <drawing r:id="rId2"/>
  <legacyDrawing r:id="rId3"/>
  <picture r:id="rId4"/>
  <extLst>
    <ext xmlns:x14="http://schemas.microsoft.com/office/spreadsheetml/2009/9/main" uri="{A8765BA9-456A-4dab-B4F3-ACF838C121DE}">
      <x14:slicerList>
        <x14:slicer r:id="rId5"/>
      </x14:slicerList>
    </ext>
    <ext xmlns:x15="http://schemas.microsoft.com/office/spreadsheetml/2010/11/main" uri="{3A4CF648-6AED-40f4-86FF-DC5316D8AED3}">
      <x14:slicerList xmlns:x14="http://schemas.microsoft.com/office/spreadsheetml/2009/9/main">
        <x14:slicer r:id="rId6"/>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Combo Chart</vt:lpstr>
      <vt:lpstr>Detail1</vt:lpstr>
      <vt:lpstr>Waterfall chart</vt:lpstr>
      <vt:lpstr>Detail2</vt:lpstr>
      <vt:lpstr>pie chart</vt:lpstr>
      <vt:lpstr>map</vt:lpstr>
      <vt:lpstr>Top 5</vt:lpstr>
      <vt:lpstr>KPI</vt:lpstr>
      <vt:lpstr>KPI YOY</vt:lpstr>
      <vt:lpstr>Data</vt:lpstr>
      <vt:lpstr>Dashboard</vt:lpstr>
      <vt:lpstr>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aqilah fedura</cp:lastModifiedBy>
  <cp:lastPrinted>2025-06-26T04:26:56Z</cp:lastPrinted>
  <dcterms:created xsi:type="dcterms:W3CDTF">2015-06-05T18:17:20Z</dcterms:created>
  <dcterms:modified xsi:type="dcterms:W3CDTF">2025-06-26T04:45:08Z</dcterms:modified>
</cp:coreProperties>
</file>