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a_Projects\A_Project\250106新兴通用\"/>
    </mc:Choice>
  </mc:AlternateContent>
  <xr:revisionPtr revIDLastSave="0" documentId="13_ncr:1_{1E7AD5A7-4652-455A-AAF9-38231C8E8048}" xr6:coauthVersionLast="47" xr6:coauthVersionMax="47" xr10:uidLastSave="{00000000-0000-0000-0000-000000000000}"/>
  <bookViews>
    <workbookView xWindow="0" yWindow="492" windowWidth="23040" windowHeight="11868" activeTab="2" xr2:uid="{00000000-000D-0000-FFFF-FFFF00000000}"/>
  </bookViews>
  <sheets>
    <sheet name="sheet1" sheetId="1" r:id="rId1"/>
    <sheet name="包装标识卡" sheetId="2" r:id="rId2"/>
    <sheet name="Sheet3" sheetId="7" r:id="rId3"/>
    <sheet name="Sheet4" sheetId="8" r:id="rId4"/>
    <sheet name="Sheet2" sheetId="6" r:id="rId5"/>
    <sheet name="数据源" sheetId="3" r:id="rId6"/>
    <sheet name="弗兰德标识" sheetId="4" r:id="rId7"/>
    <sheet name="弗兰德数据源" sheetId="5" r:id="rId8"/>
  </sheets>
  <definedNames>
    <definedName name="_xlnm._FilterDatabase" localSheetId="2" hidden="1">Sheet3!$A$11:$P$40</definedName>
    <definedName name="_xlnm.Print_Area" localSheetId="0">sheet1!$B$2:$F$14</definedName>
    <definedName name="_xlnm.Print_Area" localSheetId="6">弗兰德标识!$B$2:$E$12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C3" i="4"/>
  <c r="C5" i="4"/>
  <c r="D10" i="4" s="1"/>
  <c r="E4" i="4"/>
  <c r="E3" i="4"/>
  <c r="E8" i="4"/>
  <c r="E8" i="2" l="1"/>
  <c r="C3" i="2" l="1"/>
  <c r="C5" i="2"/>
  <c r="D10" i="2" s="1"/>
  <c r="E4" i="2"/>
  <c r="E3" i="2" l="1"/>
</calcChain>
</file>

<file path=xl/sharedStrings.xml><?xml version="1.0" encoding="utf-8"?>
<sst xmlns="http://schemas.openxmlformats.org/spreadsheetml/2006/main" count="700" uniqueCount="299">
  <si>
    <r>
      <rPr>
        <sz val="16"/>
        <color theme="1"/>
        <rFont val="宋体"/>
        <family val="2"/>
        <charset val="134"/>
      </rPr>
      <t xml:space="preserve">产品图号
</t>
    </r>
    <r>
      <rPr>
        <sz val="16"/>
        <color theme="1"/>
        <rFont val="Arial"/>
        <family val="2"/>
      </rPr>
      <t xml:space="preserve">Part No. </t>
    </r>
    <r>
      <rPr>
        <sz val="16"/>
        <color theme="1"/>
        <rFont val="宋体"/>
        <family val="2"/>
        <charset val="134"/>
      </rPr>
      <t>：</t>
    </r>
    <phoneticPr fontId="1" type="noConversion"/>
  </si>
  <si>
    <r>
      <rPr>
        <sz val="16"/>
        <color theme="1"/>
        <rFont val="宋体"/>
        <family val="3"/>
        <charset val="134"/>
      </rPr>
      <t xml:space="preserve">数量
</t>
    </r>
    <r>
      <rPr>
        <sz val="16"/>
        <color theme="1"/>
        <rFont val="Arial"/>
        <family val="2"/>
      </rPr>
      <t>Quantity :</t>
    </r>
    <phoneticPr fontId="1" type="noConversion"/>
  </si>
  <si>
    <r>
      <rPr>
        <sz val="16"/>
        <color theme="1"/>
        <rFont val="宋体"/>
        <family val="3"/>
        <charset val="134"/>
      </rPr>
      <t xml:space="preserve">箱号
</t>
    </r>
    <r>
      <rPr>
        <sz val="14"/>
        <color theme="1"/>
        <rFont val="Arial"/>
        <family val="2"/>
      </rPr>
      <t xml:space="preserve">Packing No. </t>
    </r>
    <r>
      <rPr>
        <sz val="14"/>
        <color theme="1"/>
        <rFont val="宋体"/>
        <family val="3"/>
        <charset val="134"/>
      </rPr>
      <t>：</t>
    </r>
    <phoneticPr fontId="1" type="noConversion"/>
  </si>
  <si>
    <r>
      <rPr>
        <sz val="16"/>
        <color theme="1"/>
        <rFont val="宋体"/>
        <family val="3"/>
        <charset val="134"/>
      </rPr>
      <t>产品</t>
    </r>
    <r>
      <rPr>
        <sz val="16"/>
        <color theme="1"/>
        <rFont val="Arial"/>
        <family val="2"/>
      </rPr>
      <t>ID</t>
    </r>
    <r>
      <rPr>
        <sz val="16"/>
        <color theme="1"/>
        <rFont val="宋体"/>
        <family val="3"/>
        <charset val="134"/>
      </rPr>
      <t xml:space="preserve">号
</t>
    </r>
    <r>
      <rPr>
        <sz val="14"/>
        <color theme="1"/>
        <rFont val="Arial"/>
        <family val="2"/>
      </rPr>
      <t>Part Serial No.:</t>
    </r>
    <phoneticPr fontId="1" type="noConversion"/>
  </si>
  <si>
    <r>
      <rPr>
        <sz val="16"/>
        <color theme="1"/>
        <rFont val="宋体"/>
        <family val="3"/>
        <charset val="134"/>
      </rPr>
      <t xml:space="preserve">包装日期
</t>
    </r>
    <r>
      <rPr>
        <sz val="14"/>
        <color theme="1"/>
        <rFont val="Arial"/>
        <family val="2"/>
      </rPr>
      <t>Packing Date :</t>
    </r>
    <phoneticPr fontId="1" type="noConversion"/>
  </si>
  <si>
    <r>
      <rPr>
        <b/>
        <sz val="16"/>
        <color theme="1"/>
        <rFont val="宋体"/>
        <family val="3"/>
        <charset val="134"/>
      </rPr>
      <t>成品包装标识卡</t>
    </r>
    <r>
      <rPr>
        <sz val="16"/>
        <color theme="1"/>
        <rFont val="宋体"/>
        <family val="2"/>
        <charset val="134"/>
      </rPr>
      <t xml:space="preserve">
</t>
    </r>
    <r>
      <rPr>
        <sz val="14"/>
        <color theme="1"/>
        <rFont val="Arial"/>
        <family val="2"/>
      </rPr>
      <t>Finished Product Packaging Label</t>
    </r>
    <phoneticPr fontId="1" type="noConversion"/>
  </si>
  <si>
    <t>存货编码</t>
    <phoneticPr fontId="1" type="noConversion"/>
  </si>
  <si>
    <t>客户名称：</t>
    <phoneticPr fontId="1" type="noConversion"/>
  </si>
  <si>
    <t>编号</t>
  </si>
  <si>
    <t>编号</t>
    <phoneticPr fontId="1" type="noConversion"/>
  </si>
  <si>
    <t>存货名称</t>
    <phoneticPr fontId="1" type="noConversion"/>
  </si>
  <si>
    <t>wabtec</t>
  </si>
  <si>
    <t>84D730178P1</t>
  </si>
  <si>
    <t>花键轴</t>
  </si>
  <si>
    <t>84C618271P1</t>
  </si>
  <si>
    <t>84D730316P1</t>
  </si>
  <si>
    <t>41D735825P1</t>
  </si>
  <si>
    <t>牵引电机齿轮</t>
  </si>
  <si>
    <t>84D730389P1</t>
  </si>
  <si>
    <t>84D730335P1</t>
  </si>
  <si>
    <t>84D730335ADP1</t>
  </si>
  <si>
    <t>84C620904P2</t>
  </si>
  <si>
    <t>高速行星轮</t>
  </si>
  <si>
    <t>低速行星轮</t>
  </si>
  <si>
    <t>84C620934P4</t>
  </si>
  <si>
    <t>84C602257P3</t>
  </si>
  <si>
    <t>41D735826P2</t>
  </si>
  <si>
    <t>牵引齿轮</t>
  </si>
  <si>
    <t>84D730347ACP1</t>
  </si>
  <si>
    <t>牵引齿轮毛坯-成品</t>
  </si>
  <si>
    <t>84C602214ABP1</t>
  </si>
  <si>
    <t>84D730347P1</t>
  </si>
  <si>
    <t>84D742463P1</t>
  </si>
  <si>
    <t>84D730347P3</t>
  </si>
  <si>
    <t>84D730126P2</t>
  </si>
  <si>
    <t>低速太阳轮</t>
  </si>
  <si>
    <t>84D730174P1</t>
  </si>
  <si>
    <t>太阳轮轴</t>
  </si>
  <si>
    <t>84D735275P1</t>
  </si>
  <si>
    <t>84D714534P1</t>
  </si>
  <si>
    <t>84D735269P1</t>
  </si>
  <si>
    <t>行星轴齿轮</t>
  </si>
  <si>
    <t>41D735719P4</t>
  </si>
  <si>
    <t>84D735271P1</t>
  </si>
  <si>
    <t>84D735297ABP1</t>
  </si>
  <si>
    <t>41C633152P2</t>
  </si>
  <si>
    <t>41B538279P1</t>
  </si>
  <si>
    <t>传感器齿轮</t>
  </si>
  <si>
    <t>成品采购/传感器齿轮  (钻攻-成品)</t>
  </si>
  <si>
    <t>84C629736P1</t>
  </si>
  <si>
    <t>84B517396</t>
  </si>
  <si>
    <t>41B538382P1</t>
  </si>
  <si>
    <t>41B535025P1</t>
  </si>
  <si>
    <t>41B537752P1</t>
  </si>
  <si>
    <t>轴承锁母</t>
  </si>
  <si>
    <t>轴承锁母（自购）/热前钳作-成品</t>
  </si>
  <si>
    <t>84D730172P1</t>
  </si>
  <si>
    <t>行星齿轮</t>
  </si>
  <si>
    <t>行星齿轮（18CrNiMo7-6 G3）</t>
  </si>
  <si>
    <t>84C608312P1</t>
  </si>
  <si>
    <t>连接体</t>
  </si>
  <si>
    <t>84C620944P1</t>
  </si>
  <si>
    <t>84C608308ABP1</t>
  </si>
  <si>
    <t>84C608310ABP1</t>
  </si>
  <si>
    <t>84D730491ABP1</t>
  </si>
  <si>
    <t>弗兰德</t>
  </si>
  <si>
    <t>6417615B</t>
  </si>
  <si>
    <t>空心轴（自购）6417615B</t>
  </si>
  <si>
    <t>A5E39858912A</t>
  </si>
  <si>
    <t>空心轴（来料）A5E39858912A</t>
  </si>
  <si>
    <t>A5E43225315A</t>
  </si>
  <si>
    <t>空心轴（来料）A5E43225315A</t>
  </si>
  <si>
    <t>F2E00200266A(A5E45685691A)</t>
  </si>
  <si>
    <t>空心轴（来料）F2E00200266A(A5E45685691A)</t>
  </si>
  <si>
    <t>空心轴（自购）F2E00200266A(A5E45685691A)</t>
  </si>
  <si>
    <t>螺母</t>
  </si>
  <si>
    <t>A5E46744420A</t>
  </si>
  <si>
    <t>北京采埃孚</t>
  </si>
  <si>
    <t>RA52279356(R916015957)</t>
  </si>
  <si>
    <t>457行星轮</t>
  </si>
  <si>
    <t>0029983155（R916576799）</t>
  </si>
  <si>
    <t>455行星轮</t>
  </si>
  <si>
    <t>R916003511</t>
  </si>
  <si>
    <t>行星轮</t>
  </si>
  <si>
    <t>天津采埃孚</t>
  </si>
  <si>
    <t>027-U2433E022</t>
  </si>
  <si>
    <t>行星轮(精车-热处理)自购</t>
  </si>
  <si>
    <t>成品采购/6K行星轮(车加工-强喷)</t>
  </si>
  <si>
    <t>USD023573066(R916634645)</t>
  </si>
  <si>
    <t>442空心轴</t>
  </si>
  <si>
    <t>R916016619</t>
  </si>
  <si>
    <t>止推环</t>
  </si>
  <si>
    <t>R916016618</t>
  </si>
  <si>
    <t>内齿圈</t>
  </si>
  <si>
    <t>主轴</t>
  </si>
  <si>
    <t>R916016653</t>
  </si>
  <si>
    <t>R916021908</t>
  </si>
  <si>
    <t>R916003466(RA56027040)</t>
  </si>
  <si>
    <t>R916022311AA(0033692820)</t>
  </si>
  <si>
    <t>R916014681</t>
  </si>
  <si>
    <t>R916021974AA(1033692800)</t>
  </si>
  <si>
    <t>R917001651(RA56089049)</t>
  </si>
  <si>
    <t>R916019974</t>
  </si>
  <si>
    <t>行星轮(毛坯-车加工2)</t>
  </si>
  <si>
    <t>ZF-威腾</t>
  </si>
  <si>
    <t>R917003225</t>
  </si>
  <si>
    <t>齿圈</t>
  </si>
  <si>
    <t>邦飞利</t>
  </si>
  <si>
    <t>OK872665</t>
  </si>
  <si>
    <t>OK872665齿圈</t>
  </si>
  <si>
    <t>OK327456</t>
  </si>
  <si>
    <t>OK327456齿圈</t>
  </si>
  <si>
    <t>博世</t>
  </si>
  <si>
    <t>R916933635</t>
  </si>
  <si>
    <t>R916933635 齿圈</t>
  </si>
  <si>
    <t>R916007339</t>
  </si>
  <si>
    <t>R916007339齿圈</t>
  </si>
  <si>
    <t>R988097410</t>
  </si>
  <si>
    <t>R988097410内齿轮端盖</t>
  </si>
  <si>
    <t>R916938431</t>
  </si>
  <si>
    <t>R916938431 输出齿轮轴</t>
  </si>
  <si>
    <t>R988011787</t>
  </si>
  <si>
    <t>R988011787 输出齿轮轴</t>
  </si>
  <si>
    <t>R988117085</t>
  </si>
  <si>
    <t>R988117085 输出齿轮轴</t>
  </si>
  <si>
    <t>R916014663</t>
  </si>
  <si>
    <t>R916014663齿圈（粗车坯）</t>
  </si>
  <si>
    <t>R988016480</t>
  </si>
  <si>
    <t>R988016480输出齿轮轴</t>
  </si>
  <si>
    <t>远景</t>
  </si>
  <si>
    <t>ENC41110014</t>
  </si>
  <si>
    <t>一级行星轮(毛坯-成品)自购</t>
  </si>
  <si>
    <t>ENC41210010</t>
  </si>
  <si>
    <t>二级行星轮(毛坯-成品)自购</t>
  </si>
  <si>
    <t>ENC41210018</t>
  </si>
  <si>
    <t>EN55+二级行星轮(毛坯-成品)自购</t>
  </si>
  <si>
    <t>ENC41110020</t>
  </si>
  <si>
    <t>EN55+一级行星轮(毛坯-成品)自购</t>
  </si>
  <si>
    <t>ENC71210013</t>
  </si>
  <si>
    <t>10X三级行星轮(毛坯-成品)自购</t>
  </si>
  <si>
    <t>ENC71210044</t>
  </si>
  <si>
    <t>7XJ三级行星轮(毛坯-成品)自购</t>
  </si>
  <si>
    <t>ENC41710025</t>
  </si>
  <si>
    <t>平键C70X36X200</t>
  </si>
  <si>
    <t>ENC41400006</t>
  </si>
  <si>
    <t>EN55+194高速大轮组件</t>
  </si>
  <si>
    <t>重齿</t>
  </si>
  <si>
    <t>FLS4500J.05.321</t>
  </si>
  <si>
    <t>三级行星轮（硬车来料）硬车-成品</t>
  </si>
  <si>
    <t>三级行星轮（成品采购）硬车-成品</t>
  </si>
  <si>
    <t>三级行星轮（滚齿来料）喷丸-成品</t>
  </si>
  <si>
    <t>FLS4500J.05.221</t>
  </si>
  <si>
    <t>二级行星轮（滚齿来料）硬车-成品</t>
  </si>
  <si>
    <t>FLS4500J.02.121</t>
  </si>
  <si>
    <t>一级行星轮（滚齿来料）硬车-成品</t>
  </si>
  <si>
    <t>一级行星轮（硬车来料）硬车-成品</t>
  </si>
  <si>
    <t>FLR2500H.02.221</t>
  </si>
  <si>
    <t>二级行星轮（来料）硬车-成品</t>
  </si>
  <si>
    <t>FLS6700J.00.221</t>
  </si>
  <si>
    <t>FL1500C.00.221</t>
  </si>
  <si>
    <t>行星轮（来料）硬车-成品</t>
  </si>
  <si>
    <t>FL1500C.02.221</t>
  </si>
  <si>
    <t>027-P1834E033.080</t>
  </si>
  <si>
    <t>包装日期
Packing Date :</t>
    <phoneticPr fontId="1" type="noConversion"/>
  </si>
  <si>
    <t>二维码：</t>
    <phoneticPr fontId="1" type="noConversion"/>
  </si>
  <si>
    <t>二维码信息</t>
  </si>
  <si>
    <t>标签内容填写说明：</t>
  </si>
  <si>
    <t>1、存货编码栏下拉选择产品编码</t>
    <phoneticPr fontId="1" type="noConversion"/>
  </si>
  <si>
    <t>2、填写ID号和木箱编号</t>
    <phoneticPr fontId="1" type="noConversion"/>
  </si>
  <si>
    <t>3、填写数量和包装日期</t>
    <phoneticPr fontId="1" type="noConversion"/>
  </si>
  <si>
    <t>|</t>
    <phoneticPr fontId="1" type="noConversion"/>
  </si>
  <si>
    <r>
      <rPr>
        <sz val="14"/>
        <color theme="1"/>
        <rFont val="宋体"/>
        <family val="3"/>
        <charset val="134"/>
      </rPr>
      <t xml:space="preserve">数量
</t>
    </r>
    <r>
      <rPr>
        <sz val="14"/>
        <color theme="1"/>
        <rFont val="Arial"/>
        <family val="2"/>
      </rPr>
      <t>Quantity :</t>
    </r>
    <phoneticPr fontId="1" type="noConversion"/>
  </si>
  <si>
    <t>箱号
Packing No. ：</t>
    <phoneticPr fontId="1" type="noConversion"/>
  </si>
  <si>
    <t/>
  </si>
  <si>
    <t>|</t>
    <phoneticPr fontId="1" type="noConversion"/>
  </si>
  <si>
    <t>231213-012</t>
    <phoneticPr fontId="1" type="noConversion"/>
  </si>
  <si>
    <t>物料编码</t>
  </si>
  <si>
    <t>规格型号</t>
  </si>
  <si>
    <t>存货名称</t>
  </si>
  <si>
    <t>客户名称</t>
  </si>
  <si>
    <t>6238047</t>
  </si>
  <si>
    <t>R916016638</t>
  </si>
  <si>
    <t>R988070316</t>
  </si>
  <si>
    <t>R988070316输出齿轮轴</t>
  </si>
  <si>
    <t>R988070316（来料）输出齿轮轴</t>
  </si>
  <si>
    <t>F2E01291358A</t>
  </si>
  <si>
    <t>空心轴（来料)F2E01291358A</t>
  </si>
  <si>
    <t>GP519094</t>
  </si>
  <si>
    <t>空心轴（来料)GP519094</t>
  </si>
  <si>
    <t>R988081474</t>
  </si>
  <si>
    <t>R988081474输出齿轮轴</t>
  </si>
  <si>
    <t>F2E01817277A</t>
  </si>
  <si>
    <t>空心轴（来料)F2E01817277A</t>
  </si>
  <si>
    <t>R988011753</t>
  </si>
  <si>
    <t>R988011753输出齿轮轴</t>
  </si>
  <si>
    <t>84C602292P1</t>
  </si>
  <si>
    <t>F2E01202358A</t>
  </si>
  <si>
    <t>3755空心轴（来料)F2E01202358A</t>
  </si>
  <si>
    <t>F2E01675978A</t>
  </si>
  <si>
    <t>2776空心轴（来料)F2E01675978A</t>
  </si>
  <si>
    <t>R917003229</t>
  </si>
  <si>
    <t>R917003227</t>
  </si>
  <si>
    <t>A5E37202722A</t>
  </si>
  <si>
    <t>A5E37202722空心轴</t>
  </si>
  <si>
    <t>4050.302.626</t>
  </si>
  <si>
    <t>输入轴</t>
  </si>
  <si>
    <t>ZF</t>
  </si>
  <si>
    <t>4050.323.674</t>
  </si>
  <si>
    <t>输出齿轮</t>
  </si>
  <si>
    <t>84D735276P1</t>
  </si>
  <si>
    <t>ENC71210045</t>
  </si>
  <si>
    <t>7XJ三级太阳轮</t>
  </si>
  <si>
    <t>空心轴</t>
  </si>
  <si>
    <t>西门子</t>
  </si>
  <si>
    <t>R917000689</t>
  </si>
  <si>
    <t>支撑环</t>
  </si>
  <si>
    <t>41C633175P3</t>
  </si>
  <si>
    <t>84D714535P1</t>
  </si>
  <si>
    <t>XN-12-S</t>
  </si>
  <si>
    <t>上海肖恩</t>
  </si>
  <si>
    <t>F2E01695772A(F2E01882516)</t>
  </si>
  <si>
    <t>空心轴（来料）F2E01695772A</t>
  </si>
  <si>
    <t>F2E01919451A</t>
  </si>
  <si>
    <t>空心轴（来料）F2E01919451A</t>
  </si>
  <si>
    <t>F2E01312288A</t>
  </si>
  <si>
    <t>空心轴（来料）F2E01312288A</t>
  </si>
  <si>
    <t>3505 241 一级行星轮</t>
    <phoneticPr fontId="1" type="noConversion"/>
  </si>
  <si>
    <t>F2E01957652A-AB</t>
    <phoneticPr fontId="1" type="noConversion"/>
  </si>
  <si>
    <t>A5E48293103</t>
  </si>
  <si>
    <t>物料号</t>
    <phoneticPr fontId="1" type="noConversion"/>
  </si>
  <si>
    <t>弗兰德</t>
    <phoneticPr fontId="1" type="noConversion"/>
  </si>
  <si>
    <t>001</t>
    <phoneticPr fontId="1" type="noConversion"/>
  </si>
  <si>
    <t>002</t>
    <phoneticPr fontId="1" type="noConversion"/>
  </si>
  <si>
    <t>A5E39076427</t>
  </si>
  <si>
    <t>F2E01957668A-AB</t>
  </si>
  <si>
    <t>3505 341 二级行星轮</t>
  </si>
  <si>
    <t>客户物料号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</si>
  <si>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</si>
  <si>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</si>
  <si>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</si>
  <si>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</si>
  <si>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  <phoneticPr fontId="1" type="noConversion"/>
  </si>
  <si>
    <t>s</t>
    <phoneticPr fontId="1" type="noConversion"/>
  </si>
  <si>
    <t>a1</t>
  </si>
  <si>
    <t>a1</t>
    <phoneticPr fontId="1" type="noConversion"/>
  </si>
  <si>
    <t>流转卡</t>
    <phoneticPr fontId="1" type="noConversion"/>
  </si>
  <si>
    <t>产品图号</t>
    <phoneticPr fontId="1" type="noConversion"/>
  </si>
  <si>
    <t>84C620934P3</t>
    <phoneticPr fontId="1" type="noConversion"/>
  </si>
  <si>
    <t>id号，对应入库批次号</t>
    <phoneticPr fontId="1" type="noConversion"/>
  </si>
  <si>
    <t>主表</t>
    <phoneticPr fontId="1" type="noConversion"/>
  </si>
  <si>
    <t>条码</t>
    <phoneticPr fontId="1" type="noConversion"/>
  </si>
  <si>
    <t>箱号</t>
    <phoneticPr fontId="1" type="noConversion"/>
  </si>
  <si>
    <t>产品编码</t>
    <phoneticPr fontId="1" type="noConversion"/>
  </si>
  <si>
    <t>84D730173P1</t>
    <phoneticPr fontId="1" type="noConversion"/>
  </si>
  <si>
    <t>84D730173P1|20250101|20250102</t>
    <phoneticPr fontId="1" type="noConversion"/>
  </si>
  <si>
    <t>250206-001</t>
    <phoneticPr fontId="1" type="noConversion"/>
  </si>
  <si>
    <t>数量</t>
    <phoneticPr fontId="1" type="noConversion"/>
  </si>
  <si>
    <t>子表</t>
    <phoneticPr fontId="1" type="noConversion"/>
  </si>
  <si>
    <t>流转卡号</t>
    <phoneticPr fontId="1" type="noConversion"/>
  </si>
  <si>
    <t>ID号</t>
    <phoneticPr fontId="1" type="noConversion"/>
  </si>
  <si>
    <t>是否入库标识</t>
    <phoneticPr fontId="1" type="noConversion"/>
  </si>
  <si>
    <t>LC202401011</t>
    <phoneticPr fontId="1" type="noConversion"/>
  </si>
  <si>
    <t>序号</t>
    <phoneticPr fontId="1" type="noConversion"/>
  </si>
  <si>
    <t>LC202401012</t>
    <phoneticPr fontId="1" type="noConversion"/>
  </si>
  <si>
    <t>包装数量</t>
    <phoneticPr fontId="1" type="noConversion"/>
  </si>
  <si>
    <t>合并标识</t>
    <phoneticPr fontId="1" type="noConversion"/>
  </si>
  <si>
    <t>组别</t>
    <phoneticPr fontId="1" type="noConversion"/>
  </si>
  <si>
    <t>1</t>
    <phoneticPr fontId="1" type="noConversion"/>
  </si>
  <si>
    <t>入库</t>
    <phoneticPr fontId="1" type="noConversion"/>
  </si>
  <si>
    <t>3</t>
    <phoneticPr fontId="1" type="noConversion"/>
  </si>
  <si>
    <t>备注</t>
    <phoneticPr fontId="1" type="noConversion"/>
  </si>
  <si>
    <t>生成条码(只考虑当前产品是否有零箱)</t>
    <phoneticPr fontId="1" type="noConversion"/>
  </si>
  <si>
    <t>合箱生成条码（优先考虑当前产品是否有零箱，在考虑合并产品是否存在零箱）</t>
    <phoneticPr fontId="1" type="noConversion"/>
  </si>
  <si>
    <t>合箱标识</t>
    <phoneticPr fontId="1" type="noConversion"/>
  </si>
  <si>
    <t>d</t>
    <phoneticPr fontId="1" type="noConversion"/>
  </si>
  <si>
    <t>e</t>
    <phoneticPr fontId="1" type="noConversion"/>
  </si>
  <si>
    <t>c1</t>
    <phoneticPr fontId="1" type="noConversion"/>
  </si>
  <si>
    <t>ts00001</t>
    <phoneticPr fontId="1" type="noConversion"/>
  </si>
  <si>
    <t>LC00055</t>
    <phoneticPr fontId="1" type="noConversion"/>
  </si>
  <si>
    <t>LC00056</t>
  </si>
  <si>
    <t>LC00057</t>
  </si>
  <si>
    <t>LC00058</t>
  </si>
  <si>
    <t>LC00059</t>
  </si>
  <si>
    <t>LC00060</t>
  </si>
  <si>
    <t>LC00061</t>
  </si>
  <si>
    <t>LC00062</t>
  </si>
  <si>
    <t>LC00063</t>
  </si>
  <si>
    <t>组别</t>
    <phoneticPr fontId="1" type="noConversion"/>
  </si>
  <si>
    <t>流转卡</t>
    <phoneticPr fontId="1" type="noConversion"/>
  </si>
  <si>
    <t>产品编码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</si>
  <si>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</si>
  <si>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</si>
  <si>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</si>
  <si>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产品名称</t>
    <phoneticPr fontId="1" type="noConversion"/>
  </si>
  <si>
    <t>产品代码</t>
    <phoneticPr fontId="1" type="noConversion"/>
  </si>
  <si>
    <t>ID号</t>
    <phoneticPr fontId="1" type="noConversion"/>
  </si>
  <si>
    <t>数量</t>
    <phoneticPr fontId="1" type="noConversion"/>
  </si>
  <si>
    <t>年 250311</t>
    <phoneticPr fontId="1" type="noConversion"/>
  </si>
  <si>
    <t>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</si>
</sst>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Arial"/>
      <family val="2"/>
    </font>
    <font>
      <sz val="14"/>
      <color theme="1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宋体"/>
      <family val="2"/>
      <charset val="134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</font>
    <font>
      <sz val="18"/>
      <color theme="1"/>
      <name val="Arial"/>
      <family val="2"/>
    </font>
    <font>
      <sz val="18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6"/>
      <color theme="1"/>
      <name val="Arial Unicode MS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name val="方正兰亭超细黑简体"/>
      <family val="3"/>
      <charset val="134"/>
    </font>
    <font>
      <b/>
      <sz val="18"/>
      <color theme="1"/>
      <name val="Arial Unicode MS"/>
      <family val="2"/>
      <charset val="134"/>
    </font>
    <font>
      <b/>
      <sz val="26"/>
      <color theme="1"/>
      <name val="Arial Unicode MS"/>
      <family val="2"/>
      <charset val="134"/>
    </font>
    <font>
      <sz val="20"/>
      <color theme="1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tted">
        <color theme="0" tint="-0.1499679555650502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tted">
        <color theme="0" tint="-0.1499679555650502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wrapText="1"/>
    </xf>
    <xf numFmtId="0" fontId="9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wrapText="1"/>
    </xf>
    <xf numFmtId="49" fontId="12" fillId="2" borderId="18" xfId="0" applyNumberFormat="1" applyFont="1" applyFill="1" applyBorder="1" applyAlignment="1">
      <alignment horizontal="center" vertical="center"/>
    </xf>
    <xf numFmtId="49" fontId="12" fillId="2" borderId="18" xfId="0" applyNumberFormat="1" applyFont="1" applyFill="1" applyBorder="1" applyAlignment="1">
      <alignment horizontal="left" vertical="center"/>
    </xf>
    <xf numFmtId="49" fontId="13" fillId="2" borderId="18" xfId="0" applyNumberFormat="1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left" vertical="center"/>
    </xf>
    <xf numFmtId="49" fontId="12" fillId="4" borderId="18" xfId="0" applyNumberFormat="1" applyFont="1" applyFill="1" applyBorder="1" applyAlignment="1">
      <alignment horizontal="left" vertical="center"/>
    </xf>
    <xf numFmtId="49" fontId="13" fillId="4" borderId="18" xfId="0" applyNumberFormat="1" applyFont="1" applyFill="1" applyBorder="1" applyAlignment="1">
      <alignment horizontal="left" vertical="center"/>
    </xf>
    <xf numFmtId="49" fontId="12" fillId="5" borderId="18" xfId="0" applyNumberFormat="1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1" fillId="6" borderId="18" xfId="0" applyFont="1" applyFill="1" applyBorder="1" applyProtection="1">
      <alignment vertical="center"/>
      <protection hidden="1"/>
    </xf>
    <xf numFmtId="0" fontId="0" fillId="6" borderId="18" xfId="0" applyFill="1" applyBorder="1" applyAlignment="1">
      <alignment horizontal="center" vertical="center"/>
    </xf>
    <xf numFmtId="0" fontId="12" fillId="2" borderId="18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3" fillId="3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18" fillId="0" borderId="13" xfId="0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horizontal="center" vertical="center"/>
      <protection locked="0"/>
    </xf>
    <xf numFmtId="14" fontId="17" fillId="0" borderId="3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9" fillId="0" borderId="0" xfId="0" applyFont="1" applyProtection="1">
      <alignment vertical="center"/>
      <protection locked="0"/>
    </xf>
    <xf numFmtId="0" fontId="7" fillId="0" borderId="1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15" fillId="0" borderId="20" xfId="0" applyFont="1" applyBorder="1">
      <alignment vertical="center"/>
    </xf>
    <xf numFmtId="0" fontId="15" fillId="0" borderId="21" xfId="0" applyFont="1" applyBorder="1">
      <alignment vertical="center"/>
    </xf>
    <xf numFmtId="0" fontId="15" fillId="0" borderId="22" xfId="0" applyFont="1" applyBorder="1">
      <alignment vertical="center"/>
    </xf>
    <xf numFmtId="0" fontId="15" fillId="0" borderId="0" xfId="0" applyFont="1">
      <alignment vertical="center"/>
    </xf>
    <xf numFmtId="0" fontId="15" fillId="0" borderId="23" xfId="0" applyFont="1" applyBorder="1">
      <alignment vertical="center"/>
    </xf>
    <xf numFmtId="0" fontId="15" fillId="0" borderId="24" xfId="0" applyFont="1" applyBorder="1">
      <alignment vertical="center"/>
    </xf>
    <xf numFmtId="0" fontId="16" fillId="0" borderId="0" xfId="0" applyFont="1">
      <alignment vertical="center"/>
    </xf>
    <xf numFmtId="0" fontId="12" fillId="7" borderId="18" xfId="0" applyFont="1" applyFill="1" applyBorder="1" applyAlignment="1">
      <alignment horizontal="left" vertical="center"/>
    </xf>
    <xf numFmtId="49" fontId="12" fillId="7" borderId="18" xfId="0" applyNumberFormat="1" applyFont="1" applyFill="1" applyBorder="1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49" fontId="12" fillId="7" borderId="18" xfId="0" applyNumberFormat="1" applyFont="1" applyFill="1" applyBorder="1" applyAlignment="1">
      <alignment horizontal="center" vertical="center"/>
    </xf>
    <xf numFmtId="49" fontId="13" fillId="7" borderId="18" xfId="0" applyNumberFormat="1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0" fontId="0" fillId="0" borderId="18" xfId="0" applyBorder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0" fontId="20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RA52279356(R916015957)|231213-012|1|2307048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7</xdr:row>
          <xdr:rowOff>45720</xdr:rowOff>
        </xdr:from>
        <xdr:to>
          <xdr:col>2</xdr:col>
          <xdr:colOff>1257300</xdr:colOff>
          <xdr:row>7</xdr:row>
          <xdr:rowOff>1242060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F15"/>
  <sheetViews>
    <sheetView showGridLines="0" workbookViewId="0">
      <selection activeCell="C8" sqref="C8"/>
    </sheetView>
  </sheetViews>
  <sheetFormatPr defaultRowHeight="14.4"/>
  <cols>
    <col min="2" max="2" width="18.6640625" customWidth="1"/>
    <col min="3" max="3" width="50.6640625" customWidth="1"/>
    <col min="4" max="4" width="2.109375" customWidth="1"/>
    <col min="5" max="5" width="18.6640625" customWidth="1"/>
    <col min="6" max="6" width="50.6640625" customWidth="1"/>
  </cols>
  <sheetData>
    <row r="1" spans="2:6" ht="15" thickBot="1"/>
    <row r="2" spans="2:6" ht="39.9" customHeight="1" thickTop="1">
      <c r="B2" s="62" t="s">
        <v>5</v>
      </c>
      <c r="C2" s="63"/>
      <c r="E2" s="62" t="s">
        <v>5</v>
      </c>
      <c r="F2" s="63"/>
    </row>
    <row r="3" spans="2:6" ht="41.4">
      <c r="B3" s="6" t="s">
        <v>0</v>
      </c>
      <c r="C3" s="4"/>
      <c r="D3" s="1"/>
      <c r="E3" s="6" t="s">
        <v>0</v>
      </c>
      <c r="F3" s="4"/>
    </row>
    <row r="4" spans="2:6" ht="38.4">
      <c r="B4" s="6" t="s">
        <v>2</v>
      </c>
      <c r="C4" s="4"/>
      <c r="D4" s="1"/>
      <c r="E4" s="6" t="s">
        <v>2</v>
      </c>
      <c r="F4" s="4"/>
    </row>
    <row r="5" spans="2:6" ht="40.799999999999997">
      <c r="B5" s="6" t="s">
        <v>1</v>
      </c>
      <c r="C5" s="4"/>
      <c r="D5" s="1"/>
      <c r="E5" s="6" t="s">
        <v>1</v>
      </c>
      <c r="F5" s="4"/>
    </row>
    <row r="6" spans="2:6" ht="60" customHeight="1">
      <c r="B6" s="7" t="s">
        <v>3</v>
      </c>
      <c r="C6" s="4"/>
      <c r="D6" s="1"/>
      <c r="E6" s="7" t="s">
        <v>3</v>
      </c>
      <c r="F6" s="4"/>
    </row>
    <row r="7" spans="2:6" ht="38.4" thickBot="1">
      <c r="B7" s="8" t="s">
        <v>4</v>
      </c>
      <c r="C7" s="5"/>
      <c r="D7" s="1"/>
      <c r="E7" s="8" t="s">
        <v>4</v>
      </c>
      <c r="F7" s="5"/>
    </row>
    <row r="8" spans="2:6" ht="15" customHeight="1" thickTop="1" thickBot="1">
      <c r="B8" s="2"/>
      <c r="C8" s="3"/>
      <c r="E8" s="2"/>
      <c r="F8" s="3"/>
    </row>
    <row r="9" spans="2:6" ht="39.9" customHeight="1" thickTop="1">
      <c r="B9" s="62" t="s">
        <v>5</v>
      </c>
      <c r="C9" s="63"/>
      <c r="E9" s="62" t="s">
        <v>5</v>
      </c>
      <c r="F9" s="63"/>
    </row>
    <row r="10" spans="2:6" ht="41.4">
      <c r="B10" s="6" t="s">
        <v>0</v>
      </c>
      <c r="C10" s="4"/>
      <c r="D10" s="1"/>
      <c r="E10" s="6" t="s">
        <v>0</v>
      </c>
      <c r="F10" s="4"/>
    </row>
    <row r="11" spans="2:6" ht="38.4">
      <c r="B11" s="6" t="s">
        <v>2</v>
      </c>
      <c r="C11" s="4"/>
      <c r="D11" s="1"/>
      <c r="E11" s="6" t="s">
        <v>2</v>
      </c>
      <c r="F11" s="4"/>
    </row>
    <row r="12" spans="2:6" ht="40.799999999999997">
      <c r="B12" s="6" t="s">
        <v>1</v>
      </c>
      <c r="C12" s="4"/>
      <c r="D12" s="1"/>
      <c r="E12" s="6" t="s">
        <v>1</v>
      </c>
      <c r="F12" s="4"/>
    </row>
    <row r="13" spans="2:6" ht="60" customHeight="1">
      <c r="B13" s="7" t="s">
        <v>3</v>
      </c>
      <c r="C13" s="4"/>
      <c r="D13" s="1"/>
      <c r="E13" s="7" t="s">
        <v>3</v>
      </c>
      <c r="F13" s="4"/>
    </row>
    <row r="14" spans="2:6" ht="38.4" thickBot="1">
      <c r="B14" s="8" t="s">
        <v>4</v>
      </c>
      <c r="C14" s="5"/>
      <c r="D14" s="1"/>
      <c r="E14" s="8" t="s">
        <v>4</v>
      </c>
      <c r="F14" s="5"/>
    </row>
    <row r="15" spans="2:6" ht="15" thickTop="1"/>
  </sheetData>
  <mergeCells count="4">
    <mergeCell ref="B2:C2"/>
    <mergeCell ref="E2:F2"/>
    <mergeCell ref="B9:C9"/>
    <mergeCell ref="E9:F9"/>
  </mergeCells>
  <phoneticPr fontId="1" type="noConversion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8"/>
  <sheetViews>
    <sheetView workbookViewId="0">
      <selection activeCell="E10" sqref="E10"/>
    </sheetView>
  </sheetViews>
  <sheetFormatPr defaultRowHeight="14.4"/>
  <cols>
    <col min="1" max="1" width="1.77734375" style="25" customWidth="1"/>
    <col min="2" max="2" width="18.6640625" style="25" customWidth="1"/>
    <col min="3" max="3" width="18.33203125" style="25" customWidth="1"/>
    <col min="4" max="4" width="15.21875" style="25" customWidth="1"/>
    <col min="5" max="5" width="27.77734375" style="25" customWidth="1"/>
    <col min="6" max="6" width="9" customWidth="1"/>
    <col min="7" max="7" width="30.77734375" style="25" bestFit="1" customWidth="1"/>
  </cols>
  <sheetData>
    <row r="1" spans="2:7" ht="15" thickBot="1"/>
    <row r="2" spans="2:7" ht="39.9" customHeight="1" thickTop="1">
      <c r="B2" s="71" t="s">
        <v>5</v>
      </c>
      <c r="C2" s="72"/>
      <c r="D2" s="72"/>
      <c r="E2" s="73"/>
    </row>
    <row r="3" spans="2:7" ht="30.75" customHeight="1">
      <c r="B3" s="32" t="s">
        <v>9</v>
      </c>
      <c r="C3" s="33">
        <f>VLOOKUP(C4,数据源!A:E,4,0)</f>
        <v>50</v>
      </c>
      <c r="D3" s="34" t="s">
        <v>7</v>
      </c>
      <c r="E3" s="35" t="str">
        <f>VLOOKUP(C4,数据源!A:E,5,0)</f>
        <v>北京采埃孚</v>
      </c>
      <c r="G3" s="25" t="s">
        <v>166</v>
      </c>
    </row>
    <row r="4" spans="2:7" ht="39.9" customHeight="1">
      <c r="B4" s="32" t="s">
        <v>6</v>
      </c>
      <c r="C4" s="26">
        <v>100301002</v>
      </c>
      <c r="D4" s="34" t="s">
        <v>10</v>
      </c>
      <c r="E4" s="36" t="str">
        <f>VLOOKUP(C4,数据源!A:E,3,0)</f>
        <v>457行星轮</v>
      </c>
      <c r="F4" s="49" t="s">
        <v>170</v>
      </c>
      <c r="G4" s="25" t="s">
        <v>167</v>
      </c>
    </row>
    <row r="5" spans="2:7" ht="41.4">
      <c r="B5" s="39" t="s">
        <v>0</v>
      </c>
      <c r="C5" s="65" t="str">
        <f>VLOOKUP(C4,数据源!A:E,2,0)</f>
        <v>RA52279356(R916015957)</v>
      </c>
      <c r="D5" s="66"/>
      <c r="E5" s="67"/>
      <c r="F5" t="s">
        <v>174</v>
      </c>
      <c r="G5" s="25" t="s">
        <v>168</v>
      </c>
    </row>
    <row r="6" spans="2:7" ht="61.2">
      <c r="B6" s="37" t="s">
        <v>171</v>
      </c>
      <c r="C6" s="27">
        <v>1</v>
      </c>
      <c r="D6" s="38" t="s">
        <v>172</v>
      </c>
      <c r="E6" s="28" t="s">
        <v>175</v>
      </c>
      <c r="F6" t="s">
        <v>170</v>
      </c>
      <c r="G6" s="25" t="s">
        <v>169</v>
      </c>
    </row>
    <row r="7" spans="2:7" ht="42" customHeight="1">
      <c r="B7" s="39" t="s">
        <v>3</v>
      </c>
      <c r="C7" s="68">
        <v>2307048</v>
      </c>
      <c r="D7" s="69"/>
      <c r="E7" s="70"/>
    </row>
    <row r="8" spans="2:7" ht="99.9" customHeight="1" thickBot="1">
      <c r="B8" s="40" t="s">
        <v>164</v>
      </c>
      <c r="C8" s="41"/>
      <c r="D8" s="42" t="s">
        <v>163</v>
      </c>
      <c r="E8" s="29">
        <f ca="1">TODAY()</f>
        <v>45727</v>
      </c>
    </row>
    <row r="9" spans="2:7" ht="15" customHeight="1" thickTop="1">
      <c r="B9" s="30"/>
      <c r="C9" s="31"/>
      <c r="D9" s="30"/>
      <c r="E9" s="31"/>
    </row>
    <row r="10" spans="2:7" ht="15.6">
      <c r="B10" s="64" t="s">
        <v>165</v>
      </c>
      <c r="C10" s="64"/>
      <c r="D10" s="43" t="str">
        <f>C5&amp;F4&amp;E6&amp;F5&amp;C6&amp;F6&amp;C7</f>
        <v>RA52279356(R916015957)|231213-012|1|2307048</v>
      </c>
      <c r="E10" s="44"/>
      <c r="F10" s="44"/>
      <c r="G10" s="44"/>
    </row>
    <row r="11" spans="2:7" ht="15.6">
      <c r="B11" s="64"/>
      <c r="C11" s="64"/>
      <c r="D11" s="45"/>
      <c r="E11" s="46"/>
      <c r="F11" s="46"/>
      <c r="G11" s="46"/>
    </row>
    <row r="12" spans="2:7" ht="15.6">
      <c r="B12" s="64"/>
      <c r="C12" s="64"/>
      <c r="D12" s="47"/>
      <c r="E12" s="48"/>
      <c r="F12" s="48"/>
      <c r="G12" s="48"/>
    </row>
    <row r="18" spans="5:5">
      <c r="E18" s="25" t="s">
        <v>173</v>
      </c>
    </row>
  </sheetData>
  <sheetProtection algorithmName="SHA-512" hashValue="xLk0o0vH0G7Uhm6CJprwlFbJ3lCR/G76/99QMnkNwBY7xobdHJX+GqVUaQDCc4sxiT5x5VgOWzUeshN4wH5Oiw==" saltValue="b4GiAuG4q9QsC24ggS1XxQ==" spinCount="100000" sheet="1" objects="1" scenarios="1"/>
  <mergeCells count="4">
    <mergeCell ref="B10:C12"/>
    <mergeCell ref="C5:E5"/>
    <mergeCell ref="C7:E7"/>
    <mergeCell ref="B2:E2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linkedCell="D10" r:id="rId5">
            <anchor moveWithCells="1">
              <from>
                <xdr:col>2</xdr:col>
                <xdr:colOff>68580</xdr:colOff>
                <xdr:row>7</xdr:row>
                <xdr:rowOff>45720</xdr:rowOff>
              </from>
              <to>
                <xdr:col>2</xdr:col>
                <xdr:colOff>1257300</xdr:colOff>
                <xdr:row>7</xdr:row>
                <xdr:rowOff>1242060</xdr:rowOff>
              </to>
            </anchor>
          </controlPr>
        </control>
      </mc:Choice>
      <mc:Fallback>
        <control shapeId="1025" r:id="rId4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5"/>
  <sheetViews>
    <sheetView tabSelected="1" topLeftCell="A67" workbookViewId="0">
      <selection activeCell="H78" sqref="H78"/>
    </sheetView>
  </sheetViews>
  <sheetFormatPr defaultRowHeight="14.4"/>
  <cols>
    <col min="5" max="5" width="18.33203125" customWidth="1"/>
    <col min="6" max="6" width="20.44140625" customWidth="1"/>
    <col min="8" max="8" width="11.6640625" bestFit="1" customWidth="1"/>
    <col min="10" max="10" width="38.6640625" customWidth="1"/>
    <col min="11" max="11" width="18.6640625" customWidth="1"/>
    <col min="12" max="13" width="19.21875" customWidth="1"/>
    <col min="15" max="15" width="9.44140625" bestFit="1" customWidth="1"/>
  </cols>
  <sheetData>
    <row r="1" spans="1:13">
      <c r="J1" s="58"/>
      <c r="K1" s="58"/>
      <c r="L1" s="58"/>
    </row>
    <row r="3" spans="1:13">
      <c r="I3">
        <v>2</v>
      </c>
      <c r="J3" t="s">
        <v>243</v>
      </c>
      <c r="K3" t="s">
        <v>238</v>
      </c>
      <c r="L3">
        <v>230804</v>
      </c>
      <c r="M3">
        <v>1</v>
      </c>
    </row>
    <row r="6" spans="1:13">
      <c r="I6">
        <v>1</v>
      </c>
      <c r="J6" t="s">
        <v>244</v>
      </c>
      <c r="K6" t="s">
        <v>238</v>
      </c>
      <c r="L6">
        <v>230801</v>
      </c>
    </row>
    <row r="7" spans="1:13">
      <c r="I7">
        <v>1</v>
      </c>
      <c r="J7" t="s">
        <v>244</v>
      </c>
      <c r="K7" t="s">
        <v>238</v>
      </c>
      <c r="L7">
        <v>230802</v>
      </c>
    </row>
    <row r="8" spans="1:13">
      <c r="F8" t="s">
        <v>264</v>
      </c>
      <c r="G8">
        <v>3</v>
      </c>
      <c r="I8">
        <v>1</v>
      </c>
      <c r="J8" t="s">
        <v>243</v>
      </c>
      <c r="K8" t="s">
        <v>238</v>
      </c>
      <c r="L8">
        <v>230803</v>
      </c>
    </row>
    <row r="10" spans="1:13">
      <c r="E10" t="s">
        <v>271</v>
      </c>
      <c r="F10" t="s">
        <v>272</v>
      </c>
    </row>
    <row r="11" spans="1:13">
      <c r="A11" t="s">
        <v>246</v>
      </c>
      <c r="B11" t="s">
        <v>6</v>
      </c>
      <c r="C11" t="s">
        <v>245</v>
      </c>
    </row>
    <row r="12" spans="1:13">
      <c r="A12" t="s">
        <v>244</v>
      </c>
      <c r="B12" t="s">
        <v>238</v>
      </c>
      <c r="C12">
        <v>230801</v>
      </c>
    </row>
    <row r="13" spans="1:13">
      <c r="A13" t="s">
        <v>244</v>
      </c>
      <c r="B13" t="s">
        <v>238</v>
      </c>
      <c r="C13">
        <v>230802</v>
      </c>
      <c r="E13" t="s">
        <v>273</v>
      </c>
      <c r="F13" t="s">
        <v>6</v>
      </c>
      <c r="G13" t="s">
        <v>245</v>
      </c>
      <c r="H13" t="s">
        <v>270</v>
      </c>
    </row>
    <row r="14" spans="1:13">
      <c r="A14" t="s">
        <v>243</v>
      </c>
      <c r="B14" t="s">
        <v>238</v>
      </c>
      <c r="C14">
        <v>230803</v>
      </c>
      <c r="E14" s="58" t="s">
        <v>243</v>
      </c>
      <c r="F14" s="58" t="s">
        <v>239</v>
      </c>
      <c r="G14" s="58">
        <v>230805</v>
      </c>
    </row>
    <row r="15" spans="1:13">
      <c r="A15" t="s">
        <v>243</v>
      </c>
      <c r="B15" t="s">
        <v>238</v>
      </c>
      <c r="C15">
        <v>230804</v>
      </c>
      <c r="E15" t="s">
        <v>243</v>
      </c>
      <c r="F15" t="s">
        <v>239</v>
      </c>
      <c r="G15">
        <v>230806</v>
      </c>
    </row>
    <row r="16" spans="1:13">
      <c r="A16" t="s">
        <v>243</v>
      </c>
      <c r="B16" t="s">
        <v>240</v>
      </c>
      <c r="C16">
        <v>230805</v>
      </c>
      <c r="E16" s="60" t="s">
        <v>243</v>
      </c>
      <c r="F16" t="s">
        <v>239</v>
      </c>
      <c r="G16">
        <v>230807</v>
      </c>
    </row>
    <row r="17" spans="1:16">
      <c r="A17" t="s">
        <v>243</v>
      </c>
      <c r="B17" t="s">
        <v>240</v>
      </c>
      <c r="C17">
        <v>230806</v>
      </c>
      <c r="E17" t="s">
        <v>243</v>
      </c>
      <c r="F17" t="s">
        <v>239</v>
      </c>
      <c r="G17">
        <v>230809</v>
      </c>
    </row>
    <row r="18" spans="1:16">
      <c r="A18" t="s">
        <v>243</v>
      </c>
      <c r="B18" t="s">
        <v>240</v>
      </c>
      <c r="C18">
        <v>230807</v>
      </c>
      <c r="E18" t="s">
        <v>243</v>
      </c>
      <c r="F18" t="s">
        <v>239</v>
      </c>
      <c r="G18">
        <v>230810</v>
      </c>
    </row>
    <row r="19" spans="1:16">
      <c r="A19" t="s">
        <v>243</v>
      </c>
      <c r="B19" t="s">
        <v>238</v>
      </c>
      <c r="C19">
        <v>230808</v>
      </c>
      <c r="E19" t="s">
        <v>243</v>
      </c>
      <c r="F19" t="s">
        <v>239</v>
      </c>
      <c r="G19">
        <v>230812</v>
      </c>
    </row>
    <row r="20" spans="1:16">
      <c r="A20" t="s">
        <v>243</v>
      </c>
      <c r="B20" t="s">
        <v>240</v>
      </c>
      <c r="C20">
        <v>230809</v>
      </c>
      <c r="E20" t="s">
        <v>243</v>
      </c>
      <c r="F20" t="s">
        <v>239</v>
      </c>
      <c r="G20">
        <v>230813</v>
      </c>
      <c r="L20" t="s">
        <v>249</v>
      </c>
    </row>
    <row r="21" spans="1:16">
      <c r="A21" t="s">
        <v>243</v>
      </c>
      <c r="B21" t="s">
        <v>240</v>
      </c>
      <c r="C21">
        <v>230810</v>
      </c>
      <c r="E21" t="s">
        <v>243</v>
      </c>
      <c r="F21" t="s">
        <v>239</v>
      </c>
      <c r="G21">
        <v>230815</v>
      </c>
    </row>
    <row r="22" spans="1:16">
      <c r="A22" t="s">
        <v>243</v>
      </c>
      <c r="B22" t="s">
        <v>238</v>
      </c>
      <c r="C22">
        <v>230811</v>
      </c>
      <c r="E22" t="s">
        <v>243</v>
      </c>
      <c r="F22" t="s">
        <v>239</v>
      </c>
      <c r="G22">
        <v>230817</v>
      </c>
    </row>
    <row r="23" spans="1:16">
      <c r="B23" t="s">
        <v>240</v>
      </c>
      <c r="C23">
        <v>230812</v>
      </c>
      <c r="E23" t="s">
        <v>243</v>
      </c>
      <c r="F23" t="s">
        <v>239</v>
      </c>
      <c r="G23">
        <v>230819</v>
      </c>
      <c r="J23" t="s">
        <v>250</v>
      </c>
      <c r="K23" t="s">
        <v>251</v>
      </c>
      <c r="L23" t="s">
        <v>252</v>
      </c>
      <c r="M23" t="s">
        <v>256</v>
      </c>
      <c r="N23" t="s">
        <v>265</v>
      </c>
    </row>
    <row r="24" spans="1:16">
      <c r="A24" t="s">
        <v>243</v>
      </c>
      <c r="B24" t="s">
        <v>240</v>
      </c>
      <c r="C24">
        <v>230813</v>
      </c>
      <c r="E24" t="s">
        <v>243</v>
      </c>
      <c r="F24" t="s">
        <v>239</v>
      </c>
      <c r="G24">
        <v>230820</v>
      </c>
      <c r="J24" t="s">
        <v>254</v>
      </c>
      <c r="K24" t="s">
        <v>255</v>
      </c>
      <c r="L24">
        <v>100109001</v>
      </c>
      <c r="M24">
        <v>2</v>
      </c>
      <c r="N24">
        <v>1</v>
      </c>
    </row>
    <row r="25" spans="1:16">
      <c r="A25" t="s">
        <v>243</v>
      </c>
      <c r="B25" t="s">
        <v>238</v>
      </c>
      <c r="C25">
        <v>230814</v>
      </c>
      <c r="E25" t="s">
        <v>243</v>
      </c>
      <c r="F25" t="s">
        <v>239</v>
      </c>
      <c r="G25">
        <v>230822</v>
      </c>
    </row>
    <row r="26" spans="1:16">
      <c r="A26" t="s">
        <v>243</v>
      </c>
      <c r="B26" t="s">
        <v>240</v>
      </c>
      <c r="C26">
        <v>230815</v>
      </c>
      <c r="E26" t="s">
        <v>243</v>
      </c>
      <c r="F26" t="s">
        <v>239</v>
      </c>
      <c r="G26">
        <v>230823</v>
      </c>
    </row>
    <row r="27" spans="1:16">
      <c r="A27" t="s">
        <v>243</v>
      </c>
      <c r="B27" t="s">
        <v>238</v>
      </c>
      <c r="C27">
        <v>230816</v>
      </c>
      <c r="E27" t="s">
        <v>243</v>
      </c>
      <c r="F27" t="s">
        <v>239</v>
      </c>
      <c r="G27">
        <v>230825</v>
      </c>
      <c r="L27" t="s">
        <v>257</v>
      </c>
    </row>
    <row r="28" spans="1:16">
      <c r="A28" t="s">
        <v>243</v>
      </c>
      <c r="B28" t="s">
        <v>240</v>
      </c>
      <c r="C28">
        <v>230817</v>
      </c>
      <c r="E28" t="s">
        <v>243</v>
      </c>
      <c r="F28" t="s">
        <v>239</v>
      </c>
      <c r="G28">
        <v>230826</v>
      </c>
    </row>
    <row r="29" spans="1:16">
      <c r="A29" t="s">
        <v>243</v>
      </c>
      <c r="B29" t="s">
        <v>238</v>
      </c>
      <c r="C29">
        <v>230818</v>
      </c>
      <c r="E29" t="s">
        <v>243</v>
      </c>
      <c r="F29" t="s">
        <v>239</v>
      </c>
      <c r="G29">
        <v>230827</v>
      </c>
      <c r="J29" t="s">
        <v>262</v>
      </c>
      <c r="K29" t="s">
        <v>251</v>
      </c>
      <c r="L29" t="s">
        <v>252</v>
      </c>
      <c r="M29" t="s">
        <v>258</v>
      </c>
      <c r="N29" t="s">
        <v>256</v>
      </c>
      <c r="O29" t="s">
        <v>259</v>
      </c>
      <c r="P29" t="s">
        <v>260</v>
      </c>
    </row>
    <row r="30" spans="1:16">
      <c r="A30" t="s">
        <v>243</v>
      </c>
      <c r="B30" t="s">
        <v>240</v>
      </c>
      <c r="C30">
        <v>230819</v>
      </c>
      <c r="E30" t="s">
        <v>243</v>
      </c>
      <c r="F30" t="s">
        <v>239</v>
      </c>
      <c r="G30">
        <v>230828</v>
      </c>
      <c r="J30">
        <v>1</v>
      </c>
      <c r="K30" t="s">
        <v>255</v>
      </c>
      <c r="L30">
        <v>100109001</v>
      </c>
      <c r="M30" t="s">
        <v>261</v>
      </c>
      <c r="N30">
        <v>1</v>
      </c>
      <c r="O30">
        <v>20250101</v>
      </c>
      <c r="P30">
        <v>0</v>
      </c>
    </row>
    <row r="31" spans="1:16">
      <c r="A31" t="s">
        <v>243</v>
      </c>
      <c r="B31" t="s">
        <v>240</v>
      </c>
      <c r="C31">
        <v>230820</v>
      </c>
      <c r="E31" t="s">
        <v>243</v>
      </c>
      <c r="F31" t="s">
        <v>239</v>
      </c>
      <c r="G31">
        <v>230829</v>
      </c>
      <c r="J31">
        <v>2</v>
      </c>
      <c r="K31" t="s">
        <v>255</v>
      </c>
      <c r="L31">
        <v>100109002</v>
      </c>
      <c r="M31" t="s">
        <v>263</v>
      </c>
      <c r="N31">
        <v>1</v>
      </c>
      <c r="O31">
        <v>20250102</v>
      </c>
      <c r="P31">
        <v>0</v>
      </c>
    </row>
    <row r="32" spans="1:16">
      <c r="A32" t="s">
        <v>243</v>
      </c>
      <c r="B32" t="s">
        <v>238</v>
      </c>
      <c r="C32">
        <v>230821</v>
      </c>
    </row>
    <row r="33" spans="1:14">
      <c r="A33" t="s">
        <v>243</v>
      </c>
      <c r="B33" t="s">
        <v>240</v>
      </c>
      <c r="C33">
        <v>230822</v>
      </c>
    </row>
    <row r="34" spans="1:14">
      <c r="A34" t="s">
        <v>243</v>
      </c>
      <c r="B34" t="s">
        <v>240</v>
      </c>
      <c r="C34">
        <v>230823</v>
      </c>
    </row>
    <row r="35" spans="1:14">
      <c r="A35" t="s">
        <v>243</v>
      </c>
      <c r="B35" t="s">
        <v>238</v>
      </c>
      <c r="C35">
        <v>230824</v>
      </c>
      <c r="K35">
        <v>1</v>
      </c>
      <c r="L35" s="58" t="s">
        <v>243</v>
      </c>
      <c r="M35" s="58" t="s">
        <v>237</v>
      </c>
      <c r="N35" s="58">
        <v>230801</v>
      </c>
    </row>
    <row r="36" spans="1:14">
      <c r="A36" t="s">
        <v>243</v>
      </c>
      <c r="B36" t="s">
        <v>240</v>
      </c>
      <c r="C36">
        <v>230825</v>
      </c>
      <c r="K36">
        <v>1</v>
      </c>
      <c r="L36" s="58" t="s">
        <v>243</v>
      </c>
      <c r="M36" s="58" t="s">
        <v>237</v>
      </c>
      <c r="N36" s="58">
        <v>230802</v>
      </c>
    </row>
    <row r="37" spans="1:14">
      <c r="A37" t="s">
        <v>243</v>
      </c>
      <c r="B37" t="s">
        <v>240</v>
      </c>
      <c r="C37">
        <v>230826</v>
      </c>
      <c r="K37">
        <v>1</v>
      </c>
      <c r="L37" s="58" t="s">
        <v>243</v>
      </c>
      <c r="M37" s="58" t="s">
        <v>237</v>
      </c>
      <c r="N37" s="58">
        <v>230803</v>
      </c>
    </row>
    <row r="38" spans="1:14">
      <c r="A38" t="s">
        <v>243</v>
      </c>
      <c r="B38" t="s">
        <v>240</v>
      </c>
      <c r="C38">
        <v>230827</v>
      </c>
      <c r="K38">
        <v>1</v>
      </c>
      <c r="L38" s="58" t="s">
        <v>243</v>
      </c>
      <c r="M38" s="58" t="s">
        <v>237</v>
      </c>
      <c r="N38" s="58">
        <v>230804</v>
      </c>
    </row>
    <row r="39" spans="1:14">
      <c r="A39" t="s">
        <v>243</v>
      </c>
      <c r="B39" t="s">
        <v>240</v>
      </c>
      <c r="C39">
        <v>230828</v>
      </c>
    </row>
    <row r="40" spans="1:14">
      <c r="A40" t="s">
        <v>243</v>
      </c>
      <c r="B40" t="s">
        <v>240</v>
      </c>
      <c r="C40">
        <v>230829</v>
      </c>
    </row>
    <row r="41" spans="1:14">
      <c r="K41">
        <v>2</v>
      </c>
      <c r="L41" s="59" t="s">
        <v>243</v>
      </c>
      <c r="M41" s="59" t="s">
        <v>237</v>
      </c>
      <c r="N41" s="59">
        <v>230808</v>
      </c>
    </row>
    <row r="42" spans="1:14">
      <c r="E42" t="s">
        <v>238</v>
      </c>
      <c r="F42" t="s">
        <v>244</v>
      </c>
      <c r="K42">
        <v>2</v>
      </c>
      <c r="L42" s="59" t="s">
        <v>243</v>
      </c>
      <c r="M42" s="59" t="s">
        <v>237</v>
      </c>
      <c r="N42" s="59">
        <v>230811</v>
      </c>
    </row>
    <row r="43" spans="1:14">
      <c r="E43" t="s">
        <v>240</v>
      </c>
      <c r="F43" t="s">
        <v>244</v>
      </c>
      <c r="K43">
        <v>2</v>
      </c>
      <c r="L43" s="59" t="s">
        <v>243</v>
      </c>
      <c r="M43" s="59" t="s">
        <v>237</v>
      </c>
      <c r="N43" s="59">
        <v>230814</v>
      </c>
    </row>
    <row r="44" spans="1:14">
      <c r="E44" t="s">
        <v>241</v>
      </c>
      <c r="F44" t="s">
        <v>244</v>
      </c>
      <c r="K44">
        <v>2</v>
      </c>
      <c r="L44" s="59" t="s">
        <v>243</v>
      </c>
      <c r="M44" s="59" t="s">
        <v>237</v>
      </c>
      <c r="N44" s="59">
        <v>230816</v>
      </c>
    </row>
    <row r="45" spans="1:14">
      <c r="E45" t="s">
        <v>274</v>
      </c>
      <c r="F45" t="s">
        <v>276</v>
      </c>
    </row>
    <row r="46" spans="1:14">
      <c r="E46" t="s">
        <v>275</v>
      </c>
    </row>
    <row r="47" spans="1:14">
      <c r="K47">
        <v>3</v>
      </c>
      <c r="L47" s="58" t="s">
        <v>243</v>
      </c>
      <c r="M47" s="58" t="s">
        <v>237</v>
      </c>
      <c r="N47" s="58">
        <v>230818</v>
      </c>
    </row>
    <row r="48" spans="1:14">
      <c r="K48">
        <v>3</v>
      </c>
      <c r="L48" s="58" t="s">
        <v>243</v>
      </c>
      <c r="M48" s="58" t="s">
        <v>237</v>
      </c>
      <c r="N48" s="58">
        <v>230821</v>
      </c>
    </row>
    <row r="49" spans="1:14">
      <c r="K49">
        <v>3</v>
      </c>
      <c r="L49" s="58" t="s">
        <v>243</v>
      </c>
      <c r="M49" s="58" t="s">
        <v>237</v>
      </c>
      <c r="N49" s="58">
        <v>230824</v>
      </c>
    </row>
    <row r="50" spans="1:14">
      <c r="K50">
        <v>3</v>
      </c>
      <c r="L50" s="58" t="s">
        <v>243</v>
      </c>
      <c r="M50" s="58" t="s">
        <v>239</v>
      </c>
      <c r="N50" s="58">
        <v>230805</v>
      </c>
    </row>
    <row r="53" spans="1:14">
      <c r="A53" t="s">
        <v>246</v>
      </c>
      <c r="B53" t="s">
        <v>6</v>
      </c>
      <c r="C53" t="s">
        <v>245</v>
      </c>
      <c r="D53" t="s">
        <v>266</v>
      </c>
      <c r="E53" t="s">
        <v>262</v>
      </c>
      <c r="F53" t="s">
        <v>270</v>
      </c>
    </row>
    <row r="54" spans="1:14">
      <c r="A54" t="s">
        <v>244</v>
      </c>
      <c r="B54" t="s">
        <v>238</v>
      </c>
      <c r="C54">
        <v>230802</v>
      </c>
      <c r="D54" s="61" t="s">
        <v>269</v>
      </c>
    </row>
    <row r="55" spans="1:14">
      <c r="A55" t="s">
        <v>243</v>
      </c>
      <c r="B55" t="s">
        <v>238</v>
      </c>
      <c r="C55">
        <v>230803</v>
      </c>
      <c r="D55" s="61" t="s">
        <v>269</v>
      </c>
      <c r="K55">
        <v>4</v>
      </c>
      <c r="L55" t="s">
        <v>243</v>
      </c>
      <c r="M55" t="s">
        <v>239</v>
      </c>
      <c r="N55">
        <v>230806</v>
      </c>
    </row>
    <row r="56" spans="1:14">
      <c r="A56" t="s">
        <v>243</v>
      </c>
      <c r="B56" t="s">
        <v>238</v>
      </c>
      <c r="C56">
        <v>230804</v>
      </c>
      <c r="D56" s="61" t="s">
        <v>269</v>
      </c>
      <c r="K56">
        <v>4</v>
      </c>
      <c r="L56" s="60" t="s">
        <v>243</v>
      </c>
      <c r="M56" t="s">
        <v>239</v>
      </c>
      <c r="N56">
        <v>230807</v>
      </c>
    </row>
    <row r="57" spans="1:14">
      <c r="D57" s="61"/>
      <c r="K57">
        <v>4</v>
      </c>
      <c r="L57" t="s">
        <v>243</v>
      </c>
      <c r="M57" t="s">
        <v>239</v>
      </c>
      <c r="N57">
        <v>230809</v>
      </c>
    </row>
    <row r="58" spans="1:14">
      <c r="D58" s="61"/>
      <c r="K58">
        <v>4</v>
      </c>
      <c r="L58" t="s">
        <v>243</v>
      </c>
      <c r="M58" t="s">
        <v>239</v>
      </c>
      <c r="N58">
        <v>230810</v>
      </c>
    </row>
    <row r="59" spans="1:14">
      <c r="D59" s="61"/>
    </row>
    <row r="60" spans="1:14">
      <c r="D60" s="61"/>
    </row>
    <row r="61" spans="1:14">
      <c r="D61" s="61"/>
      <c r="E61" t="s">
        <v>250</v>
      </c>
      <c r="F61" t="s">
        <v>246</v>
      </c>
      <c r="G61" t="s">
        <v>6</v>
      </c>
      <c r="H61" t="s">
        <v>245</v>
      </c>
      <c r="I61" t="s">
        <v>266</v>
      </c>
      <c r="J61" t="s">
        <v>262</v>
      </c>
      <c r="K61" t="s">
        <v>268</v>
      </c>
    </row>
    <row r="62" spans="1:14">
      <c r="D62" s="61"/>
      <c r="E62">
        <v>230801</v>
      </c>
      <c r="F62" t="s">
        <v>244</v>
      </c>
      <c r="G62" t="s">
        <v>238</v>
      </c>
      <c r="H62">
        <v>230801</v>
      </c>
      <c r="I62" s="61" t="s">
        <v>267</v>
      </c>
      <c r="J62">
        <v>1</v>
      </c>
      <c r="K62">
        <v>1</v>
      </c>
    </row>
    <row r="63" spans="1:14">
      <c r="D63" s="61"/>
    </row>
    <row r="64" spans="1:14">
      <c r="D64" s="61"/>
      <c r="E64">
        <v>230802</v>
      </c>
      <c r="F64" t="s">
        <v>244</v>
      </c>
      <c r="G64" t="s">
        <v>238</v>
      </c>
      <c r="H64">
        <v>230802</v>
      </c>
      <c r="I64" s="61" t="s">
        <v>277</v>
      </c>
      <c r="J64">
        <v>1</v>
      </c>
    </row>
    <row r="65" spans="4:10">
      <c r="D65" s="61"/>
      <c r="E65">
        <v>230803</v>
      </c>
      <c r="F65" t="s">
        <v>243</v>
      </c>
      <c r="G65" t="s">
        <v>238</v>
      </c>
      <c r="H65">
        <v>230803</v>
      </c>
      <c r="I65" s="61" t="s">
        <v>277</v>
      </c>
      <c r="J65">
        <v>2</v>
      </c>
    </row>
    <row r="66" spans="4:10">
      <c r="D66" s="61"/>
      <c r="E66">
        <v>230804</v>
      </c>
      <c r="F66" t="s">
        <v>243</v>
      </c>
      <c r="G66" t="s">
        <v>238</v>
      </c>
      <c r="H66">
        <v>230804</v>
      </c>
      <c r="I66" s="61" t="s">
        <v>277</v>
      </c>
      <c r="J66">
        <v>3</v>
      </c>
    </row>
    <row r="67" spans="4:10">
      <c r="D67" s="61"/>
    </row>
    <row r="68" spans="4:10">
      <c r="D68" s="61"/>
    </row>
    <row r="69" spans="4:10">
      <c r="D69" s="61"/>
    </row>
    <row r="70" spans="4:10">
      <c r="D70" s="61"/>
    </row>
    <row r="73" spans="4:10">
      <c r="D73" t="s">
        <v>288</v>
      </c>
      <c r="E73" t="s">
        <v>287</v>
      </c>
    </row>
    <row r="74" spans="4:10">
      <c r="D74" t="s">
        <v>278</v>
      </c>
      <c r="E74">
        <v>1005006001</v>
      </c>
      <c r="F74" s="61" t="s">
        <v>290</v>
      </c>
      <c r="G74" t="s">
        <v>288</v>
      </c>
      <c r="H74" t="s">
        <v>289</v>
      </c>
      <c r="I74" t="s">
        <v>287</v>
      </c>
    </row>
    <row r="75" spans="4:10">
      <c r="D75" t="s">
        <v>279</v>
      </c>
      <c r="E75">
        <v>1005006001</v>
      </c>
      <c r="F75" s="61" t="s">
        <v>291</v>
      </c>
      <c r="I75" s="61"/>
    </row>
    <row r="76" spans="4:10">
      <c r="D76" t="s">
        <v>280</v>
      </c>
      <c r="E76">
        <v>1005006001</v>
      </c>
      <c r="F76" s="61" t="s">
        <v>292</v>
      </c>
      <c r="I76" s="61"/>
    </row>
    <row r="77" spans="4:10">
      <c r="E77" s="61"/>
      <c r="I77" s="61"/>
    </row>
    <row r="78" spans="4:10">
      <c r="E78" s="61"/>
      <c r="G78" t="s">
        <v>281</v>
      </c>
      <c r="H78">
        <v>1005006001</v>
      </c>
      <c r="I78" s="61" t="s">
        <v>290</v>
      </c>
    </row>
    <row r="79" spans="4:10">
      <c r="E79" s="61"/>
      <c r="G79" t="s">
        <v>282</v>
      </c>
      <c r="H79">
        <v>1005006001</v>
      </c>
    </row>
    <row r="80" spans="4:10">
      <c r="E80" s="61"/>
      <c r="G80" t="s">
        <v>283</v>
      </c>
      <c r="H80">
        <v>1005006002</v>
      </c>
    </row>
    <row r="81" spans="6:12">
      <c r="G81" t="s">
        <v>284</v>
      </c>
      <c r="H81">
        <v>1005006002</v>
      </c>
    </row>
    <row r="82" spans="6:12">
      <c r="G82" t="s">
        <v>285</v>
      </c>
      <c r="H82">
        <v>1005006003</v>
      </c>
    </row>
    <row r="83" spans="6:12">
      <c r="G83" t="s">
        <v>286</v>
      </c>
      <c r="H83">
        <v>1005006003</v>
      </c>
    </row>
    <row r="90" spans="6:12">
      <c r="F90" t="s">
        <v>288</v>
      </c>
      <c r="G90" t="s">
        <v>289</v>
      </c>
      <c r="H90" t="s">
        <v>293</v>
      </c>
      <c r="I90" t="s">
        <v>294</v>
      </c>
      <c r="J90" t="s">
        <v>295</v>
      </c>
      <c r="K90" t="s">
        <v>296</v>
      </c>
    </row>
    <row r="95" spans="6:12">
      <c r="K95" t="s">
        <v>297</v>
      </c>
      <c r="L95" s="74" t="s">
        <v>298</v>
      </c>
    </row>
  </sheetData>
  <autoFilter ref="A11:P40" xr:uid="{00000000-0009-0000-0000-000002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2:M28"/>
  <sheetViews>
    <sheetView topLeftCell="A7" workbookViewId="0">
      <selection activeCell="H28" sqref="H28"/>
    </sheetView>
  </sheetViews>
  <sheetFormatPr defaultRowHeight="14.4"/>
  <sheetData>
    <row r="12" spans="2:11">
      <c r="J12">
        <v>2</v>
      </c>
    </row>
    <row r="13" spans="2:11">
      <c r="B13" t="s">
        <v>246</v>
      </c>
      <c r="C13" t="s">
        <v>6</v>
      </c>
      <c r="D13" t="s">
        <v>245</v>
      </c>
    </row>
    <row r="14" spans="2:11">
      <c r="B14" t="s">
        <v>244</v>
      </c>
      <c r="C14" t="s">
        <v>238</v>
      </c>
      <c r="D14">
        <v>230801</v>
      </c>
      <c r="H14" t="s">
        <v>238</v>
      </c>
      <c r="I14">
        <v>230801</v>
      </c>
      <c r="K14">
        <v>230801</v>
      </c>
    </row>
    <row r="15" spans="2:11">
      <c r="B15" t="s">
        <v>244</v>
      </c>
      <c r="C15" t="s">
        <v>238</v>
      </c>
      <c r="D15">
        <v>230802</v>
      </c>
      <c r="I15">
        <v>230802</v>
      </c>
      <c r="K15">
        <v>230802</v>
      </c>
    </row>
    <row r="16" spans="2:11">
      <c r="B16" t="s">
        <v>243</v>
      </c>
      <c r="C16" t="s">
        <v>238</v>
      </c>
      <c r="D16">
        <v>230803</v>
      </c>
      <c r="I16">
        <v>230803</v>
      </c>
    </row>
    <row r="17" spans="2:13">
      <c r="B17" t="s">
        <v>243</v>
      </c>
      <c r="C17" t="s">
        <v>240</v>
      </c>
      <c r="D17">
        <v>230804</v>
      </c>
    </row>
    <row r="18" spans="2:13">
      <c r="B18" t="s">
        <v>243</v>
      </c>
      <c r="C18" t="s">
        <v>240</v>
      </c>
      <c r="D18">
        <v>230805</v>
      </c>
      <c r="K18">
        <v>230803</v>
      </c>
    </row>
    <row r="19" spans="2:13">
      <c r="C19" t="s">
        <v>241</v>
      </c>
      <c r="D19">
        <v>230806</v>
      </c>
    </row>
    <row r="20" spans="2:13">
      <c r="C20" t="s">
        <v>241</v>
      </c>
      <c r="D20">
        <v>230807</v>
      </c>
    </row>
    <row r="21" spans="2:13">
      <c r="C21" t="s">
        <v>240</v>
      </c>
      <c r="D21">
        <v>230808</v>
      </c>
    </row>
    <row r="22" spans="2:13">
      <c r="C22" t="s">
        <v>242</v>
      </c>
      <c r="D22">
        <v>230809</v>
      </c>
    </row>
    <row r="23" spans="2:13">
      <c r="C23" t="s">
        <v>242</v>
      </c>
      <c r="D23">
        <v>230810</v>
      </c>
    </row>
    <row r="24" spans="2:13">
      <c r="C24" t="s">
        <v>242</v>
      </c>
      <c r="D24">
        <v>230811</v>
      </c>
    </row>
    <row r="25" spans="2:13">
      <c r="L25">
        <v>230801</v>
      </c>
      <c r="M25">
        <v>1</v>
      </c>
    </row>
    <row r="26" spans="2:13">
      <c r="L26">
        <v>230802</v>
      </c>
      <c r="M26">
        <v>0</v>
      </c>
    </row>
    <row r="27" spans="2:13">
      <c r="C27" t="s">
        <v>238</v>
      </c>
      <c r="D27">
        <v>230801</v>
      </c>
      <c r="L27">
        <v>230802</v>
      </c>
      <c r="M27">
        <v>0</v>
      </c>
    </row>
    <row r="28" spans="2:13">
      <c r="C28" t="s">
        <v>238</v>
      </c>
      <c r="D28">
        <v>230802</v>
      </c>
      <c r="L28">
        <v>230802</v>
      </c>
      <c r="M2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21"/>
  <sheetViews>
    <sheetView workbookViewId="0">
      <selection activeCell="A29" sqref="A29"/>
    </sheetView>
  </sheetViews>
  <sheetFormatPr defaultRowHeight="14.4"/>
  <cols>
    <col min="1" max="1" width="10.44140625" bestFit="1" customWidth="1"/>
    <col min="2" max="2" width="29.33203125" bestFit="1" customWidth="1"/>
    <col min="3" max="3" width="44" bestFit="1" customWidth="1"/>
    <col min="5" max="5" width="11" bestFit="1" customWidth="1"/>
    <col min="8" max="8" width="23.21875" customWidth="1"/>
    <col min="9" max="9" width="28.109375" customWidth="1"/>
  </cols>
  <sheetData>
    <row r="1" spans="1:9">
      <c r="A1" s="17" t="s">
        <v>176</v>
      </c>
      <c r="B1" s="17" t="s">
        <v>177</v>
      </c>
      <c r="C1" s="17" t="s">
        <v>178</v>
      </c>
      <c r="D1" s="18" t="s">
        <v>8</v>
      </c>
      <c r="E1" s="17" t="s">
        <v>179</v>
      </c>
    </row>
    <row r="2" spans="1:9">
      <c r="A2" s="19">
        <v>100101005</v>
      </c>
      <c r="B2" s="10" t="s">
        <v>12</v>
      </c>
      <c r="C2" s="10" t="s">
        <v>13</v>
      </c>
      <c r="D2" s="16">
        <v>1</v>
      </c>
      <c r="E2" s="9" t="s">
        <v>11</v>
      </c>
    </row>
    <row r="3" spans="1:9">
      <c r="A3" s="19">
        <v>100101006</v>
      </c>
      <c r="B3" s="10" t="s">
        <v>14</v>
      </c>
      <c r="C3" s="10" t="s">
        <v>13</v>
      </c>
      <c r="D3" s="16">
        <v>2</v>
      </c>
      <c r="E3" s="9" t="s">
        <v>11</v>
      </c>
    </row>
    <row r="4" spans="1:9">
      <c r="A4" s="19">
        <v>100101007</v>
      </c>
      <c r="B4" s="10" t="s">
        <v>15</v>
      </c>
      <c r="C4" s="10" t="s">
        <v>13</v>
      </c>
      <c r="D4" s="16">
        <v>3</v>
      </c>
      <c r="E4" s="9" t="s">
        <v>11</v>
      </c>
    </row>
    <row r="5" spans="1:9">
      <c r="A5" s="19">
        <v>100103001</v>
      </c>
      <c r="B5" s="10" t="s">
        <v>16</v>
      </c>
      <c r="C5" s="10" t="s">
        <v>17</v>
      </c>
      <c r="D5" s="16">
        <v>4</v>
      </c>
      <c r="E5" s="9" t="s">
        <v>11</v>
      </c>
    </row>
    <row r="6" spans="1:9">
      <c r="A6" s="19">
        <v>100103002</v>
      </c>
      <c r="B6" s="10" t="s">
        <v>18</v>
      </c>
      <c r="C6" s="10" t="s">
        <v>17</v>
      </c>
      <c r="D6" s="16">
        <v>5</v>
      </c>
      <c r="E6" s="9" t="s">
        <v>11</v>
      </c>
    </row>
    <row r="7" spans="1:9">
      <c r="A7" s="19">
        <v>100103003</v>
      </c>
      <c r="B7" s="10" t="s">
        <v>19</v>
      </c>
      <c r="C7" s="10" t="s">
        <v>17</v>
      </c>
      <c r="D7" s="16">
        <v>6</v>
      </c>
      <c r="E7" s="9" t="s">
        <v>11</v>
      </c>
    </row>
    <row r="8" spans="1:9">
      <c r="A8" s="19">
        <v>100103005</v>
      </c>
      <c r="B8" s="10" t="s">
        <v>20</v>
      </c>
      <c r="C8" s="10" t="s">
        <v>17</v>
      </c>
      <c r="D8" s="16">
        <v>7</v>
      </c>
      <c r="E8" s="9" t="s">
        <v>11</v>
      </c>
    </row>
    <row r="9" spans="1:9">
      <c r="A9" s="19">
        <v>100104002</v>
      </c>
      <c r="B9" s="10" t="s">
        <v>21</v>
      </c>
      <c r="C9" s="10" t="s">
        <v>22</v>
      </c>
      <c r="D9" s="16">
        <v>8</v>
      </c>
      <c r="E9" s="9" t="s">
        <v>11</v>
      </c>
    </row>
    <row r="10" spans="1:9">
      <c r="A10" s="19">
        <v>100105002</v>
      </c>
      <c r="B10" s="10" t="s">
        <v>247</v>
      </c>
      <c r="C10" s="10" t="s">
        <v>23</v>
      </c>
      <c r="D10" s="16">
        <v>9</v>
      </c>
      <c r="E10" s="9" t="s">
        <v>11</v>
      </c>
    </row>
    <row r="11" spans="1:9">
      <c r="A11" s="19">
        <v>100105003</v>
      </c>
      <c r="B11" s="10" t="s">
        <v>24</v>
      </c>
      <c r="C11" s="10" t="s">
        <v>23</v>
      </c>
      <c r="D11" s="16">
        <v>10</v>
      </c>
      <c r="E11" s="9" t="s">
        <v>11</v>
      </c>
      <c r="I11" t="s">
        <v>248</v>
      </c>
    </row>
    <row r="12" spans="1:9">
      <c r="A12" s="19">
        <v>100105004</v>
      </c>
      <c r="B12" s="10" t="s">
        <v>25</v>
      </c>
      <c r="C12" s="10" t="s">
        <v>23</v>
      </c>
      <c r="D12" s="16">
        <v>11</v>
      </c>
      <c r="E12" s="9" t="s">
        <v>11</v>
      </c>
      <c r="H12" s="19">
        <v>100105002</v>
      </c>
      <c r="I12">
        <v>20250101</v>
      </c>
    </row>
    <row r="13" spans="1:9">
      <c r="A13" s="19">
        <v>100106001</v>
      </c>
      <c r="B13" s="10" t="s">
        <v>26</v>
      </c>
      <c r="C13" s="10" t="s">
        <v>27</v>
      </c>
      <c r="D13" s="16">
        <v>12</v>
      </c>
      <c r="E13" s="9" t="s">
        <v>11</v>
      </c>
      <c r="H13" s="19"/>
    </row>
    <row r="14" spans="1:9">
      <c r="A14" s="19">
        <v>100106004</v>
      </c>
      <c r="B14" s="11" t="s">
        <v>28</v>
      </c>
      <c r="C14" s="10" t="s">
        <v>29</v>
      </c>
      <c r="D14" s="16">
        <v>13</v>
      </c>
      <c r="E14" s="9" t="s">
        <v>11</v>
      </c>
      <c r="H14" s="19">
        <v>100105003</v>
      </c>
      <c r="I14">
        <v>20250101</v>
      </c>
    </row>
    <row r="15" spans="1:9">
      <c r="A15" s="19">
        <v>100106005</v>
      </c>
      <c r="B15" s="10" t="s">
        <v>30</v>
      </c>
      <c r="C15" s="10" t="s">
        <v>29</v>
      </c>
      <c r="D15" s="16">
        <v>14</v>
      </c>
      <c r="E15" s="9" t="s">
        <v>11</v>
      </c>
    </row>
    <row r="16" spans="1:9">
      <c r="A16" s="19">
        <v>100106006</v>
      </c>
      <c r="B16" s="10" t="s">
        <v>31</v>
      </c>
      <c r="C16" s="10" t="s">
        <v>29</v>
      </c>
      <c r="D16" s="16">
        <v>15</v>
      </c>
      <c r="E16" s="9" t="s">
        <v>11</v>
      </c>
    </row>
    <row r="17" spans="1:9">
      <c r="A17" s="19">
        <v>100106007</v>
      </c>
      <c r="B17" s="10" t="s">
        <v>32</v>
      </c>
      <c r="C17" s="10" t="s">
        <v>27</v>
      </c>
      <c r="D17" s="16">
        <v>16</v>
      </c>
      <c r="E17" s="9" t="s">
        <v>11</v>
      </c>
    </row>
    <row r="18" spans="1:9">
      <c r="A18" s="19">
        <v>100106008</v>
      </c>
      <c r="B18" s="10" t="s">
        <v>33</v>
      </c>
      <c r="C18" s="10" t="s">
        <v>29</v>
      </c>
      <c r="D18" s="16">
        <v>17</v>
      </c>
      <c r="E18" s="9" t="s">
        <v>11</v>
      </c>
      <c r="H18" s="19">
        <v>100105002</v>
      </c>
      <c r="I18">
        <v>20250101</v>
      </c>
    </row>
    <row r="19" spans="1:9">
      <c r="A19" s="19">
        <v>100107001</v>
      </c>
      <c r="B19" s="10" t="s">
        <v>34</v>
      </c>
      <c r="C19" s="10" t="s">
        <v>35</v>
      </c>
      <c r="D19" s="16">
        <v>18</v>
      </c>
      <c r="E19" s="9" t="s">
        <v>11</v>
      </c>
    </row>
    <row r="20" spans="1:9">
      <c r="A20" s="19">
        <v>100107002</v>
      </c>
      <c r="B20" s="10" t="s">
        <v>36</v>
      </c>
      <c r="C20" s="10" t="s">
        <v>37</v>
      </c>
      <c r="D20" s="16">
        <v>19</v>
      </c>
      <c r="E20" s="9" t="s">
        <v>11</v>
      </c>
    </row>
    <row r="21" spans="1:9">
      <c r="A21" s="19">
        <v>100107003</v>
      </c>
      <c r="B21" s="10" t="s">
        <v>38</v>
      </c>
      <c r="C21" s="10" t="s">
        <v>37</v>
      </c>
      <c r="D21" s="16">
        <v>20</v>
      </c>
      <c r="E21" s="9" t="s">
        <v>11</v>
      </c>
    </row>
    <row r="22" spans="1:9">
      <c r="A22" s="19">
        <v>100107005</v>
      </c>
      <c r="B22" s="10" t="s">
        <v>39</v>
      </c>
      <c r="C22" s="10" t="s">
        <v>37</v>
      </c>
      <c r="D22" s="16">
        <v>21</v>
      </c>
      <c r="E22" s="9" t="s">
        <v>11</v>
      </c>
    </row>
    <row r="23" spans="1:9">
      <c r="A23" s="19">
        <v>100107006</v>
      </c>
      <c r="B23" s="10" t="s">
        <v>40</v>
      </c>
      <c r="C23" s="10" t="s">
        <v>37</v>
      </c>
      <c r="D23" s="16">
        <v>22</v>
      </c>
      <c r="E23" s="9" t="s">
        <v>11</v>
      </c>
    </row>
    <row r="24" spans="1:9">
      <c r="A24" s="19">
        <v>100108001</v>
      </c>
      <c r="B24" s="10" t="s">
        <v>253</v>
      </c>
      <c r="C24" s="10" t="s">
        <v>41</v>
      </c>
      <c r="D24" s="16">
        <v>23</v>
      </c>
      <c r="E24" s="9" t="s">
        <v>11</v>
      </c>
    </row>
    <row r="25" spans="1:9">
      <c r="A25" s="19">
        <v>100108002</v>
      </c>
      <c r="B25" s="10" t="s">
        <v>42</v>
      </c>
      <c r="C25" s="10" t="s">
        <v>41</v>
      </c>
      <c r="D25" s="16">
        <v>24</v>
      </c>
      <c r="E25" s="9" t="s">
        <v>11</v>
      </c>
    </row>
    <row r="26" spans="1:9">
      <c r="A26" s="19">
        <v>100108003</v>
      </c>
      <c r="B26" s="10" t="s">
        <v>43</v>
      </c>
      <c r="C26" s="10" t="s">
        <v>41</v>
      </c>
      <c r="D26" s="16">
        <v>25</v>
      </c>
      <c r="E26" s="9" t="s">
        <v>11</v>
      </c>
    </row>
    <row r="27" spans="1:9">
      <c r="A27" s="19">
        <v>100108004</v>
      </c>
      <c r="B27" s="10" t="s">
        <v>44</v>
      </c>
      <c r="C27" s="10" t="s">
        <v>41</v>
      </c>
      <c r="D27" s="16">
        <v>26</v>
      </c>
      <c r="E27" s="9" t="s">
        <v>11</v>
      </c>
    </row>
    <row r="28" spans="1:9">
      <c r="A28" s="19">
        <v>100108005</v>
      </c>
      <c r="B28" s="10" t="s">
        <v>45</v>
      </c>
      <c r="C28" s="10" t="s">
        <v>41</v>
      </c>
      <c r="D28" s="16">
        <v>27</v>
      </c>
      <c r="E28" s="9" t="s">
        <v>11</v>
      </c>
    </row>
    <row r="29" spans="1:9">
      <c r="A29" s="20">
        <v>100109001</v>
      </c>
      <c r="B29" s="15" t="s">
        <v>46</v>
      </c>
      <c r="C29" s="15" t="s">
        <v>47</v>
      </c>
      <c r="D29" s="16">
        <v>28</v>
      </c>
      <c r="E29" s="9" t="s">
        <v>11</v>
      </c>
    </row>
    <row r="30" spans="1:9">
      <c r="A30" s="20">
        <v>100109013</v>
      </c>
      <c r="B30" s="15" t="s">
        <v>46</v>
      </c>
      <c r="C30" s="15" t="s">
        <v>48</v>
      </c>
      <c r="D30" s="16">
        <v>29</v>
      </c>
      <c r="E30" s="9" t="s">
        <v>11</v>
      </c>
    </row>
    <row r="31" spans="1:9">
      <c r="A31" s="19">
        <v>100109003</v>
      </c>
      <c r="B31" s="10" t="s">
        <v>49</v>
      </c>
      <c r="C31" s="10" t="s">
        <v>47</v>
      </c>
      <c r="D31" s="16">
        <v>30</v>
      </c>
      <c r="E31" s="9" t="s">
        <v>11</v>
      </c>
    </row>
    <row r="32" spans="1:9">
      <c r="A32" s="19">
        <v>100109004</v>
      </c>
      <c r="B32" s="10" t="s">
        <v>50</v>
      </c>
      <c r="C32" s="10" t="s">
        <v>47</v>
      </c>
      <c r="D32" s="16">
        <v>31</v>
      </c>
      <c r="E32" s="9" t="s">
        <v>11</v>
      </c>
    </row>
    <row r="33" spans="1:5">
      <c r="A33" s="19">
        <v>100109007</v>
      </c>
      <c r="B33" s="10" t="s">
        <v>51</v>
      </c>
      <c r="C33" s="10" t="s">
        <v>47</v>
      </c>
      <c r="D33" s="16">
        <v>32</v>
      </c>
      <c r="E33" s="9" t="s">
        <v>11</v>
      </c>
    </row>
    <row r="34" spans="1:5">
      <c r="A34" s="19">
        <v>100109012</v>
      </c>
      <c r="B34" s="10" t="s">
        <v>52</v>
      </c>
      <c r="C34" s="10" t="s">
        <v>47</v>
      </c>
      <c r="D34" s="16">
        <v>33</v>
      </c>
      <c r="E34" s="9" t="s">
        <v>11</v>
      </c>
    </row>
    <row r="35" spans="1:5">
      <c r="A35" s="21">
        <v>100110001</v>
      </c>
      <c r="B35" s="13" t="s">
        <v>53</v>
      </c>
      <c r="C35" s="13" t="s">
        <v>54</v>
      </c>
      <c r="D35" s="16">
        <v>34</v>
      </c>
      <c r="E35" s="9" t="s">
        <v>11</v>
      </c>
    </row>
    <row r="36" spans="1:5">
      <c r="A36" s="21">
        <v>100110002</v>
      </c>
      <c r="B36" s="14" t="s">
        <v>53</v>
      </c>
      <c r="C36" s="14" t="s">
        <v>55</v>
      </c>
      <c r="D36" s="16">
        <v>35</v>
      </c>
      <c r="E36" s="9" t="s">
        <v>11</v>
      </c>
    </row>
    <row r="37" spans="1:5">
      <c r="A37" s="22">
        <v>100111001</v>
      </c>
      <c r="B37" s="12" t="s">
        <v>56</v>
      </c>
      <c r="C37" s="12" t="s">
        <v>57</v>
      </c>
      <c r="D37" s="16">
        <v>36</v>
      </c>
      <c r="E37" s="9" t="s">
        <v>11</v>
      </c>
    </row>
    <row r="38" spans="1:5">
      <c r="A38" s="23">
        <v>100111005</v>
      </c>
      <c r="B38" s="12" t="s">
        <v>56</v>
      </c>
      <c r="C38" s="12" t="s">
        <v>58</v>
      </c>
      <c r="D38" s="16">
        <v>37</v>
      </c>
      <c r="E38" s="9" t="s">
        <v>11</v>
      </c>
    </row>
    <row r="39" spans="1:5">
      <c r="A39" s="19">
        <v>100112001</v>
      </c>
      <c r="B39" s="10" t="s">
        <v>59</v>
      </c>
      <c r="C39" s="10" t="s">
        <v>60</v>
      </c>
      <c r="D39" s="16">
        <v>38</v>
      </c>
      <c r="E39" s="9" t="s">
        <v>11</v>
      </c>
    </row>
    <row r="40" spans="1:5">
      <c r="A40" s="19">
        <v>100112002</v>
      </c>
      <c r="B40" s="10" t="s">
        <v>61</v>
      </c>
      <c r="C40" s="10" t="s">
        <v>60</v>
      </c>
      <c r="D40" s="16">
        <v>39</v>
      </c>
      <c r="E40" s="9" t="s">
        <v>11</v>
      </c>
    </row>
    <row r="41" spans="1:5">
      <c r="A41" s="19">
        <v>105901086</v>
      </c>
      <c r="B41" s="10" t="s">
        <v>62</v>
      </c>
      <c r="C41" s="10" t="s">
        <v>23</v>
      </c>
      <c r="D41" s="16">
        <v>40</v>
      </c>
      <c r="E41" s="9" t="s">
        <v>11</v>
      </c>
    </row>
    <row r="42" spans="1:5">
      <c r="A42" s="19">
        <v>105901088</v>
      </c>
      <c r="B42" s="10" t="s">
        <v>63</v>
      </c>
      <c r="C42" s="10" t="s">
        <v>22</v>
      </c>
      <c r="D42" s="16">
        <v>41</v>
      </c>
      <c r="E42" s="9" t="s">
        <v>11</v>
      </c>
    </row>
    <row r="43" spans="1:5">
      <c r="A43" s="19">
        <v>105901089</v>
      </c>
      <c r="B43" s="10" t="s">
        <v>64</v>
      </c>
      <c r="C43" s="10" t="s">
        <v>35</v>
      </c>
      <c r="D43" s="16">
        <v>42</v>
      </c>
      <c r="E43" s="9" t="s">
        <v>11</v>
      </c>
    </row>
    <row r="44" spans="1:5">
      <c r="A44" s="19">
        <v>100201012</v>
      </c>
      <c r="B44" s="10" t="s">
        <v>66</v>
      </c>
      <c r="C44" s="10" t="s">
        <v>67</v>
      </c>
      <c r="D44" s="16">
        <v>43</v>
      </c>
      <c r="E44" s="9" t="s">
        <v>65</v>
      </c>
    </row>
    <row r="45" spans="1:5">
      <c r="A45" s="19">
        <v>100201016</v>
      </c>
      <c r="B45" s="10" t="s">
        <v>68</v>
      </c>
      <c r="C45" s="10" t="s">
        <v>69</v>
      </c>
      <c r="D45" s="16">
        <v>44</v>
      </c>
      <c r="E45" s="9" t="s">
        <v>65</v>
      </c>
    </row>
    <row r="46" spans="1:5">
      <c r="A46" s="19">
        <v>100201017</v>
      </c>
      <c r="B46" s="10" t="s">
        <v>70</v>
      </c>
      <c r="C46" s="10" t="s">
        <v>71</v>
      </c>
      <c r="D46" s="16">
        <v>45</v>
      </c>
      <c r="E46" s="9" t="s">
        <v>65</v>
      </c>
    </row>
    <row r="47" spans="1:5">
      <c r="A47" s="24">
        <v>100201019</v>
      </c>
      <c r="B47" s="10" t="s">
        <v>72</v>
      </c>
      <c r="C47" s="10" t="s">
        <v>73</v>
      </c>
      <c r="D47" s="16">
        <v>46</v>
      </c>
      <c r="E47" s="9" t="s">
        <v>65</v>
      </c>
    </row>
    <row r="48" spans="1:5">
      <c r="A48" s="24">
        <v>100201032</v>
      </c>
      <c r="B48" s="10" t="s">
        <v>72</v>
      </c>
      <c r="C48" s="10" t="s">
        <v>74</v>
      </c>
      <c r="D48" s="16">
        <v>47</v>
      </c>
      <c r="E48" s="9" t="s">
        <v>65</v>
      </c>
    </row>
    <row r="49" spans="1:5">
      <c r="A49" s="19">
        <v>100202001</v>
      </c>
      <c r="B49" s="19" t="s">
        <v>180</v>
      </c>
      <c r="C49" s="10" t="s">
        <v>75</v>
      </c>
      <c r="D49" s="16">
        <v>48</v>
      </c>
      <c r="E49" s="9" t="s">
        <v>65</v>
      </c>
    </row>
    <row r="50" spans="1:5">
      <c r="A50" s="19">
        <v>100202005</v>
      </c>
      <c r="B50" s="10" t="s">
        <v>76</v>
      </c>
      <c r="C50" s="10" t="s">
        <v>75</v>
      </c>
      <c r="D50" s="16">
        <v>49</v>
      </c>
      <c r="E50" s="9" t="s">
        <v>65</v>
      </c>
    </row>
    <row r="51" spans="1:5">
      <c r="A51" s="19">
        <v>100301002</v>
      </c>
      <c r="B51" s="10" t="s">
        <v>78</v>
      </c>
      <c r="C51" s="10" t="s">
        <v>79</v>
      </c>
      <c r="D51" s="16">
        <v>50</v>
      </c>
      <c r="E51" s="9" t="s">
        <v>77</v>
      </c>
    </row>
    <row r="52" spans="1:5">
      <c r="A52" s="19">
        <v>100301004</v>
      </c>
      <c r="B52" s="10" t="s">
        <v>80</v>
      </c>
      <c r="C52" s="10" t="s">
        <v>81</v>
      </c>
      <c r="D52" s="16">
        <v>51</v>
      </c>
      <c r="E52" s="9" t="s">
        <v>77</v>
      </c>
    </row>
    <row r="53" spans="1:5">
      <c r="A53" s="19">
        <v>100301005</v>
      </c>
      <c r="B53" s="10" t="s">
        <v>82</v>
      </c>
      <c r="C53" s="10" t="s">
        <v>83</v>
      </c>
      <c r="D53" s="16">
        <v>52</v>
      </c>
      <c r="E53" s="9" t="s">
        <v>77</v>
      </c>
    </row>
    <row r="54" spans="1:5">
      <c r="A54" s="19">
        <v>100301017</v>
      </c>
      <c r="B54" s="10" t="s">
        <v>85</v>
      </c>
      <c r="C54" s="10" t="s">
        <v>86</v>
      </c>
      <c r="D54" s="16">
        <v>53</v>
      </c>
      <c r="E54" s="9" t="s">
        <v>84</v>
      </c>
    </row>
    <row r="55" spans="1:5">
      <c r="A55" s="19">
        <v>100301021</v>
      </c>
      <c r="B55" s="10" t="s">
        <v>162</v>
      </c>
      <c r="C55" s="10" t="s">
        <v>87</v>
      </c>
      <c r="D55" s="16">
        <v>54</v>
      </c>
      <c r="E55" s="9" t="s">
        <v>84</v>
      </c>
    </row>
    <row r="56" spans="1:5">
      <c r="A56" s="19">
        <v>100302003</v>
      </c>
      <c r="B56" s="10" t="s">
        <v>88</v>
      </c>
      <c r="C56" s="10" t="s">
        <v>89</v>
      </c>
      <c r="D56" s="16">
        <v>55</v>
      </c>
      <c r="E56" s="9" t="s">
        <v>77</v>
      </c>
    </row>
    <row r="57" spans="1:5">
      <c r="A57" s="19">
        <v>100304002</v>
      </c>
      <c r="B57" s="10" t="s">
        <v>90</v>
      </c>
      <c r="C57" s="10" t="s">
        <v>91</v>
      </c>
      <c r="D57" s="16">
        <v>56</v>
      </c>
      <c r="E57" s="9" t="s">
        <v>77</v>
      </c>
    </row>
    <row r="58" spans="1:5">
      <c r="A58" s="19">
        <v>100304004</v>
      </c>
      <c r="B58" s="10" t="s">
        <v>92</v>
      </c>
      <c r="C58" s="10" t="s">
        <v>93</v>
      </c>
      <c r="D58" s="16">
        <v>57</v>
      </c>
      <c r="E58" s="9" t="s">
        <v>77</v>
      </c>
    </row>
    <row r="59" spans="1:5">
      <c r="A59" s="19">
        <v>100304003</v>
      </c>
      <c r="B59" s="10" t="s">
        <v>181</v>
      </c>
      <c r="C59" s="10" t="s">
        <v>94</v>
      </c>
      <c r="D59" s="16">
        <v>58</v>
      </c>
      <c r="E59" s="9" t="s">
        <v>77</v>
      </c>
    </row>
    <row r="60" spans="1:5">
      <c r="A60" s="19">
        <v>100304005</v>
      </c>
      <c r="B60" s="10" t="s">
        <v>95</v>
      </c>
      <c r="C60" s="10" t="s">
        <v>93</v>
      </c>
      <c r="D60" s="16">
        <v>59</v>
      </c>
      <c r="E60" s="9" t="s">
        <v>77</v>
      </c>
    </row>
    <row r="61" spans="1:5">
      <c r="A61" s="19">
        <v>100304008</v>
      </c>
      <c r="B61" s="10" t="s">
        <v>96</v>
      </c>
      <c r="C61" s="10" t="s">
        <v>94</v>
      </c>
      <c r="D61" s="16">
        <v>60</v>
      </c>
      <c r="E61" s="9" t="s">
        <v>77</v>
      </c>
    </row>
    <row r="62" spans="1:5">
      <c r="A62" s="19">
        <v>100304009</v>
      </c>
      <c r="B62" s="10" t="s">
        <v>97</v>
      </c>
      <c r="C62" s="10" t="s">
        <v>93</v>
      </c>
      <c r="D62" s="16">
        <v>61</v>
      </c>
      <c r="E62" s="9" t="s">
        <v>77</v>
      </c>
    </row>
    <row r="63" spans="1:5">
      <c r="A63" s="19">
        <v>100304011</v>
      </c>
      <c r="B63" s="10" t="s">
        <v>98</v>
      </c>
      <c r="C63" s="10" t="s">
        <v>93</v>
      </c>
      <c r="D63" s="16">
        <v>62</v>
      </c>
      <c r="E63" s="9" t="s">
        <v>77</v>
      </c>
    </row>
    <row r="64" spans="1:5">
      <c r="A64" s="19">
        <v>100304015</v>
      </c>
      <c r="B64" s="10" t="s">
        <v>99</v>
      </c>
      <c r="C64" s="10" t="s">
        <v>83</v>
      </c>
      <c r="D64" s="16">
        <v>63</v>
      </c>
      <c r="E64" s="9" t="s">
        <v>77</v>
      </c>
    </row>
    <row r="65" spans="1:5">
      <c r="A65" s="19">
        <v>100304016</v>
      </c>
      <c r="B65" s="10" t="s">
        <v>100</v>
      </c>
      <c r="C65" s="10" t="s">
        <v>93</v>
      </c>
      <c r="D65" s="16">
        <v>64</v>
      </c>
      <c r="E65" s="9" t="s">
        <v>77</v>
      </c>
    </row>
    <row r="66" spans="1:5">
      <c r="A66" s="19">
        <v>100304037</v>
      </c>
      <c r="B66" s="10" t="s">
        <v>101</v>
      </c>
      <c r="C66" s="10" t="s">
        <v>93</v>
      </c>
      <c r="D66" s="16">
        <v>65</v>
      </c>
      <c r="E66" s="9" t="s">
        <v>77</v>
      </c>
    </row>
    <row r="67" spans="1:5">
      <c r="A67" s="19">
        <v>100304068</v>
      </c>
      <c r="B67" s="10" t="s">
        <v>102</v>
      </c>
      <c r="C67" s="10" t="s">
        <v>103</v>
      </c>
      <c r="D67" s="16">
        <v>66</v>
      </c>
      <c r="E67" s="9" t="s">
        <v>77</v>
      </c>
    </row>
    <row r="68" spans="1:5">
      <c r="A68" s="19">
        <v>100304122</v>
      </c>
      <c r="B68" s="10" t="s">
        <v>105</v>
      </c>
      <c r="C68" s="10" t="s">
        <v>106</v>
      </c>
      <c r="D68" s="16">
        <v>67</v>
      </c>
      <c r="E68" s="9" t="s">
        <v>104</v>
      </c>
    </row>
    <row r="69" spans="1:5">
      <c r="A69" s="19">
        <v>10160002</v>
      </c>
      <c r="B69" s="10" t="s">
        <v>108</v>
      </c>
      <c r="C69" s="10" t="s">
        <v>109</v>
      </c>
      <c r="D69" s="16">
        <v>68</v>
      </c>
      <c r="E69" s="9" t="s">
        <v>107</v>
      </c>
    </row>
    <row r="70" spans="1:5">
      <c r="A70" s="24">
        <v>10160001</v>
      </c>
      <c r="B70" s="10" t="s">
        <v>110</v>
      </c>
      <c r="C70" s="10" t="s">
        <v>111</v>
      </c>
      <c r="D70" s="16">
        <v>69</v>
      </c>
      <c r="E70" s="9" t="s">
        <v>107</v>
      </c>
    </row>
    <row r="71" spans="1:5">
      <c r="A71" s="19">
        <v>105901040</v>
      </c>
      <c r="B71" s="10" t="s">
        <v>113</v>
      </c>
      <c r="C71" s="10" t="s">
        <v>114</v>
      </c>
      <c r="D71" s="16">
        <v>70</v>
      </c>
      <c r="E71" s="9" t="s">
        <v>112</v>
      </c>
    </row>
    <row r="72" spans="1:5">
      <c r="A72" s="19">
        <v>105901076</v>
      </c>
      <c r="B72" s="10" t="s">
        <v>115</v>
      </c>
      <c r="C72" s="10" t="s">
        <v>116</v>
      </c>
      <c r="D72" s="16">
        <v>71</v>
      </c>
      <c r="E72" s="9" t="s">
        <v>112</v>
      </c>
    </row>
    <row r="73" spans="1:5">
      <c r="A73" s="19">
        <v>105901079</v>
      </c>
      <c r="B73" s="10" t="s">
        <v>117</v>
      </c>
      <c r="C73" s="10" t="s">
        <v>118</v>
      </c>
      <c r="D73" s="16">
        <v>72</v>
      </c>
      <c r="E73" s="9" t="s">
        <v>112</v>
      </c>
    </row>
    <row r="74" spans="1:5">
      <c r="A74" s="19">
        <v>105901131</v>
      </c>
      <c r="B74" s="10" t="s">
        <v>119</v>
      </c>
      <c r="C74" s="10" t="s">
        <v>120</v>
      </c>
      <c r="D74" s="16">
        <v>73</v>
      </c>
      <c r="E74" s="9" t="s">
        <v>112</v>
      </c>
    </row>
    <row r="75" spans="1:5">
      <c r="A75" s="19">
        <v>105901136</v>
      </c>
      <c r="B75" s="10" t="s">
        <v>121</v>
      </c>
      <c r="C75" s="10" t="s">
        <v>122</v>
      </c>
      <c r="D75" s="16">
        <v>74</v>
      </c>
      <c r="E75" s="9" t="s">
        <v>112</v>
      </c>
    </row>
    <row r="76" spans="1:5">
      <c r="A76" s="19">
        <v>105901233</v>
      </c>
      <c r="B76" s="10" t="s">
        <v>123</v>
      </c>
      <c r="C76" s="10" t="s">
        <v>124</v>
      </c>
      <c r="D76" s="16">
        <v>75</v>
      </c>
      <c r="E76" s="9" t="s">
        <v>112</v>
      </c>
    </row>
    <row r="77" spans="1:5">
      <c r="A77" s="19">
        <v>105901270</v>
      </c>
      <c r="B77" s="10" t="s">
        <v>125</v>
      </c>
      <c r="C77" s="10" t="s">
        <v>126</v>
      </c>
      <c r="D77" s="16">
        <v>76</v>
      </c>
      <c r="E77" s="9" t="s">
        <v>112</v>
      </c>
    </row>
    <row r="78" spans="1:5">
      <c r="A78" s="19">
        <v>105901273</v>
      </c>
      <c r="B78" s="10" t="s">
        <v>127</v>
      </c>
      <c r="C78" s="10" t="s">
        <v>128</v>
      </c>
      <c r="D78" s="16">
        <v>77</v>
      </c>
      <c r="E78" s="9" t="s">
        <v>112</v>
      </c>
    </row>
    <row r="79" spans="1:5">
      <c r="A79" s="19">
        <v>106401001</v>
      </c>
      <c r="B79" s="10" t="s">
        <v>130</v>
      </c>
      <c r="C79" s="10" t="s">
        <v>131</v>
      </c>
      <c r="D79" s="16">
        <v>78</v>
      </c>
      <c r="E79" s="9" t="s">
        <v>129</v>
      </c>
    </row>
    <row r="80" spans="1:5">
      <c r="A80" s="19">
        <v>106401002</v>
      </c>
      <c r="B80" s="10" t="s">
        <v>132</v>
      </c>
      <c r="C80" s="10" t="s">
        <v>133</v>
      </c>
      <c r="D80" s="16">
        <v>79</v>
      </c>
      <c r="E80" s="9" t="s">
        <v>129</v>
      </c>
    </row>
    <row r="81" spans="1:5">
      <c r="A81" s="19">
        <v>106401003</v>
      </c>
      <c r="B81" s="10" t="s">
        <v>134</v>
      </c>
      <c r="C81" s="10" t="s">
        <v>135</v>
      </c>
      <c r="D81" s="16">
        <v>80</v>
      </c>
      <c r="E81" s="9" t="s">
        <v>129</v>
      </c>
    </row>
    <row r="82" spans="1:5">
      <c r="A82" s="19">
        <v>106401005</v>
      </c>
      <c r="B82" s="10" t="s">
        <v>136</v>
      </c>
      <c r="C82" s="10" t="s">
        <v>137</v>
      </c>
      <c r="D82" s="16">
        <v>81</v>
      </c>
      <c r="E82" s="9" t="s">
        <v>129</v>
      </c>
    </row>
    <row r="83" spans="1:5">
      <c r="A83" s="19">
        <v>106401006</v>
      </c>
      <c r="B83" s="10" t="s">
        <v>138</v>
      </c>
      <c r="C83" s="10" t="s">
        <v>139</v>
      </c>
      <c r="D83" s="16">
        <v>82</v>
      </c>
      <c r="E83" s="9" t="s">
        <v>129</v>
      </c>
    </row>
    <row r="84" spans="1:5">
      <c r="A84" s="19">
        <v>106401008</v>
      </c>
      <c r="B84" s="10" t="s">
        <v>140</v>
      </c>
      <c r="C84" s="10" t="s">
        <v>141</v>
      </c>
      <c r="D84" s="16">
        <v>83</v>
      </c>
      <c r="E84" s="9" t="s">
        <v>129</v>
      </c>
    </row>
    <row r="85" spans="1:5">
      <c r="A85" s="19">
        <v>106404001</v>
      </c>
      <c r="B85" s="10" t="s">
        <v>142</v>
      </c>
      <c r="C85" s="10" t="s">
        <v>143</v>
      </c>
      <c r="D85" s="16">
        <v>84</v>
      </c>
      <c r="E85" s="9" t="s">
        <v>129</v>
      </c>
    </row>
    <row r="86" spans="1:5">
      <c r="A86" s="19">
        <v>106405001</v>
      </c>
      <c r="B86" s="10" t="s">
        <v>144</v>
      </c>
      <c r="C86" s="10" t="s">
        <v>145</v>
      </c>
      <c r="D86" s="16">
        <v>85</v>
      </c>
      <c r="E86" s="9" t="s">
        <v>129</v>
      </c>
    </row>
    <row r="87" spans="1:5">
      <c r="A87" s="10">
        <v>100401130</v>
      </c>
      <c r="B87" s="10" t="s">
        <v>147</v>
      </c>
      <c r="C87" s="10" t="s">
        <v>148</v>
      </c>
      <c r="D87" s="16">
        <v>86</v>
      </c>
      <c r="E87" s="9" t="s">
        <v>146</v>
      </c>
    </row>
    <row r="88" spans="1:5">
      <c r="A88" s="10">
        <v>100401134</v>
      </c>
      <c r="B88" s="10" t="s">
        <v>147</v>
      </c>
      <c r="C88" s="10" t="s">
        <v>149</v>
      </c>
      <c r="D88" s="16">
        <v>87</v>
      </c>
      <c r="E88" s="9" t="s">
        <v>146</v>
      </c>
    </row>
    <row r="89" spans="1:5">
      <c r="A89" s="10">
        <v>100401141</v>
      </c>
      <c r="B89" s="10" t="s">
        <v>147</v>
      </c>
      <c r="C89" s="10" t="s">
        <v>150</v>
      </c>
      <c r="D89" s="16">
        <v>88</v>
      </c>
      <c r="E89" s="9" t="s">
        <v>146</v>
      </c>
    </row>
    <row r="90" spans="1:5">
      <c r="A90" s="10">
        <v>100401139</v>
      </c>
      <c r="B90" s="10" t="s">
        <v>151</v>
      </c>
      <c r="C90" s="10" t="s">
        <v>152</v>
      </c>
      <c r="D90" s="16">
        <v>89</v>
      </c>
      <c r="E90" s="9" t="s">
        <v>146</v>
      </c>
    </row>
    <row r="91" spans="1:5">
      <c r="A91" s="24">
        <v>100401136</v>
      </c>
      <c r="B91" s="11" t="s">
        <v>153</v>
      </c>
      <c r="C91" s="11" t="s">
        <v>154</v>
      </c>
      <c r="D91" s="16">
        <v>90</v>
      </c>
      <c r="E91" s="9" t="s">
        <v>146</v>
      </c>
    </row>
    <row r="92" spans="1:5">
      <c r="A92" s="10">
        <v>100401140</v>
      </c>
      <c r="B92" s="10" t="s">
        <v>153</v>
      </c>
      <c r="C92" s="10" t="s">
        <v>155</v>
      </c>
      <c r="D92" s="16">
        <v>91</v>
      </c>
      <c r="E92" s="9" t="s">
        <v>146</v>
      </c>
    </row>
    <row r="93" spans="1:5">
      <c r="A93" s="24">
        <v>100401066</v>
      </c>
      <c r="B93" s="10" t="s">
        <v>156</v>
      </c>
      <c r="C93" s="10" t="s">
        <v>157</v>
      </c>
      <c r="D93" s="16">
        <v>92</v>
      </c>
      <c r="E93" s="9" t="s">
        <v>146</v>
      </c>
    </row>
    <row r="94" spans="1:5">
      <c r="A94" s="10">
        <v>100401113</v>
      </c>
      <c r="B94" s="10" t="s">
        <v>158</v>
      </c>
      <c r="C94" s="10" t="s">
        <v>157</v>
      </c>
      <c r="D94" s="16">
        <v>93</v>
      </c>
      <c r="E94" s="9" t="s">
        <v>146</v>
      </c>
    </row>
    <row r="95" spans="1:5">
      <c r="A95" s="10">
        <v>100401062</v>
      </c>
      <c r="B95" s="10" t="s">
        <v>159</v>
      </c>
      <c r="C95" s="10" t="s">
        <v>160</v>
      </c>
      <c r="D95" s="16">
        <v>94</v>
      </c>
      <c r="E95" s="9" t="s">
        <v>146</v>
      </c>
    </row>
    <row r="96" spans="1:5">
      <c r="A96" s="10">
        <v>100401085</v>
      </c>
      <c r="B96" s="10" t="s">
        <v>161</v>
      </c>
      <c r="C96" s="10" t="s">
        <v>160</v>
      </c>
      <c r="D96" s="16">
        <v>95</v>
      </c>
      <c r="E96" s="9" t="s">
        <v>146</v>
      </c>
    </row>
    <row r="97" spans="1:5">
      <c r="A97" s="10">
        <v>105901130</v>
      </c>
      <c r="B97" s="10" t="s">
        <v>182</v>
      </c>
      <c r="C97" s="10" t="s">
        <v>183</v>
      </c>
      <c r="D97" s="16">
        <v>96</v>
      </c>
      <c r="E97" s="9" t="s">
        <v>112</v>
      </c>
    </row>
    <row r="98" spans="1:5">
      <c r="A98" s="10">
        <v>105901230</v>
      </c>
      <c r="B98" s="10" t="s">
        <v>182</v>
      </c>
      <c r="C98" s="10" t="s">
        <v>184</v>
      </c>
      <c r="D98" s="16">
        <v>97</v>
      </c>
      <c r="E98" s="9" t="s">
        <v>112</v>
      </c>
    </row>
    <row r="99" spans="1:5">
      <c r="A99" s="10">
        <v>100201029</v>
      </c>
      <c r="B99" s="10" t="s">
        <v>185</v>
      </c>
      <c r="C99" s="10" t="s">
        <v>186</v>
      </c>
      <c r="D99" s="16">
        <v>98</v>
      </c>
      <c r="E99" s="9" t="s">
        <v>65</v>
      </c>
    </row>
    <row r="100" spans="1:5">
      <c r="A100" s="10">
        <v>100201022</v>
      </c>
      <c r="B100" s="10" t="s">
        <v>187</v>
      </c>
      <c r="C100" s="10" t="s">
        <v>188</v>
      </c>
      <c r="D100" s="16">
        <v>99</v>
      </c>
      <c r="E100" s="9" t="s">
        <v>65</v>
      </c>
    </row>
    <row r="101" spans="1:5">
      <c r="A101" s="10">
        <v>105901135</v>
      </c>
      <c r="B101" s="10" t="s">
        <v>189</v>
      </c>
      <c r="C101" s="10" t="s">
        <v>190</v>
      </c>
      <c r="D101" s="16">
        <v>100</v>
      </c>
      <c r="E101" s="9" t="s">
        <v>112</v>
      </c>
    </row>
    <row r="102" spans="1:5">
      <c r="A102" s="10">
        <v>100201034</v>
      </c>
      <c r="B102" s="10" t="s">
        <v>191</v>
      </c>
      <c r="C102" s="10" t="s">
        <v>192</v>
      </c>
      <c r="D102" s="16">
        <v>101</v>
      </c>
      <c r="E102" s="9" t="s">
        <v>65</v>
      </c>
    </row>
    <row r="103" spans="1:5">
      <c r="A103" s="10">
        <v>105901137</v>
      </c>
      <c r="B103" s="10" t="s">
        <v>193</v>
      </c>
      <c r="C103" s="10" t="s">
        <v>194</v>
      </c>
      <c r="D103" s="16">
        <v>102</v>
      </c>
      <c r="E103" s="9" t="s">
        <v>112</v>
      </c>
    </row>
    <row r="104" spans="1:5">
      <c r="A104" s="10">
        <v>100101008</v>
      </c>
      <c r="B104" s="10" t="s">
        <v>195</v>
      </c>
      <c r="C104" s="10" t="s">
        <v>13</v>
      </c>
      <c r="D104" s="16">
        <v>103</v>
      </c>
      <c r="E104" s="9" t="s">
        <v>11</v>
      </c>
    </row>
    <row r="105" spans="1:5">
      <c r="A105" s="10">
        <v>100201035</v>
      </c>
      <c r="B105" s="10" t="s">
        <v>196</v>
      </c>
      <c r="C105" s="10" t="s">
        <v>197</v>
      </c>
      <c r="D105" s="16">
        <v>104</v>
      </c>
      <c r="E105" s="9" t="s">
        <v>65</v>
      </c>
    </row>
    <row r="106" spans="1:5">
      <c r="A106" s="10">
        <v>100201033</v>
      </c>
      <c r="B106" s="10" t="s">
        <v>198</v>
      </c>
      <c r="C106" s="10" t="s">
        <v>199</v>
      </c>
      <c r="D106" s="16">
        <v>105</v>
      </c>
      <c r="E106" s="9" t="s">
        <v>65</v>
      </c>
    </row>
    <row r="107" spans="1:5">
      <c r="A107" s="10">
        <v>100304124</v>
      </c>
      <c r="B107" s="10" t="s">
        <v>200</v>
      </c>
      <c r="C107" s="10" t="s">
        <v>106</v>
      </c>
      <c r="D107" s="16">
        <v>106</v>
      </c>
      <c r="E107" s="9" t="s">
        <v>104</v>
      </c>
    </row>
    <row r="108" spans="1:5">
      <c r="A108" s="10">
        <v>100304123</v>
      </c>
      <c r="B108" s="10" t="s">
        <v>201</v>
      </c>
      <c r="C108" s="10" t="s">
        <v>106</v>
      </c>
      <c r="D108" s="16">
        <v>107</v>
      </c>
      <c r="E108" s="9" t="s">
        <v>104</v>
      </c>
    </row>
    <row r="109" spans="1:5">
      <c r="A109" s="10">
        <v>100201008</v>
      </c>
      <c r="B109" s="10" t="s">
        <v>202</v>
      </c>
      <c r="C109" s="10" t="s">
        <v>203</v>
      </c>
      <c r="D109" s="16">
        <v>108</v>
      </c>
      <c r="E109" s="9" t="s">
        <v>65</v>
      </c>
    </row>
    <row r="110" spans="1:5">
      <c r="A110" s="10">
        <v>100305005</v>
      </c>
      <c r="B110" s="10" t="s">
        <v>204</v>
      </c>
      <c r="C110" s="10" t="s">
        <v>205</v>
      </c>
      <c r="D110" s="16">
        <v>109</v>
      </c>
      <c r="E110" s="9" t="s">
        <v>206</v>
      </c>
    </row>
    <row r="111" spans="1:5">
      <c r="A111" s="10">
        <v>100305006</v>
      </c>
      <c r="B111" s="10" t="s">
        <v>207</v>
      </c>
      <c r="C111" s="10" t="s">
        <v>208</v>
      </c>
      <c r="D111" s="16">
        <v>110</v>
      </c>
      <c r="E111" s="9" t="s">
        <v>206</v>
      </c>
    </row>
    <row r="112" spans="1:5">
      <c r="A112" s="10">
        <v>100111003</v>
      </c>
      <c r="B112" s="10" t="s">
        <v>209</v>
      </c>
      <c r="C112" s="10" t="s">
        <v>57</v>
      </c>
      <c r="D112" s="16">
        <v>111</v>
      </c>
      <c r="E112" s="9" t="s">
        <v>11</v>
      </c>
    </row>
    <row r="113" spans="1:5">
      <c r="A113" s="10">
        <v>106406001</v>
      </c>
      <c r="B113" s="10" t="s">
        <v>210</v>
      </c>
      <c r="C113" s="10" t="s">
        <v>211</v>
      </c>
      <c r="D113" s="16">
        <v>112</v>
      </c>
      <c r="E113" s="9" t="s">
        <v>129</v>
      </c>
    </row>
    <row r="114" spans="1:5">
      <c r="A114" s="10">
        <v>100201003</v>
      </c>
      <c r="B114" s="10">
        <v>6238037</v>
      </c>
      <c r="C114" s="10" t="s">
        <v>212</v>
      </c>
      <c r="D114" s="16">
        <v>113</v>
      </c>
      <c r="E114" s="9" t="s">
        <v>213</v>
      </c>
    </row>
    <row r="115" spans="1:5">
      <c r="A115" s="10">
        <v>100304045</v>
      </c>
      <c r="B115" s="10" t="s">
        <v>214</v>
      </c>
      <c r="C115" s="10" t="s">
        <v>215</v>
      </c>
      <c r="D115" s="16">
        <v>114</v>
      </c>
      <c r="E115" s="9" t="s">
        <v>206</v>
      </c>
    </row>
    <row r="116" spans="1:5">
      <c r="A116" s="10">
        <v>100111004</v>
      </c>
      <c r="B116" s="10" t="s">
        <v>216</v>
      </c>
      <c r="C116" s="10" t="s">
        <v>57</v>
      </c>
      <c r="D116" s="16">
        <v>115</v>
      </c>
      <c r="E116" s="9" t="s">
        <v>11</v>
      </c>
    </row>
    <row r="117" spans="1:5">
      <c r="A117" s="10">
        <v>100111002</v>
      </c>
      <c r="B117" s="10" t="s">
        <v>217</v>
      </c>
      <c r="C117" s="10" t="s">
        <v>57</v>
      </c>
      <c r="D117" s="16">
        <v>116</v>
      </c>
      <c r="E117" s="9" t="s">
        <v>11</v>
      </c>
    </row>
    <row r="118" spans="1:5">
      <c r="A118" s="10">
        <v>106701001</v>
      </c>
      <c r="B118" s="10" t="s">
        <v>218</v>
      </c>
      <c r="C118" s="10" t="s">
        <v>13</v>
      </c>
      <c r="D118" s="16">
        <v>117</v>
      </c>
      <c r="E118" s="9" t="s">
        <v>219</v>
      </c>
    </row>
    <row r="119" spans="1:5">
      <c r="A119" s="10">
        <v>100201043</v>
      </c>
      <c r="B119" s="10" t="s">
        <v>220</v>
      </c>
      <c r="C119" s="10" t="s">
        <v>221</v>
      </c>
      <c r="D119" s="16">
        <v>118</v>
      </c>
      <c r="E119" s="9" t="s">
        <v>65</v>
      </c>
    </row>
    <row r="120" spans="1:5">
      <c r="A120" s="10">
        <v>100201044</v>
      </c>
      <c r="B120" s="10" t="s">
        <v>222</v>
      </c>
      <c r="C120" s="10" t="s">
        <v>223</v>
      </c>
      <c r="D120" s="16">
        <v>119</v>
      </c>
      <c r="E120" s="9" t="s">
        <v>65</v>
      </c>
    </row>
    <row r="121" spans="1:5">
      <c r="A121" s="10">
        <v>100201040</v>
      </c>
      <c r="B121" s="10" t="s">
        <v>224</v>
      </c>
      <c r="C121" s="10" t="s">
        <v>225</v>
      </c>
      <c r="D121" s="16">
        <v>120</v>
      </c>
      <c r="E121" s="9" t="s">
        <v>65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G18"/>
  <sheetViews>
    <sheetView showGridLines="0" workbookViewId="0">
      <selection activeCell="K7" sqref="K7"/>
    </sheetView>
  </sheetViews>
  <sheetFormatPr defaultRowHeight="14.4"/>
  <cols>
    <col min="1" max="1" width="1.77734375" style="25" customWidth="1"/>
    <col min="2" max="2" width="18.6640625" style="25" customWidth="1"/>
    <col min="3" max="3" width="18.33203125" style="25" customWidth="1"/>
    <col min="4" max="4" width="15.21875" style="25" customWidth="1"/>
    <col min="5" max="5" width="27.77734375" style="25" customWidth="1"/>
    <col min="6" max="6" width="9" customWidth="1"/>
    <col min="7" max="7" width="30.77734375" style="25" bestFit="1" customWidth="1"/>
  </cols>
  <sheetData>
    <row r="1" spans="2:7" ht="15" thickBot="1"/>
    <row r="2" spans="2:7" ht="39.9" customHeight="1" thickTop="1">
      <c r="B2" s="71" t="s">
        <v>5</v>
      </c>
      <c r="C2" s="72"/>
      <c r="D2" s="72"/>
      <c r="E2" s="73"/>
    </row>
    <row r="3" spans="2:7" ht="30.75" customHeight="1">
      <c r="B3" s="32" t="s">
        <v>9</v>
      </c>
      <c r="C3" s="33" t="str">
        <f>VLOOKUP(C4,弗兰德数据源!A:F,4,0)</f>
        <v>001</v>
      </c>
      <c r="D3" s="34" t="s">
        <v>7</v>
      </c>
      <c r="E3" s="35" t="str">
        <f>VLOOKUP(C4,弗兰德数据源!A:F,5,0)</f>
        <v>弗兰德</v>
      </c>
      <c r="G3" s="25" t="s">
        <v>166</v>
      </c>
    </row>
    <row r="4" spans="2:7" ht="39.9" customHeight="1">
      <c r="B4" s="32" t="s">
        <v>6</v>
      </c>
      <c r="C4" s="26">
        <v>100203001</v>
      </c>
      <c r="D4" s="34" t="s">
        <v>10</v>
      </c>
      <c r="E4" s="36" t="str">
        <f>VLOOKUP(C4,弗兰德数据源!A:F,3,0)</f>
        <v>3505 241 一级行星轮</v>
      </c>
      <c r="F4" s="49" t="s">
        <v>170</v>
      </c>
      <c r="G4" s="25" t="s">
        <v>167</v>
      </c>
    </row>
    <row r="5" spans="2:7" ht="41.4">
      <c r="B5" s="39" t="s">
        <v>0</v>
      </c>
      <c r="C5" s="65" t="str">
        <f>VLOOKUP(C4,弗兰德数据源!A:F,2,0)</f>
        <v>F2E01957652A-AB</v>
      </c>
      <c r="D5" s="66"/>
      <c r="E5" s="67"/>
      <c r="F5" t="s">
        <v>170</v>
      </c>
      <c r="G5" s="25" t="s">
        <v>168</v>
      </c>
    </row>
    <row r="6" spans="2:7" ht="40.799999999999997">
      <c r="B6" s="37" t="s">
        <v>171</v>
      </c>
      <c r="C6" s="27">
        <v>1</v>
      </c>
      <c r="D6" s="38" t="s">
        <v>236</v>
      </c>
      <c r="E6" s="28" t="str">
        <f>VLOOKUP(C4,弗兰德数据源!A:F,6,0)</f>
        <v>A5E48293103</v>
      </c>
      <c r="F6" t="s">
        <v>170</v>
      </c>
      <c r="G6" s="25" t="s">
        <v>169</v>
      </c>
    </row>
    <row r="7" spans="2:7" ht="42" customHeight="1">
      <c r="B7" s="39" t="s">
        <v>3</v>
      </c>
      <c r="C7" s="68">
        <v>4500001</v>
      </c>
      <c r="D7" s="69"/>
      <c r="E7" s="70"/>
    </row>
    <row r="8" spans="2:7" ht="99.9" customHeight="1" thickBot="1">
      <c r="B8" s="40" t="s">
        <v>164</v>
      </c>
      <c r="C8" s="41"/>
      <c r="D8" s="42" t="s">
        <v>163</v>
      </c>
      <c r="E8" s="29">
        <f ca="1">TODAY()</f>
        <v>45727</v>
      </c>
    </row>
    <row r="9" spans="2:7" ht="15" customHeight="1" thickTop="1">
      <c r="B9" s="30"/>
      <c r="C9" s="31"/>
      <c r="D9" s="30"/>
      <c r="E9" s="31"/>
    </row>
    <row r="10" spans="2:7" ht="15.6">
      <c r="B10" s="64" t="s">
        <v>165</v>
      </c>
      <c r="C10" s="64"/>
      <c r="D10" s="43" t="str">
        <f>C5&amp;F4&amp;E6&amp;F5&amp;C6&amp;F6&amp;C7</f>
        <v>F2E01957652A-AB|A5E48293103|1|4500001</v>
      </c>
      <c r="E10" s="44"/>
      <c r="F10" s="44"/>
      <c r="G10" s="44"/>
    </row>
    <row r="11" spans="2:7" ht="15.6">
      <c r="B11" s="64"/>
      <c r="C11" s="64"/>
      <c r="D11" s="45"/>
      <c r="E11" s="46"/>
      <c r="F11" s="46"/>
      <c r="G11" s="46"/>
    </row>
    <row r="12" spans="2:7" ht="15.6">
      <c r="B12" s="64"/>
      <c r="C12" s="64"/>
      <c r="D12" s="47"/>
      <c r="E12" s="48"/>
      <c r="F12" s="48"/>
      <c r="G12" s="48"/>
    </row>
    <row r="18" spans="5:5">
      <c r="E18" s="25" t="s">
        <v>173</v>
      </c>
    </row>
  </sheetData>
  <mergeCells count="4">
    <mergeCell ref="C5:E5"/>
    <mergeCell ref="B2:E2"/>
    <mergeCell ref="C7:E7"/>
    <mergeCell ref="B10:C12"/>
  </mergeCells>
  <phoneticPr fontId="1" type="noConversion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弗兰德数据源!$A:$A</xm:f>
          </x14:formula1>
          <xm:sqref>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F121"/>
  <sheetViews>
    <sheetView workbookViewId="0">
      <selection activeCell="A2" sqref="A2"/>
    </sheetView>
  </sheetViews>
  <sheetFormatPr defaultRowHeight="14.4"/>
  <cols>
    <col min="1" max="1" width="10.44140625" bestFit="1" customWidth="1"/>
    <col min="2" max="2" width="17.21875" bestFit="1" customWidth="1"/>
    <col min="3" max="3" width="44" bestFit="1" customWidth="1"/>
    <col min="5" max="5" width="11" bestFit="1" customWidth="1"/>
    <col min="6" max="6" width="12.77734375" bestFit="1" customWidth="1"/>
  </cols>
  <sheetData>
    <row r="1" spans="1:6">
      <c r="A1" s="17" t="s">
        <v>176</v>
      </c>
      <c r="B1" s="17" t="s">
        <v>177</v>
      </c>
      <c r="C1" s="17" t="s">
        <v>178</v>
      </c>
      <c r="D1" s="18" t="s">
        <v>8</v>
      </c>
      <c r="E1" s="17" t="s">
        <v>179</v>
      </c>
      <c r="F1" s="17" t="s">
        <v>229</v>
      </c>
    </row>
    <row r="2" spans="1:6">
      <c r="A2" s="19">
        <v>100203001</v>
      </c>
      <c r="B2" s="10" t="s">
        <v>227</v>
      </c>
      <c r="C2" s="10" t="s">
        <v>226</v>
      </c>
      <c r="D2" s="56" t="s">
        <v>231</v>
      </c>
      <c r="E2" s="9" t="s">
        <v>230</v>
      </c>
      <c r="F2" s="57" t="s">
        <v>228</v>
      </c>
    </row>
    <row r="3" spans="1:6">
      <c r="A3" s="19">
        <v>100203002</v>
      </c>
      <c r="B3" s="10" t="s">
        <v>234</v>
      </c>
      <c r="C3" s="10" t="s">
        <v>235</v>
      </c>
      <c r="D3" s="56" t="s">
        <v>232</v>
      </c>
      <c r="E3" s="9" t="s">
        <v>230</v>
      </c>
      <c r="F3" s="57" t="s">
        <v>233</v>
      </c>
    </row>
    <row r="4" spans="1:6">
      <c r="A4" s="50"/>
      <c r="B4" s="51"/>
      <c r="C4" s="51"/>
      <c r="D4" s="52"/>
      <c r="E4" s="53"/>
      <c r="F4" s="57"/>
    </row>
    <row r="5" spans="1:6">
      <c r="A5" s="50"/>
      <c r="B5" s="51"/>
      <c r="C5" s="51"/>
      <c r="D5" s="52"/>
      <c r="E5" s="53"/>
      <c r="F5" s="57"/>
    </row>
    <row r="6" spans="1:6">
      <c r="A6" s="50"/>
      <c r="B6" s="51"/>
      <c r="C6" s="51"/>
      <c r="D6" s="52"/>
      <c r="E6" s="53"/>
      <c r="F6" s="57"/>
    </row>
    <row r="7" spans="1:6">
      <c r="A7" s="50"/>
      <c r="B7" s="51"/>
      <c r="C7" s="51"/>
      <c r="D7" s="52"/>
      <c r="E7" s="53"/>
      <c r="F7" s="57"/>
    </row>
    <row r="8" spans="1:6">
      <c r="A8" s="50"/>
      <c r="B8" s="51"/>
      <c r="C8" s="51"/>
      <c r="D8" s="52"/>
      <c r="E8" s="53"/>
      <c r="F8" s="57"/>
    </row>
    <row r="9" spans="1:6">
      <c r="A9" s="50"/>
      <c r="B9" s="51"/>
      <c r="C9" s="51"/>
      <c r="D9" s="52"/>
      <c r="E9" s="53"/>
      <c r="F9" s="57"/>
    </row>
    <row r="10" spans="1:6">
      <c r="A10" s="50"/>
      <c r="B10" s="51"/>
      <c r="C10" s="51"/>
      <c r="D10" s="52"/>
      <c r="E10" s="53"/>
      <c r="F10" s="57"/>
    </row>
    <row r="11" spans="1:6">
      <c r="A11" s="50"/>
      <c r="B11" s="51"/>
      <c r="C11" s="51"/>
      <c r="D11" s="52"/>
      <c r="E11" s="53"/>
      <c r="F11" s="57"/>
    </row>
    <row r="12" spans="1:6">
      <c r="A12" s="50"/>
      <c r="B12" s="51"/>
      <c r="C12" s="51"/>
      <c r="D12" s="52"/>
      <c r="E12" s="53"/>
      <c r="F12" s="57"/>
    </row>
    <row r="13" spans="1:6">
      <c r="A13" s="50"/>
      <c r="B13" s="51"/>
      <c r="C13" s="51"/>
      <c r="D13" s="52"/>
      <c r="E13" s="53"/>
      <c r="F13" s="57"/>
    </row>
    <row r="14" spans="1:6">
      <c r="A14" s="50"/>
      <c r="B14" s="54"/>
      <c r="C14" s="51"/>
      <c r="D14" s="52"/>
      <c r="E14" s="53"/>
      <c r="F14" s="57"/>
    </row>
    <row r="15" spans="1:6">
      <c r="A15" s="50"/>
      <c r="B15" s="51"/>
      <c r="C15" s="51"/>
      <c r="D15" s="52"/>
      <c r="E15" s="53"/>
      <c r="F15" s="57"/>
    </row>
    <row r="16" spans="1:6">
      <c r="A16" s="50"/>
      <c r="B16" s="51"/>
      <c r="C16" s="51"/>
      <c r="D16" s="52"/>
      <c r="E16" s="53"/>
      <c r="F16" s="57"/>
    </row>
    <row r="17" spans="1:6">
      <c r="A17" s="50"/>
      <c r="B17" s="51"/>
      <c r="C17" s="51"/>
      <c r="D17" s="52"/>
      <c r="E17" s="53"/>
      <c r="F17" s="57"/>
    </row>
    <row r="18" spans="1:6">
      <c r="A18" s="50"/>
      <c r="B18" s="51"/>
      <c r="C18" s="51"/>
      <c r="D18" s="52"/>
      <c r="E18" s="53"/>
      <c r="F18" s="57"/>
    </row>
    <row r="19" spans="1:6">
      <c r="A19" s="50"/>
      <c r="B19" s="51"/>
      <c r="C19" s="51"/>
      <c r="D19" s="52"/>
      <c r="E19" s="53"/>
      <c r="F19" s="57"/>
    </row>
    <row r="20" spans="1:6">
      <c r="A20" s="50"/>
      <c r="B20" s="51"/>
      <c r="C20" s="51"/>
      <c r="D20" s="52"/>
      <c r="E20" s="53"/>
      <c r="F20" s="57"/>
    </row>
    <row r="21" spans="1:6">
      <c r="A21" s="50"/>
      <c r="B21" s="51"/>
      <c r="C21" s="51"/>
      <c r="D21" s="52"/>
      <c r="E21" s="53"/>
      <c r="F21" s="57"/>
    </row>
    <row r="22" spans="1:6">
      <c r="A22" s="50"/>
      <c r="B22" s="51"/>
      <c r="C22" s="51"/>
      <c r="D22" s="52"/>
      <c r="E22" s="53"/>
      <c r="F22" s="57"/>
    </row>
    <row r="23" spans="1:6">
      <c r="A23" s="50"/>
      <c r="B23" s="51"/>
      <c r="C23" s="51"/>
      <c r="D23" s="52"/>
      <c r="E23" s="53"/>
      <c r="F23" s="57"/>
    </row>
    <row r="24" spans="1:6">
      <c r="A24" s="50"/>
      <c r="B24" s="51"/>
      <c r="C24" s="51"/>
      <c r="D24" s="52"/>
      <c r="E24" s="53"/>
      <c r="F24" s="57"/>
    </row>
    <row r="25" spans="1:6">
      <c r="A25" s="50"/>
      <c r="B25" s="51"/>
      <c r="C25" s="51"/>
      <c r="D25" s="52"/>
      <c r="E25" s="53"/>
      <c r="F25" s="57"/>
    </row>
    <row r="26" spans="1:6">
      <c r="A26" s="50"/>
      <c r="B26" s="51"/>
      <c r="C26" s="51"/>
      <c r="D26" s="52"/>
      <c r="E26" s="53"/>
      <c r="F26" s="57"/>
    </row>
    <row r="27" spans="1:6">
      <c r="A27" s="50"/>
      <c r="B27" s="51"/>
      <c r="C27" s="51"/>
      <c r="D27" s="52"/>
      <c r="E27" s="53"/>
      <c r="F27" s="57"/>
    </row>
    <row r="28" spans="1:6">
      <c r="A28" s="50"/>
      <c r="B28" s="51"/>
      <c r="C28" s="51"/>
      <c r="D28" s="52"/>
      <c r="E28" s="53"/>
      <c r="F28" s="57"/>
    </row>
    <row r="29" spans="1:6">
      <c r="A29" s="50"/>
      <c r="B29" s="51"/>
      <c r="C29" s="51"/>
      <c r="D29" s="52"/>
      <c r="E29" s="53"/>
      <c r="F29" s="57"/>
    </row>
    <row r="30" spans="1:6">
      <c r="A30" s="50"/>
      <c r="B30" s="51"/>
      <c r="C30" s="51"/>
      <c r="D30" s="52"/>
      <c r="E30" s="53"/>
      <c r="F30" s="57"/>
    </row>
    <row r="31" spans="1:6">
      <c r="A31" s="50"/>
      <c r="B31" s="51"/>
      <c r="C31" s="51"/>
      <c r="D31" s="52"/>
      <c r="E31" s="53"/>
      <c r="F31" s="57"/>
    </row>
    <row r="32" spans="1:6">
      <c r="A32" s="50"/>
      <c r="B32" s="51"/>
      <c r="C32" s="51"/>
      <c r="D32" s="52"/>
      <c r="E32" s="53"/>
      <c r="F32" s="57"/>
    </row>
    <row r="33" spans="1:6">
      <c r="A33" s="50"/>
      <c r="B33" s="51"/>
      <c r="C33" s="51"/>
      <c r="D33" s="52"/>
      <c r="E33" s="53"/>
      <c r="F33" s="57"/>
    </row>
    <row r="34" spans="1:6">
      <c r="A34" s="50"/>
      <c r="B34" s="51"/>
      <c r="C34" s="51"/>
      <c r="D34" s="52"/>
      <c r="E34" s="53"/>
      <c r="F34" s="57"/>
    </row>
    <row r="35" spans="1:6">
      <c r="A35" s="50"/>
      <c r="B35" s="51"/>
      <c r="C35" s="51"/>
      <c r="D35" s="52"/>
      <c r="E35" s="53"/>
      <c r="F35" s="57"/>
    </row>
    <row r="36" spans="1:6">
      <c r="A36" s="50"/>
      <c r="B36" s="54"/>
      <c r="C36" s="54"/>
      <c r="D36" s="52"/>
      <c r="E36" s="53"/>
      <c r="F36" s="57"/>
    </row>
    <row r="37" spans="1:6">
      <c r="A37" s="50"/>
      <c r="B37" s="51"/>
      <c r="C37" s="51"/>
      <c r="D37" s="52"/>
      <c r="E37" s="53"/>
      <c r="F37" s="57"/>
    </row>
    <row r="38" spans="1:6">
      <c r="A38" s="55"/>
      <c r="B38" s="51"/>
      <c r="C38" s="51"/>
      <c r="D38" s="52"/>
      <c r="E38" s="53"/>
      <c r="F38" s="57"/>
    </row>
    <row r="39" spans="1:6">
      <c r="A39" s="50"/>
      <c r="B39" s="51"/>
      <c r="C39" s="51"/>
      <c r="D39" s="52"/>
      <c r="E39" s="53"/>
      <c r="F39" s="57"/>
    </row>
    <row r="40" spans="1:6">
      <c r="A40" s="50"/>
      <c r="B40" s="51"/>
      <c r="C40" s="51"/>
      <c r="D40" s="52"/>
      <c r="E40" s="53"/>
      <c r="F40" s="57"/>
    </row>
    <row r="41" spans="1:6">
      <c r="A41" s="50"/>
      <c r="B41" s="51"/>
      <c r="C41" s="51"/>
      <c r="D41" s="52"/>
      <c r="E41" s="53"/>
    </row>
    <row r="42" spans="1:6">
      <c r="A42" s="50"/>
      <c r="B42" s="51"/>
      <c r="C42" s="51"/>
      <c r="D42" s="52"/>
      <c r="E42" s="53"/>
    </row>
    <row r="43" spans="1:6">
      <c r="A43" s="50"/>
      <c r="B43" s="51"/>
      <c r="C43" s="51"/>
      <c r="D43" s="52"/>
      <c r="E43" s="53"/>
    </row>
    <row r="44" spans="1:6">
      <c r="A44" s="50"/>
      <c r="B44" s="51"/>
      <c r="C44" s="51"/>
      <c r="D44" s="52"/>
      <c r="E44" s="53"/>
    </row>
    <row r="45" spans="1:6">
      <c r="A45" s="50"/>
      <c r="B45" s="51"/>
      <c r="C45" s="51"/>
      <c r="D45" s="52"/>
      <c r="E45" s="53"/>
    </row>
    <row r="46" spans="1:6">
      <c r="A46" s="50"/>
      <c r="B46" s="51"/>
      <c r="C46" s="51"/>
      <c r="D46" s="52"/>
      <c r="E46" s="53"/>
    </row>
    <row r="47" spans="1:6">
      <c r="A47" s="55"/>
      <c r="B47" s="51"/>
      <c r="C47" s="51"/>
      <c r="D47" s="52"/>
      <c r="E47" s="53"/>
    </row>
    <row r="48" spans="1:6">
      <c r="A48" s="55"/>
      <c r="B48" s="51"/>
      <c r="C48" s="51"/>
      <c r="D48" s="52"/>
      <c r="E48" s="53"/>
    </row>
    <row r="49" spans="1:5">
      <c r="A49" s="50"/>
      <c r="B49" s="50"/>
      <c r="C49" s="51"/>
      <c r="D49" s="52"/>
      <c r="E49" s="53"/>
    </row>
    <row r="50" spans="1:5">
      <c r="A50" s="50"/>
      <c r="B50" s="51"/>
      <c r="C50" s="51"/>
      <c r="D50" s="52"/>
      <c r="E50" s="53"/>
    </row>
    <row r="51" spans="1:5">
      <c r="A51" s="50"/>
      <c r="B51" s="51"/>
      <c r="C51" s="51"/>
      <c r="D51" s="52"/>
      <c r="E51" s="53"/>
    </row>
    <row r="52" spans="1:5">
      <c r="A52" s="50"/>
      <c r="B52" s="51"/>
      <c r="C52" s="51"/>
      <c r="D52" s="52"/>
      <c r="E52" s="53"/>
    </row>
    <row r="53" spans="1:5">
      <c r="A53" s="50"/>
      <c r="B53" s="51"/>
      <c r="C53" s="51"/>
      <c r="D53" s="52"/>
      <c r="E53" s="53"/>
    </row>
    <row r="54" spans="1:5">
      <c r="A54" s="50"/>
      <c r="B54" s="51"/>
      <c r="C54" s="51"/>
      <c r="D54" s="52"/>
      <c r="E54" s="53"/>
    </row>
    <row r="55" spans="1:5">
      <c r="A55" s="50"/>
      <c r="B55" s="51"/>
      <c r="C55" s="51"/>
      <c r="D55" s="52"/>
      <c r="E55" s="53"/>
    </row>
    <row r="56" spans="1:5">
      <c r="A56" s="50"/>
      <c r="B56" s="51"/>
      <c r="C56" s="51"/>
      <c r="D56" s="52"/>
      <c r="E56" s="53"/>
    </row>
    <row r="57" spans="1:5">
      <c r="A57" s="50"/>
      <c r="B57" s="51"/>
      <c r="C57" s="51"/>
      <c r="D57" s="52"/>
      <c r="E57" s="53"/>
    </row>
    <row r="58" spans="1:5">
      <c r="A58" s="50"/>
      <c r="B58" s="51"/>
      <c r="C58" s="51"/>
      <c r="D58" s="52"/>
      <c r="E58" s="53"/>
    </row>
    <row r="59" spans="1:5">
      <c r="A59" s="50"/>
      <c r="B59" s="51"/>
      <c r="C59" s="51"/>
      <c r="D59" s="52"/>
      <c r="E59" s="53"/>
    </row>
    <row r="60" spans="1:5">
      <c r="A60" s="50"/>
      <c r="B60" s="51"/>
      <c r="C60" s="51"/>
      <c r="D60" s="52"/>
      <c r="E60" s="53"/>
    </row>
    <row r="61" spans="1:5">
      <c r="A61" s="50"/>
      <c r="B61" s="51"/>
      <c r="C61" s="51"/>
      <c r="D61" s="52"/>
      <c r="E61" s="53"/>
    </row>
    <row r="62" spans="1:5">
      <c r="A62" s="50"/>
      <c r="B62" s="51"/>
      <c r="C62" s="51"/>
      <c r="D62" s="52"/>
      <c r="E62" s="53"/>
    </row>
    <row r="63" spans="1:5">
      <c r="A63" s="50"/>
      <c r="B63" s="51"/>
      <c r="C63" s="51"/>
      <c r="D63" s="52"/>
      <c r="E63" s="53"/>
    </row>
    <row r="64" spans="1:5">
      <c r="A64" s="50"/>
      <c r="B64" s="51"/>
      <c r="C64" s="51"/>
      <c r="D64" s="52"/>
      <c r="E64" s="53"/>
    </row>
    <row r="65" spans="1:5">
      <c r="A65" s="50"/>
      <c r="B65" s="51"/>
      <c r="C65" s="51"/>
      <c r="D65" s="52"/>
      <c r="E65" s="53"/>
    </row>
    <row r="66" spans="1:5">
      <c r="A66" s="50"/>
      <c r="B66" s="51"/>
      <c r="C66" s="51"/>
      <c r="D66" s="52"/>
      <c r="E66" s="53"/>
    </row>
    <row r="67" spans="1:5">
      <c r="A67" s="50"/>
      <c r="B67" s="51"/>
      <c r="C67" s="51"/>
      <c r="D67" s="52"/>
      <c r="E67" s="53"/>
    </row>
    <row r="68" spans="1:5">
      <c r="A68" s="50"/>
      <c r="B68" s="51"/>
      <c r="C68" s="51"/>
      <c r="D68" s="52"/>
      <c r="E68" s="53"/>
    </row>
    <row r="69" spans="1:5">
      <c r="A69" s="50"/>
      <c r="B69" s="51"/>
      <c r="C69" s="51"/>
      <c r="D69" s="52"/>
      <c r="E69" s="53"/>
    </row>
    <row r="70" spans="1:5">
      <c r="A70" s="55"/>
      <c r="B70" s="51"/>
      <c r="C70" s="51"/>
      <c r="D70" s="52"/>
      <c r="E70" s="53"/>
    </row>
    <row r="71" spans="1:5">
      <c r="A71" s="50"/>
      <c r="B71" s="51"/>
      <c r="C71" s="51"/>
      <c r="D71" s="52"/>
      <c r="E71" s="53"/>
    </row>
    <row r="72" spans="1:5">
      <c r="A72" s="50"/>
      <c r="B72" s="51"/>
      <c r="C72" s="51"/>
      <c r="D72" s="52"/>
      <c r="E72" s="53"/>
    </row>
    <row r="73" spans="1:5">
      <c r="A73" s="50"/>
      <c r="B73" s="51"/>
      <c r="C73" s="51"/>
      <c r="D73" s="52"/>
      <c r="E73" s="53"/>
    </row>
    <row r="74" spans="1:5">
      <c r="A74" s="50"/>
      <c r="B74" s="51"/>
      <c r="C74" s="51"/>
      <c r="D74" s="52"/>
      <c r="E74" s="53"/>
    </row>
    <row r="75" spans="1:5">
      <c r="A75" s="50"/>
      <c r="B75" s="51"/>
      <c r="C75" s="51"/>
      <c r="D75" s="52"/>
      <c r="E75" s="53"/>
    </row>
    <row r="76" spans="1:5">
      <c r="A76" s="50"/>
      <c r="B76" s="51"/>
      <c r="C76" s="51"/>
      <c r="D76" s="52"/>
      <c r="E76" s="53"/>
    </row>
    <row r="77" spans="1:5">
      <c r="A77" s="50"/>
      <c r="B77" s="51"/>
      <c r="C77" s="51"/>
      <c r="D77" s="52"/>
      <c r="E77" s="53"/>
    </row>
    <row r="78" spans="1:5">
      <c r="A78" s="50"/>
      <c r="B78" s="51"/>
      <c r="C78" s="51"/>
      <c r="D78" s="52"/>
      <c r="E78" s="53"/>
    </row>
    <row r="79" spans="1:5">
      <c r="A79" s="50"/>
      <c r="B79" s="51"/>
      <c r="C79" s="51"/>
      <c r="D79" s="52"/>
      <c r="E79" s="53"/>
    </row>
    <row r="80" spans="1:5">
      <c r="A80" s="50"/>
      <c r="B80" s="51"/>
      <c r="C80" s="51"/>
      <c r="D80" s="52"/>
      <c r="E80" s="53"/>
    </row>
    <row r="81" spans="1:5">
      <c r="A81" s="50"/>
      <c r="B81" s="51"/>
      <c r="C81" s="51"/>
      <c r="D81" s="52"/>
      <c r="E81" s="53"/>
    </row>
    <row r="82" spans="1:5">
      <c r="A82" s="50"/>
      <c r="B82" s="51"/>
      <c r="C82" s="51"/>
      <c r="D82" s="52"/>
      <c r="E82" s="53"/>
    </row>
    <row r="83" spans="1:5">
      <c r="A83" s="50"/>
      <c r="B83" s="51"/>
      <c r="C83" s="51"/>
      <c r="D83" s="52"/>
      <c r="E83" s="53"/>
    </row>
    <row r="84" spans="1:5">
      <c r="A84" s="50"/>
      <c r="B84" s="51"/>
      <c r="C84" s="51"/>
      <c r="D84" s="52"/>
      <c r="E84" s="53"/>
    </row>
    <row r="85" spans="1:5">
      <c r="A85" s="50"/>
      <c r="B85" s="51"/>
      <c r="C85" s="51"/>
      <c r="D85" s="52"/>
      <c r="E85" s="53"/>
    </row>
    <row r="86" spans="1:5">
      <c r="A86" s="50"/>
      <c r="B86" s="51"/>
      <c r="C86" s="51"/>
      <c r="D86" s="52"/>
      <c r="E86" s="53"/>
    </row>
    <row r="87" spans="1:5">
      <c r="A87" s="51"/>
      <c r="B87" s="51"/>
      <c r="C87" s="51"/>
      <c r="D87" s="52"/>
      <c r="E87" s="53"/>
    </row>
    <row r="88" spans="1:5">
      <c r="A88" s="51"/>
      <c r="B88" s="51"/>
      <c r="C88" s="51"/>
      <c r="D88" s="52"/>
      <c r="E88" s="53"/>
    </row>
    <row r="89" spans="1:5">
      <c r="A89" s="51"/>
      <c r="B89" s="51"/>
      <c r="C89" s="51"/>
      <c r="D89" s="52"/>
      <c r="E89" s="53"/>
    </row>
    <row r="90" spans="1:5">
      <c r="A90" s="51"/>
      <c r="B90" s="51"/>
      <c r="C90" s="51"/>
      <c r="D90" s="52"/>
      <c r="E90" s="53"/>
    </row>
    <row r="91" spans="1:5">
      <c r="A91" s="55"/>
      <c r="B91" s="54"/>
      <c r="C91" s="54"/>
      <c r="D91" s="52"/>
      <c r="E91" s="53"/>
    </row>
    <row r="92" spans="1:5">
      <c r="A92" s="51"/>
      <c r="B92" s="51"/>
      <c r="C92" s="51"/>
      <c r="D92" s="52"/>
      <c r="E92" s="53"/>
    </row>
    <row r="93" spans="1:5">
      <c r="A93" s="55"/>
      <c r="B93" s="51"/>
      <c r="C93" s="51"/>
      <c r="D93" s="52"/>
      <c r="E93" s="53"/>
    </row>
    <row r="94" spans="1:5">
      <c r="A94" s="51"/>
      <c r="B94" s="51"/>
      <c r="C94" s="51"/>
      <c r="D94" s="52"/>
      <c r="E94" s="53"/>
    </row>
    <row r="95" spans="1:5">
      <c r="A95" s="51"/>
      <c r="B95" s="51"/>
      <c r="C95" s="51"/>
      <c r="D95" s="52"/>
      <c r="E95" s="53"/>
    </row>
    <row r="96" spans="1:5">
      <c r="A96" s="51"/>
      <c r="B96" s="51"/>
      <c r="C96" s="51"/>
      <c r="D96" s="52"/>
      <c r="E96" s="53"/>
    </row>
    <row r="97" spans="1:5">
      <c r="A97" s="51"/>
      <c r="B97" s="51"/>
      <c r="C97" s="51"/>
      <c r="D97" s="52"/>
      <c r="E97" s="53"/>
    </row>
    <row r="98" spans="1:5">
      <c r="A98" s="51"/>
      <c r="B98" s="51"/>
      <c r="C98" s="51"/>
      <c r="D98" s="52"/>
      <c r="E98" s="53"/>
    </row>
    <row r="99" spans="1:5">
      <c r="A99" s="51"/>
      <c r="B99" s="51"/>
      <c r="C99" s="51"/>
      <c r="D99" s="52"/>
      <c r="E99" s="53"/>
    </row>
    <row r="100" spans="1:5">
      <c r="A100" s="51"/>
      <c r="B100" s="51"/>
      <c r="C100" s="51"/>
      <c r="D100" s="52"/>
      <c r="E100" s="53"/>
    </row>
    <row r="101" spans="1:5">
      <c r="A101" s="51"/>
      <c r="B101" s="51"/>
      <c r="C101" s="51"/>
      <c r="D101" s="52"/>
      <c r="E101" s="53"/>
    </row>
    <row r="102" spans="1:5">
      <c r="A102" s="51"/>
      <c r="B102" s="51"/>
      <c r="C102" s="51"/>
      <c r="D102" s="52"/>
      <c r="E102" s="53"/>
    </row>
    <row r="103" spans="1:5">
      <c r="A103" s="51"/>
      <c r="B103" s="51"/>
      <c r="C103" s="51"/>
      <c r="D103" s="52"/>
      <c r="E103" s="53"/>
    </row>
    <row r="104" spans="1:5">
      <c r="A104" s="51"/>
      <c r="B104" s="51"/>
      <c r="C104" s="51"/>
      <c r="D104" s="52"/>
      <c r="E104" s="53"/>
    </row>
    <row r="105" spans="1:5">
      <c r="A105" s="51"/>
      <c r="B105" s="51"/>
      <c r="C105" s="51"/>
      <c r="D105" s="52"/>
      <c r="E105" s="53"/>
    </row>
    <row r="106" spans="1:5">
      <c r="A106" s="51"/>
      <c r="B106" s="51"/>
      <c r="C106" s="51"/>
      <c r="D106" s="52"/>
      <c r="E106" s="53"/>
    </row>
    <row r="107" spans="1:5">
      <c r="A107" s="51"/>
      <c r="B107" s="51"/>
      <c r="C107" s="51"/>
      <c r="D107" s="52"/>
      <c r="E107" s="53"/>
    </row>
    <row r="108" spans="1:5">
      <c r="A108" s="51"/>
      <c r="B108" s="51"/>
      <c r="C108" s="51"/>
      <c r="D108" s="52"/>
      <c r="E108" s="53"/>
    </row>
    <row r="109" spans="1:5">
      <c r="A109" s="51"/>
      <c r="B109" s="51"/>
      <c r="C109" s="51"/>
      <c r="D109" s="52"/>
      <c r="E109" s="53"/>
    </row>
    <row r="110" spans="1:5">
      <c r="A110" s="51"/>
      <c r="B110" s="51"/>
      <c r="C110" s="51"/>
      <c r="D110" s="52"/>
      <c r="E110" s="53"/>
    </row>
    <row r="111" spans="1:5">
      <c r="A111" s="51"/>
      <c r="B111" s="51"/>
      <c r="C111" s="51"/>
      <c r="D111" s="52"/>
      <c r="E111" s="53"/>
    </row>
    <row r="112" spans="1:5">
      <c r="A112" s="51"/>
      <c r="B112" s="51"/>
      <c r="C112" s="51"/>
      <c r="D112" s="52"/>
      <c r="E112" s="53"/>
    </row>
    <row r="113" spans="1:5">
      <c r="A113" s="51"/>
      <c r="B113" s="51"/>
      <c r="C113" s="51"/>
      <c r="D113" s="52"/>
      <c r="E113" s="53"/>
    </row>
    <row r="114" spans="1:5">
      <c r="A114" s="51"/>
      <c r="B114" s="51"/>
      <c r="C114" s="51"/>
      <c r="D114" s="52"/>
      <c r="E114" s="53"/>
    </row>
    <row r="115" spans="1:5">
      <c r="A115" s="51"/>
      <c r="B115" s="51"/>
      <c r="C115" s="51"/>
      <c r="D115" s="52"/>
      <c r="E115" s="53"/>
    </row>
    <row r="116" spans="1:5">
      <c r="A116" s="51"/>
      <c r="B116" s="51"/>
      <c r="C116" s="51"/>
      <c r="D116" s="52"/>
      <c r="E116" s="53"/>
    </row>
    <row r="117" spans="1:5">
      <c r="A117" s="51"/>
      <c r="B117" s="51"/>
      <c r="C117" s="51"/>
      <c r="D117" s="52"/>
      <c r="E117" s="53"/>
    </row>
    <row r="118" spans="1:5">
      <c r="A118" s="51"/>
      <c r="B118" s="51"/>
      <c r="C118" s="51"/>
      <c r="D118" s="52"/>
      <c r="E118" s="53"/>
    </row>
    <row r="119" spans="1:5">
      <c r="A119" s="51"/>
      <c r="B119" s="51"/>
      <c r="C119" s="51"/>
      <c r="D119" s="52"/>
      <c r="E119" s="53"/>
    </row>
    <row r="120" spans="1:5">
      <c r="A120" s="51"/>
      <c r="B120" s="51"/>
      <c r="C120" s="51"/>
      <c r="D120" s="52"/>
      <c r="E120" s="53"/>
    </row>
    <row r="121" spans="1:5">
      <c r="A121" s="51"/>
      <c r="B121" s="51"/>
      <c r="C121" s="51"/>
      <c r="D121" s="52"/>
      <c r="E121" s="5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sheet1</vt:lpstr>
      <vt:lpstr>包装标识卡</vt:lpstr>
      <vt:lpstr>Sheet3</vt:lpstr>
      <vt:lpstr>Sheet4</vt:lpstr>
      <vt:lpstr>Sheet2</vt:lpstr>
      <vt:lpstr>数据源</vt:lpstr>
      <vt:lpstr>弗兰德标识</vt:lpstr>
      <vt:lpstr>弗兰德数据源</vt:lpstr>
      <vt:lpstr>sheet1!Print_Area</vt:lpstr>
      <vt:lpstr>弗兰德标识!Print_Area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乱余生 自由</cp:lastModifiedBy>
  <cp:lastPrinted>2023-11-03T05:53:03Z</cp:lastPrinted>
  <dcterms:created xsi:type="dcterms:W3CDTF">2023-11-02T02:21:14Z</dcterms:created>
  <dcterms:modified xsi:type="dcterms:W3CDTF">2025-03-11T10:23:53Z</dcterms:modified>
</cp:coreProperties>
</file>