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ocuments\1 Sampling\2019 Sampling\2019 Charter Captain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3" i="1" l="1"/>
  <c r="AB13" i="1" s="1"/>
  <c r="AA12" i="1"/>
  <c r="AB12" i="1" s="1"/>
  <c r="AA11" i="1"/>
  <c r="AB11" i="1" s="1"/>
  <c r="AA10" i="1"/>
  <c r="AB10" i="1" s="1"/>
  <c r="AA9" i="1"/>
  <c r="AB9" i="1" s="1"/>
  <c r="AA8" i="1"/>
  <c r="AB8" i="1" s="1"/>
  <c r="AA7" i="1"/>
  <c r="AB7" i="1" s="1"/>
  <c r="AA6" i="1"/>
  <c r="AB6" i="1" s="1"/>
  <c r="AA5" i="1"/>
  <c r="AB5" i="1" s="1"/>
  <c r="AA4" i="1"/>
  <c r="AB4" i="1" s="1"/>
  <c r="AA3" i="1"/>
  <c r="AB3" i="1" s="1"/>
</calcChain>
</file>

<file path=xl/sharedStrings.xml><?xml version="1.0" encoding="utf-8"?>
<sst xmlns="http://schemas.openxmlformats.org/spreadsheetml/2006/main" count="200" uniqueCount="91">
  <si>
    <t>Charter Captain Sampling 2019</t>
  </si>
  <si>
    <t>Fluroprobe</t>
  </si>
  <si>
    <t>Year</t>
  </si>
  <si>
    <t>Program</t>
  </si>
  <si>
    <t>ID#</t>
  </si>
  <si>
    <t>Date</t>
  </si>
  <si>
    <t>Time</t>
  </si>
  <si>
    <t>Captain</t>
  </si>
  <si>
    <t>Lat</t>
  </si>
  <si>
    <t>Long</t>
  </si>
  <si>
    <t>Depth (m)</t>
  </si>
  <si>
    <t>Secchi (m)</t>
  </si>
  <si>
    <r>
      <t>Water Temp at 1 meter (C</t>
    </r>
    <r>
      <rPr>
        <vertAlign val="superscript"/>
        <sz val="11"/>
        <rFont val="Calibri"/>
        <family val="2"/>
        <scheme val="minor"/>
      </rPr>
      <t>o</t>
    </r>
    <r>
      <rPr>
        <sz val="11"/>
        <rFont val="Calibri"/>
        <family val="2"/>
        <scheme val="minor"/>
      </rPr>
      <t>)</t>
    </r>
  </si>
  <si>
    <t>Water Sample Method</t>
  </si>
  <si>
    <t>Microcystin (µg/L)</t>
  </si>
  <si>
    <t>Chlorophyll (µg/L)</t>
  </si>
  <si>
    <t>TSS (g/L)</t>
  </si>
  <si>
    <t>NVSS (g/L)</t>
  </si>
  <si>
    <t>AFDW (g/L)</t>
  </si>
  <si>
    <t>Nitrate+NO2 (umol/L)</t>
  </si>
  <si>
    <t>Ammonium (umol/L)</t>
  </si>
  <si>
    <t>Nitrite (umol/L)</t>
  </si>
  <si>
    <t>DRP (umol/L)</t>
  </si>
  <si>
    <t>Silicate (umol/L)</t>
  </si>
  <si>
    <t>Nitrate (umol/L)</t>
  </si>
  <si>
    <t>Urea-N (µmol/L)</t>
  </si>
  <si>
    <t>TP (µmol/L)</t>
  </si>
  <si>
    <t>TKN (µmol/L)</t>
  </si>
  <si>
    <t>TN (µmol/L)</t>
  </si>
  <si>
    <t>TN:TP (molar)</t>
  </si>
  <si>
    <t>Green algae-chla (µg/L)</t>
  </si>
  <si>
    <t>Bluegreen algae-chla (µg/L)</t>
  </si>
  <si>
    <t>Diatoms-chla (µg/L)</t>
  </si>
  <si>
    <t>Cryptophytes-chla (µg/L)</t>
  </si>
  <si>
    <t>Yellow substances (µg/L)</t>
  </si>
  <si>
    <t>FluoroProbe total chla (µg/L)</t>
  </si>
  <si>
    <t>Transmission (%)</t>
  </si>
  <si>
    <t>Number of Fishermen</t>
  </si>
  <si>
    <t xml:space="preserve">Weather </t>
  </si>
  <si>
    <t xml:space="preserve">Waves + Wind </t>
  </si>
  <si>
    <t>Notes</t>
  </si>
  <si>
    <t>Charter Captains</t>
  </si>
  <si>
    <t>ND</t>
  </si>
  <si>
    <t>Surface to 2 meter tube sample</t>
  </si>
  <si>
    <t>Sunny</t>
  </si>
  <si>
    <t>2019CC003</t>
  </si>
  <si>
    <t>Scott Heston</t>
  </si>
  <si>
    <t>Calm</t>
  </si>
  <si>
    <t>1',  5 MPH</t>
  </si>
  <si>
    <t>Edison Bridge Sandusky Bay</t>
  </si>
  <si>
    <t>cloudy</t>
  </si>
  <si>
    <t>2019CC008</t>
  </si>
  <si>
    <t>cloudy/rainy</t>
  </si>
  <si>
    <t>10 Mph winf</t>
  </si>
  <si>
    <t>2019CC012</t>
  </si>
  <si>
    <t>windy</t>
  </si>
  <si>
    <t>20 mph</t>
  </si>
  <si>
    <t>railroad bridge Sandusky Bay</t>
  </si>
  <si>
    <t>calm</t>
  </si>
  <si>
    <t>sunny</t>
  </si>
  <si>
    <t>2019CC017</t>
  </si>
  <si>
    <t>Sandusky bay @ Edison bridge</t>
  </si>
  <si>
    <t>2019CC022</t>
  </si>
  <si>
    <t>1' or less 5 mph</t>
  </si>
  <si>
    <t>sandudky bay by the Edison bridge</t>
  </si>
  <si>
    <t>2019CC026</t>
  </si>
  <si>
    <t>rainy</t>
  </si>
  <si>
    <t>sandusky bay</t>
  </si>
  <si>
    <t>2019CC037</t>
  </si>
  <si>
    <t>very calm</t>
  </si>
  <si>
    <t>2019CC043</t>
  </si>
  <si>
    <t>Calm, Sunny</t>
  </si>
  <si>
    <t>1' Calm</t>
  </si>
  <si>
    <t xml:space="preserve">Sandusky bay by railroad bridge </t>
  </si>
  <si>
    <t>2019CC047</t>
  </si>
  <si>
    <t>1 ft waves 10-15 KTS</t>
  </si>
  <si>
    <t>Sandusky bay near route 2</t>
  </si>
  <si>
    <t>2019CC054</t>
  </si>
  <si>
    <t>Sandusky bay Edison Bridge</t>
  </si>
  <si>
    <t>2019CC057</t>
  </si>
  <si>
    <t>lite rain</t>
  </si>
  <si>
    <t>calm 1'</t>
  </si>
  <si>
    <t>sandudky bridge near Edison Bridge</t>
  </si>
  <si>
    <t>2019CC061</t>
  </si>
  <si>
    <t>hot</t>
  </si>
  <si>
    <t xml:space="preserve">sandusky bay near route 2 there is scum </t>
  </si>
  <si>
    <t>2019CC067</t>
  </si>
  <si>
    <t>2019CC071</t>
  </si>
  <si>
    <t>raining</t>
  </si>
  <si>
    <t>1' 15-20</t>
  </si>
  <si>
    <t>Sandysky Bay near Railroad 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</si>
</sst>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0.00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left" vertical="center"/>
    </xf>
    <xf numFmtId="2" fontId="1" fillId="0" borderId="0" xfId="0" applyNumberFormat="1" applyFont="1" applyFill="1" applyAlignment="1">
      <alignment horizontal="center" vertical="center"/>
    </xf>
    <xf numFmtId="165" fontId="1" fillId="0" borderId="0" xfId="0" applyNumberFormat="1" applyFont="1" applyFill="1" applyAlignment="1">
      <alignment horizontal="center" vertical="center"/>
    </xf>
    <xf numFmtId="166" fontId="1" fillId="0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165" fontId="0" fillId="0" borderId="0" xfId="0" applyNumberFormat="1" applyFill="1" applyBorder="1"/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left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/>
    </xf>
    <xf numFmtId="166" fontId="1" fillId="0" borderId="1" xfId="0" applyNumberFormat="1" applyFont="1" applyFill="1" applyBorder="1" applyAlignment="1">
      <alignment horizontal="center" vertical="center"/>
    </xf>
    <xf numFmtId="166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left"/>
    </xf>
    <xf numFmtId="165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 vertical="center"/>
    </xf>
    <xf numFmtId="0" fontId="0" fillId="3" borderId="0" xfId="0" applyFill="1"/>
    <xf numFmtId="166" fontId="0" fillId="0" borderId="0" xfId="0" applyNumberFormat="1"/>
    <xf numFmtId="0" fontId="0" fillId="0" borderId="0" xfId="0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14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3" borderId="0" xfId="0" applyNumberFormat="1" applyFill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4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6"/>
  <sheetViews>
    <sheetView tabSelected="1" workbookViewId="0">
      <selection activeCell="Y14" sqref="Y14"/>
    </sheetView>
  </sheetViews>
  <sheetFormatPr defaultRowHeight="14.5" x14ac:dyDescent="0.35"/>
  <cols>
    <col min="1" max="1" width="26.7265625" bestFit="1" customWidth="1"/>
    <col min="2" max="2" width="14.81640625" bestFit="1" customWidth="1"/>
    <col min="3" max="3" width="10" bestFit="1" customWidth="1"/>
    <col min="4" max="4" width="9.453125" bestFit="1" customWidth="1"/>
    <col min="5" max="5" width="5.36328125" bestFit="1" customWidth="1"/>
    <col min="6" max="6" width="13.90625" bestFit="1" customWidth="1"/>
    <col min="38" max="38" width="23.1796875" bestFit="1" customWidth="1"/>
    <col min="39" max="39" width="45.81640625" bestFit="1" customWidth="1"/>
  </cols>
  <sheetData>
    <row r="1" spans="1:57" s="16" customFormat="1" x14ac:dyDescent="0.35">
      <c r="A1" s="1" t="s">
        <v>0</v>
      </c>
      <c r="B1" s="2"/>
      <c r="C1" s="3"/>
      <c r="D1" s="4"/>
      <c r="E1" s="5"/>
      <c r="F1" s="3"/>
      <c r="G1" s="6"/>
      <c r="H1" s="6"/>
      <c r="I1" s="6"/>
      <c r="J1" s="6"/>
      <c r="K1" s="6"/>
      <c r="L1" s="7"/>
      <c r="M1" s="8"/>
      <c r="N1" s="8"/>
      <c r="O1" s="9"/>
      <c r="P1" s="9"/>
      <c r="Q1" s="9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1" t="s">
        <v>1</v>
      </c>
      <c r="AD1" s="11" t="s">
        <v>1</v>
      </c>
      <c r="AE1" s="11" t="s">
        <v>1</v>
      </c>
      <c r="AF1" s="11" t="s">
        <v>1</v>
      </c>
      <c r="AG1" s="11" t="s">
        <v>1</v>
      </c>
      <c r="AH1" s="11" t="s">
        <v>1</v>
      </c>
      <c r="AI1" s="11" t="s">
        <v>1</v>
      </c>
      <c r="AJ1" s="2"/>
      <c r="AK1" s="12"/>
      <c r="AL1" s="12"/>
      <c r="AM1" s="13"/>
      <c r="AN1" s="12"/>
      <c r="AO1" s="12"/>
      <c r="AP1" s="12"/>
      <c r="AQ1" s="14"/>
      <c r="AR1" s="15"/>
      <c r="AS1" s="15"/>
      <c r="AT1" s="15"/>
      <c r="AU1" s="14"/>
      <c r="AV1" s="14"/>
      <c r="AW1" s="14"/>
      <c r="AX1" s="14"/>
      <c r="AY1" s="14"/>
      <c r="AZ1" s="14"/>
      <c r="BA1" s="14"/>
      <c r="BB1" s="14"/>
      <c r="BC1" s="14"/>
      <c r="BD1" s="14"/>
    </row>
    <row r="2" spans="1:57" s="35" customFormat="1" ht="16.5" x14ac:dyDescent="0.35">
      <c r="A2" s="17" t="s">
        <v>2</v>
      </c>
      <c r="B2" s="17" t="s">
        <v>3</v>
      </c>
      <c r="C2" s="18" t="s">
        <v>4</v>
      </c>
      <c r="D2" s="19" t="s">
        <v>5</v>
      </c>
      <c r="E2" s="20" t="s">
        <v>6</v>
      </c>
      <c r="F2" s="18" t="s">
        <v>7</v>
      </c>
      <c r="G2" s="21" t="s">
        <v>8</v>
      </c>
      <c r="H2" s="21" t="s">
        <v>9</v>
      </c>
      <c r="I2" s="21" t="s">
        <v>10</v>
      </c>
      <c r="J2" s="21" t="s">
        <v>11</v>
      </c>
      <c r="K2" s="21" t="s">
        <v>12</v>
      </c>
      <c r="L2" s="22" t="s">
        <v>13</v>
      </c>
      <c r="M2" s="23" t="s">
        <v>14</v>
      </c>
      <c r="N2" s="24" t="s">
        <v>15</v>
      </c>
      <c r="O2" s="25" t="s">
        <v>16</v>
      </c>
      <c r="P2" s="26" t="s">
        <v>17</v>
      </c>
      <c r="Q2" s="25" t="s">
        <v>18</v>
      </c>
      <c r="R2" s="27" t="s">
        <v>19</v>
      </c>
      <c r="S2" s="28" t="s">
        <v>20</v>
      </c>
      <c r="T2" s="28" t="s">
        <v>21</v>
      </c>
      <c r="U2" s="28" t="s">
        <v>22</v>
      </c>
      <c r="V2" s="28" t="s">
        <v>23</v>
      </c>
      <c r="W2" s="28" t="s">
        <v>24</v>
      </c>
      <c r="X2" s="29" t="s">
        <v>25</v>
      </c>
      <c r="Y2" s="30" t="s">
        <v>26</v>
      </c>
      <c r="Z2" s="29" t="s">
        <v>27</v>
      </c>
      <c r="AA2" s="30" t="s">
        <v>28</v>
      </c>
      <c r="AB2" s="31" t="s">
        <v>29</v>
      </c>
      <c r="AC2" s="23" t="s">
        <v>30</v>
      </c>
      <c r="AD2" s="23" t="s">
        <v>31</v>
      </c>
      <c r="AE2" s="23" t="s">
        <v>32</v>
      </c>
      <c r="AF2" s="23" t="s">
        <v>33</v>
      </c>
      <c r="AG2" s="23" t="s">
        <v>34</v>
      </c>
      <c r="AH2" s="23" t="s">
        <v>35</v>
      </c>
      <c r="AI2" s="23" t="s">
        <v>36</v>
      </c>
      <c r="AJ2" s="25" t="s">
        <v>37</v>
      </c>
      <c r="AK2" s="32" t="s">
        <v>38</v>
      </c>
      <c r="AL2" s="32" t="s">
        <v>39</v>
      </c>
      <c r="AM2" s="13" t="s">
        <v>40</v>
      </c>
      <c r="AN2" s="33"/>
      <c r="AO2" s="34"/>
      <c r="AP2" s="12"/>
      <c r="AQ2" s="14"/>
      <c r="AR2" s="15"/>
      <c r="AS2" s="15"/>
      <c r="AT2" s="15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</row>
    <row r="3" spans="1:57" s="14" customFormat="1" x14ac:dyDescent="0.35">
      <c r="A3" s="36">
        <v>2019</v>
      </c>
      <c r="B3" s="37" t="s">
        <v>41</v>
      </c>
      <c r="C3" s="12" t="s">
        <v>45</v>
      </c>
      <c r="D3" s="52">
        <v>43591</v>
      </c>
      <c r="E3" s="44">
        <v>0.33333333333333331</v>
      </c>
      <c r="F3" s="45" t="s">
        <v>46</v>
      </c>
      <c r="G3" s="47"/>
      <c r="H3" s="47"/>
      <c r="I3" s="46">
        <v>4.88</v>
      </c>
      <c r="J3" s="47">
        <v>0.33019999999999999</v>
      </c>
      <c r="K3" s="47" t="s">
        <v>42</v>
      </c>
      <c r="L3" s="38" t="s">
        <v>43</v>
      </c>
      <c r="M3" s="48">
        <v>0.28612896811991773</v>
      </c>
      <c r="N3" s="24">
        <v>28.467199999999998</v>
      </c>
      <c r="O3" s="39" t="s">
        <v>42</v>
      </c>
      <c r="P3" s="39" t="s">
        <v>42</v>
      </c>
      <c r="Q3" s="39" t="s">
        <v>42</v>
      </c>
      <c r="R3" s="12">
        <v>217.8</v>
      </c>
      <c r="S3">
        <v>3.4140000000000001</v>
      </c>
      <c r="T3">
        <v>2.54</v>
      </c>
      <c r="U3" s="41">
        <v>1.246</v>
      </c>
      <c r="V3">
        <v>42.598999999999997</v>
      </c>
      <c r="W3" s="42">
        <v>215.26000000000002</v>
      </c>
      <c r="X3" s="49"/>
      <c r="Y3" s="50">
        <v>4.1890000000000001</v>
      </c>
      <c r="Z3" s="12">
        <v>46.462000000000003</v>
      </c>
      <c r="AA3" s="40">
        <f>R3+Z3</f>
        <v>264.262</v>
      </c>
      <c r="AB3" s="40">
        <f>AA3/Y3</f>
        <v>63.084745762711862</v>
      </c>
      <c r="AC3" s="51">
        <v>9.9580000000000002</v>
      </c>
      <c r="AD3" s="51">
        <v>1.802</v>
      </c>
      <c r="AE3" s="51">
        <v>24.794</v>
      </c>
      <c r="AF3" s="51">
        <v>2.1</v>
      </c>
      <c r="AG3" s="51">
        <v>0.48399999999999999</v>
      </c>
      <c r="AH3" s="51">
        <v>38.65</v>
      </c>
      <c r="AI3" s="51">
        <v>69.885999999999996</v>
      </c>
      <c r="AJ3" s="12">
        <v>2</v>
      </c>
      <c r="AK3" s="12" t="s">
        <v>47</v>
      </c>
      <c r="AL3" s="12" t="s">
        <v>48</v>
      </c>
      <c r="AM3" s="12" t="s">
        <v>49</v>
      </c>
      <c r="AN3" s="12"/>
      <c r="AO3" s="12"/>
      <c r="AP3" s="12"/>
    </row>
    <row r="4" spans="1:57" s="14" customFormat="1" x14ac:dyDescent="0.35">
      <c r="A4" s="36">
        <v>2019</v>
      </c>
      <c r="B4" s="37" t="s">
        <v>41</v>
      </c>
      <c r="C4" s="12" t="s">
        <v>51</v>
      </c>
      <c r="D4" s="52">
        <v>43598</v>
      </c>
      <c r="E4" s="44">
        <v>0.57291666666666663</v>
      </c>
      <c r="F4" s="45" t="s">
        <v>46</v>
      </c>
      <c r="G4" s="47"/>
      <c r="H4" s="47"/>
      <c r="I4" s="46">
        <v>5.48</v>
      </c>
      <c r="J4" s="47">
        <v>0.3</v>
      </c>
      <c r="K4" s="47" t="s">
        <v>42</v>
      </c>
      <c r="L4" s="38" t="s">
        <v>43</v>
      </c>
      <c r="M4" s="48">
        <v>0.32718597628623175</v>
      </c>
      <c r="N4" s="24">
        <v>107.64904347826086</v>
      </c>
      <c r="O4" s="39" t="s">
        <v>42</v>
      </c>
      <c r="P4" s="39" t="s">
        <v>42</v>
      </c>
      <c r="Q4" s="39" t="s">
        <v>42</v>
      </c>
      <c r="R4" s="12">
        <v>189.78000000000003</v>
      </c>
      <c r="S4">
        <v>2.8</v>
      </c>
      <c r="T4">
        <v>2.5630000000000002</v>
      </c>
      <c r="U4" s="41">
        <v>0.29100000000000004</v>
      </c>
      <c r="V4">
        <v>14.108000000000001</v>
      </c>
      <c r="W4" s="42">
        <v>187.21700000000004</v>
      </c>
      <c r="X4" s="49"/>
      <c r="Y4" s="50">
        <v>4.0609999999999999</v>
      </c>
      <c r="Z4" s="43">
        <v>83.27</v>
      </c>
      <c r="AA4" s="40">
        <f>R4+Z4</f>
        <v>273.05</v>
      </c>
      <c r="AB4" s="40">
        <f>AA4/Y4</f>
        <v>67.237133710908651</v>
      </c>
      <c r="AC4" s="51">
        <v>14.452000000000002</v>
      </c>
      <c r="AD4" s="51">
        <v>0.67400000000000004</v>
      </c>
      <c r="AE4" s="51">
        <v>66.205999999999989</v>
      </c>
      <c r="AF4" s="51">
        <v>3.9780000000000002</v>
      </c>
      <c r="AG4" s="51">
        <v>0</v>
      </c>
      <c r="AH4" s="51">
        <v>85.310000000000016</v>
      </c>
      <c r="AI4" s="51">
        <v>70.460000000000008</v>
      </c>
      <c r="AJ4" s="12">
        <v>1</v>
      </c>
      <c r="AK4" s="12" t="s">
        <v>52</v>
      </c>
      <c r="AL4" s="12" t="s">
        <v>53</v>
      </c>
      <c r="AM4" s="12" t="s">
        <v>49</v>
      </c>
      <c r="AN4" s="12"/>
      <c r="AO4" s="12"/>
      <c r="AP4" s="12"/>
    </row>
    <row r="5" spans="1:57" s="14" customFormat="1" x14ac:dyDescent="0.35">
      <c r="A5" s="36">
        <v>2019</v>
      </c>
      <c r="B5" s="37" t="s">
        <v>41</v>
      </c>
      <c r="C5" s="12" t="s">
        <v>54</v>
      </c>
      <c r="D5" s="52">
        <v>43605</v>
      </c>
      <c r="E5" s="44">
        <v>0.45833333333333331</v>
      </c>
      <c r="F5" s="45" t="s">
        <v>46</v>
      </c>
      <c r="G5" s="47"/>
      <c r="H5" s="47"/>
      <c r="I5" s="56">
        <v>6.0960000000000001</v>
      </c>
      <c r="J5" s="47">
        <v>0.38100000000000001</v>
      </c>
      <c r="K5" s="47" t="s">
        <v>42</v>
      </c>
      <c r="L5" s="55" t="s">
        <v>43</v>
      </c>
      <c r="M5" s="48">
        <v>2.2456728924923883</v>
      </c>
      <c r="N5" s="48">
        <v>176.95359999999999</v>
      </c>
      <c r="O5" s="39" t="s">
        <v>42</v>
      </c>
      <c r="P5" s="39" t="s">
        <v>42</v>
      </c>
      <c r="Q5" s="39" t="s">
        <v>42</v>
      </c>
      <c r="R5" s="12">
        <v>177.19</v>
      </c>
      <c r="S5">
        <v>2.4510000000000001</v>
      </c>
      <c r="T5">
        <v>2.6320000000000001</v>
      </c>
      <c r="U5" s="41">
        <v>1.3109999999999999</v>
      </c>
      <c r="V5">
        <v>9.6780000000000008</v>
      </c>
      <c r="W5" s="42">
        <v>174.55799999999999</v>
      </c>
      <c r="X5" s="49"/>
      <c r="Y5" s="50">
        <v>5.1849999999999996</v>
      </c>
      <c r="Z5" s="12">
        <v>97.965999999999994</v>
      </c>
      <c r="AA5" s="40">
        <f>R5+Z5</f>
        <v>275.15600000000001</v>
      </c>
      <c r="AB5" s="40">
        <f>AA5/Y5</f>
        <v>53.067695274831252</v>
      </c>
      <c r="AC5" s="51">
        <v>9.4380000000000006</v>
      </c>
      <c r="AD5" s="51">
        <v>2.6879999999999997</v>
      </c>
      <c r="AE5" s="51">
        <v>70.006000000000014</v>
      </c>
      <c r="AF5" s="51">
        <v>9.6859999999999999</v>
      </c>
      <c r="AG5" s="51">
        <v>0</v>
      </c>
      <c r="AH5" s="51">
        <v>91.818000000000012</v>
      </c>
      <c r="AI5" s="51">
        <v>52.073999999999998</v>
      </c>
      <c r="AJ5" s="12">
        <v>6</v>
      </c>
      <c r="AK5" s="12" t="s">
        <v>55</v>
      </c>
      <c r="AL5" s="12" t="s">
        <v>56</v>
      </c>
      <c r="AM5" s="12" t="s">
        <v>57</v>
      </c>
      <c r="AN5" s="12"/>
      <c r="AO5" s="12"/>
      <c r="AP5" s="12"/>
    </row>
    <row r="6" spans="1:57" s="14" customFormat="1" x14ac:dyDescent="0.35">
      <c r="A6" s="36">
        <v>2019</v>
      </c>
      <c r="B6" s="37" t="s">
        <v>41</v>
      </c>
      <c r="C6" s="12" t="s">
        <v>60</v>
      </c>
      <c r="D6" s="52">
        <v>43612</v>
      </c>
      <c r="E6" s="44">
        <v>0.79166666666666663</v>
      </c>
      <c r="F6" s="45" t="s">
        <v>46</v>
      </c>
      <c r="G6" s="47"/>
      <c r="H6" s="47"/>
      <c r="I6" s="46">
        <v>6.09</v>
      </c>
      <c r="J6" s="47">
        <v>0.33</v>
      </c>
      <c r="K6" s="47" t="s">
        <v>42</v>
      </c>
      <c r="L6" s="55" t="s">
        <v>43</v>
      </c>
      <c r="M6" s="48">
        <v>4.8694267545364376</v>
      </c>
      <c r="N6" s="48">
        <v>85.91840000000002</v>
      </c>
      <c r="O6" s="39" t="s">
        <v>42</v>
      </c>
      <c r="P6" s="39" t="s">
        <v>42</v>
      </c>
      <c r="Q6" s="39" t="s">
        <v>42</v>
      </c>
      <c r="R6" s="12">
        <v>109.57000000000001</v>
      </c>
      <c r="S6">
        <v>4.4329999999999998</v>
      </c>
      <c r="T6">
        <v>1.224</v>
      </c>
      <c r="U6" s="41">
        <v>0.58199999999999996</v>
      </c>
      <c r="V6">
        <v>3.85</v>
      </c>
      <c r="W6" s="42">
        <v>108.346</v>
      </c>
      <c r="X6" s="49"/>
      <c r="Y6" s="50">
        <v>2.9649999999999999</v>
      </c>
      <c r="Z6" s="12">
        <v>82.26</v>
      </c>
      <c r="AA6" s="40">
        <f>R6+Z6</f>
        <v>191.83</v>
      </c>
      <c r="AB6" s="40">
        <f>AA6/Y6</f>
        <v>64.698145025295119</v>
      </c>
      <c r="AC6" s="51">
        <v>3.1259999999999999</v>
      </c>
      <c r="AD6" s="51">
        <v>26.447999999999997</v>
      </c>
      <c r="AE6" s="51">
        <v>3.0140000000000002</v>
      </c>
      <c r="AF6" s="51">
        <v>18.224</v>
      </c>
      <c r="AG6" s="51">
        <v>2.1179999999999999</v>
      </c>
      <c r="AH6" s="51">
        <v>50.811999999999998</v>
      </c>
      <c r="AI6" s="51">
        <v>79.591999999999999</v>
      </c>
      <c r="AJ6" s="12">
        <v>6</v>
      </c>
      <c r="AK6" s="12" t="s">
        <v>58</v>
      </c>
      <c r="AL6" s="12" t="s">
        <v>42</v>
      </c>
      <c r="AM6" s="12" t="s">
        <v>61</v>
      </c>
      <c r="AN6" s="12"/>
      <c r="AO6" s="12"/>
      <c r="AP6" s="12"/>
    </row>
    <row r="7" spans="1:57" s="14" customFormat="1" x14ac:dyDescent="0.35">
      <c r="A7" s="36">
        <v>2019</v>
      </c>
      <c r="B7" s="37" t="s">
        <v>41</v>
      </c>
      <c r="C7" s="12" t="s">
        <v>62</v>
      </c>
      <c r="D7" s="52">
        <v>43619</v>
      </c>
      <c r="E7" s="44">
        <v>0.33333333333333331</v>
      </c>
      <c r="F7" s="12" t="s">
        <v>46</v>
      </c>
      <c r="G7" s="47"/>
      <c r="H7" s="47"/>
      <c r="I7" s="56">
        <v>6.0960000000000001</v>
      </c>
      <c r="J7" s="53"/>
      <c r="K7" s="47" t="s">
        <v>42</v>
      </c>
      <c r="L7" s="55" t="s">
        <v>43</v>
      </c>
      <c r="M7" s="48">
        <v>13.765849987007252</v>
      </c>
      <c r="N7" s="48">
        <v>90.978880000000004</v>
      </c>
      <c r="O7" s="39" t="s">
        <v>42</v>
      </c>
      <c r="P7" s="39" t="s">
        <v>42</v>
      </c>
      <c r="Q7" s="39" t="s">
        <v>42</v>
      </c>
      <c r="R7" s="12">
        <v>74.277000000000001</v>
      </c>
      <c r="S7">
        <v>17.798999999999999</v>
      </c>
      <c r="T7">
        <v>0.78900000000000003</v>
      </c>
      <c r="U7" s="41">
        <v>0.13200000000000001</v>
      </c>
      <c r="V7">
        <v>4.9619999999999997</v>
      </c>
      <c r="W7" s="42">
        <v>73.488</v>
      </c>
      <c r="X7" s="49"/>
      <c r="Y7" s="50">
        <v>3.3889999999999998</v>
      </c>
      <c r="Z7" s="43">
        <v>109.02</v>
      </c>
      <c r="AA7" s="40">
        <f>R7+Z7</f>
        <v>183.297</v>
      </c>
      <c r="AB7" s="40">
        <f>AA7/Y7</f>
        <v>54.085866037179109</v>
      </c>
      <c r="AC7" s="12">
        <v>0</v>
      </c>
      <c r="AD7" s="12">
        <v>80.323999999999998</v>
      </c>
      <c r="AE7" s="12">
        <v>0</v>
      </c>
      <c r="AF7" s="12">
        <v>11.687999999999999</v>
      </c>
      <c r="AG7" s="12">
        <v>0.22400000000000003</v>
      </c>
      <c r="AH7" s="12">
        <v>92.012</v>
      </c>
      <c r="AI7" s="12">
        <v>78.097999999999999</v>
      </c>
      <c r="AJ7" s="34">
        <v>4</v>
      </c>
      <c r="AK7" s="12" t="s">
        <v>58</v>
      </c>
      <c r="AL7" s="12" t="s">
        <v>63</v>
      </c>
      <c r="AM7" s="12" t="s">
        <v>64</v>
      </c>
      <c r="AN7" s="12"/>
      <c r="AO7" s="12"/>
      <c r="AP7" s="12"/>
    </row>
    <row r="8" spans="1:57" s="14" customFormat="1" x14ac:dyDescent="0.35">
      <c r="A8" s="36">
        <v>2019</v>
      </c>
      <c r="B8" s="37" t="s">
        <v>41</v>
      </c>
      <c r="C8" s="12" t="s">
        <v>65</v>
      </c>
      <c r="D8" s="52">
        <v>43626</v>
      </c>
      <c r="E8" s="44">
        <v>0.54166666666666663</v>
      </c>
      <c r="F8" s="45" t="s">
        <v>46</v>
      </c>
      <c r="G8" s="47"/>
      <c r="H8" s="47"/>
      <c r="I8" s="46">
        <v>6.1</v>
      </c>
      <c r="J8" s="47">
        <v>0.35599999999999998</v>
      </c>
      <c r="K8" s="47" t="s">
        <v>42</v>
      </c>
      <c r="L8" s="55" t="s">
        <v>43</v>
      </c>
      <c r="M8" s="48">
        <v>16.617283399457595</v>
      </c>
      <c r="N8" s="48">
        <v>96.873333333333335</v>
      </c>
      <c r="O8" s="39" t="s">
        <v>42</v>
      </c>
      <c r="P8" s="39" t="s">
        <v>42</v>
      </c>
      <c r="Q8" s="39" t="s">
        <v>42</v>
      </c>
      <c r="R8" s="12">
        <v>47.027000000000001</v>
      </c>
      <c r="S8">
        <v>3.964</v>
      </c>
      <c r="T8">
        <v>1.234</v>
      </c>
      <c r="U8" s="41">
        <v>0.16699999999999998</v>
      </c>
      <c r="V8">
        <v>24.552</v>
      </c>
      <c r="W8" s="42">
        <v>45.792999999999999</v>
      </c>
      <c r="X8"/>
      <c r="Y8" s="57">
        <v>3.8650000000000002</v>
      </c>
      <c r="Z8" s="12">
        <v>132.059</v>
      </c>
      <c r="AA8" s="40">
        <f>R8+Z8</f>
        <v>179.08600000000001</v>
      </c>
      <c r="AB8" s="40">
        <f>AA8/Y8</f>
        <v>46.3353169469599</v>
      </c>
      <c r="AC8" s="51">
        <v>0</v>
      </c>
      <c r="AD8" s="51">
        <v>94.92</v>
      </c>
      <c r="AE8" s="51">
        <v>0</v>
      </c>
      <c r="AF8" s="51">
        <v>12.612</v>
      </c>
      <c r="AG8" s="51">
        <v>0</v>
      </c>
      <c r="AH8" s="51">
        <v>107.53200000000001</v>
      </c>
      <c r="AI8" s="51">
        <v>76.73</v>
      </c>
      <c r="AJ8" s="12">
        <v>6</v>
      </c>
      <c r="AK8" s="12" t="s">
        <v>66</v>
      </c>
      <c r="AL8" s="12" t="s">
        <v>58</v>
      </c>
      <c r="AM8" s="12" t="s">
        <v>67</v>
      </c>
      <c r="AN8" s="12"/>
      <c r="AO8" s="12"/>
      <c r="AP8" s="12"/>
    </row>
    <row r="9" spans="1:57" s="14" customFormat="1" x14ac:dyDescent="0.35">
      <c r="A9" s="36">
        <v>2019</v>
      </c>
      <c r="B9" s="37" t="s">
        <v>41</v>
      </c>
      <c r="C9" s="12" t="s">
        <v>68</v>
      </c>
      <c r="D9" s="52">
        <v>43633</v>
      </c>
      <c r="E9" s="44">
        <v>0.33333333333333331</v>
      </c>
      <c r="F9" s="12" t="s">
        <v>46</v>
      </c>
      <c r="G9" s="47"/>
      <c r="H9" s="47"/>
      <c r="I9" s="46">
        <v>6.09</v>
      </c>
      <c r="J9" s="47">
        <v>0.34</v>
      </c>
      <c r="K9" s="47" t="s">
        <v>42</v>
      </c>
      <c r="L9" s="55" t="s">
        <v>43</v>
      </c>
      <c r="M9" s="48">
        <v>0.34123686999017599</v>
      </c>
      <c r="N9" s="48"/>
      <c r="O9" s="39" t="s">
        <v>42</v>
      </c>
      <c r="P9" s="39" t="s">
        <v>42</v>
      </c>
      <c r="Q9" s="39" t="s">
        <v>42</v>
      </c>
      <c r="R9" s="43">
        <v>84.748999999999995</v>
      </c>
      <c r="S9">
        <v>14.584</v>
      </c>
      <c r="T9">
        <v>2.9239999999999999</v>
      </c>
      <c r="U9" s="58">
        <v>0.77799999999999991</v>
      </c>
      <c r="V9">
        <v>50.86</v>
      </c>
      <c r="W9">
        <v>81.884</v>
      </c>
      <c r="X9"/>
      <c r="Y9" s="57">
        <v>4.5890000000000004</v>
      </c>
      <c r="Z9" s="12">
        <v>99.424000000000007</v>
      </c>
      <c r="AA9" s="40">
        <f>R9+Z9</f>
        <v>184.173</v>
      </c>
      <c r="AB9" s="40">
        <f>AA9/Y9</f>
        <v>40.13358030071911</v>
      </c>
      <c r="AC9" s="51">
        <v>0</v>
      </c>
      <c r="AD9" s="51">
        <v>8.2360000000000007</v>
      </c>
      <c r="AE9" s="51">
        <v>0</v>
      </c>
      <c r="AF9" s="51">
        <v>1.1779999999999999</v>
      </c>
      <c r="AG9" s="51">
        <v>1.9</v>
      </c>
      <c r="AH9" s="51">
        <v>9.4179999999999993</v>
      </c>
      <c r="AI9" s="51">
        <v>72.746000000000009</v>
      </c>
      <c r="AJ9" s="12">
        <v>6</v>
      </c>
      <c r="AK9" s="12" t="s">
        <v>50</v>
      </c>
      <c r="AL9" s="12" t="s">
        <v>69</v>
      </c>
      <c r="AM9" s="12"/>
      <c r="AN9" s="12"/>
      <c r="AO9" s="12"/>
      <c r="AP9" s="12"/>
    </row>
    <row r="10" spans="1:57" s="14" customFormat="1" x14ac:dyDescent="0.35">
      <c r="A10" s="36">
        <v>2019</v>
      </c>
      <c r="B10" s="37" t="s">
        <v>41</v>
      </c>
      <c r="C10" s="12" t="s">
        <v>70</v>
      </c>
      <c r="D10" s="52">
        <v>43647</v>
      </c>
      <c r="E10" s="44">
        <v>0.33333333333333331</v>
      </c>
      <c r="F10" s="12" t="s">
        <v>46</v>
      </c>
      <c r="G10" s="47"/>
      <c r="H10" s="47"/>
      <c r="I10" s="47">
        <v>4.87</v>
      </c>
      <c r="J10" s="47">
        <v>0.3</v>
      </c>
      <c r="K10" s="47" t="s">
        <v>42</v>
      </c>
      <c r="L10" s="54" t="s">
        <v>43</v>
      </c>
      <c r="M10" s="48">
        <v>0.12141845185303569</v>
      </c>
      <c r="N10" s="48"/>
      <c r="O10" s="39" t="s">
        <v>42</v>
      </c>
      <c r="P10" s="39" t="s">
        <v>42</v>
      </c>
      <c r="Q10" s="39" t="s">
        <v>42</v>
      </c>
      <c r="R10" s="43">
        <v>158.119</v>
      </c>
      <c r="S10">
        <v>28.594000000000001</v>
      </c>
      <c r="T10">
        <v>8.234</v>
      </c>
      <c r="U10" s="41">
        <v>1.135</v>
      </c>
      <c r="V10">
        <v>94.903000000000006</v>
      </c>
      <c r="W10">
        <v>149.88499999999999</v>
      </c>
      <c r="X10" s="49"/>
      <c r="Y10" s="12"/>
      <c r="Z10" s="12">
        <v>87.858000000000004</v>
      </c>
      <c r="AA10" s="40">
        <f>R10+Z10</f>
        <v>245.977</v>
      </c>
      <c r="AB10" s="40" t="e">
        <f>AA10/Y10</f>
        <v>#DIV/0!</v>
      </c>
      <c r="AC10" s="49">
        <v>4.0259999999999998</v>
      </c>
      <c r="AD10" s="49">
        <v>1.8739999999999999</v>
      </c>
      <c r="AE10" s="49">
        <v>1.248</v>
      </c>
      <c r="AF10" s="49">
        <v>3.4259999999999997</v>
      </c>
      <c r="AG10" s="49">
        <v>1.5940000000000001</v>
      </c>
      <c r="AH10" s="49">
        <v>10.577999999999999</v>
      </c>
      <c r="AI10" s="49">
        <v>76.216000000000008</v>
      </c>
      <c r="AJ10" s="12">
        <v>5</v>
      </c>
      <c r="AK10" s="12" t="s">
        <v>71</v>
      </c>
      <c r="AL10" s="12" t="s">
        <v>72</v>
      </c>
      <c r="AM10" s="13" t="s">
        <v>73</v>
      </c>
      <c r="AN10" s="12"/>
      <c r="AO10" s="12"/>
      <c r="AP10" s="12"/>
    </row>
    <row r="11" spans="1:57" s="14" customFormat="1" x14ac:dyDescent="0.35">
      <c r="A11" s="36">
        <v>2019</v>
      </c>
      <c r="B11" s="37" t="s">
        <v>41</v>
      </c>
      <c r="C11" s="12" t="s">
        <v>74</v>
      </c>
      <c r="D11" s="52">
        <v>43654</v>
      </c>
      <c r="E11" s="44">
        <v>0.5</v>
      </c>
      <c r="F11" s="12" t="s">
        <v>46</v>
      </c>
      <c r="G11" s="47"/>
      <c r="H11" s="47"/>
      <c r="I11" s="47">
        <v>3.66</v>
      </c>
      <c r="J11" s="47">
        <v>0.33</v>
      </c>
      <c r="K11" s="47" t="s">
        <v>42</v>
      </c>
      <c r="L11" s="54" t="s">
        <v>43</v>
      </c>
      <c r="M11" s="48">
        <v>0.11510458752326115</v>
      </c>
      <c r="N11" s="48"/>
      <c r="O11" s="39" t="s">
        <v>42</v>
      </c>
      <c r="P11" s="39" t="s">
        <v>42</v>
      </c>
      <c r="Q11" s="39" t="s">
        <v>42</v>
      </c>
      <c r="R11">
        <v>100.76900000000001</v>
      </c>
      <c r="S11">
        <v>1.331</v>
      </c>
      <c r="T11">
        <v>5.85</v>
      </c>
      <c r="U11" s="57">
        <v>0.3</v>
      </c>
      <c r="V11">
        <v>15.292</v>
      </c>
      <c r="W11">
        <v>94.927999999999997</v>
      </c>
      <c r="X11" s="49"/>
      <c r="Y11" s="12"/>
      <c r="Z11" s="12">
        <v>-8.8520000000000003</v>
      </c>
      <c r="AA11" s="40">
        <f>R11+Z11</f>
        <v>91.917000000000002</v>
      </c>
      <c r="AB11" s="40" t="e">
        <f>AA11/Y11</f>
        <v>#DIV/0!</v>
      </c>
      <c r="AC11" s="51">
        <v>2.67</v>
      </c>
      <c r="AD11" s="51">
        <v>4.3079999999999998</v>
      </c>
      <c r="AE11" s="51">
        <v>16.2</v>
      </c>
      <c r="AF11" s="51">
        <v>4.5979999999999999</v>
      </c>
      <c r="AG11" s="51">
        <v>1.5399999999999998</v>
      </c>
      <c r="AH11" s="51">
        <v>27.778000000000002</v>
      </c>
      <c r="AI11" s="51">
        <v>81.311999999999998</v>
      </c>
      <c r="AJ11" s="12">
        <v>4</v>
      </c>
      <c r="AK11" s="12" t="s">
        <v>44</v>
      </c>
      <c r="AL11" s="12" t="s">
        <v>75</v>
      </c>
      <c r="AM11" s="13" t="s">
        <v>76</v>
      </c>
      <c r="AN11" s="12"/>
      <c r="AO11" s="12"/>
      <c r="AP11" s="12"/>
    </row>
    <row r="12" spans="1:57" s="14" customFormat="1" x14ac:dyDescent="0.35">
      <c r="A12" s="36">
        <v>2019</v>
      </c>
      <c r="B12" s="37" t="s">
        <v>41</v>
      </c>
      <c r="C12" s="12" t="s">
        <v>77</v>
      </c>
      <c r="D12" s="52">
        <v>43661</v>
      </c>
      <c r="E12" s="44">
        <v>0.33333333333333331</v>
      </c>
      <c r="F12" s="12" t="s">
        <v>46</v>
      </c>
      <c r="G12" s="47"/>
      <c r="H12" s="47"/>
      <c r="I12" s="47">
        <v>5.48</v>
      </c>
      <c r="J12" s="47">
        <v>0.35560000000000003</v>
      </c>
      <c r="K12" s="47" t="s">
        <v>42</v>
      </c>
      <c r="L12" s="54" t="s">
        <v>43</v>
      </c>
      <c r="M12" s="48">
        <v>0.6687977562380647</v>
      </c>
      <c r="N12" s="48"/>
      <c r="O12" s="39" t="s">
        <v>42</v>
      </c>
      <c r="P12" s="39" t="s">
        <v>42</v>
      </c>
      <c r="Q12" s="39" t="s">
        <v>42</v>
      </c>
      <c r="R12">
        <v>52.628999999999998</v>
      </c>
      <c r="S12">
        <v>1.9950000000000001</v>
      </c>
      <c r="T12">
        <v>3.0539999999999998</v>
      </c>
      <c r="U12" s="57">
        <v>0.18</v>
      </c>
      <c r="V12">
        <v>0.86899999999999999</v>
      </c>
      <c r="W12">
        <v>49.579000000000001</v>
      </c>
      <c r="X12" s="49"/>
      <c r="Y12" s="12"/>
      <c r="Z12" s="12">
        <v>48.88</v>
      </c>
      <c r="AA12" s="40">
        <f>R12+Z12</f>
        <v>101.509</v>
      </c>
      <c r="AB12" s="40" t="e">
        <f>AA12/Y12</f>
        <v>#DIV/0!</v>
      </c>
      <c r="AC12" s="51">
        <v>3.3400000000000007</v>
      </c>
      <c r="AD12" s="51">
        <v>21.368000000000002</v>
      </c>
      <c r="AE12" s="51">
        <v>0</v>
      </c>
      <c r="AF12" s="51">
        <v>7.9</v>
      </c>
      <c r="AG12" s="51">
        <v>1.83</v>
      </c>
      <c r="AH12" s="51">
        <v>32.607999999999997</v>
      </c>
      <c r="AI12" s="51">
        <v>78.564000000000007</v>
      </c>
      <c r="AJ12" s="12">
        <v>6</v>
      </c>
      <c r="AK12" s="12" t="s">
        <v>59</v>
      </c>
      <c r="AL12" s="12" t="s">
        <v>58</v>
      </c>
      <c r="AM12" s="12" t="s">
        <v>78</v>
      </c>
      <c r="AN12" s="12"/>
      <c r="AO12" s="12"/>
      <c r="AP12" s="12"/>
    </row>
    <row r="13" spans="1:57" s="14" customFormat="1" x14ac:dyDescent="0.35">
      <c r="A13" s="36">
        <v>2019</v>
      </c>
      <c r="B13" s="37" t="s">
        <v>41</v>
      </c>
      <c r="C13" s="12" t="s">
        <v>79</v>
      </c>
      <c r="D13" s="52">
        <v>43668</v>
      </c>
      <c r="E13" s="44">
        <v>0.33333333333333331</v>
      </c>
      <c r="F13" s="45" t="s">
        <v>46</v>
      </c>
      <c r="G13" s="47"/>
      <c r="H13" s="47"/>
      <c r="I13" s="47">
        <v>5.48</v>
      </c>
      <c r="J13" s="47">
        <v>0.38100000000000001</v>
      </c>
      <c r="K13" s="47" t="s">
        <v>42</v>
      </c>
      <c r="L13" s="54" t="s">
        <v>43</v>
      </c>
      <c r="M13" s="48">
        <v>3.0753680209908825</v>
      </c>
      <c r="N13" s="48"/>
      <c r="O13" s="39" t="s">
        <v>42</v>
      </c>
      <c r="P13" s="39" t="s">
        <v>42</v>
      </c>
      <c r="Q13" s="39" t="s">
        <v>42</v>
      </c>
      <c r="R13">
        <v>11.807</v>
      </c>
      <c r="S13">
        <v>2.8210000000000002</v>
      </c>
      <c r="T13">
        <v>0.97099999999999997</v>
      </c>
      <c r="U13" s="57">
        <v>0.628</v>
      </c>
      <c r="V13">
        <v>3.7909999999999999</v>
      </c>
      <c r="W13">
        <v>10.837</v>
      </c>
      <c r="X13" s="49"/>
      <c r="Y13" s="12"/>
      <c r="Z13" s="12"/>
      <c r="AA13" s="40">
        <f>R13+Z13</f>
        <v>11.807</v>
      </c>
      <c r="AB13" s="40" t="e">
        <f>AA13/Y13</f>
        <v>#DIV/0!</v>
      </c>
      <c r="AC13" s="51">
        <v>9.2900000000000009</v>
      </c>
      <c r="AD13" s="51">
        <v>21.908000000000001</v>
      </c>
      <c r="AE13" s="51">
        <v>8.3019999999999996</v>
      </c>
      <c r="AF13" s="51">
        <v>13.74</v>
      </c>
      <c r="AG13" s="51">
        <v>2.0179999999999998</v>
      </c>
      <c r="AH13" s="51">
        <v>53.239999999999995</v>
      </c>
      <c r="AI13" s="51">
        <v>76.602000000000004</v>
      </c>
      <c r="AJ13" s="12">
        <v>4</v>
      </c>
      <c r="AK13" s="12" t="s">
        <v>80</v>
      </c>
      <c r="AL13" s="12" t="s">
        <v>81</v>
      </c>
      <c r="AM13" s="12" t="s">
        <v>82</v>
      </c>
      <c r="AN13" s="12"/>
      <c r="AO13" s="12"/>
      <c r="AP13" s="12"/>
    </row>
    <row r="14" spans="1:57" s="14" customFormat="1" x14ac:dyDescent="0.35">
      <c r="A14" s="36">
        <v>2019</v>
      </c>
      <c r="B14" s="37" t="s">
        <v>41</v>
      </c>
      <c r="C14" s="12" t="s">
        <v>83</v>
      </c>
      <c r="D14" s="52">
        <v>43675</v>
      </c>
      <c r="E14" s="44">
        <v>0.54166666666666663</v>
      </c>
      <c r="F14" s="12" t="s">
        <v>46</v>
      </c>
      <c r="G14" s="16"/>
      <c r="H14" s="16"/>
      <c r="I14" s="47">
        <v>3.66</v>
      </c>
      <c r="J14" s="47">
        <v>0.36</v>
      </c>
      <c r="K14" s="47" t="s">
        <v>42</v>
      </c>
      <c r="L14" s="54" t="s">
        <v>43</v>
      </c>
      <c r="M14" s="48">
        <v>2.3812199904624385</v>
      </c>
      <c r="N14" s="48"/>
      <c r="O14" s="39" t="s">
        <v>42</v>
      </c>
      <c r="P14" s="39" t="s">
        <v>42</v>
      </c>
      <c r="Q14" s="39" t="s">
        <v>42</v>
      </c>
      <c r="R14" s="49"/>
      <c r="S14" s="49"/>
      <c r="T14" s="49"/>
      <c r="U14" s="59"/>
      <c r="V14" s="49"/>
      <c r="W14" s="49"/>
      <c r="X14" s="49"/>
      <c r="Y14" s="59"/>
      <c r="Z14" s="12"/>
      <c r="AA14" s="51"/>
      <c r="AB14" s="12"/>
      <c r="AC14" s="51">
        <v>20.244</v>
      </c>
      <c r="AD14" s="51">
        <v>15.934000000000001</v>
      </c>
      <c r="AE14" s="51">
        <v>14.382</v>
      </c>
      <c r="AF14" s="51">
        <v>9.2479999999999993</v>
      </c>
      <c r="AG14" s="51">
        <v>1.6019999999999999</v>
      </c>
      <c r="AH14" s="51">
        <v>59.811999999999998</v>
      </c>
      <c r="AI14" s="51">
        <v>74.603999999999999</v>
      </c>
      <c r="AJ14" s="12"/>
      <c r="AK14" s="12" t="s">
        <v>84</v>
      </c>
      <c r="AL14" s="12" t="s">
        <v>81</v>
      </c>
      <c r="AM14" s="13" t="s">
        <v>85</v>
      </c>
      <c r="AN14" s="12"/>
      <c r="AO14" s="12"/>
      <c r="AP14" s="12"/>
    </row>
    <row r="15" spans="1:57" s="14" customFormat="1" x14ac:dyDescent="0.35">
      <c r="A15" s="36">
        <v>2019</v>
      </c>
      <c r="B15" s="37" t="s">
        <v>41</v>
      </c>
      <c r="C15" s="12" t="s">
        <v>86</v>
      </c>
      <c r="D15" s="52">
        <v>43682</v>
      </c>
      <c r="E15" s="44">
        <v>0.33333333333333331</v>
      </c>
      <c r="F15" s="12" t="s">
        <v>46</v>
      </c>
      <c r="G15" s="16"/>
      <c r="H15" s="16"/>
      <c r="I15" s="47">
        <v>5.46</v>
      </c>
      <c r="J15" s="47">
        <v>0.41</v>
      </c>
      <c r="K15" s="47" t="s">
        <v>42</v>
      </c>
      <c r="L15" s="54" t="s">
        <v>43</v>
      </c>
      <c r="M15" s="48">
        <v>0.94794960995348887</v>
      </c>
      <c r="N15" s="48"/>
      <c r="O15" s="39" t="s">
        <v>42</v>
      </c>
      <c r="P15" s="39" t="s">
        <v>42</v>
      </c>
      <c r="Q15" s="39" t="s">
        <v>42</v>
      </c>
      <c r="R15" s="49"/>
      <c r="S15" s="49"/>
      <c r="T15" s="49"/>
      <c r="U15" s="49"/>
      <c r="V15" s="49"/>
      <c r="W15" s="49"/>
      <c r="X15" s="49"/>
      <c r="Y15" s="12"/>
      <c r="Z15" s="12"/>
      <c r="AA15" s="51"/>
      <c r="AB15" s="12"/>
      <c r="AC15" s="51">
        <v>15.424000000000001</v>
      </c>
      <c r="AD15" s="51">
        <v>18.731999999999999</v>
      </c>
      <c r="AE15" s="51">
        <v>15.284000000000001</v>
      </c>
      <c r="AF15" s="51">
        <v>9.4880000000000013</v>
      </c>
      <c r="AG15" s="51">
        <v>1.7760000000000002</v>
      </c>
      <c r="AH15" s="51">
        <v>58.929999999999993</v>
      </c>
      <c r="AI15" s="51">
        <v>75.207999999999998</v>
      </c>
      <c r="AJ15" s="12">
        <v>6</v>
      </c>
      <c r="AK15" s="12" t="s">
        <v>59</v>
      </c>
      <c r="AL15" s="12" t="s">
        <v>58</v>
      </c>
      <c r="AM15" s="13" t="s">
        <v>57</v>
      </c>
      <c r="AN15" s="12"/>
      <c r="AO15" s="12"/>
      <c r="AP15" s="12"/>
    </row>
    <row r="16" spans="1:57" s="14" customFormat="1" x14ac:dyDescent="0.35">
      <c r="A16" s="36">
        <v>2019</v>
      </c>
      <c r="B16" s="37" t="s">
        <v>41</v>
      </c>
      <c r="C16" s="12" t="s">
        <v>87</v>
      </c>
      <c r="D16" s="52">
        <v>43689</v>
      </c>
      <c r="E16" s="44">
        <v>0.54166666666666663</v>
      </c>
      <c r="F16" s="45" t="s">
        <v>46</v>
      </c>
      <c r="G16" s="47"/>
      <c r="H16" s="47"/>
      <c r="I16" s="47">
        <v>5.49</v>
      </c>
      <c r="J16" s="47">
        <v>0.35560000000000003</v>
      </c>
      <c r="K16" s="47" t="s">
        <v>42</v>
      </c>
      <c r="L16" s="54" t="s">
        <v>43</v>
      </c>
      <c r="M16" s="48">
        <v>0.93700747513745486</v>
      </c>
      <c r="N16" s="48"/>
      <c r="O16" s="39" t="s">
        <v>42</v>
      </c>
      <c r="P16" s="39" t="s">
        <v>42</v>
      </c>
      <c r="Q16" s="39" t="s">
        <v>42</v>
      </c>
      <c r="R16" s="12"/>
      <c r="S16" s="12"/>
      <c r="T16" s="12"/>
      <c r="U16" s="12"/>
      <c r="V16" s="12"/>
      <c r="W16" s="12"/>
      <c r="X16" s="49"/>
      <c r="Y16" s="12"/>
      <c r="Z16" s="12"/>
      <c r="AA16" s="51"/>
      <c r="AB16" s="12"/>
      <c r="AC16" s="51">
        <v>18.383999999999997</v>
      </c>
      <c r="AD16" s="51">
        <v>15.952000000000002</v>
      </c>
      <c r="AE16" s="51">
        <v>13.465999999999999</v>
      </c>
      <c r="AF16" s="51">
        <v>8.4039999999999999</v>
      </c>
      <c r="AG16" s="51">
        <v>1.4359999999999999</v>
      </c>
      <c r="AH16" s="51">
        <v>56.206000000000003</v>
      </c>
      <c r="AI16" s="51">
        <v>72.830000000000013</v>
      </c>
      <c r="AJ16" s="12">
        <v>4</v>
      </c>
      <c r="AK16" s="12" t="s">
        <v>88</v>
      </c>
      <c r="AL16" s="12" t="s">
        <v>89</v>
      </c>
      <c r="AM16" s="12" t="s">
        <v>90</v>
      </c>
      <c r="AN16" s="12"/>
      <c r="AO16" s="12"/>
      <c r="AP16" s="12"/>
    </row>
  </sheetData>
  <sortState ref="A3:AM75">
    <sortCondition ref="F3:F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D. Chaffin</dc:creator>
  <cp:lastModifiedBy>Justin D. Chaffin</cp:lastModifiedBy>
  <dcterms:created xsi:type="dcterms:W3CDTF">2019-08-15T23:55:18Z</dcterms:created>
  <dcterms:modified xsi:type="dcterms:W3CDTF">2019-08-15T23:57:45Z</dcterms:modified>
</cp:coreProperties>
</file>