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Sandusky Bay\2020\Nutrients\"/>
    </mc:Choice>
  </mc:AlternateContent>
  <xr:revisionPtr revIDLastSave="0" documentId="13_ncr:1_{B541E676-3374-4757-B9F1-95D8C8A7D22C}" xr6:coauthVersionLast="45" xr6:coauthVersionMax="45" xr10:uidLastSave="{00000000-0000-0000-0000-000000000000}"/>
  <bookViews>
    <workbookView xWindow="-110" yWindow="-110" windowWidth="19420" windowHeight="10420" xr2:uid="{199237FD-8707-409B-B906-A671E99DFA08}"/>
  </bookViews>
  <sheets>
    <sheet name="Al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1" l="1"/>
  <c r="N100" i="1" s="1"/>
  <c r="N99" i="1"/>
  <c r="M99" i="1"/>
  <c r="M98" i="1"/>
  <c r="N98" i="1" s="1"/>
  <c r="M97" i="1"/>
  <c r="N97" i="1" s="1"/>
  <c r="M96" i="1"/>
  <c r="N96" i="1" s="1"/>
  <c r="N95" i="1"/>
  <c r="M95" i="1"/>
  <c r="M94" i="1"/>
  <c r="N94" i="1" s="1"/>
  <c r="N93" i="1"/>
  <c r="M93" i="1"/>
  <c r="M92" i="1"/>
  <c r="N92" i="1" s="1"/>
  <c r="M90" i="1"/>
  <c r="N90" i="1" s="1"/>
  <c r="M89" i="1"/>
  <c r="N89" i="1" s="1"/>
  <c r="N88" i="1"/>
  <c r="M88" i="1"/>
  <c r="M87" i="1"/>
  <c r="N87" i="1" s="1"/>
  <c r="N86" i="1"/>
  <c r="M86" i="1"/>
  <c r="M85" i="1"/>
  <c r="N85" i="1" s="1"/>
  <c r="M84" i="1"/>
  <c r="N84" i="1" s="1"/>
  <c r="M83" i="1"/>
  <c r="N83" i="1" s="1"/>
  <c r="N82" i="1"/>
  <c r="M82" i="1"/>
  <c r="M75" i="1"/>
  <c r="N75" i="1" s="1"/>
  <c r="N74" i="1"/>
  <c r="M74" i="1"/>
  <c r="M73" i="1"/>
  <c r="N73" i="1" s="1"/>
  <c r="M72" i="1"/>
  <c r="N72" i="1" s="1"/>
  <c r="M71" i="1"/>
  <c r="N71" i="1" s="1"/>
  <c r="N70" i="1"/>
  <c r="M70" i="1"/>
  <c r="M69" i="1"/>
  <c r="N69" i="1" s="1"/>
  <c r="N68" i="1"/>
  <c r="M68" i="1"/>
  <c r="M67" i="1"/>
  <c r="N67" i="1" s="1"/>
  <c r="M66" i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N57" i="1"/>
  <c r="M57" i="1"/>
  <c r="M56" i="1"/>
  <c r="N56" i="1" s="1"/>
  <c r="M55" i="1"/>
  <c r="N55" i="1" s="1"/>
  <c r="M54" i="1"/>
  <c r="N54" i="1" s="1"/>
  <c r="M53" i="1"/>
  <c r="N53" i="1" s="1"/>
  <c r="M52" i="1"/>
  <c r="N52" i="1" s="1"/>
  <c r="N51" i="1"/>
  <c r="M51" i="1"/>
  <c r="M50" i="1"/>
  <c r="N50" i="1" s="1"/>
  <c r="M49" i="1"/>
  <c r="N49" i="1" s="1"/>
  <c r="M48" i="1"/>
  <c r="N48" i="1" s="1"/>
  <c r="M47" i="1"/>
  <c r="N47" i="1" s="1"/>
  <c r="M46" i="1"/>
  <c r="N46" i="1" s="1"/>
  <c r="N45" i="1"/>
  <c r="M45" i="1"/>
  <c r="M44" i="1"/>
  <c r="N44" i="1" s="1"/>
  <c r="M43" i="1"/>
  <c r="N43" i="1" s="1"/>
  <c r="M42" i="1"/>
  <c r="N42" i="1" s="1"/>
  <c r="M41" i="1"/>
  <c r="N41" i="1" s="1"/>
  <c r="M40" i="1"/>
  <c r="N40" i="1" s="1"/>
  <c r="N39" i="1"/>
  <c r="M39" i="1"/>
  <c r="M38" i="1"/>
  <c r="N38" i="1" s="1"/>
  <c r="M37" i="1"/>
  <c r="N37" i="1" s="1"/>
  <c r="M36" i="1"/>
  <c r="N36" i="1" s="1"/>
  <c r="M35" i="1"/>
  <c r="N35" i="1" s="1"/>
  <c r="M34" i="1"/>
  <c r="N34" i="1" s="1"/>
  <c r="N33" i="1"/>
  <c r="M33" i="1"/>
  <c r="M32" i="1"/>
  <c r="N32" i="1" s="1"/>
  <c r="M31" i="1"/>
  <c r="N31" i="1" s="1"/>
  <c r="M30" i="1"/>
  <c r="N30" i="1" s="1"/>
  <c r="M29" i="1"/>
  <c r="N29" i="1" s="1"/>
  <c r="M28" i="1"/>
  <c r="N28" i="1" s="1"/>
  <c r="N27" i="1"/>
  <c r="M27" i="1"/>
  <c r="M26" i="1"/>
  <c r="N26" i="1" s="1"/>
  <c r="M25" i="1"/>
  <c r="N25" i="1" s="1"/>
  <c r="M24" i="1"/>
  <c r="N24" i="1" s="1"/>
  <c r="E23" i="1"/>
  <c r="M23" i="1" s="1"/>
  <c r="N23" i="1" s="1"/>
  <c r="N22" i="1"/>
  <c r="M22" i="1"/>
  <c r="M21" i="1"/>
  <c r="N21" i="1" s="1"/>
  <c r="N20" i="1"/>
  <c r="M20" i="1"/>
  <c r="M19" i="1"/>
  <c r="N19" i="1" s="1"/>
  <c r="M18" i="1"/>
  <c r="N18" i="1" s="1"/>
  <c r="M17" i="1"/>
  <c r="N17" i="1" s="1"/>
  <c r="N16" i="1"/>
  <c r="M16" i="1"/>
  <c r="E15" i="1"/>
  <c r="M15" i="1" s="1"/>
  <c r="N15" i="1" s="1"/>
  <c r="E14" i="1"/>
  <c r="M14" i="1" s="1"/>
  <c r="N14" i="1" s="1"/>
  <c r="M13" i="1"/>
  <c r="N13" i="1" s="1"/>
  <c r="E12" i="1"/>
  <c r="M12" i="1" s="1"/>
  <c r="N12" i="1" s="1"/>
  <c r="N11" i="1"/>
  <c r="M11" i="1"/>
  <c r="M10" i="1"/>
  <c r="N10" i="1" s="1"/>
  <c r="M9" i="1"/>
  <c r="N9" i="1" s="1"/>
  <c r="M8" i="1"/>
  <c r="N8" i="1" s="1"/>
  <c r="M7" i="1"/>
  <c r="N7" i="1" s="1"/>
  <c r="M6" i="1"/>
  <c r="N6" i="1" s="1"/>
  <c r="N5" i="1"/>
  <c r="M5" i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<sst xmlns="http://schemas.openxmlformats.org/spreadsheetml/2006/main" count="663" uniqueCount="296">
  <si>
    <t>ID#</t>
  </si>
  <si>
    <t>Date</t>
  </si>
  <si>
    <t>Time</t>
  </si>
  <si>
    <t>Site Name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</si>
  <si>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</si>
  <si>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</si>
  <si>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</si>
  <si>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</si>
  <si>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</si>
  <si>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</si>
  <si>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</si>
  <si>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</si>
  <si>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</si>
  <si>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</si>
  <si>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Notes</t>
  </si>
  <si>
    <t>May23_BG_Clemons</t>
  </si>
  <si>
    <t>Clemons</t>
  </si>
  <si>
    <t>May23_BG_EC1163</t>
  </si>
  <si>
    <t>EC-1163</t>
  </si>
  <si>
    <t>June8_BG_MC</t>
  </si>
  <si>
    <t>10:00AM</t>
  </si>
  <si>
    <t>Muddy Creek</t>
  </si>
  <si>
    <t>June8_BG_ODNR4</t>
  </si>
  <si>
    <t>10:45AM</t>
  </si>
  <si>
    <t>ODNR 4</t>
  </si>
  <si>
    <t>June8_BG_ODNR6</t>
  </si>
  <si>
    <t>11:42AM</t>
  </si>
  <si>
    <t>ODNR 6</t>
  </si>
  <si>
    <t>June8_BG_Bridge</t>
  </si>
  <si>
    <t>12:20PM</t>
  </si>
  <si>
    <t>Bridge</t>
  </si>
  <si>
    <t>June8_BG_ODNR2</t>
  </si>
  <si>
    <t>1:33PM</t>
  </si>
  <si>
    <t>ODNR 2</t>
  </si>
  <si>
    <t>June8_BG_Buoy2</t>
  </si>
  <si>
    <t>1:55PM</t>
  </si>
  <si>
    <t>Buoy 2</t>
  </si>
  <si>
    <t>June8_BG_ODNR1</t>
  </si>
  <si>
    <t>2:25PM</t>
  </si>
  <si>
    <t>ODNR 1</t>
  </si>
  <si>
    <t>June8_BG_EC1163</t>
  </si>
  <si>
    <t>3:12PM</t>
  </si>
  <si>
    <t>June15_BG_MC</t>
  </si>
  <si>
    <t>9:33AM</t>
  </si>
  <si>
    <t>June15_BG_ODNR4</t>
  </si>
  <si>
    <t>10:16AM</t>
  </si>
  <si>
    <t>June15_BG_ODNR6</t>
  </si>
  <si>
    <t>11:14AM</t>
  </si>
  <si>
    <t>June15_BG_Bridge</t>
  </si>
  <si>
    <t>11:48AM</t>
  </si>
  <si>
    <t>June15_BG_ODNR2</t>
  </si>
  <si>
    <t>12:44PM</t>
  </si>
  <si>
    <t>June15_BG_Buoy2</t>
  </si>
  <si>
    <t>1:10PM</t>
  </si>
  <si>
    <t>June15_BG_ODNR1</t>
  </si>
  <si>
    <t>1:30PM</t>
  </si>
  <si>
    <t>June15_BG_EC1163</t>
  </si>
  <si>
    <t>2:07PM</t>
  </si>
  <si>
    <t>June16_BG_Bridge</t>
  </si>
  <si>
    <t>June22_BG_MC</t>
  </si>
  <si>
    <t>9:58AM</t>
  </si>
  <si>
    <t>June22_BG_ODNR4</t>
  </si>
  <si>
    <t>10:30AM</t>
  </si>
  <si>
    <t>June22_BG_ODNR6</t>
  </si>
  <si>
    <t>11:05AM</t>
  </si>
  <si>
    <t>June22_BG_Bridge</t>
  </si>
  <si>
    <t>11:30AM</t>
  </si>
  <si>
    <t>June22_BG_ODNR2</t>
  </si>
  <si>
    <t>12:00PM</t>
  </si>
  <si>
    <t>June22_BG_Buoy2</t>
  </si>
  <si>
    <t>12:25PM</t>
  </si>
  <si>
    <t>June22_BG_ODNR1</t>
  </si>
  <si>
    <t>12:55PM</t>
  </si>
  <si>
    <t>June22_BG_EC1163</t>
  </si>
  <si>
    <t>June22_BG_Bells</t>
  </si>
  <si>
    <t>2:15PM</t>
  </si>
  <si>
    <t>Bells</t>
  </si>
  <si>
    <t>June29_BG_MC</t>
  </si>
  <si>
    <t>June29_BG_ODNR4</t>
  </si>
  <si>
    <t>June29_BG_ODNR6</t>
  </si>
  <si>
    <t>June29_BG_Bridge</t>
  </si>
  <si>
    <t>June29_BG_ODNR2</t>
  </si>
  <si>
    <t>June29_BG_Buoy2</t>
  </si>
  <si>
    <t>June29_BG_ODNR1</t>
  </si>
  <si>
    <t>June29_BG_EC1163</t>
  </si>
  <si>
    <t>June29_BG_Bells</t>
  </si>
  <si>
    <t>July6_BG_MC</t>
  </si>
  <si>
    <t>July6_BG_ODNR4</t>
  </si>
  <si>
    <t>July6_BG_ODNR6</t>
  </si>
  <si>
    <t>July6_BG_Bridge</t>
  </si>
  <si>
    <t>July6_BG_ODNR2</t>
  </si>
  <si>
    <t>July6_BG_Buoy2</t>
  </si>
  <si>
    <t>July6_BG_ODNR1</t>
  </si>
  <si>
    <t>July6_BG_EC1163</t>
  </si>
  <si>
    <t>July6_BG_Bells</t>
  </si>
  <si>
    <t>July13_BG_MC</t>
  </si>
  <si>
    <t>July13_BG_ODNR4</t>
  </si>
  <si>
    <t>July13_BG_ODNR6</t>
  </si>
  <si>
    <t>July13_BG_Bridge</t>
  </si>
  <si>
    <t>July13_BG_ODNR2</t>
  </si>
  <si>
    <t>July13_BG_Buoy2</t>
  </si>
  <si>
    <t>July13_BG_ODNR1</t>
  </si>
  <si>
    <t>July13_BG_EC1163</t>
  </si>
  <si>
    <t>July13_BG_Bells</t>
  </si>
  <si>
    <t>July20_BG_MC</t>
  </si>
  <si>
    <t>July20_BG_ODNR4</t>
  </si>
  <si>
    <t>July20_BG_ODNR6</t>
  </si>
  <si>
    <t>July20_BG_Bridge</t>
  </si>
  <si>
    <t>July20_BG_ODNR2</t>
  </si>
  <si>
    <t>July20_BG_Buoy2</t>
  </si>
  <si>
    <t>July20_BG_ODNR1</t>
  </si>
  <si>
    <t>July20_BG_EC1163</t>
  </si>
  <si>
    <t>July20_BG_Bells</t>
  </si>
  <si>
    <t>July23_BG_Bridge</t>
  </si>
  <si>
    <t>TP sample missing</t>
  </si>
  <si>
    <t>July27_BG_MC</t>
  </si>
  <si>
    <t>July27_BG_ODNR4</t>
  </si>
  <si>
    <t>July27_BG_ODNR6</t>
  </si>
  <si>
    <t>July27_BG_Bridge</t>
  </si>
  <si>
    <t>July27_BG_ODNR2</t>
  </si>
  <si>
    <t>July27_BG_Buoy2</t>
  </si>
  <si>
    <t>July27_BG_ODNR1</t>
  </si>
  <si>
    <t>July27_BG_EC1163</t>
  </si>
  <si>
    <t>July27_BG_Bells</t>
  </si>
  <si>
    <t>Aug3_BG_MC</t>
  </si>
  <si>
    <t>Aug3_BG_ODNR4</t>
  </si>
  <si>
    <t>Aug3_BG_ODNR6</t>
  </si>
  <si>
    <t>Aug3_BG_Bridge</t>
  </si>
  <si>
    <t>Aug3_BG_ODNR2</t>
  </si>
  <si>
    <t>Aug3_BG_Buoy2</t>
  </si>
  <si>
    <t>Aug3_BG_ODNR1</t>
  </si>
  <si>
    <t>Aug3_BG_EC1163</t>
  </si>
  <si>
    <t>Aug3_BG_Bells</t>
  </si>
  <si>
    <t>Aug5_BG_Bridge</t>
  </si>
  <si>
    <t>No Sample</t>
  </si>
  <si>
    <t>Unfiltered sample missing</t>
  </si>
  <si>
    <t>Aug10_BG_MC</t>
  </si>
  <si>
    <t>Aug10_BG_ODNR4</t>
  </si>
  <si>
    <t>Aug10_BG_ODNR6</t>
  </si>
  <si>
    <t>Aug10_BG_Bridge</t>
  </si>
  <si>
    <t>Aug10_BG_ODNR2</t>
  </si>
  <si>
    <t>Aug10_BG_Buoy2</t>
  </si>
  <si>
    <t>Aug10_BG_ODNR1</t>
  </si>
  <si>
    <t>Aug10_BG_EC1163</t>
  </si>
  <si>
    <t>Aug10_BG_Bells</t>
  </si>
  <si>
    <t>Sample Name On Analyzer</t>
  </si>
  <si>
    <t xml:space="preserve">Site Name </t>
  </si>
  <si>
    <t>Raw "TN" Sample Arrived at SL</t>
  </si>
  <si>
    <t>Filtered "DN" Sample Arrived at SL</t>
  </si>
  <si>
    <t>Nutrients Run Name</t>
  </si>
  <si>
    <t>TP Run Name</t>
  </si>
  <si>
    <t>TKN Run Name</t>
  </si>
  <si>
    <t>Jul 2 Muddy Ck</t>
  </si>
  <si>
    <t>JUL2_BGSU_CHTMC</t>
  </si>
  <si>
    <t>yes</t>
  </si>
  <si>
    <t>Mudd C.</t>
  </si>
  <si>
    <t>Dec 8 BGSU Batch 3R1.RUN</t>
  </si>
  <si>
    <t>TP Dec 11 BGSU Winter2.RUN</t>
  </si>
  <si>
    <t>TKN Dec 10 OC BGSU Winter2.RUN</t>
  </si>
  <si>
    <t>Jul 15 Muddy</t>
  </si>
  <si>
    <t>JUL15_BGSU_CHTMC</t>
  </si>
  <si>
    <t>TKN DEc 10 REDOSR1.RUN</t>
  </si>
  <si>
    <t>Jul 17 Muddy</t>
  </si>
  <si>
    <t>JUL17_BGSU_CHTMC</t>
  </si>
  <si>
    <t>TP Dec 17 BGSU3.RUN</t>
  </si>
  <si>
    <t>TKN Dec 18 BGSU3.RUN</t>
  </si>
  <si>
    <t>Jul 27 Muddy</t>
  </si>
  <si>
    <t>JUL27_BGSU_CHTMC</t>
  </si>
  <si>
    <t>Aug 17 Muddy</t>
  </si>
  <si>
    <t>Aug17_BGSU_MC</t>
  </si>
  <si>
    <t>MC</t>
  </si>
  <si>
    <t>Dec 14 BGSU Batch 4, Std7 Test.RUN</t>
  </si>
  <si>
    <t>TP Jan5 2021 BGSU Winterbatch4.RUN</t>
  </si>
  <si>
    <t>TKN Jan 8 2021 BGSU Batch4.RUN</t>
  </si>
  <si>
    <t>Aug 17 ODNR 4</t>
  </si>
  <si>
    <t>Aug17_BGSU_ODNR4</t>
  </si>
  <si>
    <t>Aug 17 ODNR 6</t>
  </si>
  <si>
    <t>Aug17_BGSU_ODNR6</t>
  </si>
  <si>
    <t>Aug 17 Bridge</t>
  </si>
  <si>
    <t>Aug17_BGSU_Bridge</t>
  </si>
  <si>
    <t>Edison Bridge</t>
  </si>
  <si>
    <t>Aug 17 ODNR 2</t>
  </si>
  <si>
    <t>Aug17_BGSU_ODNR2</t>
  </si>
  <si>
    <t>Aug 17 Bouy 2</t>
  </si>
  <si>
    <t>Aug17_BGSU_Buoy2</t>
  </si>
  <si>
    <t>BGSU Bouy 2</t>
  </si>
  <si>
    <t>Aug 17 ODNR 1</t>
  </si>
  <si>
    <t>Aug17_BGSU_ODNR1</t>
  </si>
  <si>
    <t>Aug 17 EC 1163</t>
  </si>
  <si>
    <t>Aug17_BGSU_1163</t>
  </si>
  <si>
    <t>EC 1163</t>
  </si>
  <si>
    <t>Aug 17 Bells</t>
  </si>
  <si>
    <t>Aug17_BGSU_Bells</t>
  </si>
  <si>
    <t>Ammonium &gt; TKN. Will reanalyze</t>
  </si>
  <si>
    <t>Aug 25 Muddy</t>
  </si>
  <si>
    <t>Aug25_BGSU_MC</t>
  </si>
  <si>
    <t>Jan 20 2021 BGSU Batch 5R1.RUN</t>
  </si>
  <si>
    <t>TP Jan 13 2021 BGSU5.RUN</t>
  </si>
  <si>
    <t>TKN Oct 4 BGSUR1R1.RUN</t>
  </si>
  <si>
    <t>Aug 25 ODNR 4</t>
  </si>
  <si>
    <t>Aug25_BGSU_ODNR4</t>
  </si>
  <si>
    <t>ODNR4</t>
  </si>
  <si>
    <t>Aug 25 ODNR 6</t>
  </si>
  <si>
    <t>Aug25_BGSU_ODNR6</t>
  </si>
  <si>
    <t>ODNR6</t>
  </si>
  <si>
    <t>Aug 25 ODNR 2</t>
  </si>
  <si>
    <t>Aug25_BGSU_ODNR2</t>
  </si>
  <si>
    <t>ODNR2</t>
  </si>
  <si>
    <t>Aug 25 ODNR 1</t>
  </si>
  <si>
    <t>Aug25_BGSU_ODNR1</t>
  </si>
  <si>
    <t>ODNR1</t>
  </si>
  <si>
    <t>Aug 25 EC 1163</t>
  </si>
  <si>
    <t>Aug25_BGSU_1163</t>
  </si>
  <si>
    <t>EC1163</t>
  </si>
  <si>
    <t>Aug 25 Bells</t>
  </si>
  <si>
    <t>Aug25_BGSU_Bells</t>
  </si>
  <si>
    <t>Aug 25 Buoy 2</t>
  </si>
  <si>
    <t>Aug25_BG_Buoy2</t>
  </si>
  <si>
    <t>Aug 25 Bridge</t>
  </si>
  <si>
    <t>Aug25_BG_Bridge</t>
  </si>
  <si>
    <t>Aug 31 Muddy</t>
  </si>
  <si>
    <t>Aug31_BGSU_MC</t>
  </si>
  <si>
    <t>TKN Oct 7 BGSU.RUN</t>
  </si>
  <si>
    <t>Aug 31 ODNR 4</t>
  </si>
  <si>
    <t>Aug31_BGSU_ODNR4</t>
  </si>
  <si>
    <t>Aug 31 ODNR 6</t>
  </si>
  <si>
    <t>Aug31_BGSU_ODNR6</t>
  </si>
  <si>
    <t>Aug 31 Bridge</t>
  </si>
  <si>
    <t>Aug31_BGSU_Bridge</t>
  </si>
  <si>
    <t>Aug 31 ODNR 2</t>
  </si>
  <si>
    <t>Aug31_BGSU_ODNR2</t>
  </si>
  <si>
    <t>TP Jan 26 BGSU Batch6 std7 Test REDO.RUN</t>
  </si>
  <si>
    <t>Aug 31 Bouy 2</t>
  </si>
  <si>
    <t>Aug31_BGSU_Buoy2</t>
  </si>
  <si>
    <t>Aug 31 ODNR 1</t>
  </si>
  <si>
    <t>Aug31_BGSU_ODNR1</t>
  </si>
  <si>
    <t>Aug 31 EC 1163</t>
  </si>
  <si>
    <t>Aug31_BGSU_1163</t>
  </si>
  <si>
    <t>Aug 31 Bells</t>
  </si>
  <si>
    <t>Aug31_BGSU_Bells</t>
  </si>
  <si>
    <t>Sep 8 Muddy</t>
  </si>
  <si>
    <t>Sep8_BGSU_MC</t>
  </si>
  <si>
    <t>Jan 20 BGSU Batch 6R1.RUN</t>
  </si>
  <si>
    <t>Sep 8 ODNR 4</t>
  </si>
  <si>
    <t>Sep8_BGSU_ODNR4</t>
  </si>
  <si>
    <t>Sep 8 ODNR 6</t>
  </si>
  <si>
    <t>Sep8_BGSU_ODNR6</t>
  </si>
  <si>
    <t>Sep 8 Bridge</t>
  </si>
  <si>
    <t>Sep8_BGSU_Bridge</t>
  </si>
  <si>
    <t>Sep 8 ODNR 2</t>
  </si>
  <si>
    <t>Sep8_BGSU_ODNR2</t>
  </si>
  <si>
    <t>Sep 8 Bouy 2</t>
  </si>
  <si>
    <t>Sep8_BGSU_Buoy2</t>
  </si>
  <si>
    <t>Sep 8 ODNR 1</t>
  </si>
  <si>
    <t>Sep8_BGSU_ODNR1</t>
  </si>
  <si>
    <t>Sep 8 EC 1163</t>
  </si>
  <si>
    <t>Sep8_BGSU_1163</t>
  </si>
  <si>
    <t>Sep 8 Bells</t>
  </si>
  <si>
    <t>Sep8_BGSU_Bells</t>
  </si>
  <si>
    <t>Sep 14 Muddy</t>
  </si>
  <si>
    <t>Sep14_BGSU_MC</t>
  </si>
  <si>
    <t>Sep 14 ODNR 4</t>
  </si>
  <si>
    <t>Sep14_BGSU_ODNR4</t>
  </si>
  <si>
    <t>Sep 14  ODNR 6</t>
  </si>
  <si>
    <t>Sep14_BGSU_ODNR6</t>
  </si>
  <si>
    <t>Sep 14  Bridge</t>
  </si>
  <si>
    <t>Sep14_BGSU_Bridge</t>
  </si>
  <si>
    <t>Sep 14  ODNR 2</t>
  </si>
  <si>
    <t>Sep14_BGSU_ODNR2</t>
  </si>
  <si>
    <t>Sep 14  Bouy 2</t>
  </si>
  <si>
    <t>Sep14_BGSU_Buoy2</t>
  </si>
  <si>
    <t>Sep 14  ODNR 1</t>
  </si>
  <si>
    <t>Sep14_BGSU_ODNR1</t>
  </si>
  <si>
    <t>Sep 14 EC 1163</t>
  </si>
  <si>
    <t>Sep14_BGSU_1163</t>
  </si>
  <si>
    <t>Sep 14 Bells</t>
  </si>
  <si>
    <t>Sep14_BGSU_Bells</t>
  </si>
  <si>
    <t>Oct 13 Muddy</t>
  </si>
  <si>
    <t>Oct13_BGSU_MC</t>
  </si>
  <si>
    <t>Oct 13ODNR 4</t>
  </si>
  <si>
    <t>Oct13_BGSU_ODNR4</t>
  </si>
  <si>
    <t>Oct 13ODNR 6</t>
  </si>
  <si>
    <t>Oct13_BGSU_ODNR6</t>
  </si>
  <si>
    <t>Oct 13 Bridge</t>
  </si>
  <si>
    <t>Oct13_BGSU_Bridge</t>
  </si>
  <si>
    <t>Is this an unlebeled bottle?</t>
  </si>
  <si>
    <t>Oct 13 ODNR 2</t>
  </si>
  <si>
    <t>Oct13_BGSU_ODNR2</t>
  </si>
  <si>
    <t>Oct 13 Bouy 2</t>
  </si>
  <si>
    <t>Oct13_BGSU_Buoy2</t>
  </si>
  <si>
    <t>Oct 13 ODNR 1</t>
  </si>
  <si>
    <t>Oct13_BGSU_ODNR1</t>
  </si>
  <si>
    <t>Oct 13 EC 1163</t>
  </si>
  <si>
    <t>Oct13_BGSU_1163</t>
  </si>
  <si>
    <t>Oct 13 Bells</t>
  </si>
  <si>
    <t>Oct13_BGSU_Bells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</si>
</sst>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00"/>
    <numFmt numFmtId="166" formatCode="0.0"/>
    <numFmt numFmtId="167" formatCode="0.0%"/>
    <numFmt numFmtId="169" formatCode="[$-409]d\-mmm;@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/>
    <xf numFmtId="166" fontId="2" fillId="0" borderId="0" xfId="0" applyNumberFormat="1" applyFont="1"/>
    <xf numFmtId="0" fontId="0" fillId="0" borderId="3" xfId="0" applyBorder="1"/>
    <xf numFmtId="0" fontId="0" fillId="0" borderId="3" xfId="0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3" borderId="3" xfId="0" applyFill="1" applyBorder="1"/>
    <xf numFmtId="0" fontId="4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1" applyFont="1" applyAlignment="1">
      <alignment horizontal="center"/>
    </xf>
    <xf numFmtId="169" fontId="0" fillId="0" borderId="0" xfId="1" applyNumberFormat="1" applyFont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/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 2" xfId="1" xr:uid="{EB3F9FEB-55CF-4E19-B288-D877B02C11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577A-D6AE-429C-A88B-7418263BF699}">
  <dimension ref="A1:Z1000"/>
  <sheetViews>
    <sheetView tabSelected="1" workbookViewId="0">
      <pane xSplit="4" ySplit="1" topLeftCell="K144" activePane="bottomRight" state="frozen"/>
      <selection pane="topRight" activeCell="E1" sqref="E1"/>
      <selection pane="bottomLeft" activeCell="A2" sqref="A2"/>
      <selection pane="bottomRight" activeCell="H103" sqref="H103:R160"/>
    </sheetView>
  </sheetViews>
  <sheetFormatPr defaultColWidth="12.6640625" defaultRowHeight="15" customHeight="1" x14ac:dyDescent="0.3"/>
  <cols>
    <col min="1" max="1" width="21.4140625" customWidth="1"/>
    <col min="2" max="2" width="8.6640625" bestFit="1" customWidth="1"/>
    <col min="3" max="3" width="10" customWidth="1"/>
    <col min="4" max="4" width="12.4140625" customWidth="1"/>
    <col min="5" max="5" width="17.9140625" customWidth="1"/>
    <col min="6" max="6" width="17.4140625" customWidth="1"/>
    <col min="7" max="7" width="13.25" customWidth="1"/>
    <col min="8" max="8" width="11.1640625" customWidth="1"/>
    <col min="9" max="9" width="13.75" customWidth="1"/>
    <col min="10" max="10" width="13.5" customWidth="1"/>
    <col min="11" max="11" width="9.9140625" customWidth="1"/>
    <col min="12" max="12" width="11.1640625" customWidth="1"/>
    <col min="13" max="13" width="10" customWidth="1"/>
    <col min="14" max="14" width="11.6640625" customWidth="1"/>
    <col min="15" max="15" width="8" customWidth="1"/>
    <col min="16" max="16" width="34.5" customWidth="1"/>
    <col min="17" max="26" width="7.75" customWidth="1"/>
  </cols>
  <sheetData>
    <row r="1" spans="1:26" ht="14.5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/>
      <c r="P1" s="6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 x14ac:dyDescent="0.35">
      <c r="A2" s="6" t="s">
        <v>15</v>
      </c>
      <c r="B2" s="7">
        <v>43974</v>
      </c>
      <c r="C2" s="6"/>
      <c r="D2" s="6" t="s">
        <v>16</v>
      </c>
      <c r="E2" s="6">
        <v>69.73</v>
      </c>
      <c r="F2" s="6">
        <v>0</v>
      </c>
      <c r="G2" s="6">
        <v>0.83399999999999996</v>
      </c>
      <c r="H2" s="6">
        <v>0</v>
      </c>
      <c r="I2" s="6">
        <v>3.3959999999999999</v>
      </c>
      <c r="J2" s="6">
        <v>69.105999999999995</v>
      </c>
      <c r="K2" s="6">
        <v>1.794</v>
      </c>
      <c r="L2" s="6">
        <v>55.92</v>
      </c>
      <c r="M2" s="8">
        <f t="shared" ref="M2:M33" si="0">L2+E2</f>
        <v>125.65</v>
      </c>
      <c r="N2" s="8">
        <f t="shared" ref="N2:N33" si="1">M2/K2</f>
        <v>70.039018952062435</v>
      </c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5" x14ac:dyDescent="0.35">
      <c r="A3" s="6" t="s">
        <v>17</v>
      </c>
      <c r="B3" s="7">
        <v>43974</v>
      </c>
      <c r="C3" s="6"/>
      <c r="D3" s="6" t="s">
        <v>18</v>
      </c>
      <c r="E3" s="6">
        <v>54.378999999999998</v>
      </c>
      <c r="F3" s="6">
        <v>0</v>
      </c>
      <c r="G3" s="6">
        <v>0.38300000000000001</v>
      </c>
      <c r="H3" s="6">
        <v>6.0000000000000001E-3</v>
      </c>
      <c r="I3" s="6">
        <v>13.212999999999999</v>
      </c>
      <c r="J3" s="6">
        <v>54.17</v>
      </c>
      <c r="K3" s="6">
        <v>1.482</v>
      </c>
      <c r="L3" s="6">
        <v>53.232999999999997</v>
      </c>
      <c r="M3" s="10">
        <f t="shared" si="0"/>
        <v>107.61199999999999</v>
      </c>
      <c r="N3" s="10">
        <f t="shared" si="1"/>
        <v>72.612685560053976</v>
      </c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5" x14ac:dyDescent="0.35">
      <c r="A4" s="6" t="s">
        <v>19</v>
      </c>
      <c r="B4" s="7">
        <v>43990</v>
      </c>
      <c r="C4" s="6" t="s">
        <v>20</v>
      </c>
      <c r="D4" s="6" t="s">
        <v>21</v>
      </c>
      <c r="E4" s="6">
        <v>211.27699999999999</v>
      </c>
      <c r="F4" s="6">
        <v>0.54500000000000004</v>
      </c>
      <c r="G4" s="6">
        <v>8.33</v>
      </c>
      <c r="H4" s="6">
        <v>3.4000000000000002E-2</v>
      </c>
      <c r="I4" s="6">
        <v>45.036000000000001</v>
      </c>
      <c r="J4" s="6">
        <v>205.947</v>
      </c>
      <c r="K4" s="6">
        <v>3.5579999999999998</v>
      </c>
      <c r="L4" s="6">
        <v>92.253</v>
      </c>
      <c r="M4" s="10">
        <f t="shared" si="0"/>
        <v>303.52999999999997</v>
      </c>
      <c r="N4" s="10">
        <f t="shared" si="1"/>
        <v>85.309162450815066</v>
      </c>
      <c r="O4" s="9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5" x14ac:dyDescent="0.35">
      <c r="A5" s="6" t="s">
        <v>22</v>
      </c>
      <c r="B5" s="7">
        <v>43990</v>
      </c>
      <c r="C5" s="6" t="s">
        <v>23</v>
      </c>
      <c r="D5" s="6" t="s">
        <v>24</v>
      </c>
      <c r="E5" s="6">
        <v>250.691</v>
      </c>
      <c r="F5" s="6">
        <v>21.004999999999999</v>
      </c>
      <c r="G5" s="6">
        <v>10.839</v>
      </c>
      <c r="H5" s="6">
        <v>0.47199999999999998</v>
      </c>
      <c r="I5" s="6">
        <v>87.483000000000004</v>
      </c>
      <c r="J5" s="6">
        <v>243.19200000000001</v>
      </c>
      <c r="K5" s="6">
        <v>2.5640000000000001</v>
      </c>
      <c r="L5" s="6">
        <v>78.519000000000005</v>
      </c>
      <c r="M5" s="10">
        <f t="shared" si="0"/>
        <v>329.21000000000004</v>
      </c>
      <c r="N5" s="10">
        <f t="shared" si="1"/>
        <v>128.39703588143527</v>
      </c>
      <c r="O5" s="9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 x14ac:dyDescent="0.35">
      <c r="A6" s="6" t="s">
        <v>25</v>
      </c>
      <c r="B6" s="7">
        <v>43990</v>
      </c>
      <c r="C6" s="6" t="s">
        <v>26</v>
      </c>
      <c r="D6" s="6" t="s">
        <v>27</v>
      </c>
      <c r="E6" s="6">
        <v>168.53700000000001</v>
      </c>
      <c r="F6" s="6">
        <v>38.414999999999999</v>
      </c>
      <c r="G6" s="6">
        <v>6.6769999999999996</v>
      </c>
      <c r="H6" s="6">
        <v>0.34499999999999997</v>
      </c>
      <c r="I6" s="6">
        <v>57.116</v>
      </c>
      <c r="J6" s="6">
        <v>164.40199999999999</v>
      </c>
      <c r="K6" s="6">
        <v>1.964</v>
      </c>
      <c r="L6" s="6">
        <v>90.906999999999996</v>
      </c>
      <c r="M6" s="10">
        <f t="shared" si="0"/>
        <v>259.44400000000002</v>
      </c>
      <c r="N6" s="10">
        <f t="shared" si="1"/>
        <v>132.09979633401224</v>
      </c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5" x14ac:dyDescent="0.35">
      <c r="A7" s="6" t="s">
        <v>28</v>
      </c>
      <c r="B7" s="7">
        <v>43990</v>
      </c>
      <c r="C7" s="6" t="s">
        <v>29</v>
      </c>
      <c r="D7" s="6" t="s">
        <v>30</v>
      </c>
      <c r="E7" s="6">
        <v>120.84699999999999</v>
      </c>
      <c r="F7" s="6">
        <v>25.966999999999999</v>
      </c>
      <c r="G7" s="6">
        <v>5.1740000000000004</v>
      </c>
      <c r="H7" s="6">
        <v>0.249</v>
      </c>
      <c r="I7" s="6">
        <v>33.673999999999999</v>
      </c>
      <c r="J7" s="6">
        <v>117.36</v>
      </c>
      <c r="K7" s="6">
        <v>2.008</v>
      </c>
      <c r="L7" s="6">
        <v>86.066999999999993</v>
      </c>
      <c r="M7" s="10">
        <f t="shared" si="0"/>
        <v>206.91399999999999</v>
      </c>
      <c r="N7" s="10">
        <f t="shared" si="1"/>
        <v>103.04482071713147</v>
      </c>
      <c r="O7" s="9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5" x14ac:dyDescent="0.35">
      <c r="A8" s="6" t="s">
        <v>31</v>
      </c>
      <c r="B8" s="7">
        <v>43990</v>
      </c>
      <c r="C8" s="6" t="s">
        <v>32</v>
      </c>
      <c r="D8" s="6" t="s">
        <v>33</v>
      </c>
      <c r="E8" s="6">
        <v>113.88</v>
      </c>
      <c r="F8" s="6">
        <v>4.0659999999999998</v>
      </c>
      <c r="G8" s="6">
        <v>3.9569999999999999</v>
      </c>
      <c r="H8" s="6">
        <v>5.5E-2</v>
      </c>
      <c r="I8" s="6">
        <v>28.288</v>
      </c>
      <c r="J8" s="6">
        <v>111.827</v>
      </c>
      <c r="K8" s="6">
        <v>2.0699999999999998</v>
      </c>
      <c r="L8" s="6">
        <v>69.248999999999995</v>
      </c>
      <c r="M8" s="10">
        <f t="shared" si="0"/>
        <v>183.12899999999999</v>
      </c>
      <c r="N8" s="10">
        <f t="shared" si="1"/>
        <v>88.468115942028987</v>
      </c>
      <c r="O8" s="9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5" x14ac:dyDescent="0.35">
      <c r="A9" s="6" t="s">
        <v>34</v>
      </c>
      <c r="B9" s="7">
        <v>43990</v>
      </c>
      <c r="C9" s="6" t="s">
        <v>35</v>
      </c>
      <c r="D9" s="6" t="s">
        <v>36</v>
      </c>
      <c r="E9" s="6">
        <v>63.280999999999999</v>
      </c>
      <c r="F9" s="6">
        <v>7.3319999999999999</v>
      </c>
      <c r="G9" s="6">
        <v>1.8480000000000001</v>
      </c>
      <c r="H9" s="6">
        <v>0.186</v>
      </c>
      <c r="I9" s="6">
        <v>21.994</v>
      </c>
      <c r="J9" s="6">
        <v>61.584000000000003</v>
      </c>
      <c r="K9" s="6">
        <v>1.1559999999999999</v>
      </c>
      <c r="L9" s="6">
        <v>45.8</v>
      </c>
      <c r="M9" s="10">
        <f t="shared" si="0"/>
        <v>109.08099999999999</v>
      </c>
      <c r="N9" s="10">
        <f t="shared" si="1"/>
        <v>94.360726643598611</v>
      </c>
      <c r="O9" s="9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5" x14ac:dyDescent="0.35">
      <c r="A10" s="6" t="s">
        <v>37</v>
      </c>
      <c r="B10" s="7">
        <v>43990</v>
      </c>
      <c r="C10" s="11" t="s">
        <v>38</v>
      </c>
      <c r="D10" s="6" t="s">
        <v>39</v>
      </c>
      <c r="E10" s="6">
        <v>41.637999999999998</v>
      </c>
      <c r="F10" s="6">
        <v>3.6549999999999998</v>
      </c>
      <c r="G10" s="6">
        <v>1.371</v>
      </c>
      <c r="H10" s="6">
        <v>0.13700000000000001</v>
      </c>
      <c r="I10" s="6">
        <v>30.635999999999999</v>
      </c>
      <c r="J10" s="6">
        <v>40.360999999999997</v>
      </c>
      <c r="K10" s="6">
        <v>1.5029999999999999</v>
      </c>
      <c r="L10" s="6">
        <v>51.866999999999997</v>
      </c>
      <c r="M10" s="10">
        <f t="shared" si="0"/>
        <v>93.504999999999995</v>
      </c>
      <c r="N10" s="10">
        <f t="shared" si="1"/>
        <v>62.212242182302063</v>
      </c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5" x14ac:dyDescent="0.35">
      <c r="A11" s="6" t="s">
        <v>40</v>
      </c>
      <c r="B11" s="7">
        <v>43990</v>
      </c>
      <c r="C11" s="11" t="s">
        <v>41</v>
      </c>
      <c r="D11" s="6" t="s">
        <v>18</v>
      </c>
      <c r="E11" s="6">
        <v>42.689</v>
      </c>
      <c r="F11" s="6">
        <v>6.7110000000000003</v>
      </c>
      <c r="G11" s="6">
        <v>1.0720000000000001</v>
      </c>
      <c r="H11" s="6">
        <v>0.06</v>
      </c>
      <c r="I11" s="6">
        <v>18.739000000000001</v>
      </c>
      <c r="J11" s="6">
        <v>41.726999999999997</v>
      </c>
      <c r="K11" s="6">
        <v>0.998</v>
      </c>
      <c r="L11" s="6">
        <v>41.040999999999997</v>
      </c>
      <c r="M11" s="10">
        <f t="shared" si="0"/>
        <v>83.72999999999999</v>
      </c>
      <c r="N11" s="10">
        <f t="shared" si="1"/>
        <v>83.897795591182359</v>
      </c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5" x14ac:dyDescent="0.35">
      <c r="A12" s="6" t="s">
        <v>42</v>
      </c>
      <c r="B12" s="7">
        <v>43997</v>
      </c>
      <c r="C12" s="11" t="s">
        <v>43</v>
      </c>
      <c r="D12" s="6" t="s">
        <v>21</v>
      </c>
      <c r="E12" s="6">
        <f>88.697*2</f>
        <v>177.39400000000001</v>
      </c>
      <c r="F12" s="6">
        <v>20.948</v>
      </c>
      <c r="G12" s="6">
        <v>8.7100000000000009</v>
      </c>
      <c r="H12" s="6">
        <v>1.6020000000000001</v>
      </c>
      <c r="I12" s="6">
        <v>47.079000000000001</v>
      </c>
      <c r="J12" s="6">
        <v>156.608</v>
      </c>
      <c r="K12" s="6">
        <v>5.4349999999999996</v>
      </c>
      <c r="L12" s="6">
        <v>103.371</v>
      </c>
      <c r="M12" s="10">
        <f t="shared" si="0"/>
        <v>280.76499999999999</v>
      </c>
      <c r="N12" s="10">
        <f t="shared" si="1"/>
        <v>51.658693652253909</v>
      </c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5" x14ac:dyDescent="0.35">
      <c r="A13" s="6" t="s">
        <v>44</v>
      </c>
      <c r="B13" s="7">
        <v>43997</v>
      </c>
      <c r="C13" s="11" t="s">
        <v>45</v>
      </c>
      <c r="D13" s="6" t="s">
        <v>24</v>
      </c>
      <c r="E13" s="6">
        <v>140.971</v>
      </c>
      <c r="F13" s="6">
        <v>20.387</v>
      </c>
      <c r="G13" s="6">
        <v>6.657</v>
      </c>
      <c r="H13" s="6">
        <v>0.42599999999999999</v>
      </c>
      <c r="I13" s="6">
        <v>20.827000000000002</v>
      </c>
      <c r="J13" s="6">
        <v>134.46700000000001</v>
      </c>
      <c r="K13" s="6">
        <v>3.3380000000000001</v>
      </c>
      <c r="L13" s="6">
        <v>89.51</v>
      </c>
      <c r="M13" s="10">
        <f t="shared" si="0"/>
        <v>230.48099999999999</v>
      </c>
      <c r="N13" s="10">
        <f t="shared" si="1"/>
        <v>69.047633313361288</v>
      </c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5" x14ac:dyDescent="0.35">
      <c r="A14" s="6" t="s">
        <v>46</v>
      </c>
      <c r="B14" s="7">
        <v>43997</v>
      </c>
      <c r="C14" s="11" t="s">
        <v>47</v>
      </c>
      <c r="D14" s="6" t="s">
        <v>27</v>
      </c>
      <c r="E14" s="6">
        <f>109.062*2</f>
        <v>218.124</v>
      </c>
      <c r="F14" s="6">
        <v>32.159999999999997</v>
      </c>
      <c r="G14" s="6">
        <v>10.574</v>
      </c>
      <c r="H14" s="6">
        <v>0.82799999999999996</v>
      </c>
      <c r="I14" s="6">
        <v>79.626000000000005</v>
      </c>
      <c r="J14" s="6">
        <v>200.875</v>
      </c>
      <c r="K14" s="6">
        <v>3.4089999999999998</v>
      </c>
      <c r="L14" s="6">
        <v>103.893</v>
      </c>
      <c r="M14" s="10">
        <f t="shared" si="0"/>
        <v>322.017</v>
      </c>
      <c r="N14" s="10">
        <f t="shared" si="1"/>
        <v>94.460838955705483</v>
      </c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5" x14ac:dyDescent="0.35">
      <c r="A15" s="6" t="s">
        <v>48</v>
      </c>
      <c r="B15" s="7">
        <v>43997</v>
      </c>
      <c r="C15" s="11" t="s">
        <v>49</v>
      </c>
      <c r="D15" s="6" t="s">
        <v>30</v>
      </c>
      <c r="E15" s="6">
        <f>103.413*2</f>
        <v>206.82599999999999</v>
      </c>
      <c r="F15" s="6">
        <v>37.78</v>
      </c>
      <c r="G15" s="6">
        <v>10.259</v>
      </c>
      <c r="H15" s="6">
        <v>0.77</v>
      </c>
      <c r="I15" s="6">
        <v>75.790999999999997</v>
      </c>
      <c r="J15" s="6">
        <v>186.36799999999999</v>
      </c>
      <c r="K15" s="6">
        <v>2.8570000000000002</v>
      </c>
      <c r="L15" s="6">
        <v>97.361999999999995</v>
      </c>
      <c r="M15" s="10">
        <f t="shared" si="0"/>
        <v>304.18799999999999</v>
      </c>
      <c r="N15" s="10">
        <f t="shared" si="1"/>
        <v>106.4711235561778</v>
      </c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5" x14ac:dyDescent="0.35">
      <c r="A16" s="6" t="s">
        <v>50</v>
      </c>
      <c r="B16" s="7">
        <v>43997</v>
      </c>
      <c r="C16" s="11" t="s">
        <v>51</v>
      </c>
      <c r="D16" s="6" t="s">
        <v>33</v>
      </c>
      <c r="E16" s="6">
        <v>71.655000000000001</v>
      </c>
      <c r="F16" s="6">
        <v>4.0659999999999998</v>
      </c>
      <c r="G16" s="6">
        <v>3.9569999999999999</v>
      </c>
      <c r="H16" s="6">
        <v>0.36</v>
      </c>
      <c r="I16" s="6">
        <v>28.288</v>
      </c>
      <c r="J16" s="6">
        <v>111.827</v>
      </c>
      <c r="K16" s="6">
        <v>1.9650000000000001</v>
      </c>
      <c r="L16" s="6">
        <v>65.387</v>
      </c>
      <c r="M16" s="10">
        <f t="shared" si="0"/>
        <v>137.042</v>
      </c>
      <c r="N16" s="10">
        <f t="shared" si="1"/>
        <v>69.741475826972007</v>
      </c>
      <c r="O16" s="9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5" x14ac:dyDescent="0.35">
      <c r="A17" s="6" t="s">
        <v>52</v>
      </c>
      <c r="B17" s="7">
        <v>43997</v>
      </c>
      <c r="C17" s="11" t="s">
        <v>53</v>
      </c>
      <c r="D17" s="6" t="s">
        <v>36</v>
      </c>
      <c r="E17" s="6">
        <v>57.951999999999998</v>
      </c>
      <c r="F17" s="6">
        <v>7.415</v>
      </c>
      <c r="G17" s="6">
        <v>2.0790000000000002</v>
      </c>
      <c r="H17" s="6">
        <v>0.14699999999999999</v>
      </c>
      <c r="I17" s="6">
        <v>13.069000000000001</v>
      </c>
      <c r="J17" s="6">
        <v>56.881999999999998</v>
      </c>
      <c r="K17" s="6">
        <v>1.758</v>
      </c>
      <c r="L17" s="6">
        <v>49.277999999999999</v>
      </c>
      <c r="M17" s="10">
        <f t="shared" si="0"/>
        <v>107.22999999999999</v>
      </c>
      <c r="N17" s="10">
        <f t="shared" si="1"/>
        <v>60.99544937428896</v>
      </c>
      <c r="O17" s="9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5" x14ac:dyDescent="0.35">
      <c r="A18" s="6" t="s">
        <v>54</v>
      </c>
      <c r="B18" s="7">
        <v>43997</v>
      </c>
      <c r="C18" s="11" t="s">
        <v>55</v>
      </c>
      <c r="D18" s="6" t="s">
        <v>39</v>
      </c>
      <c r="E18" s="6">
        <v>17.753</v>
      </c>
      <c r="F18" s="6">
        <v>20.154</v>
      </c>
      <c r="G18" s="6">
        <v>2.0760000000000001</v>
      </c>
      <c r="H18" s="6">
        <v>0.13400000000000001</v>
      </c>
      <c r="I18" s="6">
        <v>3.4569999999999999</v>
      </c>
      <c r="J18" s="6">
        <v>15.659000000000001</v>
      </c>
      <c r="K18" s="6">
        <v>1.2649999999999999</v>
      </c>
      <c r="L18" s="6">
        <v>47.036000000000001</v>
      </c>
      <c r="M18" s="10">
        <f t="shared" si="0"/>
        <v>64.789000000000001</v>
      </c>
      <c r="N18" s="10">
        <f t="shared" si="1"/>
        <v>51.216600790513837</v>
      </c>
      <c r="O18" s="9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5" x14ac:dyDescent="0.35">
      <c r="A19" s="6" t="s">
        <v>56</v>
      </c>
      <c r="B19" s="7">
        <v>43997</v>
      </c>
      <c r="C19" s="11" t="s">
        <v>57</v>
      </c>
      <c r="D19" s="6" t="s">
        <v>18</v>
      </c>
      <c r="E19" s="6">
        <v>37.868000000000002</v>
      </c>
      <c r="F19" s="6">
        <v>6.633</v>
      </c>
      <c r="G19" s="6">
        <v>0.81499999999999995</v>
      </c>
      <c r="H19" s="6">
        <v>0.17499999999999999</v>
      </c>
      <c r="I19" s="6">
        <v>19.009</v>
      </c>
      <c r="J19" s="6">
        <v>37.875</v>
      </c>
      <c r="K19" s="6">
        <v>1.111</v>
      </c>
      <c r="L19" s="6">
        <v>34.183999999999997</v>
      </c>
      <c r="M19" s="10">
        <f t="shared" si="0"/>
        <v>72.051999999999992</v>
      </c>
      <c r="N19" s="10">
        <f t="shared" si="1"/>
        <v>64.853285328532849</v>
      </c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5" x14ac:dyDescent="0.35">
      <c r="A20" s="6" t="s">
        <v>58</v>
      </c>
      <c r="B20" s="7">
        <v>43998</v>
      </c>
      <c r="C20" s="11"/>
      <c r="D20" s="6" t="s">
        <v>30</v>
      </c>
      <c r="E20" s="6">
        <v>126.514</v>
      </c>
      <c r="F20" s="6">
        <v>15.36</v>
      </c>
      <c r="G20" s="6">
        <v>6.7030000000000003</v>
      </c>
      <c r="H20" s="6">
        <v>0.38600000000000001</v>
      </c>
      <c r="I20" s="6">
        <v>24.364000000000001</v>
      </c>
      <c r="J20" s="6">
        <v>119.81100000000001</v>
      </c>
      <c r="K20" s="6">
        <v>2.0659999999999998</v>
      </c>
      <c r="L20" s="6">
        <v>77.994</v>
      </c>
      <c r="M20" s="10">
        <f t="shared" si="0"/>
        <v>204.50799999999998</v>
      </c>
      <c r="N20" s="10">
        <f t="shared" si="1"/>
        <v>98.98741529525654</v>
      </c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5">
      <c r="A21" s="6" t="s">
        <v>59</v>
      </c>
      <c r="B21" s="7">
        <v>44004</v>
      </c>
      <c r="C21" s="11" t="s">
        <v>60</v>
      </c>
      <c r="D21" s="6" t="s">
        <v>21</v>
      </c>
      <c r="E21" s="6">
        <v>108.55500000000001</v>
      </c>
      <c r="F21" s="6">
        <v>8.2750000000000004</v>
      </c>
      <c r="G21" s="6">
        <v>7.6740000000000004</v>
      </c>
      <c r="H21" s="6">
        <v>0.58399999999999996</v>
      </c>
      <c r="I21" s="6">
        <v>4.4960000000000004</v>
      </c>
      <c r="J21" s="6">
        <v>100.968</v>
      </c>
      <c r="K21" s="6">
        <v>5.0309999999999997</v>
      </c>
      <c r="L21" s="6">
        <v>102.239</v>
      </c>
      <c r="M21" s="10">
        <f t="shared" si="0"/>
        <v>210.79400000000001</v>
      </c>
      <c r="N21" s="10">
        <f t="shared" si="1"/>
        <v>41.899026038560926</v>
      </c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5">
      <c r="A22" s="6" t="s">
        <v>61</v>
      </c>
      <c r="B22" s="7">
        <v>44004</v>
      </c>
      <c r="C22" s="11" t="s">
        <v>62</v>
      </c>
      <c r="D22" s="6" t="s">
        <v>24</v>
      </c>
      <c r="E22" s="6">
        <v>121.23399999999999</v>
      </c>
      <c r="F22" s="6">
        <v>2.9009999999999998</v>
      </c>
      <c r="G22" s="6">
        <v>7.0449999999999999</v>
      </c>
      <c r="H22" s="6">
        <v>0.20799999999999999</v>
      </c>
      <c r="I22" s="6">
        <v>7.8330000000000002</v>
      </c>
      <c r="J22" s="6">
        <v>114.349</v>
      </c>
      <c r="K22" s="6">
        <v>2.7290000000000001</v>
      </c>
      <c r="L22" s="6">
        <v>79.072000000000003</v>
      </c>
      <c r="M22" s="10">
        <f t="shared" si="0"/>
        <v>200.30599999999998</v>
      </c>
      <c r="N22" s="10">
        <f t="shared" si="1"/>
        <v>73.399047270062283</v>
      </c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5">
      <c r="A23" s="6" t="s">
        <v>63</v>
      </c>
      <c r="B23" s="7">
        <v>44004</v>
      </c>
      <c r="C23" s="11" t="s">
        <v>64</v>
      </c>
      <c r="D23" s="6" t="s">
        <v>27</v>
      </c>
      <c r="E23" s="6">
        <f>64.451*2</f>
        <v>128.90199999999999</v>
      </c>
      <c r="F23" s="6">
        <v>2.8610000000000002</v>
      </c>
      <c r="G23" s="6">
        <v>6.7759999999999998</v>
      </c>
      <c r="H23" s="6">
        <v>0.04</v>
      </c>
      <c r="I23" s="6">
        <v>6.343</v>
      </c>
      <c r="J23" s="6">
        <v>123.205</v>
      </c>
      <c r="K23" s="6">
        <v>1.478</v>
      </c>
      <c r="L23" s="6">
        <v>69.97</v>
      </c>
      <c r="M23" s="10">
        <f t="shared" si="0"/>
        <v>198.87199999999999</v>
      </c>
      <c r="N23" s="10">
        <f t="shared" si="1"/>
        <v>134.55480378890391</v>
      </c>
      <c r="O23" s="9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5">
      <c r="A24" s="6" t="s">
        <v>65</v>
      </c>
      <c r="B24" s="7">
        <v>44004</v>
      </c>
      <c r="C24" s="11" t="s">
        <v>66</v>
      </c>
      <c r="D24" s="6" t="s">
        <v>30</v>
      </c>
      <c r="E24" s="6">
        <v>96.626999999999995</v>
      </c>
      <c r="F24" s="6">
        <v>12.497999999999999</v>
      </c>
      <c r="G24" s="6">
        <v>5.7770000000000001</v>
      </c>
      <c r="H24" s="6">
        <v>0.22</v>
      </c>
      <c r="I24" s="6">
        <v>14.593</v>
      </c>
      <c r="J24" s="6">
        <v>90.971999999999994</v>
      </c>
      <c r="K24" s="6">
        <v>1.8260000000000001</v>
      </c>
      <c r="L24" s="6">
        <v>66.153000000000006</v>
      </c>
      <c r="M24" s="10">
        <f t="shared" si="0"/>
        <v>162.78</v>
      </c>
      <c r="N24" s="10">
        <f t="shared" si="1"/>
        <v>89.145673603504932</v>
      </c>
      <c r="O24" s="9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5">
      <c r="A25" s="6" t="s">
        <v>67</v>
      </c>
      <c r="B25" s="7">
        <v>44004</v>
      </c>
      <c r="C25" s="11" t="s">
        <v>68</v>
      </c>
      <c r="D25" s="6" t="s">
        <v>33</v>
      </c>
      <c r="E25" s="6">
        <v>69.947000000000003</v>
      </c>
      <c r="F25" s="6">
        <v>3.403</v>
      </c>
      <c r="G25" s="6">
        <v>4.0170000000000003</v>
      </c>
      <c r="H25" s="6">
        <v>4.5999999999999999E-2</v>
      </c>
      <c r="I25" s="6">
        <v>10.752000000000001</v>
      </c>
      <c r="J25" s="6">
        <v>66.025000000000006</v>
      </c>
      <c r="K25" s="6">
        <v>1.0629999999999999</v>
      </c>
      <c r="L25" s="6">
        <v>44.988999999999997</v>
      </c>
      <c r="M25" s="10">
        <f t="shared" si="0"/>
        <v>114.93600000000001</v>
      </c>
      <c r="N25" s="10">
        <f t="shared" si="1"/>
        <v>108.12417685794921</v>
      </c>
      <c r="O25" s="9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5">
      <c r="A26" s="6" t="s">
        <v>69</v>
      </c>
      <c r="B26" s="7">
        <v>44004</v>
      </c>
      <c r="C26" s="11" t="s">
        <v>70</v>
      </c>
      <c r="D26" s="6" t="s">
        <v>36</v>
      </c>
      <c r="E26" s="6">
        <v>46.545000000000002</v>
      </c>
      <c r="F26" s="6">
        <v>5.5019999999999998</v>
      </c>
      <c r="G26" s="6">
        <v>2.27</v>
      </c>
      <c r="H26" s="6">
        <v>0.05</v>
      </c>
      <c r="I26" s="6">
        <v>28.474</v>
      </c>
      <c r="J26" s="6">
        <v>44.354999999999997</v>
      </c>
      <c r="K26" s="6">
        <v>0.92200000000000004</v>
      </c>
      <c r="L26" s="6">
        <v>39.76</v>
      </c>
      <c r="M26" s="10">
        <f t="shared" si="0"/>
        <v>86.305000000000007</v>
      </c>
      <c r="N26" s="10">
        <f t="shared" si="1"/>
        <v>93.606290672451195</v>
      </c>
      <c r="O26" s="9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5">
      <c r="A27" s="6" t="s">
        <v>71</v>
      </c>
      <c r="B27" s="7">
        <v>44004</v>
      </c>
      <c r="C27" s="11" t="s">
        <v>72</v>
      </c>
      <c r="D27" s="6" t="s">
        <v>39</v>
      </c>
      <c r="E27" s="6">
        <v>70.549000000000007</v>
      </c>
      <c r="F27" s="6">
        <v>2.109</v>
      </c>
      <c r="G27" s="6">
        <v>4.1109999999999998</v>
      </c>
      <c r="H27" s="6">
        <v>2.1000000000000001E-2</v>
      </c>
      <c r="I27" s="6">
        <v>8.34</v>
      </c>
      <c r="J27" s="6">
        <v>66.531999999999996</v>
      </c>
      <c r="K27" s="6">
        <v>1.139</v>
      </c>
      <c r="L27" s="6">
        <v>47.262999999999998</v>
      </c>
      <c r="M27" s="10">
        <f t="shared" si="0"/>
        <v>117.81200000000001</v>
      </c>
      <c r="N27" s="10">
        <f t="shared" si="1"/>
        <v>103.43459174714663</v>
      </c>
      <c r="O27" s="9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5">
      <c r="A28" s="6" t="s">
        <v>73</v>
      </c>
      <c r="B28" s="7">
        <v>44004</v>
      </c>
      <c r="C28" s="11" t="s">
        <v>55</v>
      </c>
      <c r="D28" s="6" t="s">
        <v>18</v>
      </c>
      <c r="E28" s="6">
        <v>43.420999999999999</v>
      </c>
      <c r="F28" s="6">
        <v>3.9910000000000001</v>
      </c>
      <c r="G28" s="6">
        <v>1.843</v>
      </c>
      <c r="H28" s="6">
        <v>0.04</v>
      </c>
      <c r="I28" s="6">
        <v>11.54</v>
      </c>
      <c r="J28" s="6">
        <v>41.664000000000001</v>
      </c>
      <c r="K28" s="6">
        <v>0.92300000000000004</v>
      </c>
      <c r="L28" s="6">
        <v>33.737000000000002</v>
      </c>
      <c r="M28" s="10">
        <f t="shared" si="0"/>
        <v>77.158000000000001</v>
      </c>
      <c r="N28" s="10">
        <f t="shared" si="1"/>
        <v>83.594799566630556</v>
      </c>
      <c r="O28" s="9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5">
      <c r="A29" s="6" t="s">
        <v>74</v>
      </c>
      <c r="B29" s="7">
        <v>44004</v>
      </c>
      <c r="C29" s="11" t="s">
        <v>75</v>
      </c>
      <c r="D29" s="6" t="s">
        <v>76</v>
      </c>
      <c r="E29" s="6">
        <v>30.649000000000001</v>
      </c>
      <c r="F29" s="6">
        <v>4.2249999999999996</v>
      </c>
      <c r="G29" s="6">
        <v>0.52300000000000002</v>
      </c>
      <c r="H29" s="6">
        <v>5.6000000000000001E-2</v>
      </c>
      <c r="I29" s="6">
        <v>17.292999999999999</v>
      </c>
      <c r="J29" s="6">
        <v>30.219000000000001</v>
      </c>
      <c r="K29" s="6">
        <v>0.40100000000000002</v>
      </c>
      <c r="L29" s="6">
        <v>10.544</v>
      </c>
      <c r="M29" s="10">
        <f t="shared" si="0"/>
        <v>41.192999999999998</v>
      </c>
      <c r="N29" s="10">
        <f t="shared" si="1"/>
        <v>102.72568578553614</v>
      </c>
      <c r="O29" s="9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5">
      <c r="A30" s="6" t="s">
        <v>77</v>
      </c>
      <c r="B30" s="7">
        <v>44011</v>
      </c>
      <c r="C30" s="11">
        <v>0.40625</v>
      </c>
      <c r="D30" s="6" t="s">
        <v>21</v>
      </c>
      <c r="E30" s="6">
        <v>54.365000000000002</v>
      </c>
      <c r="F30" s="6">
        <v>6.1870000000000003</v>
      </c>
      <c r="G30" s="6">
        <v>4.4400000000000004</v>
      </c>
      <c r="H30" s="6">
        <v>0.70099999999999996</v>
      </c>
      <c r="I30" s="6">
        <v>2.7069999999999999</v>
      </c>
      <c r="J30" s="6">
        <v>49.945</v>
      </c>
      <c r="K30" s="6">
        <v>4.7439999999999998</v>
      </c>
      <c r="L30" s="6">
        <v>84.516999999999996</v>
      </c>
      <c r="M30" s="10">
        <f t="shared" si="0"/>
        <v>138.88200000000001</v>
      </c>
      <c r="N30" s="10">
        <f t="shared" si="1"/>
        <v>29.275295109612145</v>
      </c>
      <c r="O30" s="9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5">
      <c r="A31" s="6" t="s">
        <v>78</v>
      </c>
      <c r="B31" s="7">
        <v>44011</v>
      </c>
      <c r="C31" s="11">
        <v>0.44097222222222227</v>
      </c>
      <c r="D31" s="6" t="s">
        <v>24</v>
      </c>
      <c r="E31" s="6">
        <v>73.105999999999995</v>
      </c>
      <c r="F31" s="6">
        <v>3.798</v>
      </c>
      <c r="G31" s="6">
        <v>5.4349999999999996</v>
      </c>
      <c r="H31" s="6">
        <v>0.247</v>
      </c>
      <c r="I31" s="6">
        <v>4.8789999999999996</v>
      </c>
      <c r="J31" s="6">
        <v>67.721000000000004</v>
      </c>
      <c r="K31" s="6">
        <v>2.802</v>
      </c>
      <c r="L31" s="6">
        <v>74.632999999999996</v>
      </c>
      <c r="M31" s="10">
        <f t="shared" si="0"/>
        <v>147.73899999999998</v>
      </c>
      <c r="N31" s="10">
        <f t="shared" si="1"/>
        <v>52.726266952177006</v>
      </c>
      <c r="O31" s="9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5">
      <c r="A32" s="6" t="s">
        <v>79</v>
      </c>
      <c r="B32" s="7">
        <v>44011</v>
      </c>
      <c r="C32" s="11">
        <v>0.47361111111111115</v>
      </c>
      <c r="D32" s="6" t="s">
        <v>27</v>
      </c>
      <c r="E32" s="6">
        <v>73.872</v>
      </c>
      <c r="F32" s="6">
        <v>3.786</v>
      </c>
      <c r="G32" s="6">
        <v>4.3310000000000004</v>
      </c>
      <c r="H32" s="6">
        <v>0.2</v>
      </c>
      <c r="I32" s="6">
        <v>4.0229999999999997</v>
      </c>
      <c r="J32" s="6">
        <v>69.64</v>
      </c>
      <c r="K32" s="6">
        <v>1.7829999999999999</v>
      </c>
      <c r="L32" s="6">
        <v>53.643000000000001</v>
      </c>
      <c r="M32" s="10">
        <f t="shared" si="0"/>
        <v>127.515</v>
      </c>
      <c r="N32" s="10">
        <f t="shared" si="1"/>
        <v>71.517106001121704</v>
      </c>
      <c r="O32" s="9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5">
      <c r="A33" s="6" t="s">
        <v>80</v>
      </c>
      <c r="B33" s="7">
        <v>44011</v>
      </c>
      <c r="C33" s="11">
        <v>0.50486111111111109</v>
      </c>
      <c r="D33" s="6" t="s">
        <v>30</v>
      </c>
      <c r="E33" s="6">
        <v>49.375999999999998</v>
      </c>
      <c r="F33" s="6">
        <v>3.649</v>
      </c>
      <c r="G33" s="6">
        <v>2.7309999999999999</v>
      </c>
      <c r="H33" s="6">
        <v>0.108</v>
      </c>
      <c r="I33" s="6">
        <v>9.827</v>
      </c>
      <c r="J33" s="6">
        <v>46.719000000000001</v>
      </c>
      <c r="K33" s="6">
        <v>1.65</v>
      </c>
      <c r="L33" s="6">
        <v>61.707000000000001</v>
      </c>
      <c r="M33" s="10">
        <f t="shared" si="0"/>
        <v>111.083</v>
      </c>
      <c r="N33" s="10">
        <f t="shared" si="1"/>
        <v>67.323030303030308</v>
      </c>
      <c r="O33" s="9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5">
      <c r="A34" s="6" t="s">
        <v>81</v>
      </c>
      <c r="B34" s="7">
        <v>44011</v>
      </c>
      <c r="C34" s="11">
        <v>0.52361111111111114</v>
      </c>
      <c r="D34" s="6" t="s">
        <v>33</v>
      </c>
      <c r="E34" s="6">
        <v>27.495999999999999</v>
      </c>
      <c r="F34" s="6">
        <v>2.371</v>
      </c>
      <c r="G34" s="6">
        <v>2.2189999999999999</v>
      </c>
      <c r="H34" s="6">
        <v>0.04</v>
      </c>
      <c r="I34" s="6">
        <v>7.3840000000000003</v>
      </c>
      <c r="J34" s="6">
        <v>25.289000000000001</v>
      </c>
      <c r="K34" s="6">
        <v>2.41</v>
      </c>
      <c r="L34" s="6">
        <v>79.891000000000005</v>
      </c>
      <c r="M34" s="10">
        <f t="shared" ref="M34:M65" si="2">L34+E34</f>
        <v>107.387</v>
      </c>
      <c r="N34" s="10">
        <f t="shared" ref="N34:N65" si="3">M34/K34</f>
        <v>44.558921161825722</v>
      </c>
      <c r="O34" s="9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5">
      <c r="A35" s="6" t="s">
        <v>82</v>
      </c>
      <c r="B35" s="7">
        <v>44011</v>
      </c>
      <c r="C35" s="11">
        <v>0.54722222222222217</v>
      </c>
      <c r="D35" s="6" t="s">
        <v>36</v>
      </c>
      <c r="E35" s="6">
        <v>44.685000000000002</v>
      </c>
      <c r="F35" s="6">
        <v>1.2729999999999999</v>
      </c>
      <c r="G35" s="6">
        <v>2.4969999999999999</v>
      </c>
      <c r="H35" s="6">
        <v>1.6E-2</v>
      </c>
      <c r="I35" s="6">
        <v>5.657</v>
      </c>
      <c r="J35" s="6">
        <v>42.253</v>
      </c>
      <c r="K35" s="6">
        <v>1.4</v>
      </c>
      <c r="L35" s="6">
        <v>50.74</v>
      </c>
      <c r="M35" s="10">
        <f t="shared" si="2"/>
        <v>95.425000000000011</v>
      </c>
      <c r="N35" s="10">
        <f t="shared" si="3"/>
        <v>68.160714285714292</v>
      </c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5">
      <c r="A36" s="6" t="s">
        <v>83</v>
      </c>
      <c r="B36" s="7">
        <v>44011</v>
      </c>
      <c r="C36" s="11">
        <v>0.57361111111111118</v>
      </c>
      <c r="D36" s="6" t="s">
        <v>39</v>
      </c>
      <c r="E36" s="6">
        <v>39.673999999999999</v>
      </c>
      <c r="F36" s="6">
        <v>0.85399999999999998</v>
      </c>
      <c r="G36" s="6">
        <v>1.9259999999999999</v>
      </c>
      <c r="H36" s="6">
        <v>0.01</v>
      </c>
      <c r="I36" s="6">
        <v>9.0079999999999991</v>
      </c>
      <c r="J36" s="6">
        <v>37.817999999999998</v>
      </c>
      <c r="K36" s="6">
        <v>0.63900000000000001</v>
      </c>
      <c r="L36" s="6">
        <v>27.51</v>
      </c>
      <c r="M36" s="10">
        <f t="shared" si="2"/>
        <v>67.183999999999997</v>
      </c>
      <c r="N36" s="10">
        <f t="shared" si="3"/>
        <v>105.13928012519561</v>
      </c>
      <c r="O36" s="9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5">
      <c r="A37" s="6" t="s">
        <v>84</v>
      </c>
      <c r="B37" s="7">
        <v>44011</v>
      </c>
      <c r="C37" s="11">
        <v>0.59861111111111109</v>
      </c>
      <c r="D37" s="6" t="s">
        <v>18</v>
      </c>
      <c r="E37" s="6">
        <v>41.37</v>
      </c>
      <c r="F37" s="6">
        <v>3.008</v>
      </c>
      <c r="G37" s="6">
        <v>1.7769999999999999</v>
      </c>
      <c r="H37" s="6">
        <v>0.155</v>
      </c>
      <c r="I37" s="6">
        <v>9.9949999999999992</v>
      </c>
      <c r="J37" s="6">
        <v>39.676000000000002</v>
      </c>
      <c r="K37" s="6">
        <v>0.84199999999999997</v>
      </c>
      <c r="L37" s="6">
        <v>24.058</v>
      </c>
      <c r="M37" s="10">
        <f t="shared" si="2"/>
        <v>65.427999999999997</v>
      </c>
      <c r="N37" s="10">
        <f t="shared" si="3"/>
        <v>77.705463182897859</v>
      </c>
      <c r="O37" s="9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5">
      <c r="A38" s="6" t="s">
        <v>85</v>
      </c>
      <c r="B38" s="7">
        <v>44011</v>
      </c>
      <c r="C38" s="11">
        <v>0.6645833333333333</v>
      </c>
      <c r="D38" s="6" t="s">
        <v>76</v>
      </c>
      <c r="E38" s="6">
        <v>26.254999999999999</v>
      </c>
      <c r="F38" s="6">
        <v>2.74</v>
      </c>
      <c r="G38" s="6">
        <v>0.57499999999999996</v>
      </c>
      <c r="H38" s="6">
        <v>1.4999999999999999E-2</v>
      </c>
      <c r="I38" s="6">
        <v>19.036999999999999</v>
      </c>
      <c r="J38" s="6">
        <v>25.756</v>
      </c>
      <c r="K38" s="6">
        <v>0.41099999999999998</v>
      </c>
      <c r="L38" s="6">
        <v>16.300999999999998</v>
      </c>
      <c r="M38" s="10">
        <f t="shared" si="2"/>
        <v>42.555999999999997</v>
      </c>
      <c r="N38" s="10">
        <f t="shared" si="3"/>
        <v>103.54257907542579</v>
      </c>
      <c r="O38" s="9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5">
      <c r="A39" s="6" t="s">
        <v>86</v>
      </c>
      <c r="B39" s="7">
        <v>44018</v>
      </c>
      <c r="C39" s="11">
        <v>0.41319444444444442</v>
      </c>
      <c r="D39" s="6" t="s">
        <v>21</v>
      </c>
      <c r="E39" s="6">
        <v>0.39200000000000002</v>
      </c>
      <c r="F39" s="6">
        <v>1.62</v>
      </c>
      <c r="G39" s="6">
        <v>4.8000000000000001E-2</v>
      </c>
      <c r="H39" s="6">
        <v>0.16300000000000001</v>
      </c>
      <c r="I39" s="6">
        <v>6.3319999999999999</v>
      </c>
      <c r="J39" s="6">
        <v>0.34300000000000003</v>
      </c>
      <c r="K39" s="6">
        <v>4.7690000000000001</v>
      </c>
      <c r="L39" s="6">
        <v>77.816000000000003</v>
      </c>
      <c r="M39" s="10">
        <f t="shared" si="2"/>
        <v>78.207999999999998</v>
      </c>
      <c r="N39" s="10">
        <f t="shared" si="3"/>
        <v>16.3992451247641</v>
      </c>
      <c r="O39" s="9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5">
      <c r="A40" s="6" t="s">
        <v>87</v>
      </c>
      <c r="B40" s="7">
        <v>44018</v>
      </c>
      <c r="C40" s="11">
        <v>0.4375</v>
      </c>
      <c r="D40" s="6" t="s">
        <v>24</v>
      </c>
      <c r="E40" s="6">
        <v>6.7450000000000001</v>
      </c>
      <c r="F40" s="6">
        <v>1.714</v>
      </c>
      <c r="G40" s="6">
        <v>1.8029999999999999</v>
      </c>
      <c r="H40" s="6">
        <v>0</v>
      </c>
      <c r="I40" s="6">
        <v>6.7709999999999999</v>
      </c>
      <c r="J40" s="6">
        <v>4.8920000000000003</v>
      </c>
      <c r="K40" s="6">
        <v>2.89</v>
      </c>
      <c r="L40" s="6">
        <v>75.918999999999997</v>
      </c>
      <c r="M40" s="10">
        <f t="shared" si="2"/>
        <v>82.664000000000001</v>
      </c>
      <c r="N40" s="10">
        <f t="shared" si="3"/>
        <v>28.603460207612457</v>
      </c>
      <c r="O40" s="9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5">
      <c r="A41" s="6" t="s">
        <v>88</v>
      </c>
      <c r="B41" s="7">
        <v>44018</v>
      </c>
      <c r="C41" s="11">
        <v>0.46180555555555558</v>
      </c>
      <c r="D41" s="6" t="s">
        <v>27</v>
      </c>
      <c r="E41" s="6">
        <v>34.079000000000001</v>
      </c>
      <c r="F41" s="6">
        <v>5.7960000000000003</v>
      </c>
      <c r="G41" s="6">
        <v>3.5150000000000001</v>
      </c>
      <c r="H41" s="6">
        <v>0</v>
      </c>
      <c r="I41" s="6">
        <v>5.51</v>
      </c>
      <c r="J41" s="6">
        <v>30.545999999999999</v>
      </c>
      <c r="K41" s="6">
        <v>1.81</v>
      </c>
      <c r="L41" s="6">
        <v>51.319000000000003</v>
      </c>
      <c r="M41" s="10">
        <f t="shared" si="2"/>
        <v>85.397999999999996</v>
      </c>
      <c r="N41" s="10">
        <f t="shared" si="3"/>
        <v>47.181215469613257</v>
      </c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5">
      <c r="A42" s="6" t="s">
        <v>89</v>
      </c>
      <c r="B42" s="7">
        <v>44018</v>
      </c>
      <c r="C42" s="11">
        <v>0.4826388888888889</v>
      </c>
      <c r="D42" s="6" t="s">
        <v>30</v>
      </c>
      <c r="E42" s="6">
        <v>31.074999999999999</v>
      </c>
      <c r="F42" s="6">
        <v>4.5570000000000004</v>
      </c>
      <c r="G42" s="6">
        <v>2.7730000000000001</v>
      </c>
      <c r="H42" s="6">
        <v>1.4E-2</v>
      </c>
      <c r="I42" s="6">
        <v>7.3769999999999998</v>
      </c>
      <c r="J42" s="6">
        <v>28.303999999999998</v>
      </c>
      <c r="K42" s="6">
        <v>1.5569999999999999</v>
      </c>
      <c r="L42" s="6">
        <v>54.954999999999998</v>
      </c>
      <c r="M42" s="10">
        <f t="shared" si="2"/>
        <v>86.03</v>
      </c>
      <c r="N42" s="10">
        <f t="shared" si="3"/>
        <v>55.253692999357739</v>
      </c>
      <c r="O42" s="9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5">
      <c r="A43" s="6" t="s">
        <v>90</v>
      </c>
      <c r="B43" s="7">
        <v>44018</v>
      </c>
      <c r="C43" s="11">
        <v>0.50416666666666665</v>
      </c>
      <c r="D43" s="6" t="s">
        <v>33</v>
      </c>
      <c r="E43" s="6">
        <v>19.609000000000002</v>
      </c>
      <c r="F43" s="6">
        <v>2.641</v>
      </c>
      <c r="G43" s="6">
        <v>2.427</v>
      </c>
      <c r="H43" s="6">
        <v>0.185</v>
      </c>
      <c r="I43" s="6">
        <v>3.581</v>
      </c>
      <c r="J43" s="6">
        <v>17.154</v>
      </c>
      <c r="K43" s="6">
        <v>2.4089999999999998</v>
      </c>
      <c r="L43" s="6">
        <v>57.168999999999997</v>
      </c>
      <c r="M43" s="10">
        <f t="shared" si="2"/>
        <v>76.777999999999992</v>
      </c>
      <c r="N43" s="10">
        <f t="shared" si="3"/>
        <v>31.871315898713156</v>
      </c>
      <c r="O43" s="9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5">
      <c r="A44" s="6" t="s">
        <v>91</v>
      </c>
      <c r="B44" s="7">
        <v>44018</v>
      </c>
      <c r="C44" s="11">
        <v>0.52152777777777781</v>
      </c>
      <c r="D44" s="6" t="s">
        <v>36</v>
      </c>
      <c r="E44" s="6">
        <v>23.233000000000001</v>
      </c>
      <c r="F44" s="6">
        <v>1.2030000000000001</v>
      </c>
      <c r="G44" s="6">
        <v>1.591</v>
      </c>
      <c r="H44" s="6">
        <v>0</v>
      </c>
      <c r="I44" s="6">
        <v>3.8889999999999998</v>
      </c>
      <c r="J44" s="6">
        <v>21.664000000000001</v>
      </c>
      <c r="K44" s="6">
        <v>1.024</v>
      </c>
      <c r="L44" s="6">
        <v>35.682000000000002</v>
      </c>
      <c r="M44" s="10">
        <f t="shared" si="2"/>
        <v>58.915000000000006</v>
      </c>
      <c r="N44" s="10">
        <f t="shared" si="3"/>
        <v>57.534179687500007</v>
      </c>
      <c r="O44" s="9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5">
      <c r="A45" s="6" t="s">
        <v>92</v>
      </c>
      <c r="B45" s="7">
        <v>44018</v>
      </c>
      <c r="C45" s="11">
        <v>0.53680555555555554</v>
      </c>
      <c r="D45" s="6" t="s">
        <v>39</v>
      </c>
      <c r="E45" s="6">
        <v>22.853999999999999</v>
      </c>
      <c r="F45" s="6">
        <v>2.6789999999999998</v>
      </c>
      <c r="G45" s="6">
        <v>1.4239999999999999</v>
      </c>
      <c r="H45" s="6">
        <v>3.4000000000000002E-2</v>
      </c>
      <c r="I45" s="6">
        <v>10.677</v>
      </c>
      <c r="J45" s="6">
        <v>21.457000000000001</v>
      </c>
      <c r="K45" s="6">
        <v>0.86199999999999999</v>
      </c>
      <c r="L45" s="6">
        <v>26.141999999999999</v>
      </c>
      <c r="M45" s="10">
        <f t="shared" si="2"/>
        <v>48.995999999999995</v>
      </c>
      <c r="N45" s="10">
        <f t="shared" si="3"/>
        <v>56.839907192575403</v>
      </c>
      <c r="O45" s="9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5">
      <c r="A46" s="6" t="s">
        <v>93</v>
      </c>
      <c r="B46" s="7">
        <v>44018</v>
      </c>
      <c r="C46" s="11">
        <v>0.55972222222222223</v>
      </c>
      <c r="D46" s="6" t="s">
        <v>18</v>
      </c>
      <c r="E46" s="6">
        <v>23.053000000000001</v>
      </c>
      <c r="F46" s="6">
        <v>1.6140000000000001</v>
      </c>
      <c r="G46" s="6">
        <v>1.121</v>
      </c>
      <c r="H46" s="6">
        <v>2E-3</v>
      </c>
      <c r="I46" s="6">
        <v>12.657</v>
      </c>
      <c r="J46" s="6">
        <v>21.972999999999999</v>
      </c>
      <c r="K46" s="6">
        <v>2.3650000000000002</v>
      </c>
      <c r="L46" s="6">
        <v>56.95</v>
      </c>
      <c r="M46" s="10">
        <f t="shared" si="2"/>
        <v>80.003</v>
      </c>
      <c r="N46" s="10">
        <f t="shared" si="3"/>
        <v>33.827906976744181</v>
      </c>
      <c r="O46" s="9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5">
      <c r="A47" s="6" t="s">
        <v>94</v>
      </c>
      <c r="B47" s="7">
        <v>44018</v>
      </c>
      <c r="C47" s="11">
        <v>0.59027777777777779</v>
      </c>
      <c r="D47" s="6" t="s">
        <v>76</v>
      </c>
      <c r="E47" s="6">
        <v>22.456</v>
      </c>
      <c r="F47" s="6">
        <v>0.624</v>
      </c>
      <c r="G47" s="6">
        <v>0.57999999999999996</v>
      </c>
      <c r="H47" s="6">
        <v>0</v>
      </c>
      <c r="I47" s="6">
        <v>18.962</v>
      </c>
      <c r="J47" s="6">
        <v>21.94</v>
      </c>
      <c r="K47" s="6">
        <v>0.21099999999999999</v>
      </c>
      <c r="L47" s="6">
        <v>17.475000000000001</v>
      </c>
      <c r="M47" s="10">
        <f t="shared" si="2"/>
        <v>39.930999999999997</v>
      </c>
      <c r="N47" s="10">
        <f t="shared" si="3"/>
        <v>189.24644549763033</v>
      </c>
      <c r="O47" s="9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5">
      <c r="A48" s="6" t="s">
        <v>95</v>
      </c>
      <c r="B48" s="7">
        <v>44025</v>
      </c>
      <c r="C48" s="11">
        <v>0.4069444444444445</v>
      </c>
      <c r="D48" s="6" t="s">
        <v>21</v>
      </c>
      <c r="E48" s="6">
        <v>0.70299999999999996</v>
      </c>
      <c r="F48" s="6">
        <v>3.431</v>
      </c>
      <c r="G48" s="6">
        <v>0.26600000000000001</v>
      </c>
      <c r="H48" s="6">
        <v>1.9510000000000001</v>
      </c>
      <c r="I48" s="6">
        <v>34.374000000000002</v>
      </c>
      <c r="J48" s="6">
        <v>0.42899999999999999</v>
      </c>
      <c r="K48" s="6">
        <v>7.069</v>
      </c>
      <c r="L48" s="6">
        <v>67.206000000000003</v>
      </c>
      <c r="M48" s="10">
        <f t="shared" si="2"/>
        <v>67.909000000000006</v>
      </c>
      <c r="N48" s="10">
        <f t="shared" si="3"/>
        <v>9.6065921629650592</v>
      </c>
      <c r="O48" s="9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5">
      <c r="A49" s="6" t="s">
        <v>96</v>
      </c>
      <c r="B49" s="7">
        <v>44025</v>
      </c>
      <c r="C49" s="11">
        <v>0.43263888888888885</v>
      </c>
      <c r="D49" s="6" t="s">
        <v>24</v>
      </c>
      <c r="E49" s="6">
        <v>7.0000000000000001E-3</v>
      </c>
      <c r="F49" s="6">
        <v>2.3410000000000002</v>
      </c>
      <c r="G49" s="6">
        <v>4.3999999999999997E-2</v>
      </c>
      <c r="H49" s="6">
        <v>0.69099999999999995</v>
      </c>
      <c r="I49" s="6">
        <v>19.826000000000001</v>
      </c>
      <c r="J49" s="6">
        <v>-3.9E-2</v>
      </c>
      <c r="K49" s="6">
        <v>3.8330000000000002</v>
      </c>
      <c r="L49" s="6">
        <v>79.959000000000003</v>
      </c>
      <c r="M49" s="10">
        <f t="shared" si="2"/>
        <v>79.966000000000008</v>
      </c>
      <c r="N49" s="10">
        <f t="shared" si="3"/>
        <v>20.862509783459434</v>
      </c>
      <c r="O49" s="9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5">
      <c r="A50" s="6" t="s">
        <v>97</v>
      </c>
      <c r="B50" s="7">
        <v>44025</v>
      </c>
      <c r="C50" s="11">
        <v>0.45763888888888887</v>
      </c>
      <c r="D50" s="6" t="s">
        <v>27</v>
      </c>
      <c r="E50" s="6">
        <v>0.34100000000000003</v>
      </c>
      <c r="F50" s="6">
        <v>1.8979999999999999</v>
      </c>
      <c r="G50" s="6">
        <v>3.4000000000000002E-2</v>
      </c>
      <c r="H50" s="6">
        <v>0.30599999999999999</v>
      </c>
      <c r="I50" s="6">
        <v>6.2640000000000002</v>
      </c>
      <c r="J50" s="6">
        <v>0.307</v>
      </c>
      <c r="K50" s="6">
        <v>3.5430000000000001</v>
      </c>
      <c r="L50" s="6">
        <v>70.209999999999994</v>
      </c>
      <c r="M50" s="10">
        <f t="shared" si="2"/>
        <v>70.550999999999988</v>
      </c>
      <c r="N50" s="10">
        <f t="shared" si="3"/>
        <v>19.912785774767141</v>
      </c>
      <c r="O50" s="9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5">
      <c r="A51" s="6" t="s">
        <v>98</v>
      </c>
      <c r="B51" s="7">
        <v>44025</v>
      </c>
      <c r="C51" s="11">
        <v>0.4861111111111111</v>
      </c>
      <c r="D51" s="6" t="s">
        <v>30</v>
      </c>
      <c r="E51" s="6">
        <v>0.67100000000000004</v>
      </c>
      <c r="F51" s="6">
        <v>0.51200000000000001</v>
      </c>
      <c r="G51" s="6">
        <v>0.309</v>
      </c>
      <c r="H51" s="6">
        <v>2.9000000000000001E-2</v>
      </c>
      <c r="I51" s="6">
        <v>3.1659999999999999</v>
      </c>
      <c r="J51" s="6">
        <v>0.35099999999999998</v>
      </c>
      <c r="K51" s="6">
        <v>2.8380000000000001</v>
      </c>
      <c r="L51" s="6">
        <v>59.396000000000001</v>
      </c>
      <c r="M51" s="10">
        <f t="shared" si="2"/>
        <v>60.067</v>
      </c>
      <c r="N51" s="10">
        <f t="shared" si="3"/>
        <v>21.165257223396758</v>
      </c>
      <c r="O51" s="9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5">
      <c r="A52" s="6" t="s">
        <v>99</v>
      </c>
      <c r="B52" s="7">
        <v>44025</v>
      </c>
      <c r="C52" s="11">
        <v>0.50763888888888886</v>
      </c>
      <c r="D52" s="6" t="s">
        <v>33</v>
      </c>
      <c r="E52" s="6">
        <v>0</v>
      </c>
      <c r="F52" s="6">
        <v>1.7809999999999999</v>
      </c>
      <c r="G52" s="6">
        <v>2.3E-2</v>
      </c>
      <c r="H52" s="6">
        <v>1.0999999999999999E-2</v>
      </c>
      <c r="I52" s="6">
        <v>7.0140000000000002</v>
      </c>
      <c r="J52" s="6">
        <v>-0.11</v>
      </c>
      <c r="K52" s="6">
        <v>2.226</v>
      </c>
      <c r="L52" s="6">
        <v>64.715000000000003</v>
      </c>
      <c r="M52" s="10">
        <f t="shared" si="2"/>
        <v>64.715000000000003</v>
      </c>
      <c r="N52" s="10">
        <f t="shared" si="3"/>
        <v>29.072327044025158</v>
      </c>
      <c r="O52" s="9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5">
      <c r="A53" s="6" t="s">
        <v>100</v>
      </c>
      <c r="B53" s="7">
        <v>44025</v>
      </c>
      <c r="C53" s="11">
        <v>0.53194444444444444</v>
      </c>
      <c r="D53" s="6" t="s">
        <v>36</v>
      </c>
      <c r="E53" s="6">
        <v>3.6999999999999998E-2</v>
      </c>
      <c r="F53" s="6">
        <v>1.0620000000000001</v>
      </c>
      <c r="G53" s="6">
        <v>2.1999999999999999E-2</v>
      </c>
      <c r="H53" s="6">
        <v>4.3999999999999997E-2</v>
      </c>
      <c r="I53" s="6">
        <v>2.09</v>
      </c>
      <c r="J53" s="6">
        <v>1.4999999999999999E-2</v>
      </c>
      <c r="K53" s="6">
        <v>2.3530000000000002</v>
      </c>
      <c r="L53" s="6">
        <v>69.492000000000004</v>
      </c>
      <c r="M53" s="10">
        <f t="shared" si="2"/>
        <v>69.529000000000011</v>
      </c>
      <c r="N53" s="10">
        <f t="shared" si="3"/>
        <v>29.54908627284318</v>
      </c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5">
      <c r="A54" s="6" t="s">
        <v>101</v>
      </c>
      <c r="B54" s="7">
        <v>44025</v>
      </c>
      <c r="C54" s="11">
        <v>0.55833333333333335</v>
      </c>
      <c r="D54" s="6" t="s">
        <v>39</v>
      </c>
      <c r="E54" s="6">
        <v>3.823</v>
      </c>
      <c r="F54" s="6">
        <v>1.0109999999999999</v>
      </c>
      <c r="G54" s="6">
        <v>0.67300000000000004</v>
      </c>
      <c r="H54" s="6">
        <v>0</v>
      </c>
      <c r="I54" s="6">
        <v>7.141</v>
      </c>
      <c r="J54" s="6">
        <v>3.137</v>
      </c>
      <c r="K54" s="6">
        <v>1.575</v>
      </c>
      <c r="L54" s="6">
        <v>53.706000000000003</v>
      </c>
      <c r="M54" s="10">
        <f t="shared" si="2"/>
        <v>57.529000000000003</v>
      </c>
      <c r="N54" s="10">
        <f t="shared" si="3"/>
        <v>36.526349206349209</v>
      </c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5">
      <c r="A55" s="6" t="s">
        <v>102</v>
      </c>
      <c r="B55" s="7">
        <v>44025</v>
      </c>
      <c r="C55" s="11">
        <v>0.57986111111111105</v>
      </c>
      <c r="D55" s="6" t="s">
        <v>18</v>
      </c>
      <c r="E55" s="6">
        <v>14.487</v>
      </c>
      <c r="F55" s="6">
        <v>1.89</v>
      </c>
      <c r="G55" s="6">
        <v>0.56399999999999995</v>
      </c>
      <c r="H55" s="6">
        <v>0</v>
      </c>
      <c r="I55" s="6">
        <v>8.282</v>
      </c>
      <c r="J55" s="6">
        <v>13.956</v>
      </c>
      <c r="K55" s="6">
        <v>1.0269999999999999</v>
      </c>
      <c r="L55" s="6">
        <v>39.415999999999997</v>
      </c>
      <c r="M55" s="10">
        <f t="shared" si="2"/>
        <v>53.902999999999999</v>
      </c>
      <c r="N55" s="10">
        <f t="shared" si="3"/>
        <v>52.485881207400197</v>
      </c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5">
      <c r="A56" s="6" t="s">
        <v>103</v>
      </c>
      <c r="B56" s="7">
        <v>44025</v>
      </c>
      <c r="C56" s="11">
        <v>0.61111111111111105</v>
      </c>
      <c r="D56" s="6" t="s">
        <v>76</v>
      </c>
      <c r="E56" s="6">
        <v>26.745999999999999</v>
      </c>
      <c r="F56" s="6">
        <v>3.8879999999999999</v>
      </c>
      <c r="G56" s="6">
        <v>0.65</v>
      </c>
      <c r="H56" s="6">
        <v>5.5E-2</v>
      </c>
      <c r="I56" s="6">
        <v>18.995999999999999</v>
      </c>
      <c r="J56" s="6">
        <v>26.175000000000001</v>
      </c>
      <c r="K56" s="6">
        <v>0.94299999999999995</v>
      </c>
      <c r="L56" s="6">
        <v>29.446000000000002</v>
      </c>
      <c r="M56" s="10">
        <f t="shared" si="2"/>
        <v>56.192</v>
      </c>
      <c r="N56" s="10">
        <f t="shared" si="3"/>
        <v>59.588547189819728</v>
      </c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5">
      <c r="A57" s="6" t="s">
        <v>104</v>
      </c>
      <c r="B57" s="7">
        <v>44032</v>
      </c>
      <c r="C57" s="11">
        <v>0.42708333333333331</v>
      </c>
      <c r="D57" s="6" t="s">
        <v>21</v>
      </c>
      <c r="E57" s="6">
        <v>8.1180000000000003</v>
      </c>
      <c r="F57" s="6">
        <v>10.295</v>
      </c>
      <c r="G57" s="6">
        <v>1.619</v>
      </c>
      <c r="H57" s="6">
        <v>2.86</v>
      </c>
      <c r="I57" s="6">
        <v>66.528000000000006</v>
      </c>
      <c r="J57" s="6">
        <v>6.4589999999999996</v>
      </c>
      <c r="K57" s="6">
        <v>7.2930000000000001</v>
      </c>
      <c r="L57" s="6">
        <v>80.44</v>
      </c>
      <c r="M57" s="10">
        <f t="shared" si="2"/>
        <v>88.557999999999993</v>
      </c>
      <c r="N57" s="10">
        <f t="shared" si="3"/>
        <v>12.142876731112024</v>
      </c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5">
      <c r="A58" s="6" t="s">
        <v>105</v>
      </c>
      <c r="B58" s="7">
        <v>44032</v>
      </c>
      <c r="C58" s="11">
        <v>0.4458333333333333</v>
      </c>
      <c r="D58" s="6" t="s">
        <v>24</v>
      </c>
      <c r="E58" s="6">
        <v>0.14399999999999999</v>
      </c>
      <c r="F58" s="6">
        <v>1.3939999999999999</v>
      </c>
      <c r="G58" s="6">
        <v>4.4999999999999998E-2</v>
      </c>
      <c r="H58" s="6">
        <v>1.514</v>
      </c>
      <c r="I58" s="6">
        <v>16.768999999999998</v>
      </c>
      <c r="J58" s="6">
        <v>9.8000000000000004E-2</v>
      </c>
      <c r="K58" s="6">
        <v>4.63</v>
      </c>
      <c r="L58" s="6">
        <v>69.253</v>
      </c>
      <c r="M58" s="10">
        <f t="shared" si="2"/>
        <v>69.397000000000006</v>
      </c>
      <c r="N58" s="10">
        <f t="shared" si="3"/>
        <v>14.988552915766741</v>
      </c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5">
      <c r="A59" s="6" t="s">
        <v>106</v>
      </c>
      <c r="B59" s="7">
        <v>44032</v>
      </c>
      <c r="C59" s="11">
        <v>0.47222222222222227</v>
      </c>
      <c r="D59" s="6" t="s">
        <v>27</v>
      </c>
      <c r="E59" s="6">
        <v>0.23200000000000001</v>
      </c>
      <c r="F59" s="6">
        <v>2.835</v>
      </c>
      <c r="G59" s="6">
        <v>0.03</v>
      </c>
      <c r="H59" s="6">
        <v>0.98599999999999999</v>
      </c>
      <c r="I59" s="6">
        <v>7.8470000000000004</v>
      </c>
      <c r="J59" s="6">
        <v>0.20100000000000001</v>
      </c>
      <c r="K59" s="6">
        <v>3.4020000000000001</v>
      </c>
      <c r="L59" s="6">
        <v>68.216999999999999</v>
      </c>
      <c r="M59" s="10">
        <f t="shared" si="2"/>
        <v>68.448999999999998</v>
      </c>
      <c r="N59" s="10">
        <f t="shared" si="3"/>
        <v>20.120223398001173</v>
      </c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5">
      <c r="A60" s="6" t="s">
        <v>107</v>
      </c>
      <c r="B60" s="7">
        <v>44032</v>
      </c>
      <c r="C60" s="11">
        <v>0.49027777777777781</v>
      </c>
      <c r="D60" s="6" t="s">
        <v>30</v>
      </c>
      <c r="E60" s="6">
        <v>7.8E-2</v>
      </c>
      <c r="F60" s="6">
        <v>1.1419999999999999</v>
      </c>
      <c r="G60" s="6">
        <v>8.0000000000000002E-3</v>
      </c>
      <c r="H60" s="6">
        <v>0.48599999999999999</v>
      </c>
      <c r="I60" s="6">
        <v>10.087999999999999</v>
      </c>
      <c r="J60" s="6">
        <v>7.0999999999999994E-2</v>
      </c>
      <c r="K60" s="6">
        <v>3.2010000000000001</v>
      </c>
      <c r="L60" s="6">
        <v>63.438000000000002</v>
      </c>
      <c r="M60" s="10">
        <f t="shared" si="2"/>
        <v>63.516000000000005</v>
      </c>
      <c r="N60" s="10">
        <f t="shared" si="3"/>
        <v>19.842549203373945</v>
      </c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5">
      <c r="A61" s="6" t="s">
        <v>108</v>
      </c>
      <c r="B61" s="7">
        <v>44032</v>
      </c>
      <c r="C61" s="11">
        <v>0.51874999999999993</v>
      </c>
      <c r="D61" s="6" t="s">
        <v>33</v>
      </c>
      <c r="E61" s="6">
        <v>0</v>
      </c>
      <c r="F61" s="6">
        <v>0.93700000000000006</v>
      </c>
      <c r="G61" s="6">
        <v>1.7000000000000001E-2</v>
      </c>
      <c r="H61" s="6">
        <v>9.8000000000000004E-2</v>
      </c>
      <c r="I61" s="6">
        <v>7.6239999999999997</v>
      </c>
      <c r="J61" s="6">
        <v>-6.7000000000000004E-2</v>
      </c>
      <c r="K61" s="6">
        <v>2.1920000000000002</v>
      </c>
      <c r="L61" s="6">
        <v>52.170999999999999</v>
      </c>
      <c r="M61" s="10">
        <f t="shared" si="2"/>
        <v>52.170999999999999</v>
      </c>
      <c r="N61" s="10">
        <f t="shared" si="3"/>
        <v>23.800638686131386</v>
      </c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5">
      <c r="A62" s="6" t="s">
        <v>109</v>
      </c>
      <c r="B62" s="7">
        <v>44032</v>
      </c>
      <c r="C62" s="11">
        <v>0.53680555555555554</v>
      </c>
      <c r="D62" s="6" t="s">
        <v>36</v>
      </c>
      <c r="E62" s="6">
        <v>1.4999999999999999E-2</v>
      </c>
      <c r="F62" s="6">
        <v>1.9</v>
      </c>
      <c r="G62" s="6">
        <v>2.5000000000000001E-2</v>
      </c>
      <c r="H62" s="6">
        <v>5.5E-2</v>
      </c>
      <c r="I62" s="6">
        <v>7.484</v>
      </c>
      <c r="J62" s="6">
        <v>-1.0999999999999999E-2</v>
      </c>
      <c r="K62" s="6">
        <v>2.2709999999999999</v>
      </c>
      <c r="L62" s="6">
        <v>43.290999999999997</v>
      </c>
      <c r="M62" s="10">
        <f t="shared" si="2"/>
        <v>43.305999999999997</v>
      </c>
      <c r="N62" s="10">
        <f t="shared" si="3"/>
        <v>19.069132540730955</v>
      </c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5">
      <c r="A63" s="6" t="s">
        <v>110</v>
      </c>
      <c r="B63" s="7">
        <v>44032</v>
      </c>
      <c r="C63" s="11">
        <v>0.55555555555555558</v>
      </c>
      <c r="D63" s="6" t="s">
        <v>39</v>
      </c>
      <c r="E63" s="6">
        <v>6.8000000000000005E-2</v>
      </c>
      <c r="F63" s="6">
        <v>1.3069999999999999</v>
      </c>
      <c r="G63" s="6">
        <v>1.2999999999999999E-2</v>
      </c>
      <c r="H63" s="6">
        <v>0.19400000000000001</v>
      </c>
      <c r="I63" s="6">
        <v>11.414</v>
      </c>
      <c r="J63" s="6">
        <v>5.5E-2</v>
      </c>
      <c r="K63" s="6">
        <v>2.3620000000000001</v>
      </c>
      <c r="L63" s="6">
        <v>54.237000000000002</v>
      </c>
      <c r="M63" s="10">
        <f t="shared" si="2"/>
        <v>54.305</v>
      </c>
      <c r="N63" s="10">
        <f t="shared" si="3"/>
        <v>22.991109229466552</v>
      </c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5">
      <c r="A64" s="6" t="s">
        <v>111</v>
      </c>
      <c r="B64" s="7">
        <v>44032</v>
      </c>
      <c r="C64" s="11">
        <v>0.58194444444444449</v>
      </c>
      <c r="D64" s="6" t="s">
        <v>18</v>
      </c>
      <c r="E64" s="6">
        <v>5.383</v>
      </c>
      <c r="F64" s="6">
        <v>1.3089999999999999</v>
      </c>
      <c r="G64" s="6">
        <v>0.23799999999999999</v>
      </c>
      <c r="H64" s="6">
        <v>3.4000000000000002E-2</v>
      </c>
      <c r="I64" s="6">
        <v>12.263</v>
      </c>
      <c r="J64" s="6">
        <v>5.1559999999999997</v>
      </c>
      <c r="K64" s="6">
        <v>1.49</v>
      </c>
      <c r="L64" s="6">
        <v>43.936</v>
      </c>
      <c r="M64" s="10">
        <f t="shared" si="2"/>
        <v>49.319000000000003</v>
      </c>
      <c r="N64" s="10">
        <f t="shared" si="3"/>
        <v>33.1</v>
      </c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5">
      <c r="A65" s="6" t="s">
        <v>112</v>
      </c>
      <c r="B65" s="7">
        <v>44032</v>
      </c>
      <c r="C65" s="11">
        <v>0.61041666666666672</v>
      </c>
      <c r="D65" s="6" t="s">
        <v>76</v>
      </c>
      <c r="E65" s="6">
        <v>18.917999999999999</v>
      </c>
      <c r="F65" s="6">
        <v>1.1240000000000001</v>
      </c>
      <c r="G65" s="6">
        <v>0.35</v>
      </c>
      <c r="H65" s="6">
        <v>1.4999999999999999E-2</v>
      </c>
      <c r="I65" s="6">
        <v>13.459</v>
      </c>
      <c r="J65" s="6">
        <v>18.63</v>
      </c>
      <c r="K65" s="6">
        <v>0.33300000000000002</v>
      </c>
      <c r="L65" s="6">
        <v>22.192</v>
      </c>
      <c r="M65" s="10">
        <f t="shared" si="2"/>
        <v>41.11</v>
      </c>
      <c r="N65" s="10">
        <f t="shared" si="3"/>
        <v>123.45345345345345</v>
      </c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5">
      <c r="A66" s="6" t="s">
        <v>113</v>
      </c>
      <c r="B66" s="7">
        <v>44035</v>
      </c>
      <c r="C66" s="11">
        <v>0.38194444444444442</v>
      </c>
      <c r="D66" s="6" t="s">
        <v>30</v>
      </c>
      <c r="E66" s="6">
        <v>0.154</v>
      </c>
      <c r="F66" s="6">
        <v>0.98699999999999999</v>
      </c>
      <c r="G66" s="6">
        <v>4.9000000000000002E-2</v>
      </c>
      <c r="H66" s="6">
        <v>0.4</v>
      </c>
      <c r="I66" s="6">
        <v>7.6239999999999997</v>
      </c>
      <c r="J66" s="6">
        <v>0.104</v>
      </c>
      <c r="K66" s="12"/>
      <c r="L66" s="6">
        <v>58.375999999999998</v>
      </c>
      <c r="M66" s="10">
        <f t="shared" ref="M66:M97" si="4">L66+E66</f>
        <v>58.53</v>
      </c>
      <c r="N66" s="10"/>
      <c r="O66" s="9"/>
      <c r="P66" s="6" t="s">
        <v>114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5">
      <c r="A67" s="6" t="s">
        <v>115</v>
      </c>
      <c r="B67" s="7">
        <v>44039</v>
      </c>
      <c r="C67" s="11">
        <v>0.40069444444444446</v>
      </c>
      <c r="D67" s="6" t="s">
        <v>21</v>
      </c>
      <c r="E67" s="6">
        <v>10.83</v>
      </c>
      <c r="F67" s="6">
        <v>5.367</v>
      </c>
      <c r="G67" s="6">
        <v>6.798</v>
      </c>
      <c r="H67" s="6">
        <v>2.0640000000000001</v>
      </c>
      <c r="I67" s="6">
        <v>65.944999999999993</v>
      </c>
      <c r="J67" s="6">
        <v>3.7679999999999998</v>
      </c>
      <c r="K67" s="6">
        <v>6.18</v>
      </c>
      <c r="L67" s="6">
        <v>81.638999999999996</v>
      </c>
      <c r="M67" s="10">
        <f t="shared" si="4"/>
        <v>92.468999999999994</v>
      </c>
      <c r="N67" s="10">
        <f t="shared" ref="N67:N75" si="5">M67/K67</f>
        <v>14.9626213592233</v>
      </c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5">
      <c r="A68" s="6" t="s">
        <v>116</v>
      </c>
      <c r="B68" s="7">
        <v>44039</v>
      </c>
      <c r="C68" s="11">
        <v>0.4201388888888889</v>
      </c>
      <c r="D68" s="6" t="s">
        <v>24</v>
      </c>
      <c r="E68" s="6">
        <v>0.89200000000000002</v>
      </c>
      <c r="F68" s="6">
        <v>10.241</v>
      </c>
      <c r="G68" s="6">
        <v>0.17699999999999999</v>
      </c>
      <c r="H68" s="6">
        <v>1.3089999999999999</v>
      </c>
      <c r="I68" s="6">
        <v>11.917</v>
      </c>
      <c r="J68" s="6">
        <v>0.71099999999999997</v>
      </c>
      <c r="K68" s="6">
        <v>4.4690000000000003</v>
      </c>
      <c r="L68" s="6">
        <v>74.953999999999994</v>
      </c>
      <c r="M68" s="10">
        <f t="shared" si="4"/>
        <v>75.845999999999989</v>
      </c>
      <c r="N68" s="10">
        <f t="shared" si="5"/>
        <v>16.971582009398073</v>
      </c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5">
      <c r="A69" s="6" t="s">
        <v>117</v>
      </c>
      <c r="B69" s="7">
        <v>44039</v>
      </c>
      <c r="C69" s="11">
        <v>0.44444444444444442</v>
      </c>
      <c r="D69" s="6" t="s">
        <v>27</v>
      </c>
      <c r="E69" s="6">
        <v>5.6000000000000001E-2</v>
      </c>
      <c r="F69" s="6">
        <v>0.82399999999999995</v>
      </c>
      <c r="G69" s="6">
        <v>5.3999999999999999E-2</v>
      </c>
      <c r="H69" s="6">
        <v>0.39300000000000002</v>
      </c>
      <c r="I69" s="6">
        <v>4.9450000000000003</v>
      </c>
      <c r="J69" s="6">
        <v>0</v>
      </c>
      <c r="K69" s="6">
        <v>2.9289999999999998</v>
      </c>
      <c r="L69" s="6">
        <v>62.728000000000002</v>
      </c>
      <c r="M69" s="10">
        <f t="shared" si="4"/>
        <v>62.783999999999999</v>
      </c>
      <c r="N69" s="10">
        <f t="shared" si="5"/>
        <v>21.435302150904747</v>
      </c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5">
      <c r="A70" s="6" t="s">
        <v>118</v>
      </c>
      <c r="B70" s="7">
        <v>44039</v>
      </c>
      <c r="C70" s="11">
        <v>0.46666666666666662</v>
      </c>
      <c r="D70" s="6" t="s">
        <v>30</v>
      </c>
      <c r="E70" s="6">
        <v>0.216</v>
      </c>
      <c r="F70" s="6">
        <v>22.268999999999998</v>
      </c>
      <c r="G70" s="6">
        <v>5.2999999999999999E-2</v>
      </c>
      <c r="H70" s="6">
        <v>0.81200000000000006</v>
      </c>
      <c r="I70" s="6">
        <v>10.398999999999999</v>
      </c>
      <c r="J70" s="6">
        <v>0.161</v>
      </c>
      <c r="K70" s="6">
        <v>3.66</v>
      </c>
      <c r="L70" s="6">
        <v>69.974000000000004</v>
      </c>
      <c r="M70" s="10">
        <f t="shared" si="4"/>
        <v>70.19</v>
      </c>
      <c r="N70" s="10">
        <f t="shared" si="5"/>
        <v>19.1775956284153</v>
      </c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5">
      <c r="A71" s="6" t="s">
        <v>119</v>
      </c>
      <c r="B71" s="7">
        <v>44039</v>
      </c>
      <c r="C71" s="11">
        <v>0.49027777777777781</v>
      </c>
      <c r="D71" s="6" t="s">
        <v>33</v>
      </c>
      <c r="E71" s="6">
        <v>0.68500000000000005</v>
      </c>
      <c r="F71" s="6">
        <v>15.026</v>
      </c>
      <c r="G71" s="6">
        <v>3.7999999999999999E-2</v>
      </c>
      <c r="H71" s="6">
        <v>0.11899999999999999</v>
      </c>
      <c r="I71" s="6">
        <v>9.07</v>
      </c>
      <c r="J71" s="6">
        <v>0.64800000000000002</v>
      </c>
      <c r="K71" s="6">
        <v>2.6339999999999999</v>
      </c>
      <c r="L71" s="6">
        <v>55.441000000000003</v>
      </c>
      <c r="M71" s="10">
        <f t="shared" si="4"/>
        <v>56.126000000000005</v>
      </c>
      <c r="N71" s="10">
        <f t="shared" si="5"/>
        <v>21.308276385725136</v>
      </c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5">
      <c r="A72" s="6" t="s">
        <v>120</v>
      </c>
      <c r="B72" s="7">
        <v>44039</v>
      </c>
      <c r="C72" s="11">
        <v>0.50694444444444442</v>
      </c>
      <c r="D72" s="6" t="s">
        <v>36</v>
      </c>
      <c r="E72" s="6">
        <v>0</v>
      </c>
      <c r="F72" s="6">
        <v>1.6519999999999999</v>
      </c>
      <c r="G72" s="6">
        <v>4.9000000000000002E-2</v>
      </c>
      <c r="H72" s="6">
        <v>9.7000000000000003E-2</v>
      </c>
      <c r="I72" s="6">
        <v>11.39</v>
      </c>
      <c r="J72" s="6">
        <v>-9.1999999999999998E-2</v>
      </c>
      <c r="K72" s="6">
        <v>2.2509999999999999</v>
      </c>
      <c r="L72" s="6">
        <v>57.09</v>
      </c>
      <c r="M72" s="10">
        <f t="shared" si="4"/>
        <v>57.09</v>
      </c>
      <c r="N72" s="10">
        <f t="shared" si="5"/>
        <v>25.362061306086186</v>
      </c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5">
      <c r="A73" s="6" t="s">
        <v>121</v>
      </c>
      <c r="B73" s="7">
        <v>44039</v>
      </c>
      <c r="C73" s="11">
        <v>0.52361111111111114</v>
      </c>
      <c r="D73" s="6" t="s">
        <v>39</v>
      </c>
      <c r="E73" s="6">
        <v>0.26100000000000001</v>
      </c>
      <c r="F73" s="6">
        <v>3.1309999999999998</v>
      </c>
      <c r="G73" s="6">
        <v>3.4000000000000002E-2</v>
      </c>
      <c r="H73" s="6">
        <v>0.123</v>
      </c>
      <c r="I73" s="6">
        <v>8.7720000000000002</v>
      </c>
      <c r="J73" s="6">
        <v>0.22700000000000001</v>
      </c>
      <c r="K73" s="6">
        <v>2.3250000000000002</v>
      </c>
      <c r="L73" s="6">
        <v>35.545000000000002</v>
      </c>
      <c r="M73" s="10">
        <f t="shared" si="4"/>
        <v>35.806000000000004</v>
      </c>
      <c r="N73" s="10">
        <f t="shared" si="5"/>
        <v>15.400430107526882</v>
      </c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5">
      <c r="A74" s="6" t="s">
        <v>122</v>
      </c>
      <c r="B74" s="7">
        <v>44039</v>
      </c>
      <c r="C74" s="11">
        <v>0.54861111111111105</v>
      </c>
      <c r="D74" s="6" t="s">
        <v>18</v>
      </c>
      <c r="E74" s="6">
        <v>4.383</v>
      </c>
      <c r="F74" s="6">
        <v>5.2679999999999998</v>
      </c>
      <c r="G74" s="6">
        <v>0.19</v>
      </c>
      <c r="H74" s="6">
        <v>7.4999999999999997E-2</v>
      </c>
      <c r="I74" s="6">
        <v>19.074999999999999</v>
      </c>
      <c r="J74" s="6">
        <v>4.202</v>
      </c>
      <c r="K74" s="6">
        <v>1.986</v>
      </c>
      <c r="L74" s="6">
        <v>38.517000000000003</v>
      </c>
      <c r="M74" s="10">
        <f t="shared" si="4"/>
        <v>42.900000000000006</v>
      </c>
      <c r="N74" s="10">
        <f t="shared" si="5"/>
        <v>21.601208459214504</v>
      </c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5">
      <c r="A75" s="6" t="s">
        <v>123</v>
      </c>
      <c r="B75" s="7">
        <v>44039</v>
      </c>
      <c r="C75" s="11">
        <v>0.57291666666666663</v>
      </c>
      <c r="D75" s="6" t="s">
        <v>76</v>
      </c>
      <c r="E75" s="6">
        <v>16.382000000000001</v>
      </c>
      <c r="F75" s="6">
        <v>7.7489999999999997</v>
      </c>
      <c r="G75" s="6">
        <v>0.36099999999999999</v>
      </c>
      <c r="H75" s="6">
        <v>0</v>
      </c>
      <c r="I75" s="6">
        <v>5.3630000000000004</v>
      </c>
      <c r="J75" s="6">
        <v>16.073</v>
      </c>
      <c r="K75" s="6">
        <v>0.23899999999999999</v>
      </c>
      <c r="L75" s="6">
        <v>27.181999999999999</v>
      </c>
      <c r="M75" s="10">
        <f t="shared" si="4"/>
        <v>43.564</v>
      </c>
      <c r="N75" s="10">
        <f t="shared" si="5"/>
        <v>182.27615062761507</v>
      </c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82" spans="1:26" ht="15.75" customHeight="1" x14ac:dyDescent="0.35">
      <c r="A82" s="6" t="s">
        <v>124</v>
      </c>
      <c r="B82" s="7">
        <v>44046</v>
      </c>
      <c r="C82" s="11">
        <v>0.48194444444444445</v>
      </c>
      <c r="D82" s="6" t="s">
        <v>21</v>
      </c>
      <c r="E82" s="6">
        <v>17.238</v>
      </c>
      <c r="F82" s="6">
        <v>13.215</v>
      </c>
      <c r="G82" s="6">
        <v>7.1210000000000004</v>
      </c>
      <c r="H82" s="6">
        <v>2.5409999999999999</v>
      </c>
      <c r="I82" s="6">
        <v>68.028999999999996</v>
      </c>
      <c r="J82" s="6">
        <v>9.8550000000000004</v>
      </c>
      <c r="K82" s="6">
        <v>6.1020000000000003</v>
      </c>
      <c r="L82" s="6">
        <v>81.912000000000006</v>
      </c>
      <c r="M82" s="10">
        <f t="shared" ref="M82:M90" si="6">L82+E82</f>
        <v>99.15</v>
      </c>
      <c r="N82" s="10">
        <f t="shared" ref="N82:N90" si="7">M82/K82</f>
        <v>16.248770894788596</v>
      </c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5">
      <c r="A83" s="6" t="s">
        <v>125</v>
      </c>
      <c r="B83" s="7">
        <v>44046</v>
      </c>
      <c r="C83" s="11">
        <v>0.5</v>
      </c>
      <c r="D83" s="6" t="s">
        <v>24</v>
      </c>
      <c r="E83" s="6">
        <v>1.0429999999999999</v>
      </c>
      <c r="F83" s="6">
        <v>3.8260000000000001</v>
      </c>
      <c r="G83" s="6">
        <v>0.34100000000000003</v>
      </c>
      <c r="H83" s="6">
        <v>1.6930000000000001</v>
      </c>
      <c r="I83" s="6">
        <v>16.738</v>
      </c>
      <c r="J83" s="6">
        <v>0.69099999999999995</v>
      </c>
      <c r="K83" s="6">
        <v>5.4340000000000002</v>
      </c>
      <c r="L83" s="6">
        <v>76.825000000000003</v>
      </c>
      <c r="M83" s="10">
        <f t="shared" si="6"/>
        <v>77.868000000000009</v>
      </c>
      <c r="N83" s="10">
        <f t="shared" si="7"/>
        <v>14.329775487670226</v>
      </c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5">
      <c r="A84" s="6" t="s">
        <v>126</v>
      </c>
      <c r="B84" s="7">
        <v>44046</v>
      </c>
      <c r="C84" s="11">
        <v>0.5180555555555556</v>
      </c>
      <c r="D84" s="6" t="s">
        <v>27</v>
      </c>
      <c r="E84" s="6">
        <v>5.6000000000000001E-2</v>
      </c>
      <c r="F84" s="6">
        <v>1.5569999999999999</v>
      </c>
      <c r="G84" s="6">
        <v>6.4000000000000001E-2</v>
      </c>
      <c r="H84" s="6">
        <v>0.71599999999999997</v>
      </c>
      <c r="I84" s="6">
        <v>3.012</v>
      </c>
      <c r="J84" s="6">
        <v>-1.0999999999999999E-2</v>
      </c>
      <c r="K84" s="6">
        <v>3.81</v>
      </c>
      <c r="L84" s="6">
        <v>78.966999999999999</v>
      </c>
      <c r="M84" s="10">
        <f t="shared" si="6"/>
        <v>79.022999999999996</v>
      </c>
      <c r="N84" s="10">
        <f t="shared" si="7"/>
        <v>20.740944881889764</v>
      </c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5">
      <c r="A85" s="6" t="s">
        <v>127</v>
      </c>
      <c r="B85" s="7">
        <v>44046</v>
      </c>
      <c r="C85" s="11">
        <v>0.53125</v>
      </c>
      <c r="D85" s="6" t="s">
        <v>30</v>
      </c>
      <c r="E85" s="6">
        <v>0.189</v>
      </c>
      <c r="F85" s="6">
        <v>9.4979999999999993</v>
      </c>
      <c r="G85" s="6">
        <v>3.3000000000000002E-2</v>
      </c>
      <c r="H85" s="6">
        <v>0.35</v>
      </c>
      <c r="I85" s="6">
        <v>5.7329999999999997</v>
      </c>
      <c r="J85" s="6">
        <v>0.155</v>
      </c>
      <c r="K85" s="6">
        <v>2.6179999999999999</v>
      </c>
      <c r="L85" s="6">
        <v>49.204000000000001</v>
      </c>
      <c r="M85" s="10">
        <f t="shared" si="6"/>
        <v>49.393000000000001</v>
      </c>
      <c r="N85" s="10">
        <f t="shared" si="7"/>
        <v>18.866692131398015</v>
      </c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5">
      <c r="A86" s="6" t="s">
        <v>128</v>
      </c>
      <c r="B86" s="7">
        <v>44046</v>
      </c>
      <c r="C86" s="11">
        <v>0.40069444444444446</v>
      </c>
      <c r="D86" s="6" t="s">
        <v>33</v>
      </c>
      <c r="E86" s="6">
        <v>0.81599999999999995</v>
      </c>
      <c r="F86" s="6">
        <v>7.6280000000000001</v>
      </c>
      <c r="G86" s="6">
        <v>2.8000000000000001E-2</v>
      </c>
      <c r="H86" s="6">
        <v>0.29099999999999998</v>
      </c>
      <c r="I86" s="6">
        <v>3.9849999999999999</v>
      </c>
      <c r="J86" s="6">
        <v>0.79</v>
      </c>
      <c r="K86" s="6">
        <v>2.181</v>
      </c>
      <c r="L86" s="6">
        <v>45.170999999999999</v>
      </c>
      <c r="M86" s="10">
        <f t="shared" si="6"/>
        <v>45.987000000000002</v>
      </c>
      <c r="N86" s="10">
        <f t="shared" si="7"/>
        <v>21.085281980742778</v>
      </c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5">
      <c r="A87" s="6" t="s">
        <v>129</v>
      </c>
      <c r="B87" s="7">
        <v>44046</v>
      </c>
      <c r="C87" s="11">
        <v>0.55138888888888882</v>
      </c>
      <c r="D87" s="6" t="s">
        <v>36</v>
      </c>
      <c r="E87" s="6">
        <v>0.20100000000000001</v>
      </c>
      <c r="F87" s="6">
        <v>2.69</v>
      </c>
      <c r="G87" s="6">
        <v>2.8000000000000001E-2</v>
      </c>
      <c r="H87" s="6">
        <v>0.313</v>
      </c>
      <c r="I87" s="6">
        <v>5.0439999999999996</v>
      </c>
      <c r="J87" s="6">
        <v>0.17299999999999999</v>
      </c>
      <c r="K87" s="6">
        <v>2.1030000000000002</v>
      </c>
      <c r="L87" s="6">
        <v>43.963000000000001</v>
      </c>
      <c r="M87" s="10">
        <f t="shared" si="6"/>
        <v>44.164000000000001</v>
      </c>
      <c r="N87" s="10">
        <f t="shared" si="7"/>
        <v>21.000475511174511</v>
      </c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5">
      <c r="A88" s="6" t="s">
        <v>130</v>
      </c>
      <c r="B88" s="7">
        <v>44046</v>
      </c>
      <c r="C88" s="11">
        <v>0.56666666666666665</v>
      </c>
      <c r="D88" s="6" t="s">
        <v>39</v>
      </c>
      <c r="E88" s="6">
        <v>1.4079999999999999</v>
      </c>
      <c r="F88" s="6">
        <v>0.97499999999999998</v>
      </c>
      <c r="G88" s="6">
        <v>0.216</v>
      </c>
      <c r="H88" s="6">
        <v>8.9999999999999993E-3</v>
      </c>
      <c r="I88" s="6">
        <v>19.312000000000001</v>
      </c>
      <c r="J88" s="6">
        <v>1.1879999999999999</v>
      </c>
      <c r="K88" s="6">
        <v>1.63</v>
      </c>
      <c r="L88" s="6">
        <v>25.751000000000001</v>
      </c>
      <c r="M88" s="10">
        <f t="shared" si="6"/>
        <v>27.159000000000002</v>
      </c>
      <c r="N88" s="10">
        <f t="shared" si="7"/>
        <v>16.66196319018405</v>
      </c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5">
      <c r="A89" s="6" t="s">
        <v>131</v>
      </c>
      <c r="B89" s="7">
        <v>44046</v>
      </c>
      <c r="C89" s="11">
        <v>0.58611111111111114</v>
      </c>
      <c r="D89" s="6" t="s">
        <v>18</v>
      </c>
      <c r="E89" s="6">
        <v>3.43</v>
      </c>
      <c r="F89" s="6">
        <v>1.8979999999999999</v>
      </c>
      <c r="G89" s="6">
        <v>0.21099999999999999</v>
      </c>
      <c r="H89" s="6">
        <v>6.2E-2</v>
      </c>
      <c r="I89" s="6">
        <v>11.885999999999999</v>
      </c>
      <c r="J89" s="6">
        <v>3.2240000000000002</v>
      </c>
      <c r="K89" s="6">
        <v>1.58</v>
      </c>
      <c r="L89" s="6">
        <v>47.055999999999997</v>
      </c>
      <c r="M89" s="10">
        <f t="shared" si="6"/>
        <v>50.485999999999997</v>
      </c>
      <c r="N89" s="10">
        <f t="shared" si="7"/>
        <v>31.953164556962022</v>
      </c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5">
      <c r="A90" s="6" t="s">
        <v>132</v>
      </c>
      <c r="B90" s="7">
        <v>44046</v>
      </c>
      <c r="C90" s="11">
        <v>0.60833333333333328</v>
      </c>
      <c r="D90" s="6" t="s">
        <v>76</v>
      </c>
      <c r="E90" s="6">
        <v>10.318</v>
      </c>
      <c r="F90" s="6">
        <v>2.1269999999999998</v>
      </c>
      <c r="G90" s="6">
        <v>0.35399999999999998</v>
      </c>
      <c r="H90" s="6">
        <v>0</v>
      </c>
      <c r="I90" s="6">
        <v>8.0489999999999995</v>
      </c>
      <c r="J90" s="6">
        <v>9.9920000000000009</v>
      </c>
      <c r="K90" s="6">
        <v>0.62</v>
      </c>
      <c r="L90" s="6">
        <v>19.622</v>
      </c>
      <c r="M90" s="10">
        <f t="shared" si="6"/>
        <v>29.939999999999998</v>
      </c>
      <c r="N90" s="10">
        <f t="shared" si="7"/>
        <v>48.29032258064516</v>
      </c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5">
      <c r="A91" s="6" t="s">
        <v>133</v>
      </c>
      <c r="B91" s="7">
        <v>44048</v>
      </c>
      <c r="C91" s="6"/>
      <c r="D91" s="6" t="s">
        <v>30</v>
      </c>
      <c r="E91" s="6">
        <v>8.6999999999999994E-2</v>
      </c>
      <c r="F91" s="6">
        <v>1.6579999999999999</v>
      </c>
      <c r="G91" s="6">
        <v>1.4999999999999999E-2</v>
      </c>
      <c r="H91" s="6">
        <v>0.21199999999999999</v>
      </c>
      <c r="I91" s="6">
        <v>8.7029999999999994</v>
      </c>
      <c r="J91" s="6">
        <v>7.0999999999999994E-2</v>
      </c>
      <c r="K91" s="12" t="s">
        <v>134</v>
      </c>
      <c r="L91" s="12" t="s">
        <v>134</v>
      </c>
      <c r="M91" s="13"/>
      <c r="N91" s="13"/>
      <c r="O91" s="14"/>
      <c r="P91" s="6" t="s">
        <v>135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5">
      <c r="A92" s="6" t="s">
        <v>136</v>
      </c>
      <c r="B92" s="7">
        <v>44053</v>
      </c>
      <c r="C92" s="11">
        <v>0.40347222222222223</v>
      </c>
      <c r="D92" s="6" t="s">
        <v>21</v>
      </c>
      <c r="E92" s="6">
        <v>1.9E-2</v>
      </c>
      <c r="F92" s="6">
        <v>2.778</v>
      </c>
      <c r="G92" s="6">
        <v>9.2999999999999999E-2</v>
      </c>
      <c r="H92" s="6">
        <v>0.98799999999999999</v>
      </c>
      <c r="I92" s="6">
        <v>44.619</v>
      </c>
      <c r="J92" s="6">
        <v>-7.9000000000000001E-2</v>
      </c>
      <c r="K92" s="6">
        <v>5.3440000000000003</v>
      </c>
      <c r="L92" s="6">
        <v>69.460999999999999</v>
      </c>
      <c r="M92" s="10">
        <f t="shared" ref="M92:M100" si="8">L92+E92</f>
        <v>69.48</v>
      </c>
      <c r="N92" s="10">
        <f t="shared" ref="N92:N100" si="9">M92/K92</f>
        <v>13.001497005988025</v>
      </c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35">
      <c r="A93" s="6" t="s">
        <v>137</v>
      </c>
      <c r="B93" s="7">
        <v>44053</v>
      </c>
      <c r="C93" s="11">
        <v>0.42777777777777781</v>
      </c>
      <c r="D93" s="6" t="s">
        <v>24</v>
      </c>
      <c r="E93" s="6">
        <v>9.9000000000000005E-2</v>
      </c>
      <c r="F93" s="6">
        <v>3.2320000000000002</v>
      </c>
      <c r="G93" s="6">
        <v>6.0999999999999999E-2</v>
      </c>
      <c r="H93" s="6">
        <v>0.13300000000000001</v>
      </c>
      <c r="I93" s="6">
        <v>2.734</v>
      </c>
      <c r="J93" s="6">
        <v>3.5000000000000003E-2</v>
      </c>
      <c r="K93" s="6">
        <v>3.8479999999999999</v>
      </c>
      <c r="L93" s="6">
        <v>73.676000000000002</v>
      </c>
      <c r="M93" s="10">
        <f t="shared" si="8"/>
        <v>73.775000000000006</v>
      </c>
      <c r="N93" s="10">
        <f t="shared" si="9"/>
        <v>19.172297297297298</v>
      </c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5">
      <c r="A94" s="6" t="s">
        <v>138</v>
      </c>
      <c r="B94" s="7">
        <v>44053</v>
      </c>
      <c r="C94" s="11">
        <v>0.45277777777777778</v>
      </c>
      <c r="D94" s="6" t="s">
        <v>27</v>
      </c>
      <c r="E94" s="6">
        <v>8.6999999999999994E-2</v>
      </c>
      <c r="F94" s="6">
        <v>1.2569999999999999</v>
      </c>
      <c r="G94" s="6">
        <v>5.8000000000000003E-2</v>
      </c>
      <c r="H94" s="6">
        <v>2.9000000000000001E-2</v>
      </c>
      <c r="I94" s="6">
        <v>8.0210000000000008</v>
      </c>
      <c r="J94" s="6">
        <v>2.5999999999999999E-2</v>
      </c>
      <c r="K94" s="6">
        <v>2.9590000000000001</v>
      </c>
      <c r="L94" s="6">
        <v>86.995999999999995</v>
      </c>
      <c r="M94" s="10">
        <f t="shared" si="8"/>
        <v>87.082999999999998</v>
      </c>
      <c r="N94" s="10">
        <f t="shared" si="9"/>
        <v>29.429874957755999</v>
      </c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5">
      <c r="A95" s="6" t="s">
        <v>139</v>
      </c>
      <c r="B95" s="7">
        <v>44053</v>
      </c>
      <c r="C95" s="11">
        <v>0.47361111111111115</v>
      </c>
      <c r="D95" s="6" t="s">
        <v>30</v>
      </c>
      <c r="E95" s="6">
        <v>0</v>
      </c>
      <c r="F95" s="6">
        <v>0.80600000000000005</v>
      </c>
      <c r="G95" s="6">
        <v>4.1000000000000002E-2</v>
      </c>
      <c r="H95" s="6">
        <v>2.4E-2</v>
      </c>
      <c r="I95" s="6">
        <v>10.067</v>
      </c>
      <c r="J95" s="6">
        <v>-7.0999999999999994E-2</v>
      </c>
      <c r="K95" s="6">
        <v>2.641</v>
      </c>
      <c r="L95" s="6">
        <v>56.154000000000003</v>
      </c>
      <c r="M95" s="10">
        <f t="shared" si="8"/>
        <v>56.154000000000003</v>
      </c>
      <c r="N95" s="10">
        <f t="shared" si="9"/>
        <v>21.262400605831125</v>
      </c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35">
      <c r="A96" s="6" t="s">
        <v>140</v>
      </c>
      <c r="B96" s="7">
        <v>44053</v>
      </c>
      <c r="C96" s="11">
        <v>0.49791666666666662</v>
      </c>
      <c r="D96" s="6" t="s">
        <v>33</v>
      </c>
      <c r="E96" s="6">
        <v>0</v>
      </c>
      <c r="F96" s="6">
        <v>0.751</v>
      </c>
      <c r="G96" s="6">
        <v>0.05</v>
      </c>
      <c r="H96" s="6">
        <v>0</v>
      </c>
      <c r="I96" s="6">
        <v>6.6849999999999996</v>
      </c>
      <c r="J96" s="6">
        <v>-5.8000000000000003E-2</v>
      </c>
      <c r="K96" s="6">
        <v>1.915</v>
      </c>
      <c r="L96" s="6">
        <v>44.012999999999998</v>
      </c>
      <c r="M96" s="10">
        <f t="shared" si="8"/>
        <v>44.012999999999998</v>
      </c>
      <c r="N96" s="10">
        <f t="shared" si="9"/>
        <v>22.983289817232375</v>
      </c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35">
      <c r="A97" s="6" t="s">
        <v>141</v>
      </c>
      <c r="B97" s="7">
        <v>44053</v>
      </c>
      <c r="C97" s="11">
        <v>0.51250000000000007</v>
      </c>
      <c r="D97" s="6" t="s">
        <v>36</v>
      </c>
      <c r="E97" s="6">
        <v>0</v>
      </c>
      <c r="F97" s="6">
        <v>0.50700000000000001</v>
      </c>
      <c r="G97" s="6">
        <v>2.3E-2</v>
      </c>
      <c r="H97" s="6">
        <v>0</v>
      </c>
      <c r="I97" s="6">
        <v>8.23</v>
      </c>
      <c r="J97" s="6">
        <v>-4.8000000000000001E-2</v>
      </c>
      <c r="K97" s="6">
        <v>1.6839999999999999</v>
      </c>
      <c r="L97" s="6">
        <v>31.981999999999999</v>
      </c>
      <c r="M97" s="10">
        <f t="shared" si="8"/>
        <v>31.981999999999999</v>
      </c>
      <c r="N97" s="10">
        <f t="shared" si="9"/>
        <v>18.9916864608076</v>
      </c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5">
      <c r="A98" s="6" t="s">
        <v>142</v>
      </c>
      <c r="B98" s="7">
        <v>44053</v>
      </c>
      <c r="C98" s="11">
        <v>0.52777777777777779</v>
      </c>
      <c r="D98" s="6" t="s">
        <v>39</v>
      </c>
      <c r="E98" s="6">
        <v>0.158</v>
      </c>
      <c r="F98" s="6">
        <v>1.2190000000000001</v>
      </c>
      <c r="G98" s="6">
        <v>3.3000000000000002E-2</v>
      </c>
      <c r="H98" s="6">
        <v>0.01</v>
      </c>
      <c r="I98" s="6">
        <v>1.655</v>
      </c>
      <c r="J98" s="6">
        <v>0.124</v>
      </c>
      <c r="K98" s="6">
        <v>1.613</v>
      </c>
      <c r="L98" s="6">
        <v>37.198</v>
      </c>
      <c r="M98" s="10">
        <f t="shared" si="8"/>
        <v>37.356000000000002</v>
      </c>
      <c r="N98" s="10">
        <f t="shared" si="9"/>
        <v>23.159330440173591</v>
      </c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5">
      <c r="A99" s="6" t="s">
        <v>143</v>
      </c>
      <c r="B99" s="7">
        <v>44053</v>
      </c>
      <c r="C99" s="11">
        <v>0.54999999999999993</v>
      </c>
      <c r="D99" s="6" t="s">
        <v>18</v>
      </c>
      <c r="E99" s="6">
        <v>0</v>
      </c>
      <c r="F99" s="6">
        <v>0.96099999999999997</v>
      </c>
      <c r="G99" s="6">
        <v>3.9E-2</v>
      </c>
      <c r="H99" s="6">
        <v>1.0999999999999999E-2</v>
      </c>
      <c r="I99" s="6">
        <v>11.89</v>
      </c>
      <c r="J99" s="6">
        <v>-7.4999999999999997E-2</v>
      </c>
      <c r="K99" s="6">
        <v>1.851</v>
      </c>
      <c r="L99" s="6">
        <v>45.581000000000003</v>
      </c>
      <c r="M99" s="10">
        <f t="shared" si="8"/>
        <v>45.581000000000003</v>
      </c>
      <c r="N99" s="10">
        <f t="shared" si="9"/>
        <v>24.625067531064293</v>
      </c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5">
      <c r="A100" s="15" t="s">
        <v>144</v>
      </c>
      <c r="B100" s="16">
        <v>44053</v>
      </c>
      <c r="C100" s="17">
        <v>0.57152777777777775</v>
      </c>
      <c r="D100" s="15" t="s">
        <v>76</v>
      </c>
      <c r="E100" s="15">
        <v>6.274</v>
      </c>
      <c r="F100" s="15">
        <v>2.802</v>
      </c>
      <c r="G100" s="15">
        <v>0.46100000000000002</v>
      </c>
      <c r="H100" s="15">
        <v>0</v>
      </c>
      <c r="I100" s="15">
        <v>3.4060000000000001</v>
      </c>
      <c r="J100" s="15">
        <v>5.8179999999999996</v>
      </c>
      <c r="K100" s="15">
        <v>0.55900000000000005</v>
      </c>
      <c r="L100" s="15">
        <v>10.743</v>
      </c>
      <c r="M100" s="4">
        <f t="shared" si="8"/>
        <v>17.016999999999999</v>
      </c>
      <c r="N100" s="4">
        <f t="shared" si="9"/>
        <v>30.441860465116275</v>
      </c>
      <c r="O100" s="18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35">
      <c r="A101" s="19"/>
      <c r="L101" s="6"/>
      <c r="O101" s="20"/>
    </row>
    <row r="102" spans="1:26" s="21" customFormat="1" ht="14.5" x14ac:dyDescent="0.35">
      <c r="A102" s="21" t="s">
        <v>145</v>
      </c>
      <c r="B102" s="22" t="s">
        <v>0</v>
      </c>
      <c r="C102" s="23" t="s">
        <v>1</v>
      </c>
      <c r="D102" s="22" t="s">
        <v>2</v>
      </c>
      <c r="E102" s="22" t="s">
        <v>146</v>
      </c>
      <c r="F102" s="22" t="s">
        <v>147</v>
      </c>
      <c r="G102" s="24" t="s">
        <v>148</v>
      </c>
      <c r="H102" s="22" t="s">
        <v>4</v>
      </c>
      <c r="I102" s="22" t="s">
        <v>5</v>
      </c>
      <c r="J102" s="22" t="s">
        <v>6</v>
      </c>
      <c r="K102" s="22" t="s">
        <v>7</v>
      </c>
      <c r="L102" s="22" t="s">
        <v>8</v>
      </c>
      <c r="M102" s="22" t="s">
        <v>9</v>
      </c>
      <c r="N102" s="25" t="s">
        <v>10</v>
      </c>
      <c r="O102" s="25" t="s">
        <v>11</v>
      </c>
      <c r="P102" s="22" t="s">
        <v>12</v>
      </c>
      <c r="Q102" s="22" t="s">
        <v>13</v>
      </c>
      <c r="R102" s="26" t="s">
        <v>14</v>
      </c>
      <c r="S102" s="27" t="s">
        <v>149</v>
      </c>
      <c r="T102" s="27" t="s">
        <v>150</v>
      </c>
      <c r="U102" s="27" t="s">
        <v>151</v>
      </c>
    </row>
    <row r="103" spans="1:26" ht="14.5" x14ac:dyDescent="0.35">
      <c r="A103" s="28" t="s">
        <v>152</v>
      </c>
      <c r="B103" s="28" t="s">
        <v>153</v>
      </c>
      <c r="C103" s="29">
        <v>44014</v>
      </c>
      <c r="D103" s="28"/>
      <c r="E103" s="28" t="s">
        <v>21</v>
      </c>
      <c r="F103" s="30" t="s">
        <v>154</v>
      </c>
      <c r="G103" s="31" t="s">
        <v>154</v>
      </c>
      <c r="H103" s="30">
        <v>0.53800000000000003</v>
      </c>
      <c r="I103" s="30">
        <v>3.1920000000000002</v>
      </c>
      <c r="J103" s="30">
        <v>0.30199999999999999</v>
      </c>
      <c r="K103" s="30">
        <v>0.11</v>
      </c>
      <c r="L103" s="30">
        <v>24.899000000000001</v>
      </c>
      <c r="M103" s="30">
        <v>0.23599999999999999</v>
      </c>
      <c r="N103" s="32">
        <v>3.4580000000000002</v>
      </c>
      <c r="O103" s="32">
        <v>73.241</v>
      </c>
      <c r="P103" s="33">
        <v>73.778999999999996</v>
      </c>
      <c r="Q103" s="33">
        <v>21.335743204164256</v>
      </c>
      <c r="R103" s="34" t="s">
        <v>155</v>
      </c>
      <c r="S103" t="s">
        <v>156</v>
      </c>
      <c r="T103" t="s">
        <v>157</v>
      </c>
      <c r="U103" t="s">
        <v>158</v>
      </c>
    </row>
    <row r="104" spans="1:26" ht="14.5" x14ac:dyDescent="0.35">
      <c r="A104" s="35" t="s">
        <v>159</v>
      </c>
      <c r="B104" s="35" t="s">
        <v>160</v>
      </c>
      <c r="C104" s="36">
        <v>44027</v>
      </c>
      <c r="D104" s="35"/>
      <c r="E104" s="35" t="s">
        <v>21</v>
      </c>
      <c r="F104" s="30" t="s">
        <v>154</v>
      </c>
      <c r="G104" s="37"/>
      <c r="H104" s="30"/>
      <c r="I104" s="30"/>
      <c r="J104" s="30"/>
      <c r="K104" s="30"/>
      <c r="L104" s="30"/>
      <c r="M104" s="30"/>
      <c r="N104" s="32">
        <v>3.363</v>
      </c>
      <c r="O104" s="32">
        <v>199.86</v>
      </c>
      <c r="P104" s="30"/>
      <c r="Q104" s="30"/>
      <c r="R104" s="34"/>
      <c r="S104" s="38"/>
      <c r="T104" t="s">
        <v>157</v>
      </c>
      <c r="U104" t="s">
        <v>161</v>
      </c>
    </row>
    <row r="105" spans="1:26" ht="14.5" x14ac:dyDescent="0.35">
      <c r="A105" s="30" t="s">
        <v>162</v>
      </c>
      <c r="B105" s="28" t="s">
        <v>163</v>
      </c>
      <c r="C105" s="39">
        <v>44029</v>
      </c>
      <c r="D105" s="30"/>
      <c r="E105" s="30" t="s">
        <v>21</v>
      </c>
      <c r="F105" s="30" t="s">
        <v>154</v>
      </c>
      <c r="G105" s="31" t="s">
        <v>154</v>
      </c>
      <c r="H105" s="30">
        <v>1.548</v>
      </c>
      <c r="I105" s="30">
        <v>7.1980000000000004</v>
      </c>
      <c r="J105" s="30">
        <v>0.38800000000000001</v>
      </c>
      <c r="K105" s="30">
        <v>0</v>
      </c>
      <c r="L105" s="30">
        <v>21.593</v>
      </c>
      <c r="M105" s="30">
        <v>1.159</v>
      </c>
      <c r="N105" s="32">
        <v>1.4550000000000001</v>
      </c>
      <c r="O105" s="32">
        <v>52.17</v>
      </c>
      <c r="P105" s="33">
        <v>53.718000000000004</v>
      </c>
      <c r="Q105" s="33">
        <v>36.919587628865983</v>
      </c>
      <c r="R105" s="34"/>
      <c r="S105" t="s">
        <v>156</v>
      </c>
      <c r="T105" t="s">
        <v>164</v>
      </c>
      <c r="U105" t="s">
        <v>165</v>
      </c>
    </row>
    <row r="106" spans="1:26" ht="14.5" x14ac:dyDescent="0.35">
      <c r="A106" s="35" t="s">
        <v>166</v>
      </c>
      <c r="B106" s="35" t="s">
        <v>167</v>
      </c>
      <c r="C106" s="36">
        <v>44039</v>
      </c>
      <c r="D106" s="35"/>
      <c r="E106" s="35" t="s">
        <v>21</v>
      </c>
      <c r="F106" s="30" t="s">
        <v>154</v>
      </c>
      <c r="G106" s="31" t="s">
        <v>154</v>
      </c>
      <c r="H106" s="30">
        <v>0.46200000000000002</v>
      </c>
      <c r="I106" s="30">
        <v>0</v>
      </c>
      <c r="J106" s="30">
        <v>0.32</v>
      </c>
      <c r="K106" s="30">
        <v>9.0999999999999998E-2</v>
      </c>
      <c r="L106" s="30">
        <v>10.260999999999999</v>
      </c>
      <c r="M106" s="30">
        <v>0.14199999999999999</v>
      </c>
      <c r="N106" s="32">
        <v>1.054</v>
      </c>
      <c r="O106" s="32">
        <v>25.649000000000001</v>
      </c>
      <c r="P106" s="33">
        <v>26.111000000000001</v>
      </c>
      <c r="Q106" s="33">
        <v>24.773244781783681</v>
      </c>
      <c r="R106" s="34"/>
      <c r="S106" t="s">
        <v>156</v>
      </c>
      <c r="T106" t="s">
        <v>164</v>
      </c>
      <c r="U106" t="s">
        <v>165</v>
      </c>
    </row>
    <row r="107" spans="1:26" ht="14.5" x14ac:dyDescent="0.35">
      <c r="A107" s="40" t="s">
        <v>168</v>
      </c>
      <c r="B107" s="40" t="s">
        <v>169</v>
      </c>
      <c r="C107" s="39">
        <v>44060</v>
      </c>
      <c r="D107" s="30"/>
      <c r="E107" s="40" t="s">
        <v>21</v>
      </c>
      <c r="F107" s="30" t="s">
        <v>154</v>
      </c>
      <c r="G107" s="31">
        <v>2</v>
      </c>
      <c r="H107" s="30">
        <v>1.5589999999999999</v>
      </c>
      <c r="I107" s="30">
        <v>0</v>
      </c>
      <c r="J107" s="30">
        <v>1.107</v>
      </c>
      <c r="K107" s="30">
        <v>1.6659999999999999</v>
      </c>
      <c r="L107" s="30">
        <v>37.156999999999996</v>
      </c>
      <c r="M107" s="30">
        <v>0.45200000000000001</v>
      </c>
      <c r="N107" s="32">
        <v>6.5869999999999997</v>
      </c>
      <c r="O107" s="32">
        <v>69.822000000000003</v>
      </c>
      <c r="P107" s="33">
        <v>71.381</v>
      </c>
      <c r="Q107" s="33">
        <v>10.836647942917869</v>
      </c>
      <c r="R107" s="34" t="s">
        <v>170</v>
      </c>
      <c r="S107" t="s">
        <v>171</v>
      </c>
      <c r="T107" t="s">
        <v>172</v>
      </c>
      <c r="U107" t="s">
        <v>173</v>
      </c>
    </row>
    <row r="108" spans="1:26" ht="14.5" x14ac:dyDescent="0.35">
      <c r="A108" s="30" t="s">
        <v>174</v>
      </c>
      <c r="B108" s="30" t="s">
        <v>175</v>
      </c>
      <c r="C108" s="39">
        <v>44060</v>
      </c>
      <c r="D108" s="30"/>
      <c r="E108" s="30" t="s">
        <v>24</v>
      </c>
      <c r="F108" s="30" t="s">
        <v>154</v>
      </c>
      <c r="G108" s="31">
        <v>2</v>
      </c>
      <c r="H108" s="30">
        <v>0</v>
      </c>
      <c r="I108" s="30">
        <v>0</v>
      </c>
      <c r="J108" s="30">
        <v>9.2999999999999999E-2</v>
      </c>
      <c r="K108" s="30">
        <v>1.0249999999999999</v>
      </c>
      <c r="L108" s="30">
        <v>21.751999999999999</v>
      </c>
      <c r="M108" s="30">
        <v>0</v>
      </c>
      <c r="N108" s="32">
        <v>6.1260000000000003</v>
      </c>
      <c r="O108" s="32">
        <v>95.712999999999994</v>
      </c>
      <c r="P108" s="33">
        <v>95.712999999999994</v>
      </c>
      <c r="Q108" s="33">
        <v>15.624061377734245</v>
      </c>
      <c r="R108" s="34"/>
      <c r="S108" t="s">
        <v>171</v>
      </c>
      <c r="T108" t="s">
        <v>172</v>
      </c>
      <c r="U108" t="s">
        <v>173</v>
      </c>
    </row>
    <row r="109" spans="1:26" ht="14.5" x14ac:dyDescent="0.35">
      <c r="A109" s="30" t="s">
        <v>176</v>
      </c>
      <c r="B109" s="30" t="s">
        <v>177</v>
      </c>
      <c r="C109" s="39">
        <v>44060</v>
      </c>
      <c r="D109" s="30"/>
      <c r="E109" s="30" t="s">
        <v>27</v>
      </c>
      <c r="F109" s="30" t="s">
        <v>154</v>
      </c>
      <c r="G109" s="31">
        <v>2</v>
      </c>
      <c r="H109" s="30">
        <v>0</v>
      </c>
      <c r="I109" s="30">
        <v>0</v>
      </c>
      <c r="J109" s="30">
        <v>7.0000000000000007E-2</v>
      </c>
      <c r="K109" s="30">
        <v>2.3E-2</v>
      </c>
      <c r="L109" s="30">
        <v>7.3650000000000002</v>
      </c>
      <c r="M109" s="30">
        <v>0</v>
      </c>
      <c r="N109" s="32">
        <v>3.79</v>
      </c>
      <c r="O109" s="32">
        <v>89.278000000000006</v>
      </c>
      <c r="P109" s="33">
        <v>89.278000000000006</v>
      </c>
      <c r="Q109" s="33">
        <v>23.556200527704487</v>
      </c>
      <c r="R109" s="34"/>
      <c r="S109" t="s">
        <v>171</v>
      </c>
      <c r="T109" t="s">
        <v>172</v>
      </c>
      <c r="U109" t="s">
        <v>173</v>
      </c>
    </row>
    <row r="110" spans="1:26" ht="14.5" x14ac:dyDescent="0.35">
      <c r="A110" s="30" t="s">
        <v>178</v>
      </c>
      <c r="B110" s="30" t="s">
        <v>179</v>
      </c>
      <c r="C110" s="39">
        <v>44060</v>
      </c>
      <c r="D110" s="30"/>
      <c r="E110" s="30" t="s">
        <v>180</v>
      </c>
      <c r="F110" s="30" t="s">
        <v>154</v>
      </c>
      <c r="G110" s="31">
        <v>2</v>
      </c>
      <c r="H110" s="30">
        <v>0</v>
      </c>
      <c r="I110" s="30">
        <v>0</v>
      </c>
      <c r="J110" s="30">
        <v>4.9000000000000002E-2</v>
      </c>
      <c r="K110" s="30">
        <v>0</v>
      </c>
      <c r="L110" s="30">
        <v>3.512</v>
      </c>
      <c r="M110" s="30">
        <v>0</v>
      </c>
      <c r="N110" s="32">
        <v>3.0950000000000002</v>
      </c>
      <c r="O110" s="32">
        <v>76.122</v>
      </c>
      <c r="P110" s="33">
        <v>76.122</v>
      </c>
      <c r="Q110" s="33">
        <v>24.595153473344102</v>
      </c>
      <c r="R110" s="34" t="s">
        <v>30</v>
      </c>
      <c r="S110" t="s">
        <v>171</v>
      </c>
      <c r="T110" t="s">
        <v>172</v>
      </c>
      <c r="U110" t="s">
        <v>173</v>
      </c>
    </row>
    <row r="111" spans="1:26" ht="14.5" x14ac:dyDescent="0.35">
      <c r="A111" s="30" t="s">
        <v>181</v>
      </c>
      <c r="B111" s="30" t="s">
        <v>182</v>
      </c>
      <c r="C111" s="39">
        <v>44060</v>
      </c>
      <c r="D111" s="30"/>
      <c r="E111" s="30" t="s">
        <v>33</v>
      </c>
      <c r="F111" s="30" t="s">
        <v>154</v>
      </c>
      <c r="G111" s="31">
        <v>2</v>
      </c>
      <c r="H111" s="30">
        <v>0</v>
      </c>
      <c r="I111" s="30">
        <v>1.506</v>
      </c>
      <c r="J111" s="30">
        <v>5.2999999999999999E-2</v>
      </c>
      <c r="K111" s="30">
        <v>0</v>
      </c>
      <c r="L111" s="30">
        <v>1.1870000000000001</v>
      </c>
      <c r="M111" s="30">
        <v>0</v>
      </c>
      <c r="N111" s="32">
        <v>2.859</v>
      </c>
      <c r="O111" s="32">
        <v>81.024000000000001</v>
      </c>
      <c r="P111" s="33">
        <v>81.024000000000001</v>
      </c>
      <c r="Q111" s="33">
        <v>28.339979013641134</v>
      </c>
      <c r="R111" s="34"/>
      <c r="S111" t="s">
        <v>171</v>
      </c>
      <c r="T111" t="s">
        <v>172</v>
      </c>
      <c r="U111" t="s">
        <v>173</v>
      </c>
    </row>
    <row r="112" spans="1:26" ht="14.5" x14ac:dyDescent="0.35">
      <c r="A112" s="30" t="s">
        <v>183</v>
      </c>
      <c r="B112" s="30" t="s">
        <v>184</v>
      </c>
      <c r="C112" s="39">
        <v>44060</v>
      </c>
      <c r="D112" s="30"/>
      <c r="E112" s="30" t="s">
        <v>185</v>
      </c>
      <c r="F112" s="30" t="s">
        <v>154</v>
      </c>
      <c r="G112" s="31">
        <v>2</v>
      </c>
      <c r="H112" s="30">
        <v>6.9000000000000006E-2</v>
      </c>
      <c r="I112" s="30">
        <v>1.048</v>
      </c>
      <c r="J112" s="30">
        <v>2.5999999999999999E-2</v>
      </c>
      <c r="K112" s="30">
        <v>0</v>
      </c>
      <c r="L112" s="30">
        <v>2.2080000000000002</v>
      </c>
      <c r="M112" s="30">
        <v>4.2999999999999997E-2</v>
      </c>
      <c r="N112" s="32">
        <v>2.4380000000000002</v>
      </c>
      <c r="O112" s="32">
        <v>61.962000000000003</v>
      </c>
      <c r="P112" s="33">
        <v>62.031000000000006</v>
      </c>
      <c r="Q112" s="33">
        <v>25.443396226415096</v>
      </c>
      <c r="R112" s="34"/>
      <c r="S112" t="s">
        <v>171</v>
      </c>
      <c r="T112" t="s">
        <v>172</v>
      </c>
      <c r="U112" t="s">
        <v>173</v>
      </c>
    </row>
    <row r="113" spans="1:21" ht="14.5" x14ac:dyDescent="0.35">
      <c r="A113" s="30" t="s">
        <v>186</v>
      </c>
      <c r="B113" s="30" t="s">
        <v>187</v>
      </c>
      <c r="C113" s="39">
        <v>44060</v>
      </c>
      <c r="D113" s="30"/>
      <c r="E113" s="30" t="s">
        <v>39</v>
      </c>
      <c r="F113" s="30" t="s">
        <v>154</v>
      </c>
      <c r="G113" s="31">
        <v>2</v>
      </c>
      <c r="H113" s="30">
        <v>0.214</v>
      </c>
      <c r="I113" s="30">
        <v>1.2609999999999999</v>
      </c>
      <c r="J113" s="30">
        <v>2.3E-2</v>
      </c>
      <c r="K113" s="30">
        <v>0</v>
      </c>
      <c r="L113" s="30">
        <v>5.4020000000000001</v>
      </c>
      <c r="M113" s="30">
        <v>0.191</v>
      </c>
      <c r="N113" s="32">
        <v>2.2490000000000001</v>
      </c>
      <c r="O113" s="32">
        <v>71.867999999999995</v>
      </c>
      <c r="P113" s="33">
        <v>72.081999999999994</v>
      </c>
      <c r="Q113" s="33">
        <v>32.050689195197862</v>
      </c>
      <c r="R113" s="34"/>
      <c r="S113" t="s">
        <v>171</v>
      </c>
      <c r="T113" t="s">
        <v>172</v>
      </c>
      <c r="U113" t="s">
        <v>173</v>
      </c>
    </row>
    <row r="114" spans="1:21" ht="14.5" x14ac:dyDescent="0.35">
      <c r="A114" s="30" t="s">
        <v>188</v>
      </c>
      <c r="B114" s="30" t="s">
        <v>189</v>
      </c>
      <c r="C114" s="39">
        <v>44060</v>
      </c>
      <c r="D114" s="30"/>
      <c r="E114" s="30" t="s">
        <v>190</v>
      </c>
      <c r="F114" s="30" t="s">
        <v>154</v>
      </c>
      <c r="G114" s="31">
        <v>2</v>
      </c>
      <c r="H114" s="30">
        <v>0</v>
      </c>
      <c r="I114" s="30">
        <v>14.846</v>
      </c>
      <c r="J114" s="30">
        <v>3.2000000000000001E-2</v>
      </c>
      <c r="K114" s="30">
        <v>0</v>
      </c>
      <c r="L114" s="30">
        <v>2.1030000000000002</v>
      </c>
      <c r="M114" s="30">
        <v>0</v>
      </c>
      <c r="N114" s="32">
        <v>2.3340000000000001</v>
      </c>
      <c r="O114" s="32">
        <v>50.942999999999998</v>
      </c>
      <c r="P114" s="33">
        <v>50.942999999999998</v>
      </c>
      <c r="Q114" s="33">
        <v>21.826478149100254</v>
      </c>
      <c r="R114" s="34"/>
      <c r="S114" t="s">
        <v>171</v>
      </c>
      <c r="T114" t="s">
        <v>172</v>
      </c>
      <c r="U114" t="s">
        <v>173</v>
      </c>
    </row>
    <row r="115" spans="1:21" ht="14.5" x14ac:dyDescent="0.35">
      <c r="A115" s="30" t="s">
        <v>191</v>
      </c>
      <c r="B115" s="30" t="s">
        <v>192</v>
      </c>
      <c r="C115" s="39">
        <v>44060</v>
      </c>
      <c r="D115" s="30"/>
      <c r="E115" s="30" t="s">
        <v>76</v>
      </c>
      <c r="F115" s="30" t="s">
        <v>154</v>
      </c>
      <c r="G115" s="31">
        <v>2</v>
      </c>
      <c r="H115" s="30">
        <v>7.2039999999999997</v>
      </c>
      <c r="I115" s="41">
        <v>27.8</v>
      </c>
      <c r="J115" s="30">
        <v>0.24199999999999999</v>
      </c>
      <c r="K115" s="30">
        <v>0</v>
      </c>
      <c r="L115" s="30">
        <v>8.5709999999999997</v>
      </c>
      <c r="M115" s="30">
        <v>6.9619999999999997</v>
      </c>
      <c r="N115" s="32">
        <v>0.70899999999999996</v>
      </c>
      <c r="O115" s="32">
        <v>24.141999999999999</v>
      </c>
      <c r="P115" s="33">
        <v>31.346</v>
      </c>
      <c r="Q115" s="33">
        <v>44.211565585331456</v>
      </c>
      <c r="R115" s="42" t="s">
        <v>193</v>
      </c>
      <c r="S115" t="s">
        <v>171</v>
      </c>
      <c r="T115" t="s">
        <v>172</v>
      </c>
      <c r="U115" t="s">
        <v>173</v>
      </c>
    </row>
    <row r="116" spans="1:21" ht="14.5" x14ac:dyDescent="0.35">
      <c r="A116" s="40" t="s">
        <v>194</v>
      </c>
      <c r="B116" s="28" t="s">
        <v>195</v>
      </c>
      <c r="C116" s="29">
        <v>44068</v>
      </c>
      <c r="D116" s="28"/>
      <c r="E116" s="28" t="s">
        <v>170</v>
      </c>
      <c r="F116" s="30" t="s">
        <v>154</v>
      </c>
      <c r="G116" s="31">
        <v>2</v>
      </c>
      <c r="H116" s="30">
        <v>0</v>
      </c>
      <c r="I116" s="30">
        <v>9.4E-2</v>
      </c>
      <c r="J116" s="30">
        <v>0.184</v>
      </c>
      <c r="K116" s="30">
        <v>1.6140000000000001</v>
      </c>
      <c r="L116" s="30">
        <v>52.703000000000003</v>
      </c>
      <c r="M116" s="30">
        <v>0</v>
      </c>
      <c r="N116" s="32">
        <v>7.0949999999999998</v>
      </c>
      <c r="O116" s="32">
        <v>67.409000000000006</v>
      </c>
      <c r="P116" s="33">
        <v>67.409000000000006</v>
      </c>
      <c r="Q116" s="33">
        <v>9.5009161381254419</v>
      </c>
      <c r="R116" s="34"/>
      <c r="S116" t="s">
        <v>196</v>
      </c>
      <c r="T116" t="s">
        <v>197</v>
      </c>
      <c r="U116" t="s">
        <v>198</v>
      </c>
    </row>
    <row r="117" spans="1:21" ht="14.5" x14ac:dyDescent="0.35">
      <c r="A117" s="30" t="s">
        <v>199</v>
      </c>
      <c r="B117" s="28" t="s">
        <v>200</v>
      </c>
      <c r="C117" s="29">
        <v>44068</v>
      </c>
      <c r="D117" s="28"/>
      <c r="E117" s="28" t="s">
        <v>201</v>
      </c>
      <c r="F117" s="30" t="s">
        <v>154</v>
      </c>
      <c r="G117" s="31">
        <v>2</v>
      </c>
      <c r="H117" s="30">
        <v>1.2569999999999999</v>
      </c>
      <c r="I117" s="30">
        <v>3.7389999999999999</v>
      </c>
      <c r="J117" s="30">
        <v>0.33400000000000002</v>
      </c>
      <c r="K117" s="30">
        <v>0.81399999999999995</v>
      </c>
      <c r="L117" s="30">
        <v>30.76</v>
      </c>
      <c r="M117" s="30">
        <v>0.92200000000000004</v>
      </c>
      <c r="N117" s="32">
        <v>5.4169999999999998</v>
      </c>
      <c r="O117" s="32">
        <v>61.17</v>
      </c>
      <c r="P117" s="33">
        <v>62.427</v>
      </c>
      <c r="Q117" s="33">
        <v>11.524275429204357</v>
      </c>
      <c r="R117" s="34"/>
      <c r="S117" t="s">
        <v>196</v>
      </c>
      <c r="T117" t="s">
        <v>197</v>
      </c>
      <c r="U117" t="s">
        <v>198</v>
      </c>
    </row>
    <row r="118" spans="1:21" ht="14.5" x14ac:dyDescent="0.35">
      <c r="A118" s="30" t="s">
        <v>202</v>
      </c>
      <c r="B118" s="28" t="s">
        <v>203</v>
      </c>
      <c r="C118" s="29">
        <v>44068</v>
      </c>
      <c r="D118" s="28"/>
      <c r="E118" s="28" t="s">
        <v>204</v>
      </c>
      <c r="F118" s="30" t="s">
        <v>154</v>
      </c>
      <c r="G118" s="31">
        <v>2</v>
      </c>
      <c r="H118" s="30">
        <v>0</v>
      </c>
      <c r="I118" s="30">
        <v>0</v>
      </c>
      <c r="J118" s="30">
        <v>4.2000000000000003E-2</v>
      </c>
      <c r="K118" s="30">
        <v>4.5999999999999999E-2</v>
      </c>
      <c r="L118" s="30">
        <v>13.906000000000001</v>
      </c>
      <c r="M118" s="30">
        <v>0</v>
      </c>
      <c r="N118" s="32">
        <v>4.4240000000000004</v>
      </c>
      <c r="O118" s="32">
        <v>84.82</v>
      </c>
      <c r="P118" s="33">
        <v>84.82</v>
      </c>
      <c r="Q118" s="33">
        <v>19.17269439421338</v>
      </c>
      <c r="R118" s="34"/>
      <c r="S118" t="s">
        <v>196</v>
      </c>
      <c r="T118" t="s">
        <v>197</v>
      </c>
      <c r="U118" t="s">
        <v>198</v>
      </c>
    </row>
    <row r="119" spans="1:21" ht="14.5" x14ac:dyDescent="0.35">
      <c r="A119" s="30" t="s">
        <v>205</v>
      </c>
      <c r="B119" s="28" t="s">
        <v>206</v>
      </c>
      <c r="C119" s="29">
        <v>44068</v>
      </c>
      <c r="D119" s="28"/>
      <c r="E119" s="28" t="s">
        <v>207</v>
      </c>
      <c r="F119" s="30" t="s">
        <v>154</v>
      </c>
      <c r="G119" s="31">
        <v>2</v>
      </c>
      <c r="H119" s="30">
        <v>0</v>
      </c>
      <c r="I119" s="30">
        <v>0.245</v>
      </c>
      <c r="J119" s="30">
        <v>1E-3</v>
      </c>
      <c r="K119" s="30">
        <v>0</v>
      </c>
      <c r="L119" s="30">
        <v>12.44</v>
      </c>
      <c r="M119" s="30">
        <v>0</v>
      </c>
      <c r="N119" s="32">
        <v>2.532</v>
      </c>
      <c r="O119" s="32">
        <v>55.482999999999997</v>
      </c>
      <c r="P119" s="33">
        <v>55.482999999999997</v>
      </c>
      <c r="Q119" s="33">
        <v>21.912717219589258</v>
      </c>
      <c r="R119" s="34"/>
      <c r="S119" t="s">
        <v>196</v>
      </c>
      <c r="T119" t="s">
        <v>197</v>
      </c>
      <c r="U119" t="s">
        <v>198</v>
      </c>
    </row>
    <row r="120" spans="1:21" ht="14.5" x14ac:dyDescent="0.35">
      <c r="A120" s="30" t="s">
        <v>208</v>
      </c>
      <c r="B120" s="28" t="s">
        <v>209</v>
      </c>
      <c r="C120" s="29">
        <v>44068</v>
      </c>
      <c r="D120" s="28"/>
      <c r="E120" s="28" t="s">
        <v>210</v>
      </c>
      <c r="F120" s="30" t="s">
        <v>154</v>
      </c>
      <c r="G120" s="31">
        <v>2</v>
      </c>
      <c r="H120" s="30">
        <v>0</v>
      </c>
      <c r="I120" s="30">
        <v>1.117</v>
      </c>
      <c r="J120" s="30">
        <v>3.0000000000000001E-3</v>
      </c>
      <c r="K120" s="30">
        <v>0</v>
      </c>
      <c r="L120" s="30">
        <v>20.413</v>
      </c>
      <c r="M120" s="30">
        <v>0</v>
      </c>
      <c r="N120" s="32">
        <v>2.3839999999999999</v>
      </c>
      <c r="O120" s="32">
        <v>49.841999999999999</v>
      </c>
      <c r="P120" s="33">
        <v>49.841999999999999</v>
      </c>
      <c r="Q120" s="33">
        <v>20.906879194630871</v>
      </c>
      <c r="R120" s="34"/>
      <c r="S120" t="s">
        <v>196</v>
      </c>
      <c r="T120" t="s">
        <v>197</v>
      </c>
      <c r="U120" t="s">
        <v>198</v>
      </c>
    </row>
    <row r="121" spans="1:21" ht="14.5" x14ac:dyDescent="0.35">
      <c r="A121" s="30" t="s">
        <v>211</v>
      </c>
      <c r="B121" s="28" t="s">
        <v>212</v>
      </c>
      <c r="C121" s="29">
        <v>44068</v>
      </c>
      <c r="D121" s="28"/>
      <c r="E121" s="28" t="s">
        <v>213</v>
      </c>
      <c r="F121" s="41"/>
      <c r="G121" s="31">
        <v>2</v>
      </c>
      <c r="H121" s="30">
        <v>0</v>
      </c>
      <c r="I121" s="30">
        <v>0.128</v>
      </c>
      <c r="J121" s="30">
        <v>1.4999999999999999E-2</v>
      </c>
      <c r="K121" s="30">
        <v>0</v>
      </c>
      <c r="L121" s="30">
        <v>18.992999999999999</v>
      </c>
      <c r="M121" s="30">
        <v>0</v>
      </c>
      <c r="N121" s="32">
        <v>2.984</v>
      </c>
      <c r="O121" s="32">
        <v>50.204999999999998</v>
      </c>
      <c r="P121" s="33">
        <v>50.204999999999998</v>
      </c>
      <c r="Q121" s="33">
        <v>16.824731903485254</v>
      </c>
      <c r="R121" s="34"/>
      <c r="S121" t="s">
        <v>196</v>
      </c>
      <c r="T121" s="38"/>
      <c r="U121" t="s">
        <v>198</v>
      </c>
    </row>
    <row r="122" spans="1:21" ht="14.5" x14ac:dyDescent="0.35">
      <c r="A122" s="30" t="s">
        <v>214</v>
      </c>
      <c r="B122" s="28" t="s">
        <v>215</v>
      </c>
      <c r="C122" s="29">
        <v>44068</v>
      </c>
      <c r="D122" s="28"/>
      <c r="E122" s="28" t="s">
        <v>76</v>
      </c>
      <c r="F122" s="30" t="s">
        <v>154</v>
      </c>
      <c r="G122" s="31">
        <v>2</v>
      </c>
      <c r="H122" s="30">
        <v>0</v>
      </c>
      <c r="I122" s="30">
        <v>0.89300000000000002</v>
      </c>
      <c r="J122" s="30">
        <v>0</v>
      </c>
      <c r="K122" s="30">
        <v>0</v>
      </c>
      <c r="L122" s="30">
        <v>11.135999999999999</v>
      </c>
      <c r="M122" s="30">
        <v>0</v>
      </c>
      <c r="N122" s="32">
        <v>0.73199999999999998</v>
      </c>
      <c r="O122" s="32">
        <v>28.175999999999998</v>
      </c>
      <c r="P122" s="33">
        <v>28.175999999999998</v>
      </c>
      <c r="Q122" s="33">
        <v>38.491803278688522</v>
      </c>
      <c r="R122" s="34"/>
      <c r="S122" t="s">
        <v>196</v>
      </c>
      <c r="T122" t="s">
        <v>197</v>
      </c>
      <c r="U122" t="s">
        <v>198</v>
      </c>
    </row>
    <row r="123" spans="1:21" ht="14.5" x14ac:dyDescent="0.35">
      <c r="A123" s="28" t="s">
        <v>216</v>
      </c>
      <c r="B123" s="28" t="s">
        <v>217</v>
      </c>
      <c r="C123" s="29">
        <v>44068</v>
      </c>
      <c r="D123" s="28"/>
      <c r="E123" s="28" t="s">
        <v>36</v>
      </c>
      <c r="F123" s="30" t="s">
        <v>154</v>
      </c>
      <c r="G123" s="31">
        <v>2</v>
      </c>
      <c r="H123" s="30">
        <v>0</v>
      </c>
      <c r="I123" s="30">
        <v>0.34399999999999997</v>
      </c>
      <c r="J123" s="30">
        <v>0</v>
      </c>
      <c r="K123" s="30">
        <v>0</v>
      </c>
      <c r="L123" s="30">
        <v>9.8130000000000006</v>
      </c>
      <c r="M123" s="30">
        <v>0</v>
      </c>
      <c r="N123" s="32">
        <v>2.1269999999999998</v>
      </c>
      <c r="O123" s="32">
        <v>42.826000000000001</v>
      </c>
      <c r="P123" s="33">
        <v>42.826000000000001</v>
      </c>
      <c r="Q123" s="33">
        <v>20.134461683121771</v>
      </c>
      <c r="R123" s="34"/>
      <c r="S123" t="s">
        <v>196</v>
      </c>
      <c r="T123" t="s">
        <v>197</v>
      </c>
      <c r="U123" t="s">
        <v>198</v>
      </c>
    </row>
    <row r="124" spans="1:21" ht="14.5" x14ac:dyDescent="0.35">
      <c r="A124" s="28" t="s">
        <v>218</v>
      </c>
      <c r="B124" s="28" t="s">
        <v>219</v>
      </c>
      <c r="C124" s="29">
        <v>44068</v>
      </c>
      <c r="D124" s="28"/>
      <c r="E124" s="28" t="s">
        <v>30</v>
      </c>
      <c r="F124" s="30" t="s">
        <v>154</v>
      </c>
      <c r="G124" s="31">
        <v>2</v>
      </c>
      <c r="H124" s="30">
        <v>0</v>
      </c>
      <c r="I124" s="30">
        <v>0.21299999999999999</v>
      </c>
      <c r="J124" s="30">
        <v>3.7999999999999999E-2</v>
      </c>
      <c r="K124" s="30">
        <v>0</v>
      </c>
      <c r="L124" s="30">
        <v>22.085999999999999</v>
      </c>
      <c r="M124" s="30">
        <v>0</v>
      </c>
      <c r="N124" s="32">
        <v>3.8330000000000002</v>
      </c>
      <c r="O124" s="32">
        <v>47.05</v>
      </c>
      <c r="P124" s="33">
        <v>47.05</v>
      </c>
      <c r="Q124" s="33">
        <v>12.274980433081137</v>
      </c>
      <c r="R124" s="34"/>
      <c r="S124" t="s">
        <v>196</v>
      </c>
      <c r="T124" t="s">
        <v>197</v>
      </c>
      <c r="U124" t="s">
        <v>198</v>
      </c>
    </row>
    <row r="125" spans="1:21" ht="14.5" x14ac:dyDescent="0.35">
      <c r="A125" s="40" t="s">
        <v>220</v>
      </c>
      <c r="B125" s="40" t="s">
        <v>221</v>
      </c>
      <c r="C125" s="39">
        <v>44074</v>
      </c>
      <c r="D125" s="30"/>
      <c r="E125" s="40" t="s">
        <v>21</v>
      </c>
      <c r="F125" s="30" t="s">
        <v>154</v>
      </c>
      <c r="G125" s="31" t="s">
        <v>154</v>
      </c>
      <c r="H125" s="30">
        <v>0.02</v>
      </c>
      <c r="I125" s="30">
        <v>0</v>
      </c>
      <c r="J125" s="30">
        <v>0.31</v>
      </c>
      <c r="K125" s="30">
        <v>2.1960000000000002</v>
      </c>
      <c r="L125" s="30">
        <v>65.12</v>
      </c>
      <c r="M125" s="30">
        <v>0</v>
      </c>
      <c r="N125" s="32">
        <v>7.53</v>
      </c>
      <c r="O125" s="32">
        <v>66.230999999999995</v>
      </c>
      <c r="P125" s="33">
        <v>66.250999999999991</v>
      </c>
      <c r="Q125" s="33">
        <v>8.7982735723771572</v>
      </c>
      <c r="R125" s="34" t="s">
        <v>170</v>
      </c>
      <c r="S125" t="s">
        <v>196</v>
      </c>
      <c r="T125" t="s">
        <v>197</v>
      </c>
      <c r="U125" t="s">
        <v>222</v>
      </c>
    </row>
    <row r="126" spans="1:21" ht="14.5" x14ac:dyDescent="0.35">
      <c r="A126" s="30" t="s">
        <v>223</v>
      </c>
      <c r="B126" s="30" t="s">
        <v>224</v>
      </c>
      <c r="C126" s="39">
        <v>44074</v>
      </c>
      <c r="D126" s="30"/>
      <c r="E126" s="30" t="s">
        <v>24</v>
      </c>
      <c r="F126" s="30" t="s">
        <v>154</v>
      </c>
      <c r="G126" s="31" t="s">
        <v>154</v>
      </c>
      <c r="H126" s="30">
        <v>0</v>
      </c>
      <c r="I126" s="30">
        <v>0</v>
      </c>
      <c r="J126" s="30">
        <v>0.189</v>
      </c>
      <c r="K126" s="30">
        <v>1.6950000000000001</v>
      </c>
      <c r="L126" s="30">
        <v>48.819000000000003</v>
      </c>
      <c r="M126" s="30">
        <v>0</v>
      </c>
      <c r="N126" s="32">
        <v>6.3129999999999997</v>
      </c>
      <c r="O126" s="32">
        <v>64.366</v>
      </c>
      <c r="P126" s="33">
        <v>64.366</v>
      </c>
      <c r="Q126" s="33">
        <v>10.195786472358625</v>
      </c>
      <c r="R126" s="34"/>
      <c r="S126" t="s">
        <v>196</v>
      </c>
      <c r="T126" t="s">
        <v>197</v>
      </c>
      <c r="U126" t="s">
        <v>222</v>
      </c>
    </row>
    <row r="127" spans="1:21" ht="14.5" x14ac:dyDescent="0.35">
      <c r="A127" s="30" t="s">
        <v>225</v>
      </c>
      <c r="B127" s="30" t="s">
        <v>226</v>
      </c>
      <c r="C127" s="39">
        <v>44074</v>
      </c>
      <c r="D127" s="30"/>
      <c r="E127" s="30" t="s">
        <v>27</v>
      </c>
      <c r="F127" s="30" t="s">
        <v>154</v>
      </c>
      <c r="G127" s="31">
        <v>2</v>
      </c>
      <c r="H127" s="30">
        <v>2.0470000000000002</v>
      </c>
      <c r="I127" s="30">
        <v>1.7809999999999999</v>
      </c>
      <c r="J127" s="30">
        <v>0.39500000000000002</v>
      </c>
      <c r="K127" s="30">
        <v>0.44600000000000001</v>
      </c>
      <c r="L127" s="30">
        <v>42.19</v>
      </c>
      <c r="M127" s="30">
        <v>1.651</v>
      </c>
      <c r="N127" s="32">
        <v>4.6349999999999998</v>
      </c>
      <c r="O127" s="32">
        <v>86.117999999999995</v>
      </c>
      <c r="P127" s="33">
        <v>88.164999999999992</v>
      </c>
      <c r="Q127" s="33">
        <v>19.021574973031282</v>
      </c>
      <c r="R127" s="34"/>
      <c r="S127" t="s">
        <v>196</v>
      </c>
      <c r="T127" t="s">
        <v>197</v>
      </c>
      <c r="U127" t="s">
        <v>222</v>
      </c>
    </row>
    <row r="128" spans="1:21" ht="14.5" x14ac:dyDescent="0.35">
      <c r="A128" s="30" t="s">
        <v>227</v>
      </c>
      <c r="B128" s="30" t="s">
        <v>228</v>
      </c>
      <c r="C128" s="39">
        <v>44074</v>
      </c>
      <c r="D128" s="30"/>
      <c r="E128" s="30" t="s">
        <v>180</v>
      </c>
      <c r="F128" s="30" t="s">
        <v>154</v>
      </c>
      <c r="G128" s="31" t="s">
        <v>154</v>
      </c>
      <c r="H128" s="30">
        <v>0</v>
      </c>
      <c r="I128" s="30">
        <v>0</v>
      </c>
      <c r="J128" s="30">
        <v>2.1000000000000001E-2</v>
      </c>
      <c r="K128" s="30">
        <v>2.7E-2</v>
      </c>
      <c r="L128" s="30">
        <v>27.19</v>
      </c>
      <c r="M128" s="30">
        <v>0</v>
      </c>
      <c r="N128" s="32">
        <v>3.45</v>
      </c>
      <c r="O128" s="32">
        <v>57.344000000000001</v>
      </c>
      <c r="P128" s="33">
        <v>57.344000000000001</v>
      </c>
      <c r="Q128" s="33">
        <v>16.62144927536232</v>
      </c>
      <c r="R128" s="34" t="s">
        <v>30</v>
      </c>
      <c r="S128" t="s">
        <v>196</v>
      </c>
      <c r="T128" t="s">
        <v>197</v>
      </c>
      <c r="U128" t="s">
        <v>222</v>
      </c>
    </row>
    <row r="129" spans="1:21" ht="14.5" x14ac:dyDescent="0.35">
      <c r="A129" s="30" t="s">
        <v>229</v>
      </c>
      <c r="B129" s="30" t="s">
        <v>230</v>
      </c>
      <c r="C129" s="39">
        <v>44074</v>
      </c>
      <c r="D129" s="30"/>
      <c r="E129" s="30" t="s">
        <v>33</v>
      </c>
      <c r="F129" s="30" t="s">
        <v>154</v>
      </c>
      <c r="G129" s="31">
        <v>2</v>
      </c>
      <c r="H129" s="30">
        <v>0</v>
      </c>
      <c r="I129" s="30">
        <v>0</v>
      </c>
      <c r="J129" s="30">
        <v>2.7E-2</v>
      </c>
      <c r="K129" s="30">
        <v>0</v>
      </c>
      <c r="L129" s="30">
        <v>41.015999999999998</v>
      </c>
      <c r="M129" s="30">
        <v>0</v>
      </c>
      <c r="N129" s="32">
        <v>2.931</v>
      </c>
      <c r="O129" s="32">
        <v>61.720999999999997</v>
      </c>
      <c r="P129" s="33">
        <v>61.720999999999997</v>
      </c>
      <c r="Q129" s="33">
        <v>21.058000682360966</v>
      </c>
      <c r="R129" s="34"/>
      <c r="T129" t="s">
        <v>231</v>
      </c>
      <c r="U129" t="s">
        <v>222</v>
      </c>
    </row>
    <row r="130" spans="1:21" ht="14.5" x14ac:dyDescent="0.35">
      <c r="A130" s="30" t="s">
        <v>232</v>
      </c>
      <c r="B130" s="30" t="s">
        <v>233</v>
      </c>
      <c r="C130" s="39">
        <v>44074</v>
      </c>
      <c r="D130" s="30"/>
      <c r="E130" s="30" t="s">
        <v>185</v>
      </c>
      <c r="F130" s="30" t="s">
        <v>154</v>
      </c>
      <c r="G130" s="31">
        <v>2</v>
      </c>
      <c r="H130" s="30">
        <v>0</v>
      </c>
      <c r="I130" s="30">
        <v>0</v>
      </c>
      <c r="J130" s="30">
        <v>5.1999999999999998E-2</v>
      </c>
      <c r="K130" s="30">
        <v>0</v>
      </c>
      <c r="L130" s="30">
        <v>25.202999999999999</v>
      </c>
      <c r="M130" s="30">
        <v>0</v>
      </c>
      <c r="N130" s="32">
        <v>2.5920000000000001</v>
      </c>
      <c r="O130" s="32">
        <v>47.381</v>
      </c>
      <c r="P130" s="33">
        <v>47.381</v>
      </c>
      <c r="Q130" s="33">
        <v>18.279706790123456</v>
      </c>
      <c r="R130" s="34"/>
      <c r="S130" t="s">
        <v>196</v>
      </c>
      <c r="T130" t="s">
        <v>197</v>
      </c>
      <c r="U130" t="s">
        <v>222</v>
      </c>
    </row>
    <row r="131" spans="1:21" ht="14.5" x14ac:dyDescent="0.35">
      <c r="A131" s="30" t="s">
        <v>234</v>
      </c>
      <c r="B131" s="30" t="s">
        <v>235</v>
      </c>
      <c r="C131" s="39">
        <v>44074</v>
      </c>
      <c r="D131" s="30"/>
      <c r="E131" s="30" t="s">
        <v>39</v>
      </c>
      <c r="F131" s="30" t="s">
        <v>154</v>
      </c>
      <c r="G131" s="31">
        <v>2</v>
      </c>
      <c r="H131" s="30">
        <v>0</v>
      </c>
      <c r="I131" s="30">
        <v>0</v>
      </c>
      <c r="J131" s="30">
        <v>2.8000000000000001E-2</v>
      </c>
      <c r="K131" s="30">
        <v>0</v>
      </c>
      <c r="L131" s="30">
        <v>35.820999999999998</v>
      </c>
      <c r="M131" s="30">
        <v>0</v>
      </c>
      <c r="N131" s="32">
        <v>2.4529999999999998</v>
      </c>
      <c r="O131" s="32">
        <v>48.988</v>
      </c>
      <c r="P131" s="33">
        <v>48.988</v>
      </c>
      <c r="Q131" s="33">
        <v>19.970648185894824</v>
      </c>
      <c r="R131" s="34"/>
      <c r="S131" t="s">
        <v>196</v>
      </c>
      <c r="T131" t="s">
        <v>197</v>
      </c>
      <c r="U131" t="s">
        <v>222</v>
      </c>
    </row>
    <row r="132" spans="1:21" ht="14.5" x14ac:dyDescent="0.35">
      <c r="A132" s="30" t="s">
        <v>236</v>
      </c>
      <c r="B132" s="30" t="s">
        <v>237</v>
      </c>
      <c r="C132" s="39">
        <v>44074</v>
      </c>
      <c r="D132" s="30"/>
      <c r="E132" s="30" t="s">
        <v>190</v>
      </c>
      <c r="F132" s="30" t="s">
        <v>154</v>
      </c>
      <c r="G132" s="31">
        <v>2</v>
      </c>
      <c r="H132" s="30">
        <v>0</v>
      </c>
      <c r="I132" s="30">
        <v>0</v>
      </c>
      <c r="J132" s="30">
        <v>0.01</v>
      </c>
      <c r="K132" s="30">
        <v>0</v>
      </c>
      <c r="L132" s="30">
        <v>25.901</v>
      </c>
      <c r="M132" s="30">
        <v>0</v>
      </c>
      <c r="N132" s="32">
        <v>1.611</v>
      </c>
      <c r="O132" s="32">
        <v>37.424999999999997</v>
      </c>
      <c r="P132" s="33">
        <v>37.424999999999997</v>
      </c>
      <c r="Q132" s="33">
        <v>23.23091247672253</v>
      </c>
      <c r="R132" s="34"/>
      <c r="S132" t="s">
        <v>196</v>
      </c>
      <c r="T132" t="s">
        <v>197</v>
      </c>
      <c r="U132" t="s">
        <v>222</v>
      </c>
    </row>
    <row r="133" spans="1:21" ht="14.5" x14ac:dyDescent="0.35">
      <c r="A133" s="30" t="s">
        <v>238</v>
      </c>
      <c r="B133" s="30" t="s">
        <v>239</v>
      </c>
      <c r="C133" s="39">
        <v>44074</v>
      </c>
      <c r="D133" s="30"/>
      <c r="E133" s="30" t="s">
        <v>76</v>
      </c>
      <c r="F133" s="30" t="s">
        <v>154</v>
      </c>
      <c r="G133" s="31">
        <v>2</v>
      </c>
      <c r="H133" s="30">
        <v>0</v>
      </c>
      <c r="I133" s="30">
        <v>0</v>
      </c>
      <c r="J133" s="30">
        <v>0.13</v>
      </c>
      <c r="K133" s="30">
        <v>0</v>
      </c>
      <c r="L133" s="30">
        <v>23.905999999999999</v>
      </c>
      <c r="M133" s="30">
        <v>0</v>
      </c>
      <c r="N133" s="32">
        <v>0.81899999999999995</v>
      </c>
      <c r="O133" s="32">
        <v>25.137</v>
      </c>
      <c r="P133" s="33">
        <v>25.137</v>
      </c>
      <c r="Q133" s="33">
        <v>30.692307692307693</v>
      </c>
      <c r="R133" s="34"/>
      <c r="S133" t="s">
        <v>196</v>
      </c>
      <c r="T133" t="s">
        <v>197</v>
      </c>
      <c r="U133" t="s">
        <v>222</v>
      </c>
    </row>
    <row r="134" spans="1:21" ht="14.5" x14ac:dyDescent="0.35">
      <c r="A134" s="40" t="s">
        <v>240</v>
      </c>
      <c r="B134" s="40" t="s">
        <v>241</v>
      </c>
      <c r="C134" s="39">
        <v>44082</v>
      </c>
      <c r="D134" s="30"/>
      <c r="E134" s="40" t="s">
        <v>21</v>
      </c>
      <c r="F134" s="30" t="s">
        <v>154</v>
      </c>
      <c r="G134" s="31">
        <v>2</v>
      </c>
      <c r="H134" s="30">
        <v>4.8319999999999999</v>
      </c>
      <c r="I134" s="30">
        <v>8.1720000000000006</v>
      </c>
      <c r="J134" s="30">
        <v>0.66300000000000003</v>
      </c>
      <c r="K134" s="30">
        <v>1.6559999999999999</v>
      </c>
      <c r="L134" s="30">
        <v>80.716999999999999</v>
      </c>
      <c r="M134" s="30">
        <v>4.1689999999999996</v>
      </c>
      <c r="N134" s="32">
        <v>5.4790000000000001</v>
      </c>
      <c r="O134" s="32">
        <v>71.429000000000002</v>
      </c>
      <c r="P134" s="33">
        <v>76.260999999999996</v>
      </c>
      <c r="Q134" s="33">
        <v>13.91878079941595</v>
      </c>
      <c r="R134" s="34"/>
      <c r="S134" t="s">
        <v>242</v>
      </c>
      <c r="T134" t="s">
        <v>231</v>
      </c>
      <c r="U134" t="s">
        <v>222</v>
      </c>
    </row>
    <row r="135" spans="1:21" ht="14.5" x14ac:dyDescent="0.35">
      <c r="A135" s="30" t="s">
        <v>243</v>
      </c>
      <c r="B135" s="30" t="s">
        <v>244</v>
      </c>
      <c r="C135" s="39">
        <v>44082</v>
      </c>
      <c r="D135" s="30"/>
      <c r="E135" s="30" t="s">
        <v>24</v>
      </c>
      <c r="F135" s="30" t="s">
        <v>154</v>
      </c>
      <c r="G135" s="31">
        <v>2</v>
      </c>
      <c r="H135" s="30">
        <v>1.403</v>
      </c>
      <c r="I135" s="30">
        <v>3.097</v>
      </c>
      <c r="J135" s="30">
        <v>0.26900000000000002</v>
      </c>
      <c r="K135" s="30">
        <v>0.89700000000000002</v>
      </c>
      <c r="L135" s="30">
        <v>39.201999999999998</v>
      </c>
      <c r="M135" s="30">
        <v>1.1339999999999999</v>
      </c>
      <c r="N135" s="32">
        <v>4.7080000000000002</v>
      </c>
      <c r="O135" s="32">
        <v>76.204999999999998</v>
      </c>
      <c r="P135" s="33">
        <v>77.608000000000004</v>
      </c>
      <c r="Q135" s="33">
        <v>16.484282073067121</v>
      </c>
      <c r="R135" s="34"/>
      <c r="S135" t="s">
        <v>242</v>
      </c>
      <c r="T135" t="s">
        <v>231</v>
      </c>
      <c r="U135" t="s">
        <v>222</v>
      </c>
    </row>
    <row r="136" spans="1:21" ht="14.5" x14ac:dyDescent="0.35">
      <c r="A136" s="30" t="s">
        <v>245</v>
      </c>
      <c r="B136" s="30" t="s">
        <v>246</v>
      </c>
      <c r="C136" s="39">
        <v>44082</v>
      </c>
      <c r="D136" s="30"/>
      <c r="E136" s="30" t="s">
        <v>27</v>
      </c>
      <c r="F136" s="30" t="s">
        <v>154</v>
      </c>
      <c r="G136" s="31">
        <v>2</v>
      </c>
      <c r="H136" s="30">
        <v>2.0830000000000002</v>
      </c>
      <c r="I136" s="30">
        <v>4.7839999999999998</v>
      </c>
      <c r="J136" s="30">
        <v>0.186</v>
      </c>
      <c r="K136" s="30">
        <v>0.33600000000000002</v>
      </c>
      <c r="L136" s="30">
        <v>53.103000000000002</v>
      </c>
      <c r="M136" s="30">
        <v>1.8959999999999999</v>
      </c>
      <c r="N136" s="32">
        <v>3.4849999999999999</v>
      </c>
      <c r="O136" s="32">
        <v>69.075999999999993</v>
      </c>
      <c r="P136" s="33">
        <v>71.158999999999992</v>
      </c>
      <c r="Q136" s="33">
        <v>20.418651362984217</v>
      </c>
      <c r="R136" s="34"/>
      <c r="S136" t="s">
        <v>242</v>
      </c>
      <c r="T136" t="s">
        <v>231</v>
      </c>
      <c r="U136" t="s">
        <v>222</v>
      </c>
    </row>
    <row r="137" spans="1:21" ht="14.5" x14ac:dyDescent="0.35">
      <c r="A137" s="30" t="s">
        <v>247</v>
      </c>
      <c r="B137" s="30" t="s">
        <v>248</v>
      </c>
      <c r="C137" s="39">
        <v>44082</v>
      </c>
      <c r="D137" s="30"/>
      <c r="E137" s="30" t="s">
        <v>180</v>
      </c>
      <c r="F137" s="30" t="s">
        <v>154</v>
      </c>
      <c r="G137" s="31">
        <v>2</v>
      </c>
      <c r="H137" s="30">
        <v>1.0640000000000001</v>
      </c>
      <c r="I137" s="30">
        <v>2.76</v>
      </c>
      <c r="J137" s="30">
        <v>0.20200000000000001</v>
      </c>
      <c r="K137" s="30">
        <v>0.193</v>
      </c>
      <c r="L137" s="30">
        <v>38.332999999999998</v>
      </c>
      <c r="M137" s="30">
        <v>0.86199999999999999</v>
      </c>
      <c r="N137" s="32">
        <v>3.2029999999999998</v>
      </c>
      <c r="O137" s="32">
        <v>60.762999999999998</v>
      </c>
      <c r="P137" s="33">
        <v>61.826999999999998</v>
      </c>
      <c r="Q137" s="33">
        <v>19.302841086481425</v>
      </c>
      <c r="R137" s="34"/>
      <c r="S137" t="s">
        <v>242</v>
      </c>
      <c r="T137" t="s">
        <v>231</v>
      </c>
      <c r="U137" t="s">
        <v>222</v>
      </c>
    </row>
    <row r="138" spans="1:21" ht="14.5" x14ac:dyDescent="0.35">
      <c r="A138" s="30" t="s">
        <v>249</v>
      </c>
      <c r="B138" s="30" t="s">
        <v>250</v>
      </c>
      <c r="C138" s="39">
        <v>44082</v>
      </c>
      <c r="D138" s="30"/>
      <c r="E138" s="30" t="s">
        <v>33</v>
      </c>
      <c r="F138" s="30" t="s">
        <v>154</v>
      </c>
      <c r="G138" s="31">
        <v>2</v>
      </c>
      <c r="H138" s="30">
        <v>0.96199999999999997</v>
      </c>
      <c r="I138" s="30">
        <v>7.0780000000000003</v>
      </c>
      <c r="J138" s="30">
        <v>0.109</v>
      </c>
      <c r="K138" s="30">
        <v>6.6000000000000003E-2</v>
      </c>
      <c r="L138" s="30">
        <v>26.074999999999999</v>
      </c>
      <c r="M138" s="30">
        <v>0.85299999999999998</v>
      </c>
      <c r="N138" s="32">
        <v>2.1659999999999999</v>
      </c>
      <c r="O138" s="32">
        <v>38.436</v>
      </c>
      <c r="P138" s="33">
        <v>39.398000000000003</v>
      </c>
      <c r="Q138" s="33">
        <v>18.189289012003695</v>
      </c>
      <c r="R138" s="34"/>
      <c r="S138" t="s">
        <v>242</v>
      </c>
      <c r="T138" t="s">
        <v>231</v>
      </c>
      <c r="U138" t="s">
        <v>222</v>
      </c>
    </row>
    <row r="139" spans="1:21" ht="14.5" x14ac:dyDescent="0.35">
      <c r="A139" s="30" t="s">
        <v>251</v>
      </c>
      <c r="B139" s="30" t="s">
        <v>252</v>
      </c>
      <c r="C139" s="39">
        <v>44082</v>
      </c>
      <c r="D139" s="30"/>
      <c r="E139" s="30" t="s">
        <v>185</v>
      </c>
      <c r="F139" s="30" t="s">
        <v>154</v>
      </c>
      <c r="G139" s="31">
        <v>2</v>
      </c>
      <c r="H139" s="30">
        <v>0</v>
      </c>
      <c r="I139" s="30">
        <v>1.165</v>
      </c>
      <c r="J139" s="30">
        <v>0.126</v>
      </c>
      <c r="K139" s="30">
        <v>0.10100000000000001</v>
      </c>
      <c r="L139" s="30">
        <v>31.442</v>
      </c>
      <c r="M139" s="30">
        <v>0</v>
      </c>
      <c r="N139" s="32">
        <v>2.1030000000000002</v>
      </c>
      <c r="O139" s="32">
        <v>45.438000000000002</v>
      </c>
      <c r="P139" s="33">
        <v>45.438000000000002</v>
      </c>
      <c r="Q139" s="33">
        <v>21.606276747503564</v>
      </c>
      <c r="R139" s="34"/>
      <c r="S139" t="s">
        <v>242</v>
      </c>
      <c r="T139" t="s">
        <v>231</v>
      </c>
      <c r="U139" t="s">
        <v>222</v>
      </c>
    </row>
    <row r="140" spans="1:21" ht="14.5" x14ac:dyDescent="0.35">
      <c r="A140" s="30" t="s">
        <v>253</v>
      </c>
      <c r="B140" s="30" t="s">
        <v>254</v>
      </c>
      <c r="C140" s="39">
        <v>44082</v>
      </c>
      <c r="D140" s="30"/>
      <c r="E140" s="30" t="s">
        <v>39</v>
      </c>
      <c r="F140" s="30" t="s">
        <v>154</v>
      </c>
      <c r="G140" s="31">
        <v>2</v>
      </c>
      <c r="H140" s="30">
        <v>0.17399999999999999</v>
      </c>
      <c r="I140" s="30">
        <v>0.188</v>
      </c>
      <c r="J140" s="30">
        <v>7.2999999999999995E-2</v>
      </c>
      <c r="K140" s="30">
        <v>0</v>
      </c>
      <c r="L140" s="30">
        <v>30.120999999999999</v>
      </c>
      <c r="M140" s="30">
        <v>0.10100000000000001</v>
      </c>
      <c r="N140" s="32">
        <v>1.6950000000000001</v>
      </c>
      <c r="O140" s="32">
        <v>34.853000000000002</v>
      </c>
      <c r="P140" s="33">
        <v>35.027000000000001</v>
      </c>
      <c r="Q140" s="33">
        <v>20.664896755162243</v>
      </c>
      <c r="R140" s="34"/>
      <c r="S140" t="s">
        <v>242</v>
      </c>
      <c r="T140" t="s">
        <v>231</v>
      </c>
      <c r="U140" t="s">
        <v>222</v>
      </c>
    </row>
    <row r="141" spans="1:21" ht="14.5" x14ac:dyDescent="0.35">
      <c r="A141" s="30" t="s">
        <v>255</v>
      </c>
      <c r="B141" s="30" t="s">
        <v>256</v>
      </c>
      <c r="C141" s="39">
        <v>44082</v>
      </c>
      <c r="D141" s="30"/>
      <c r="E141" s="30" t="s">
        <v>190</v>
      </c>
      <c r="F141" s="30" t="s">
        <v>154</v>
      </c>
      <c r="G141" s="31">
        <v>2</v>
      </c>
      <c r="H141" s="30">
        <v>0</v>
      </c>
      <c r="I141" s="30">
        <v>5.8999999999999997E-2</v>
      </c>
      <c r="J141" s="30">
        <v>2.7E-2</v>
      </c>
      <c r="K141" s="30">
        <v>8.9999999999999993E-3</v>
      </c>
      <c r="L141" s="30">
        <v>33.677999999999997</v>
      </c>
      <c r="M141" s="30">
        <v>0</v>
      </c>
      <c r="N141" s="32">
        <v>1.887</v>
      </c>
      <c r="O141" s="32">
        <v>42.000999999999998</v>
      </c>
      <c r="P141" s="33">
        <v>42.000999999999998</v>
      </c>
      <c r="Q141" s="33">
        <v>22.258081611022785</v>
      </c>
      <c r="R141" s="34"/>
      <c r="S141" t="s">
        <v>242</v>
      </c>
      <c r="T141" t="s">
        <v>231</v>
      </c>
      <c r="U141" t="s">
        <v>222</v>
      </c>
    </row>
    <row r="142" spans="1:21" ht="14.5" x14ac:dyDescent="0.35">
      <c r="A142" s="30" t="s">
        <v>257</v>
      </c>
      <c r="B142" s="30" t="s">
        <v>258</v>
      </c>
      <c r="C142" s="39">
        <v>44082</v>
      </c>
      <c r="D142" s="30"/>
      <c r="E142" s="30" t="s">
        <v>76</v>
      </c>
      <c r="F142" s="30" t="s">
        <v>154</v>
      </c>
      <c r="G142" s="31">
        <v>2</v>
      </c>
      <c r="H142" s="30">
        <v>0</v>
      </c>
      <c r="I142" s="30">
        <v>1.2110000000000001</v>
      </c>
      <c r="J142" s="30">
        <v>0.11899999999999999</v>
      </c>
      <c r="K142" s="30">
        <v>0</v>
      </c>
      <c r="L142" s="30">
        <v>23.23</v>
      </c>
      <c r="M142" s="30">
        <v>0</v>
      </c>
      <c r="N142" s="32">
        <v>0.73299999999999998</v>
      </c>
      <c r="O142" s="32">
        <v>19.224</v>
      </c>
      <c r="P142" s="33">
        <v>19.224</v>
      </c>
      <c r="Q142" s="33">
        <v>26.226466575716234</v>
      </c>
      <c r="R142" s="34"/>
      <c r="S142" t="s">
        <v>242</v>
      </c>
      <c r="T142" t="s">
        <v>231</v>
      </c>
      <c r="U142" t="s">
        <v>222</v>
      </c>
    </row>
    <row r="143" spans="1:21" ht="14.5" x14ac:dyDescent="0.35">
      <c r="A143" s="40" t="s">
        <v>259</v>
      </c>
      <c r="B143" s="40" t="s">
        <v>260</v>
      </c>
      <c r="C143" s="39">
        <v>44088</v>
      </c>
      <c r="D143" s="30"/>
      <c r="E143" s="40" t="s">
        <v>21</v>
      </c>
      <c r="F143" s="30" t="s">
        <v>154</v>
      </c>
      <c r="G143" s="31">
        <v>2</v>
      </c>
      <c r="H143" s="30">
        <v>6.1020000000000003</v>
      </c>
      <c r="I143" s="30">
        <v>1.7010000000000001</v>
      </c>
      <c r="J143" s="30">
        <v>0.95499999999999996</v>
      </c>
      <c r="K143" s="30">
        <v>1.173</v>
      </c>
      <c r="L143" s="30">
        <v>77.346999999999994</v>
      </c>
      <c r="M143" s="30">
        <v>5.1470000000000002</v>
      </c>
      <c r="N143" s="32">
        <v>4.7320000000000002</v>
      </c>
      <c r="O143" s="32">
        <v>67.286000000000001</v>
      </c>
      <c r="P143" s="33">
        <v>73.388000000000005</v>
      </c>
      <c r="Q143" s="33">
        <v>15.508875739644971</v>
      </c>
      <c r="R143" s="34"/>
      <c r="S143" t="s">
        <v>242</v>
      </c>
      <c r="T143" t="s">
        <v>231</v>
      </c>
      <c r="U143" t="s">
        <v>222</v>
      </c>
    </row>
    <row r="144" spans="1:21" ht="14.5" x14ac:dyDescent="0.35">
      <c r="A144" s="30" t="s">
        <v>261</v>
      </c>
      <c r="B144" s="30" t="s">
        <v>262</v>
      </c>
      <c r="C144" s="39">
        <v>44088</v>
      </c>
      <c r="D144" s="30"/>
      <c r="E144" s="30" t="s">
        <v>24</v>
      </c>
      <c r="F144" s="30" t="s">
        <v>154</v>
      </c>
      <c r="G144" s="31">
        <v>2</v>
      </c>
      <c r="H144" s="30">
        <v>0.105</v>
      </c>
      <c r="I144" s="30">
        <v>1.93</v>
      </c>
      <c r="J144" s="30">
        <v>0.25700000000000001</v>
      </c>
      <c r="K144" s="30">
        <v>0.78300000000000003</v>
      </c>
      <c r="L144" s="30">
        <v>62.53</v>
      </c>
      <c r="M144" s="30">
        <v>0</v>
      </c>
      <c r="N144" s="32">
        <v>4.5369999999999999</v>
      </c>
      <c r="O144" s="32">
        <v>68.906000000000006</v>
      </c>
      <c r="P144" s="33">
        <v>69.01100000000001</v>
      </c>
      <c r="Q144" s="33">
        <v>15.210711924178975</v>
      </c>
      <c r="R144" s="34"/>
      <c r="S144" t="s">
        <v>242</v>
      </c>
      <c r="T144" t="s">
        <v>231</v>
      </c>
      <c r="U144" t="s">
        <v>222</v>
      </c>
    </row>
    <row r="145" spans="1:21" ht="14.5" x14ac:dyDescent="0.35">
      <c r="A145" s="30" t="s">
        <v>263</v>
      </c>
      <c r="B145" s="30" t="s">
        <v>264</v>
      </c>
      <c r="C145" s="39">
        <v>44088</v>
      </c>
      <c r="D145" s="30"/>
      <c r="E145" s="30" t="s">
        <v>27</v>
      </c>
      <c r="F145" s="30" t="s">
        <v>154</v>
      </c>
      <c r="G145" s="31">
        <v>2</v>
      </c>
      <c r="H145" s="30">
        <v>0</v>
      </c>
      <c r="I145" s="30">
        <v>0.59799999999999998</v>
      </c>
      <c r="J145" s="30">
        <v>6.9000000000000006E-2</v>
      </c>
      <c r="K145" s="30">
        <v>0.29599999999999999</v>
      </c>
      <c r="L145" s="30">
        <v>70.111999999999995</v>
      </c>
      <c r="M145" s="30">
        <v>0</v>
      </c>
      <c r="N145" s="32">
        <v>2.21</v>
      </c>
      <c r="O145" s="32">
        <v>46.368000000000002</v>
      </c>
      <c r="P145" s="33">
        <v>46.368000000000002</v>
      </c>
      <c r="Q145" s="33">
        <v>20.980995475113122</v>
      </c>
      <c r="R145" s="34"/>
      <c r="S145" t="s">
        <v>242</v>
      </c>
      <c r="T145" t="s">
        <v>231</v>
      </c>
      <c r="U145" t="s">
        <v>222</v>
      </c>
    </row>
    <row r="146" spans="1:21" ht="14.5" x14ac:dyDescent="0.35">
      <c r="A146" s="30" t="s">
        <v>265</v>
      </c>
      <c r="B146" s="30" t="s">
        <v>266</v>
      </c>
      <c r="C146" s="39">
        <v>44088</v>
      </c>
      <c r="D146" s="30"/>
      <c r="E146" s="30" t="s">
        <v>180</v>
      </c>
      <c r="F146" s="30" t="s">
        <v>154</v>
      </c>
      <c r="G146" s="31">
        <v>2</v>
      </c>
      <c r="H146" s="30">
        <v>0</v>
      </c>
      <c r="I146" s="30">
        <v>0.25900000000000001</v>
      </c>
      <c r="J146" s="30">
        <v>4.2000000000000003E-2</v>
      </c>
      <c r="K146" s="30">
        <v>0.13</v>
      </c>
      <c r="L146" s="30">
        <v>39.356000000000002</v>
      </c>
      <c r="M146" s="30">
        <v>0</v>
      </c>
      <c r="N146" s="32">
        <v>2.2069999999999999</v>
      </c>
      <c r="O146" s="32">
        <v>45.764000000000003</v>
      </c>
      <c r="P146" s="33">
        <v>45.764000000000003</v>
      </c>
      <c r="Q146" s="33">
        <v>20.735840507476215</v>
      </c>
      <c r="R146" s="34"/>
      <c r="S146" t="s">
        <v>242</v>
      </c>
      <c r="T146" t="s">
        <v>231</v>
      </c>
      <c r="U146" t="s">
        <v>222</v>
      </c>
    </row>
    <row r="147" spans="1:21" ht="14.5" x14ac:dyDescent="0.35">
      <c r="A147" s="30" t="s">
        <v>267</v>
      </c>
      <c r="B147" s="30" t="s">
        <v>268</v>
      </c>
      <c r="C147" s="39">
        <v>44088</v>
      </c>
      <c r="D147" s="30"/>
      <c r="E147" s="30" t="s">
        <v>33</v>
      </c>
      <c r="F147" s="30" t="s">
        <v>154</v>
      </c>
      <c r="G147" s="31">
        <v>2</v>
      </c>
      <c r="H147" s="30">
        <v>0</v>
      </c>
      <c r="I147" s="30">
        <v>2.4319999999999999</v>
      </c>
      <c r="J147" s="30">
        <v>3.9E-2</v>
      </c>
      <c r="K147" s="30">
        <v>5.2999999999999999E-2</v>
      </c>
      <c r="L147" s="30">
        <v>56.369</v>
      </c>
      <c r="M147" s="30">
        <v>0</v>
      </c>
      <c r="N147" s="32">
        <v>1.9259999999999999</v>
      </c>
      <c r="O147" s="32">
        <v>38.226999999999997</v>
      </c>
      <c r="P147" s="33">
        <v>38.226999999999997</v>
      </c>
      <c r="Q147" s="33">
        <v>19.847871235721701</v>
      </c>
      <c r="R147" s="34"/>
      <c r="S147" t="s">
        <v>242</v>
      </c>
      <c r="T147" t="s">
        <v>231</v>
      </c>
      <c r="U147" t="s">
        <v>222</v>
      </c>
    </row>
    <row r="148" spans="1:21" ht="14.5" x14ac:dyDescent="0.35">
      <c r="A148" s="30" t="s">
        <v>269</v>
      </c>
      <c r="B148" s="30" t="s">
        <v>270</v>
      </c>
      <c r="C148" s="39">
        <v>44088</v>
      </c>
      <c r="D148" s="30"/>
      <c r="E148" s="30" t="s">
        <v>185</v>
      </c>
      <c r="F148" s="41"/>
      <c r="G148" s="31">
        <v>2</v>
      </c>
      <c r="H148" s="30">
        <v>0</v>
      </c>
      <c r="I148" s="30">
        <v>1.44</v>
      </c>
      <c r="J148" s="30">
        <v>7.0999999999999994E-2</v>
      </c>
      <c r="K148" s="30">
        <v>2.3E-2</v>
      </c>
      <c r="L148" s="30">
        <v>23.963999999999999</v>
      </c>
      <c r="M148" s="30">
        <v>0</v>
      </c>
      <c r="N148" s="32"/>
      <c r="O148" s="32"/>
      <c r="P148" s="30"/>
      <c r="Q148" s="30"/>
      <c r="R148" s="34"/>
      <c r="S148" t="s">
        <v>242</v>
      </c>
      <c r="T148" s="38"/>
      <c r="U148" t="s">
        <v>222</v>
      </c>
    </row>
    <row r="149" spans="1:21" ht="14.5" x14ac:dyDescent="0.35">
      <c r="A149" s="30" t="s">
        <v>271</v>
      </c>
      <c r="B149" s="30" t="s">
        <v>272</v>
      </c>
      <c r="C149" s="39">
        <v>44088</v>
      </c>
      <c r="D149" s="30"/>
      <c r="E149" s="30" t="s">
        <v>39</v>
      </c>
      <c r="F149" s="30" t="s">
        <v>154</v>
      </c>
      <c r="G149" s="31">
        <v>2</v>
      </c>
      <c r="H149" s="30">
        <v>0</v>
      </c>
      <c r="I149" s="30">
        <v>0.63800000000000001</v>
      </c>
      <c r="J149" s="30">
        <v>1.2E-2</v>
      </c>
      <c r="K149" s="30">
        <v>0</v>
      </c>
      <c r="L149" s="30">
        <v>19.193999999999999</v>
      </c>
      <c r="M149" s="30">
        <v>0</v>
      </c>
      <c r="N149" s="32">
        <v>1.7549999999999999</v>
      </c>
      <c r="O149" s="32">
        <v>40.74</v>
      </c>
      <c r="P149" s="33">
        <v>40.74</v>
      </c>
      <c r="Q149" s="33">
        <v>23.213675213675216</v>
      </c>
      <c r="R149" s="34"/>
      <c r="S149" t="s">
        <v>242</v>
      </c>
      <c r="T149" t="s">
        <v>231</v>
      </c>
      <c r="U149" t="s">
        <v>222</v>
      </c>
    </row>
    <row r="150" spans="1:21" ht="14.5" x14ac:dyDescent="0.35">
      <c r="A150" s="30" t="s">
        <v>273</v>
      </c>
      <c r="B150" s="30" t="s">
        <v>274</v>
      </c>
      <c r="C150" s="39">
        <v>44088</v>
      </c>
      <c r="D150" s="30"/>
      <c r="E150" s="30" t="s">
        <v>190</v>
      </c>
      <c r="F150" s="30" t="s">
        <v>154</v>
      </c>
      <c r="G150" s="31">
        <v>2</v>
      </c>
      <c r="H150" s="30">
        <v>0</v>
      </c>
      <c r="I150" s="30">
        <v>1.335</v>
      </c>
      <c r="J150" s="30">
        <v>0.10100000000000001</v>
      </c>
      <c r="K150" s="30">
        <v>2E-3</v>
      </c>
      <c r="L150" s="30">
        <v>24.866</v>
      </c>
      <c r="M150" s="30">
        <v>0</v>
      </c>
      <c r="N150" s="32">
        <v>1.7050000000000001</v>
      </c>
      <c r="O150" s="32">
        <v>35.421999999999997</v>
      </c>
      <c r="P150" s="33">
        <v>35.421999999999997</v>
      </c>
      <c r="Q150" s="33">
        <v>20.775366568914954</v>
      </c>
      <c r="R150" s="34"/>
      <c r="S150" t="s">
        <v>242</v>
      </c>
      <c r="T150" t="s">
        <v>231</v>
      </c>
      <c r="U150" t="s">
        <v>222</v>
      </c>
    </row>
    <row r="151" spans="1:21" ht="14.5" x14ac:dyDescent="0.35">
      <c r="A151" s="30" t="s">
        <v>275</v>
      </c>
      <c r="B151" s="30" t="s">
        <v>276</v>
      </c>
      <c r="C151" s="39">
        <v>44088</v>
      </c>
      <c r="D151" s="30"/>
      <c r="E151" s="30" t="s">
        <v>76</v>
      </c>
      <c r="F151" s="30" t="s">
        <v>154</v>
      </c>
      <c r="G151" s="31">
        <v>2</v>
      </c>
      <c r="H151" s="30">
        <v>0</v>
      </c>
      <c r="I151" s="30">
        <v>1.1459999999999999</v>
      </c>
      <c r="J151" s="30">
        <v>1.2999999999999999E-2</v>
      </c>
      <c r="K151" s="30">
        <v>0</v>
      </c>
      <c r="L151" s="30">
        <v>13.656000000000001</v>
      </c>
      <c r="M151" s="30">
        <v>0</v>
      </c>
      <c r="N151" s="32">
        <v>1.1539999999999999</v>
      </c>
      <c r="O151" s="32">
        <v>22.823</v>
      </c>
      <c r="P151" s="33">
        <v>22.823</v>
      </c>
      <c r="Q151" s="33">
        <v>19.77729636048527</v>
      </c>
      <c r="R151" s="34"/>
      <c r="S151" t="s">
        <v>242</v>
      </c>
      <c r="T151" t="s">
        <v>231</v>
      </c>
      <c r="U151" t="s">
        <v>222</v>
      </c>
    </row>
    <row r="152" spans="1:21" ht="14.5" x14ac:dyDescent="0.35">
      <c r="A152" s="40" t="s">
        <v>277</v>
      </c>
      <c r="B152" s="40" t="s">
        <v>278</v>
      </c>
      <c r="C152" s="39">
        <v>44117</v>
      </c>
      <c r="D152" s="30"/>
      <c r="E152" s="40" t="s">
        <v>21</v>
      </c>
      <c r="F152" s="30" t="s">
        <v>154</v>
      </c>
      <c r="G152" s="31">
        <v>2</v>
      </c>
      <c r="H152" s="30">
        <v>0</v>
      </c>
      <c r="I152" s="30">
        <v>0.97799999999999998</v>
      </c>
      <c r="J152" s="30">
        <v>7.0999999999999994E-2</v>
      </c>
      <c r="K152" s="30">
        <v>0.40200000000000002</v>
      </c>
      <c r="L152" s="30">
        <v>60.558999999999997</v>
      </c>
      <c r="M152" s="30">
        <v>0</v>
      </c>
      <c r="N152" s="32">
        <v>4.0430000000000001</v>
      </c>
      <c r="O152" s="32">
        <v>42.985999999999997</v>
      </c>
      <c r="P152" s="33">
        <v>42.985999999999997</v>
      </c>
      <c r="Q152" s="33">
        <v>10.632203809052683</v>
      </c>
      <c r="R152" s="34"/>
      <c r="S152" t="s">
        <v>242</v>
      </c>
      <c r="T152" t="s">
        <v>231</v>
      </c>
      <c r="U152" t="s">
        <v>222</v>
      </c>
    </row>
    <row r="153" spans="1:21" ht="14.5" x14ac:dyDescent="0.35">
      <c r="A153" s="30" t="s">
        <v>279</v>
      </c>
      <c r="B153" s="30" t="s">
        <v>280</v>
      </c>
      <c r="C153" s="39">
        <v>44117</v>
      </c>
      <c r="D153" s="30"/>
      <c r="E153" s="30" t="s">
        <v>24</v>
      </c>
      <c r="F153" s="30" t="s">
        <v>154</v>
      </c>
      <c r="G153" s="31">
        <v>2</v>
      </c>
      <c r="H153" s="30">
        <v>0</v>
      </c>
      <c r="I153" s="30">
        <v>0.28199999999999997</v>
      </c>
      <c r="J153" s="30">
        <v>8.1000000000000003E-2</v>
      </c>
      <c r="K153" s="30">
        <v>0.3</v>
      </c>
      <c r="L153" s="30">
        <v>64.899000000000001</v>
      </c>
      <c r="M153" s="30">
        <v>0</v>
      </c>
      <c r="N153" s="32">
        <v>2.7829999999999999</v>
      </c>
      <c r="O153" s="32">
        <v>37.655999999999999</v>
      </c>
      <c r="P153" s="33">
        <v>37.655999999999999</v>
      </c>
      <c r="Q153" s="33">
        <v>13.530722242184693</v>
      </c>
      <c r="R153" s="34"/>
      <c r="S153" t="s">
        <v>242</v>
      </c>
      <c r="T153" t="s">
        <v>231</v>
      </c>
      <c r="U153" t="s">
        <v>222</v>
      </c>
    </row>
    <row r="154" spans="1:21" ht="14.5" x14ac:dyDescent="0.35">
      <c r="A154" s="30" t="s">
        <v>281</v>
      </c>
      <c r="B154" s="30" t="s">
        <v>282</v>
      </c>
      <c r="C154" s="39">
        <v>44117</v>
      </c>
      <c r="D154" s="30"/>
      <c r="E154" s="30" t="s">
        <v>27</v>
      </c>
      <c r="F154" s="30" t="s">
        <v>154</v>
      </c>
      <c r="G154" s="31">
        <v>2</v>
      </c>
      <c r="H154" s="30">
        <v>0</v>
      </c>
      <c r="I154" s="30">
        <v>0.26100000000000001</v>
      </c>
      <c r="J154" s="30">
        <v>4.5999999999999999E-2</v>
      </c>
      <c r="K154" s="30">
        <v>0.111</v>
      </c>
      <c r="L154" s="30">
        <v>52.698</v>
      </c>
      <c r="M154" s="30">
        <v>0</v>
      </c>
      <c r="N154" s="32">
        <v>1.6160000000000001</v>
      </c>
      <c r="O154" s="32">
        <v>26.981999999999999</v>
      </c>
      <c r="P154" s="33">
        <v>26.981999999999999</v>
      </c>
      <c r="Q154" s="33">
        <v>16.69678217821782</v>
      </c>
      <c r="R154" s="34"/>
      <c r="S154" t="s">
        <v>242</v>
      </c>
      <c r="T154" t="s">
        <v>231</v>
      </c>
      <c r="U154" t="s">
        <v>222</v>
      </c>
    </row>
    <row r="155" spans="1:21" ht="14.5" x14ac:dyDescent="0.35">
      <c r="A155" s="30" t="s">
        <v>283</v>
      </c>
      <c r="B155" s="30" t="s">
        <v>284</v>
      </c>
      <c r="C155" s="39">
        <v>44117</v>
      </c>
      <c r="D155" s="30"/>
      <c r="E155" s="30" t="s">
        <v>180</v>
      </c>
      <c r="F155" s="30" t="s">
        <v>154</v>
      </c>
      <c r="G155" s="31">
        <v>2</v>
      </c>
      <c r="H155" s="43"/>
      <c r="I155" s="43"/>
      <c r="J155" s="43"/>
      <c r="K155" s="43"/>
      <c r="L155" s="43"/>
      <c r="M155" s="43"/>
      <c r="N155" s="32">
        <v>1.7549999999999999</v>
      </c>
      <c r="O155" s="32">
        <v>28.378</v>
      </c>
      <c r="P155" s="33">
        <v>28.378</v>
      </c>
      <c r="Q155" s="33">
        <v>16.169800569800572</v>
      </c>
      <c r="R155" s="34" t="s">
        <v>285</v>
      </c>
      <c r="T155" t="s">
        <v>231</v>
      </c>
      <c r="U155" t="s">
        <v>222</v>
      </c>
    </row>
    <row r="156" spans="1:21" ht="14.5" x14ac:dyDescent="0.35">
      <c r="A156" s="30" t="s">
        <v>286</v>
      </c>
      <c r="B156" s="30" t="s">
        <v>287</v>
      </c>
      <c r="C156" s="39">
        <v>44117</v>
      </c>
      <c r="D156" s="30"/>
      <c r="E156" s="30" t="s">
        <v>33</v>
      </c>
      <c r="F156" s="30" t="s">
        <v>154</v>
      </c>
      <c r="G156" s="31">
        <v>2</v>
      </c>
      <c r="H156" s="30">
        <v>0</v>
      </c>
      <c r="I156" s="30">
        <v>0.626</v>
      </c>
      <c r="J156" s="30">
        <v>8.9999999999999993E-3</v>
      </c>
      <c r="K156" s="30">
        <v>0</v>
      </c>
      <c r="L156" s="30">
        <v>31.782</v>
      </c>
      <c r="M156" s="30">
        <v>0</v>
      </c>
      <c r="N156" s="32">
        <v>1.2849999999999999</v>
      </c>
      <c r="O156" s="32">
        <v>27.178000000000001</v>
      </c>
      <c r="P156" s="33">
        <v>27.178000000000001</v>
      </c>
      <c r="Q156" s="33">
        <v>21.150194552529186</v>
      </c>
      <c r="R156" s="34"/>
      <c r="S156" t="s">
        <v>242</v>
      </c>
      <c r="T156" t="s">
        <v>231</v>
      </c>
      <c r="U156" t="s">
        <v>222</v>
      </c>
    </row>
    <row r="157" spans="1:21" ht="14.5" x14ac:dyDescent="0.35">
      <c r="A157" s="30" t="s">
        <v>288</v>
      </c>
      <c r="B157" s="30" t="s">
        <v>289</v>
      </c>
      <c r="C157" s="39">
        <v>44117</v>
      </c>
      <c r="D157" s="30"/>
      <c r="E157" s="30" t="s">
        <v>185</v>
      </c>
      <c r="F157" s="30" t="s">
        <v>154</v>
      </c>
      <c r="G157" s="31">
        <v>2</v>
      </c>
      <c r="H157" s="30">
        <v>0</v>
      </c>
      <c r="I157" s="30">
        <v>0.66400000000000003</v>
      </c>
      <c r="J157" s="30">
        <v>1.4999999999999999E-2</v>
      </c>
      <c r="K157" s="30">
        <v>0</v>
      </c>
      <c r="L157" s="30">
        <v>16.672000000000001</v>
      </c>
      <c r="M157" s="30">
        <v>0</v>
      </c>
      <c r="N157" s="32">
        <v>1.0660000000000001</v>
      </c>
      <c r="O157" s="32">
        <v>25.616</v>
      </c>
      <c r="P157" s="33">
        <v>25.616</v>
      </c>
      <c r="Q157" s="33">
        <v>24.030018761726076</v>
      </c>
      <c r="R157" s="34"/>
      <c r="S157" t="s">
        <v>242</v>
      </c>
      <c r="T157" t="s">
        <v>231</v>
      </c>
      <c r="U157" t="s">
        <v>222</v>
      </c>
    </row>
    <row r="158" spans="1:21" ht="14.5" x14ac:dyDescent="0.35">
      <c r="A158" s="30" t="s">
        <v>290</v>
      </c>
      <c r="B158" s="30" t="s">
        <v>291</v>
      </c>
      <c r="C158" s="39">
        <v>44117</v>
      </c>
      <c r="D158" s="30"/>
      <c r="E158" s="30" t="s">
        <v>39</v>
      </c>
      <c r="F158" s="30" t="s">
        <v>154</v>
      </c>
      <c r="G158" s="31">
        <v>2</v>
      </c>
      <c r="H158" s="30">
        <v>0</v>
      </c>
      <c r="I158" s="30">
        <v>0.34799999999999998</v>
      </c>
      <c r="J158" s="30">
        <v>4.8000000000000001E-2</v>
      </c>
      <c r="K158" s="30">
        <v>0</v>
      </c>
      <c r="L158" s="30">
        <v>17.100999999999999</v>
      </c>
      <c r="M158" s="30">
        <v>0</v>
      </c>
      <c r="N158" s="32">
        <v>1.1519999999999999</v>
      </c>
      <c r="O158" s="32">
        <v>26.372</v>
      </c>
      <c r="P158" s="33">
        <v>26.372</v>
      </c>
      <c r="Q158" s="33">
        <v>22.892361111111114</v>
      </c>
      <c r="R158" s="34"/>
      <c r="S158" t="s">
        <v>242</v>
      </c>
      <c r="T158" t="s">
        <v>231</v>
      </c>
      <c r="U158" t="s">
        <v>222</v>
      </c>
    </row>
    <row r="159" spans="1:21" ht="14.5" x14ac:dyDescent="0.35">
      <c r="A159" s="30" t="s">
        <v>292</v>
      </c>
      <c r="B159" s="30" t="s">
        <v>293</v>
      </c>
      <c r="C159" s="39">
        <v>44117</v>
      </c>
      <c r="D159" s="30"/>
      <c r="E159" s="30" t="s">
        <v>190</v>
      </c>
      <c r="F159" s="30" t="s">
        <v>154</v>
      </c>
      <c r="G159" s="31">
        <v>2</v>
      </c>
      <c r="H159" s="30">
        <v>0.248</v>
      </c>
      <c r="I159" s="30">
        <v>1.851</v>
      </c>
      <c r="J159" s="30">
        <v>4.7E-2</v>
      </c>
      <c r="K159" s="30">
        <v>4.9000000000000002E-2</v>
      </c>
      <c r="L159" s="30">
        <v>14.6</v>
      </c>
      <c r="M159" s="30">
        <v>0.2</v>
      </c>
      <c r="N159" s="32">
        <v>1.238</v>
      </c>
      <c r="O159" s="32">
        <v>22.324000000000002</v>
      </c>
      <c r="P159" s="33">
        <v>22.572000000000003</v>
      </c>
      <c r="Q159" s="33">
        <v>18.232633279483039</v>
      </c>
      <c r="R159" s="34"/>
      <c r="S159" t="s">
        <v>242</v>
      </c>
      <c r="T159" t="s">
        <v>231</v>
      </c>
      <c r="U159" t="s">
        <v>222</v>
      </c>
    </row>
    <row r="160" spans="1:21" ht="14.5" x14ac:dyDescent="0.35">
      <c r="A160" s="30" t="s">
        <v>294</v>
      </c>
      <c r="B160" s="30" t="s">
        <v>295</v>
      </c>
      <c r="C160" s="39">
        <v>44117</v>
      </c>
      <c r="D160" s="30"/>
      <c r="E160" s="30" t="s">
        <v>76</v>
      </c>
      <c r="F160" s="30" t="s">
        <v>154</v>
      </c>
      <c r="G160" s="31">
        <v>2</v>
      </c>
      <c r="H160" s="30">
        <v>0.27600000000000002</v>
      </c>
      <c r="I160" s="30">
        <v>1.5309999999999999</v>
      </c>
      <c r="J160" s="30">
        <v>4.1000000000000002E-2</v>
      </c>
      <c r="K160" s="30">
        <v>4.2999999999999997E-2</v>
      </c>
      <c r="L160" s="30">
        <v>13.38</v>
      </c>
      <c r="M160" s="30">
        <v>0.23499999999999999</v>
      </c>
      <c r="N160" s="32">
        <v>1.0900000000000001</v>
      </c>
      <c r="O160" s="32">
        <v>19.460999999999999</v>
      </c>
      <c r="P160" s="33">
        <v>19.736999999999998</v>
      </c>
      <c r="Q160" s="33">
        <v>18.107339449541282</v>
      </c>
      <c r="R160" s="34"/>
      <c r="S160" t="s">
        <v>242</v>
      </c>
      <c r="T160" t="s">
        <v>231</v>
      </c>
      <c r="U160" t="s">
        <v>222</v>
      </c>
    </row>
    <row r="161" spans="1:15" ht="15.75" customHeight="1" x14ac:dyDescent="0.35">
      <c r="A161" s="19"/>
      <c r="L161" s="6"/>
      <c r="O161" s="20"/>
    </row>
    <row r="162" spans="1:15" ht="15.75" customHeight="1" x14ac:dyDescent="0.35">
      <c r="A162" s="19"/>
      <c r="L162" s="6"/>
      <c r="O162" s="20"/>
    </row>
    <row r="163" spans="1:15" ht="15.75" customHeight="1" x14ac:dyDescent="0.35">
      <c r="A163" s="19"/>
      <c r="L163" s="6"/>
      <c r="O163" s="20"/>
    </row>
    <row r="164" spans="1:15" ht="15.75" customHeight="1" x14ac:dyDescent="0.35">
      <c r="A164" s="19"/>
      <c r="L164" s="6"/>
      <c r="O164" s="20"/>
    </row>
    <row r="165" spans="1:15" ht="15.75" customHeight="1" x14ac:dyDescent="0.35">
      <c r="A165" s="19"/>
      <c r="L165" s="6"/>
      <c r="O165" s="20"/>
    </row>
    <row r="166" spans="1:15" ht="15.75" customHeight="1" x14ac:dyDescent="0.35">
      <c r="A166" s="19"/>
      <c r="L166" s="6"/>
      <c r="O166" s="20"/>
    </row>
    <row r="167" spans="1:15" ht="15.75" customHeight="1" x14ac:dyDescent="0.35">
      <c r="A167" s="19"/>
      <c r="L167" s="6"/>
      <c r="O167" s="20"/>
    </row>
    <row r="168" spans="1:15" ht="15.75" customHeight="1" x14ac:dyDescent="0.35">
      <c r="A168" s="19"/>
      <c r="L168" s="6"/>
      <c r="O168" s="20"/>
    </row>
    <row r="169" spans="1:15" ht="15.75" customHeight="1" x14ac:dyDescent="0.35">
      <c r="A169" s="19"/>
      <c r="L169" s="6"/>
      <c r="O169" s="20"/>
    </row>
    <row r="170" spans="1:15" ht="15.75" customHeight="1" x14ac:dyDescent="0.35">
      <c r="A170" s="19"/>
      <c r="L170" s="6"/>
      <c r="O170" s="20"/>
    </row>
    <row r="171" spans="1:15" ht="15.75" customHeight="1" x14ac:dyDescent="0.35">
      <c r="A171" s="19"/>
      <c r="L171" s="6"/>
      <c r="O171" s="20"/>
    </row>
    <row r="172" spans="1:15" ht="15.75" customHeight="1" x14ac:dyDescent="0.35">
      <c r="A172" s="19"/>
      <c r="L172" s="6"/>
      <c r="O172" s="20"/>
    </row>
    <row r="173" spans="1:15" ht="15.75" customHeight="1" x14ac:dyDescent="0.35">
      <c r="A173" s="19"/>
      <c r="L173" s="6"/>
      <c r="O173" s="20"/>
    </row>
    <row r="174" spans="1:15" ht="15.75" customHeight="1" x14ac:dyDescent="0.35">
      <c r="A174" s="19"/>
      <c r="L174" s="6"/>
      <c r="O174" s="20"/>
    </row>
    <row r="175" spans="1:15" ht="15.75" customHeight="1" x14ac:dyDescent="0.35">
      <c r="A175" s="19"/>
      <c r="L175" s="6"/>
      <c r="O175" s="20"/>
    </row>
    <row r="176" spans="1:15" ht="15.75" customHeight="1" x14ac:dyDescent="0.35">
      <c r="A176" s="19"/>
      <c r="L176" s="6"/>
      <c r="O176" s="20"/>
    </row>
    <row r="177" spans="1:15" ht="15.75" customHeight="1" x14ac:dyDescent="0.35">
      <c r="A177" s="19"/>
      <c r="L177" s="6"/>
      <c r="O177" s="20"/>
    </row>
    <row r="178" spans="1:15" ht="15.75" customHeight="1" x14ac:dyDescent="0.35">
      <c r="A178" s="19"/>
      <c r="L178" s="6"/>
      <c r="O178" s="20"/>
    </row>
    <row r="179" spans="1:15" ht="15.75" customHeight="1" x14ac:dyDescent="0.35">
      <c r="A179" s="19"/>
      <c r="L179" s="6"/>
      <c r="O179" s="20"/>
    </row>
    <row r="180" spans="1:15" ht="15.75" customHeight="1" x14ac:dyDescent="0.35">
      <c r="A180" s="19"/>
      <c r="L180" s="6"/>
      <c r="O180" s="20"/>
    </row>
    <row r="181" spans="1:15" ht="15.75" customHeight="1" x14ac:dyDescent="0.35">
      <c r="A181" s="19"/>
      <c r="L181" s="6"/>
      <c r="O181" s="20"/>
    </row>
    <row r="182" spans="1:15" ht="15.75" customHeight="1" x14ac:dyDescent="0.35">
      <c r="A182" s="19"/>
      <c r="L182" s="6"/>
      <c r="O182" s="20"/>
    </row>
    <row r="183" spans="1:15" ht="15.75" customHeight="1" x14ac:dyDescent="0.35">
      <c r="A183" s="19"/>
      <c r="L183" s="6"/>
      <c r="O183" s="20"/>
    </row>
    <row r="184" spans="1:15" ht="15.75" customHeight="1" x14ac:dyDescent="0.35">
      <c r="A184" s="19"/>
      <c r="L184" s="6"/>
      <c r="O184" s="20"/>
    </row>
    <row r="185" spans="1:15" ht="15.75" customHeight="1" x14ac:dyDescent="0.35">
      <c r="A185" s="19"/>
      <c r="L185" s="6"/>
      <c r="O185" s="20"/>
    </row>
    <row r="186" spans="1:15" ht="15.75" customHeight="1" x14ac:dyDescent="0.35">
      <c r="A186" s="19"/>
      <c r="L186" s="6"/>
      <c r="O186" s="20"/>
    </row>
    <row r="187" spans="1:15" ht="15.75" customHeight="1" x14ac:dyDescent="0.35">
      <c r="A187" s="19"/>
      <c r="L187" s="6"/>
      <c r="O187" s="20"/>
    </row>
    <row r="188" spans="1:15" ht="15.75" customHeight="1" x14ac:dyDescent="0.35">
      <c r="A188" s="19"/>
      <c r="L188" s="6"/>
      <c r="O188" s="20"/>
    </row>
    <row r="189" spans="1:15" ht="15.75" customHeight="1" x14ac:dyDescent="0.35">
      <c r="A189" s="19"/>
      <c r="L189" s="6"/>
      <c r="O189" s="20"/>
    </row>
    <row r="190" spans="1:15" ht="15.75" customHeight="1" x14ac:dyDescent="0.35">
      <c r="A190" s="19"/>
      <c r="L190" s="6"/>
      <c r="O190" s="20"/>
    </row>
    <row r="191" spans="1:15" ht="15.75" customHeight="1" x14ac:dyDescent="0.35">
      <c r="A191" s="19"/>
      <c r="L191" s="6"/>
      <c r="O191" s="20"/>
    </row>
    <row r="192" spans="1:15" ht="15.75" customHeight="1" x14ac:dyDescent="0.35">
      <c r="A192" s="19"/>
      <c r="L192" s="6"/>
      <c r="O192" s="20"/>
    </row>
    <row r="193" spans="1:15" ht="15.75" customHeight="1" x14ac:dyDescent="0.35">
      <c r="A193" s="19"/>
      <c r="L193" s="6"/>
      <c r="O193" s="20"/>
    </row>
    <row r="194" spans="1:15" ht="15.75" customHeight="1" x14ac:dyDescent="0.35">
      <c r="A194" s="19"/>
      <c r="L194" s="6"/>
      <c r="O194" s="20"/>
    </row>
    <row r="195" spans="1:15" ht="15.75" customHeight="1" x14ac:dyDescent="0.35">
      <c r="A195" s="19"/>
      <c r="L195" s="6"/>
      <c r="O195" s="20"/>
    </row>
    <row r="196" spans="1:15" ht="15.75" customHeight="1" x14ac:dyDescent="0.35">
      <c r="A196" s="19"/>
      <c r="L196" s="6"/>
      <c r="O196" s="20"/>
    </row>
    <row r="197" spans="1:15" ht="15.75" customHeight="1" x14ac:dyDescent="0.35">
      <c r="A197" s="19"/>
      <c r="L197" s="6"/>
      <c r="O197" s="20"/>
    </row>
    <row r="198" spans="1:15" ht="15.75" customHeight="1" x14ac:dyDescent="0.35">
      <c r="A198" s="19"/>
      <c r="L198" s="6"/>
      <c r="O198" s="20"/>
    </row>
    <row r="199" spans="1:15" ht="15.75" customHeight="1" x14ac:dyDescent="0.35">
      <c r="A199" s="19"/>
      <c r="L199" s="6"/>
      <c r="O199" s="20"/>
    </row>
    <row r="200" spans="1:15" ht="15.75" customHeight="1" x14ac:dyDescent="0.35">
      <c r="A200" s="19"/>
      <c r="L200" s="6"/>
      <c r="O200" s="20"/>
    </row>
    <row r="201" spans="1:15" ht="15.75" customHeight="1" x14ac:dyDescent="0.35">
      <c r="A201" s="19"/>
      <c r="L201" s="6"/>
      <c r="O201" s="20"/>
    </row>
    <row r="202" spans="1:15" ht="15.75" customHeight="1" x14ac:dyDescent="0.35">
      <c r="A202" s="19"/>
      <c r="L202" s="6"/>
      <c r="O202" s="20"/>
    </row>
    <row r="203" spans="1:15" ht="15.75" customHeight="1" x14ac:dyDescent="0.35">
      <c r="A203" s="19"/>
      <c r="L203" s="6"/>
      <c r="O203" s="20"/>
    </row>
    <row r="204" spans="1:15" ht="15.75" customHeight="1" x14ac:dyDescent="0.35">
      <c r="A204" s="19"/>
      <c r="L204" s="6"/>
      <c r="O204" s="20"/>
    </row>
    <row r="205" spans="1:15" ht="15.75" customHeight="1" x14ac:dyDescent="0.35">
      <c r="A205" s="19"/>
      <c r="L205" s="6"/>
      <c r="O205" s="20"/>
    </row>
    <row r="206" spans="1:15" ht="15.75" customHeight="1" x14ac:dyDescent="0.35">
      <c r="A206" s="19"/>
      <c r="L206" s="6"/>
      <c r="O206" s="20"/>
    </row>
    <row r="207" spans="1:15" ht="15.75" customHeight="1" x14ac:dyDescent="0.35">
      <c r="A207" s="19"/>
      <c r="L207" s="6"/>
      <c r="O207" s="20"/>
    </row>
    <row r="208" spans="1:15" ht="15.75" customHeight="1" x14ac:dyDescent="0.35">
      <c r="A208" s="19"/>
      <c r="L208" s="6"/>
      <c r="O208" s="20"/>
    </row>
    <row r="209" spans="1:15" ht="15.75" customHeight="1" x14ac:dyDescent="0.35">
      <c r="A209" s="19"/>
      <c r="L209" s="6"/>
      <c r="O209" s="20"/>
    </row>
    <row r="210" spans="1:15" ht="15.75" customHeight="1" x14ac:dyDescent="0.35">
      <c r="A210" s="19"/>
      <c r="L210" s="6"/>
      <c r="O210" s="20"/>
    </row>
    <row r="211" spans="1:15" ht="15.75" customHeight="1" x14ac:dyDescent="0.35">
      <c r="A211" s="19"/>
      <c r="L211" s="6"/>
      <c r="O211" s="20"/>
    </row>
    <row r="212" spans="1:15" ht="15.75" customHeight="1" x14ac:dyDescent="0.35">
      <c r="A212" s="19"/>
      <c r="L212" s="6"/>
      <c r="O212" s="20"/>
    </row>
    <row r="213" spans="1:15" ht="15.75" customHeight="1" x14ac:dyDescent="0.35">
      <c r="A213" s="19"/>
      <c r="L213" s="6"/>
      <c r="O213" s="20"/>
    </row>
    <row r="214" spans="1:15" ht="15.75" customHeight="1" x14ac:dyDescent="0.35">
      <c r="A214" s="19"/>
      <c r="L214" s="6"/>
      <c r="O214" s="20"/>
    </row>
    <row r="215" spans="1:15" ht="15.75" customHeight="1" x14ac:dyDescent="0.35">
      <c r="A215" s="19"/>
      <c r="L215" s="6"/>
      <c r="O215" s="20"/>
    </row>
    <row r="216" spans="1:15" ht="15.75" customHeight="1" x14ac:dyDescent="0.35">
      <c r="A216" s="19"/>
      <c r="L216" s="6"/>
      <c r="O216" s="20"/>
    </row>
    <row r="217" spans="1:15" ht="15.75" customHeight="1" x14ac:dyDescent="0.35">
      <c r="A217" s="19"/>
      <c r="L217" s="6"/>
      <c r="O217" s="20"/>
    </row>
    <row r="218" spans="1:15" ht="15.75" customHeight="1" x14ac:dyDescent="0.35">
      <c r="A218" s="19"/>
      <c r="L218" s="6"/>
      <c r="O218" s="20"/>
    </row>
    <row r="219" spans="1:15" ht="15.75" customHeight="1" x14ac:dyDescent="0.35">
      <c r="A219" s="19"/>
      <c r="L219" s="6"/>
      <c r="O219" s="20"/>
    </row>
    <row r="220" spans="1:15" ht="15.75" customHeight="1" x14ac:dyDescent="0.35">
      <c r="A220" s="19"/>
      <c r="L220" s="6"/>
      <c r="O220" s="20"/>
    </row>
    <row r="221" spans="1:15" ht="15.75" customHeight="1" x14ac:dyDescent="0.35">
      <c r="A221" s="19"/>
      <c r="L221" s="6"/>
      <c r="O221" s="20"/>
    </row>
    <row r="222" spans="1:15" ht="15.75" customHeight="1" x14ac:dyDescent="0.35">
      <c r="A222" s="19"/>
      <c r="L222" s="6"/>
      <c r="O222" s="20"/>
    </row>
    <row r="223" spans="1:15" ht="15.75" customHeight="1" x14ac:dyDescent="0.35">
      <c r="A223" s="19"/>
      <c r="L223" s="6"/>
      <c r="O223" s="20"/>
    </row>
    <row r="224" spans="1:15" ht="15.75" customHeight="1" x14ac:dyDescent="0.35">
      <c r="A224" s="19"/>
      <c r="L224" s="6"/>
      <c r="O224" s="20"/>
    </row>
    <row r="225" spans="1:15" ht="15.75" customHeight="1" x14ac:dyDescent="0.35">
      <c r="A225" s="19"/>
      <c r="L225" s="6"/>
      <c r="O225" s="20"/>
    </row>
    <row r="226" spans="1:15" ht="15.75" customHeight="1" x14ac:dyDescent="0.35">
      <c r="A226" s="19"/>
      <c r="L226" s="6"/>
      <c r="O226" s="20"/>
    </row>
    <row r="227" spans="1:15" ht="15.75" customHeight="1" x14ac:dyDescent="0.35">
      <c r="A227" s="19"/>
      <c r="L227" s="6"/>
      <c r="O227" s="20"/>
    </row>
    <row r="228" spans="1:15" ht="15.75" customHeight="1" x14ac:dyDescent="0.35">
      <c r="A228" s="19"/>
      <c r="L228" s="6"/>
      <c r="O228" s="20"/>
    </row>
    <row r="229" spans="1:15" ht="15.75" customHeight="1" x14ac:dyDescent="0.35">
      <c r="A229" s="19"/>
      <c r="L229" s="6"/>
      <c r="O229" s="20"/>
    </row>
    <row r="230" spans="1:15" ht="15.75" customHeight="1" x14ac:dyDescent="0.35">
      <c r="A230" s="19"/>
      <c r="L230" s="6"/>
      <c r="O230" s="20"/>
    </row>
    <row r="231" spans="1:15" ht="15.75" customHeight="1" x14ac:dyDescent="0.35">
      <c r="A231" s="19"/>
      <c r="L231" s="6"/>
      <c r="O231" s="20"/>
    </row>
    <row r="232" spans="1:15" ht="15.75" customHeight="1" x14ac:dyDescent="0.35">
      <c r="A232" s="19"/>
      <c r="L232" s="6"/>
      <c r="O232" s="20"/>
    </row>
    <row r="233" spans="1:15" ht="15.75" customHeight="1" x14ac:dyDescent="0.35">
      <c r="A233" s="19"/>
      <c r="L233" s="6"/>
      <c r="O233" s="20"/>
    </row>
    <row r="234" spans="1:15" ht="15.75" customHeight="1" x14ac:dyDescent="0.35">
      <c r="A234" s="19"/>
      <c r="L234" s="6"/>
      <c r="O234" s="20"/>
    </row>
    <row r="235" spans="1:15" ht="15.75" customHeight="1" x14ac:dyDescent="0.35">
      <c r="A235" s="19"/>
      <c r="L235" s="6"/>
      <c r="O235" s="20"/>
    </row>
    <row r="236" spans="1:15" ht="15.75" customHeight="1" x14ac:dyDescent="0.35">
      <c r="A236" s="19"/>
      <c r="L236" s="6"/>
      <c r="O236" s="20"/>
    </row>
    <row r="237" spans="1:15" ht="15.75" customHeight="1" x14ac:dyDescent="0.35">
      <c r="A237" s="19"/>
      <c r="L237" s="6"/>
      <c r="O237" s="20"/>
    </row>
    <row r="238" spans="1:15" ht="15.75" customHeight="1" x14ac:dyDescent="0.35">
      <c r="A238" s="19"/>
      <c r="L238" s="6"/>
      <c r="O238" s="20"/>
    </row>
    <row r="239" spans="1:15" ht="15.75" customHeight="1" x14ac:dyDescent="0.35">
      <c r="A239" s="19"/>
      <c r="L239" s="6"/>
      <c r="O239" s="20"/>
    </row>
    <row r="240" spans="1:15" ht="15.75" customHeight="1" x14ac:dyDescent="0.35">
      <c r="A240" s="19"/>
      <c r="L240" s="6"/>
      <c r="O240" s="20"/>
    </row>
    <row r="241" spans="1:15" ht="15.75" customHeight="1" x14ac:dyDescent="0.35">
      <c r="A241" s="19"/>
      <c r="L241" s="6"/>
      <c r="O241" s="20"/>
    </row>
    <row r="242" spans="1:15" ht="15.75" customHeight="1" x14ac:dyDescent="0.35">
      <c r="A242" s="19"/>
      <c r="L242" s="6"/>
      <c r="O242" s="20"/>
    </row>
    <row r="243" spans="1:15" ht="15.75" customHeight="1" x14ac:dyDescent="0.35">
      <c r="A243" s="19"/>
      <c r="L243" s="6"/>
      <c r="O243" s="20"/>
    </row>
    <row r="244" spans="1:15" ht="15.75" customHeight="1" x14ac:dyDescent="0.35">
      <c r="A244" s="19"/>
      <c r="L244" s="6"/>
      <c r="O244" s="20"/>
    </row>
    <row r="245" spans="1:15" ht="15.75" customHeight="1" x14ac:dyDescent="0.35">
      <c r="A245" s="19"/>
      <c r="L245" s="6"/>
      <c r="O245" s="20"/>
    </row>
    <row r="246" spans="1:15" ht="15.75" customHeight="1" x14ac:dyDescent="0.35">
      <c r="A246" s="19"/>
      <c r="L246" s="6"/>
      <c r="O246" s="20"/>
    </row>
    <row r="247" spans="1:15" ht="15.75" customHeight="1" x14ac:dyDescent="0.35">
      <c r="A247" s="19"/>
      <c r="L247" s="6"/>
      <c r="O247" s="20"/>
    </row>
    <row r="248" spans="1:15" ht="15.75" customHeight="1" x14ac:dyDescent="0.35">
      <c r="A248" s="19"/>
      <c r="L248" s="6"/>
      <c r="O248" s="20"/>
    </row>
    <row r="249" spans="1:15" ht="15.75" customHeight="1" x14ac:dyDescent="0.35">
      <c r="A249" s="19"/>
      <c r="L249" s="6"/>
      <c r="O249" s="20"/>
    </row>
    <row r="250" spans="1:15" ht="15.75" customHeight="1" x14ac:dyDescent="0.35">
      <c r="A250" s="19"/>
      <c r="L250" s="6"/>
      <c r="O250" s="20"/>
    </row>
    <row r="251" spans="1:15" ht="15.75" customHeight="1" x14ac:dyDescent="0.35">
      <c r="A251" s="19"/>
      <c r="L251" s="6"/>
      <c r="O251" s="20"/>
    </row>
    <row r="252" spans="1:15" ht="15.75" customHeight="1" x14ac:dyDescent="0.35">
      <c r="A252" s="19"/>
      <c r="L252" s="6"/>
      <c r="O252" s="20"/>
    </row>
    <row r="253" spans="1:15" ht="15.75" customHeight="1" x14ac:dyDescent="0.35">
      <c r="A253" s="19"/>
      <c r="L253" s="6"/>
      <c r="O253" s="20"/>
    </row>
    <row r="254" spans="1:15" ht="15.75" customHeight="1" x14ac:dyDescent="0.35">
      <c r="A254" s="19"/>
      <c r="L254" s="6"/>
      <c r="O254" s="20"/>
    </row>
    <row r="255" spans="1:15" ht="15.75" customHeight="1" x14ac:dyDescent="0.35">
      <c r="A255" s="19"/>
      <c r="L255" s="6"/>
      <c r="O255" s="20"/>
    </row>
    <row r="256" spans="1:15" ht="15.75" customHeight="1" x14ac:dyDescent="0.35">
      <c r="A256" s="19"/>
      <c r="L256" s="6"/>
      <c r="O256" s="20"/>
    </row>
    <row r="257" spans="1:15" ht="15.75" customHeight="1" x14ac:dyDescent="0.35">
      <c r="A257" s="19"/>
      <c r="L257" s="6"/>
      <c r="O257" s="20"/>
    </row>
    <row r="258" spans="1:15" ht="15.75" customHeight="1" x14ac:dyDescent="0.35">
      <c r="A258" s="19"/>
      <c r="L258" s="6"/>
      <c r="O258" s="20"/>
    </row>
    <row r="259" spans="1:15" ht="15.75" customHeight="1" x14ac:dyDescent="0.35">
      <c r="A259" s="19"/>
      <c r="L259" s="6"/>
      <c r="O259" s="20"/>
    </row>
    <row r="260" spans="1:15" ht="15.75" customHeight="1" x14ac:dyDescent="0.35">
      <c r="A260" s="19"/>
      <c r="L260" s="6"/>
      <c r="O260" s="20"/>
    </row>
    <row r="261" spans="1:15" ht="15.75" customHeight="1" x14ac:dyDescent="0.35">
      <c r="A261" s="19"/>
      <c r="L261" s="6"/>
      <c r="O261" s="20"/>
    </row>
    <row r="262" spans="1:15" ht="15.75" customHeight="1" x14ac:dyDescent="0.35">
      <c r="A262" s="19"/>
      <c r="L262" s="6"/>
      <c r="O262" s="20"/>
    </row>
    <row r="263" spans="1:15" ht="15.75" customHeight="1" x14ac:dyDescent="0.35">
      <c r="A263" s="19"/>
      <c r="L263" s="6"/>
      <c r="O263" s="20"/>
    </row>
    <row r="264" spans="1:15" ht="15.75" customHeight="1" x14ac:dyDescent="0.35">
      <c r="A264" s="19"/>
      <c r="L264" s="6"/>
      <c r="O264" s="20"/>
    </row>
    <row r="265" spans="1:15" ht="15.75" customHeight="1" x14ac:dyDescent="0.35">
      <c r="A265" s="19"/>
      <c r="L265" s="6"/>
      <c r="O265" s="20"/>
    </row>
    <row r="266" spans="1:15" ht="15.75" customHeight="1" x14ac:dyDescent="0.35">
      <c r="A266" s="19"/>
      <c r="L266" s="6"/>
      <c r="O266" s="20"/>
    </row>
    <row r="267" spans="1:15" ht="15.75" customHeight="1" x14ac:dyDescent="0.35">
      <c r="A267" s="19"/>
      <c r="L267" s="6"/>
      <c r="O267" s="20"/>
    </row>
    <row r="268" spans="1:15" ht="15.75" customHeight="1" x14ac:dyDescent="0.35">
      <c r="A268" s="19"/>
      <c r="L268" s="6"/>
      <c r="O268" s="20"/>
    </row>
    <row r="269" spans="1:15" ht="15.75" customHeight="1" x14ac:dyDescent="0.35">
      <c r="A269" s="19"/>
      <c r="L269" s="6"/>
      <c r="O269" s="20"/>
    </row>
    <row r="270" spans="1:15" ht="15.75" customHeight="1" x14ac:dyDescent="0.35">
      <c r="A270" s="19"/>
      <c r="L270" s="6"/>
      <c r="O270" s="20"/>
    </row>
    <row r="271" spans="1:15" ht="15.75" customHeight="1" x14ac:dyDescent="0.35">
      <c r="A271" s="19"/>
      <c r="L271" s="6"/>
      <c r="O271" s="20"/>
    </row>
    <row r="272" spans="1:15" ht="15.75" customHeight="1" x14ac:dyDescent="0.35">
      <c r="A272" s="19"/>
      <c r="L272" s="6"/>
      <c r="O272" s="20"/>
    </row>
    <row r="273" spans="1:15" ht="15.75" customHeight="1" x14ac:dyDescent="0.35">
      <c r="A273" s="19"/>
      <c r="L273" s="6"/>
      <c r="O273" s="20"/>
    </row>
    <row r="274" spans="1:15" ht="15.75" customHeight="1" x14ac:dyDescent="0.35">
      <c r="A274" s="19"/>
      <c r="L274" s="6"/>
      <c r="O274" s="20"/>
    </row>
    <row r="275" spans="1:15" ht="15.75" customHeight="1" x14ac:dyDescent="0.35">
      <c r="A275" s="19"/>
      <c r="L275" s="6"/>
      <c r="O275" s="20"/>
    </row>
    <row r="276" spans="1:15" ht="15.75" customHeight="1" x14ac:dyDescent="0.35">
      <c r="A276" s="19"/>
      <c r="L276" s="6"/>
      <c r="O276" s="20"/>
    </row>
    <row r="277" spans="1:15" ht="15.75" customHeight="1" x14ac:dyDescent="0.35">
      <c r="A277" s="19"/>
      <c r="L277" s="6"/>
      <c r="O277" s="20"/>
    </row>
    <row r="278" spans="1:15" ht="15.75" customHeight="1" x14ac:dyDescent="0.35">
      <c r="A278" s="19"/>
      <c r="L278" s="6"/>
      <c r="O278" s="20"/>
    </row>
    <row r="279" spans="1:15" ht="15.75" customHeight="1" x14ac:dyDescent="0.35">
      <c r="A279" s="19"/>
      <c r="L279" s="6"/>
      <c r="O279" s="20"/>
    </row>
    <row r="280" spans="1:15" ht="15.75" customHeight="1" x14ac:dyDescent="0.35">
      <c r="A280" s="19"/>
      <c r="L280" s="6"/>
      <c r="O280" s="20"/>
    </row>
    <row r="281" spans="1:15" ht="15.75" customHeight="1" x14ac:dyDescent="0.35">
      <c r="A281" s="19"/>
      <c r="L281" s="6"/>
      <c r="O281" s="20"/>
    </row>
    <row r="282" spans="1:15" ht="15.75" customHeight="1" x14ac:dyDescent="0.35">
      <c r="A282" s="19"/>
      <c r="L282" s="6"/>
      <c r="O282" s="20"/>
    </row>
    <row r="283" spans="1:15" ht="15.75" customHeight="1" x14ac:dyDescent="0.35">
      <c r="A283" s="19"/>
      <c r="L283" s="6"/>
      <c r="O283" s="20"/>
    </row>
    <row r="284" spans="1:15" ht="15.75" customHeight="1" x14ac:dyDescent="0.35">
      <c r="A284" s="19"/>
      <c r="L284" s="6"/>
      <c r="O284" s="20"/>
    </row>
    <row r="285" spans="1:15" ht="15.75" customHeight="1" x14ac:dyDescent="0.35">
      <c r="A285" s="19"/>
      <c r="L285" s="6"/>
      <c r="O285" s="20"/>
    </row>
    <row r="286" spans="1:15" ht="15.75" customHeight="1" x14ac:dyDescent="0.35">
      <c r="A286" s="19"/>
      <c r="L286" s="6"/>
      <c r="O286" s="20"/>
    </row>
    <row r="287" spans="1:15" ht="15.75" customHeight="1" x14ac:dyDescent="0.35">
      <c r="A287" s="19"/>
      <c r="L287" s="6"/>
      <c r="O287" s="20"/>
    </row>
    <row r="288" spans="1:15" ht="15.75" customHeight="1" x14ac:dyDescent="0.35">
      <c r="A288" s="19"/>
      <c r="L288" s="6"/>
      <c r="O288" s="20"/>
    </row>
    <row r="289" spans="1:15" ht="15.75" customHeight="1" x14ac:dyDescent="0.35">
      <c r="A289" s="19"/>
      <c r="L289" s="6"/>
      <c r="O289" s="20"/>
    </row>
    <row r="290" spans="1:15" ht="15.75" customHeight="1" x14ac:dyDescent="0.35">
      <c r="A290" s="19"/>
      <c r="L290" s="6"/>
      <c r="O290" s="20"/>
    </row>
    <row r="291" spans="1:15" ht="15.75" customHeight="1" x14ac:dyDescent="0.35">
      <c r="A291" s="19"/>
      <c r="L291" s="6"/>
      <c r="O291" s="20"/>
    </row>
    <row r="292" spans="1:15" ht="15.75" customHeight="1" x14ac:dyDescent="0.35">
      <c r="A292" s="19"/>
      <c r="L292" s="6"/>
      <c r="O292" s="20"/>
    </row>
    <row r="293" spans="1:15" ht="15.75" customHeight="1" x14ac:dyDescent="0.35">
      <c r="A293" s="19"/>
      <c r="L293" s="6"/>
      <c r="O293" s="20"/>
    </row>
    <row r="294" spans="1:15" ht="15.75" customHeight="1" x14ac:dyDescent="0.35">
      <c r="A294" s="19"/>
      <c r="L294" s="6"/>
      <c r="O294" s="20"/>
    </row>
    <row r="295" spans="1:15" ht="15.75" customHeight="1" x14ac:dyDescent="0.35">
      <c r="A295" s="19"/>
      <c r="L295" s="6"/>
      <c r="O295" s="20"/>
    </row>
    <row r="296" spans="1:15" ht="15.75" customHeight="1" x14ac:dyDescent="0.35">
      <c r="A296" s="19"/>
      <c r="L296" s="6"/>
      <c r="O296" s="20"/>
    </row>
    <row r="297" spans="1:15" ht="15.75" customHeight="1" x14ac:dyDescent="0.35">
      <c r="A297" s="19"/>
      <c r="L297" s="6"/>
      <c r="O297" s="20"/>
    </row>
    <row r="298" spans="1:15" ht="15.75" customHeight="1" x14ac:dyDescent="0.35">
      <c r="A298" s="19"/>
      <c r="L298" s="6"/>
      <c r="O298" s="20"/>
    </row>
    <row r="299" spans="1:15" ht="15.75" customHeight="1" x14ac:dyDescent="0.35">
      <c r="A299" s="19"/>
      <c r="L299" s="6"/>
      <c r="O299" s="20"/>
    </row>
    <row r="300" spans="1:15" ht="15.75" customHeight="1" x14ac:dyDescent="0.35">
      <c r="A300" s="19"/>
      <c r="L300" s="6"/>
      <c r="O300" s="20"/>
    </row>
    <row r="301" spans="1:15" ht="15.75" customHeight="1" x14ac:dyDescent="0.35">
      <c r="A301" s="19"/>
      <c r="L301" s="6"/>
      <c r="O301" s="20"/>
    </row>
    <row r="302" spans="1:15" ht="15.75" customHeight="1" x14ac:dyDescent="0.35">
      <c r="A302" s="19"/>
      <c r="L302" s="6"/>
      <c r="O302" s="20"/>
    </row>
    <row r="303" spans="1:15" ht="15.75" customHeight="1" x14ac:dyDescent="0.35">
      <c r="A303" s="19"/>
      <c r="L303" s="6"/>
      <c r="O303" s="20"/>
    </row>
    <row r="304" spans="1:15" ht="15.75" customHeight="1" x14ac:dyDescent="0.35">
      <c r="A304" s="19"/>
      <c r="L304" s="6"/>
      <c r="O304" s="20"/>
    </row>
    <row r="305" spans="1:15" ht="15.75" customHeight="1" x14ac:dyDescent="0.35">
      <c r="A305" s="19"/>
      <c r="L305" s="6"/>
      <c r="O305" s="20"/>
    </row>
    <row r="306" spans="1:15" ht="15.75" customHeight="1" x14ac:dyDescent="0.35">
      <c r="A306" s="19"/>
      <c r="L306" s="6"/>
      <c r="O306" s="20"/>
    </row>
    <row r="307" spans="1:15" ht="15.75" customHeight="1" x14ac:dyDescent="0.35">
      <c r="A307" s="19"/>
      <c r="L307" s="6"/>
      <c r="O307" s="20"/>
    </row>
    <row r="308" spans="1:15" ht="15.75" customHeight="1" x14ac:dyDescent="0.35">
      <c r="A308" s="19"/>
      <c r="L308" s="6"/>
      <c r="O308" s="20"/>
    </row>
    <row r="309" spans="1:15" ht="15.75" customHeight="1" x14ac:dyDescent="0.35">
      <c r="A309" s="19"/>
      <c r="L309" s="6"/>
      <c r="O309" s="20"/>
    </row>
    <row r="310" spans="1:15" ht="15.75" customHeight="1" x14ac:dyDescent="0.35">
      <c r="A310" s="19"/>
      <c r="L310" s="6"/>
      <c r="O310" s="20"/>
    </row>
    <row r="311" spans="1:15" ht="15.75" customHeight="1" x14ac:dyDescent="0.35">
      <c r="A311" s="19"/>
      <c r="L311" s="6"/>
      <c r="O311" s="20"/>
    </row>
    <row r="312" spans="1:15" ht="15.75" customHeight="1" x14ac:dyDescent="0.35">
      <c r="A312" s="19"/>
      <c r="L312" s="6"/>
      <c r="O312" s="20"/>
    </row>
    <row r="313" spans="1:15" ht="15.75" customHeight="1" x14ac:dyDescent="0.35">
      <c r="A313" s="19"/>
      <c r="L313" s="6"/>
      <c r="O313" s="20"/>
    </row>
    <row r="314" spans="1:15" ht="15.75" customHeight="1" x14ac:dyDescent="0.35">
      <c r="A314" s="19"/>
      <c r="L314" s="6"/>
      <c r="O314" s="20"/>
    </row>
    <row r="315" spans="1:15" ht="15.75" customHeight="1" x14ac:dyDescent="0.35">
      <c r="A315" s="19"/>
      <c r="L315" s="6"/>
      <c r="O315" s="20"/>
    </row>
    <row r="316" spans="1:15" ht="15.75" customHeight="1" x14ac:dyDescent="0.35">
      <c r="A316" s="19"/>
      <c r="L316" s="6"/>
      <c r="O316" s="20"/>
    </row>
    <row r="317" spans="1:15" ht="15.75" customHeight="1" x14ac:dyDescent="0.35">
      <c r="A317" s="19"/>
      <c r="L317" s="6"/>
      <c r="O317" s="20"/>
    </row>
    <row r="318" spans="1:15" ht="15.75" customHeight="1" x14ac:dyDescent="0.35">
      <c r="A318" s="19"/>
      <c r="L318" s="6"/>
      <c r="O318" s="20"/>
    </row>
    <row r="319" spans="1:15" ht="15.75" customHeight="1" x14ac:dyDescent="0.35">
      <c r="A319" s="19"/>
      <c r="L319" s="6"/>
      <c r="O319" s="20"/>
    </row>
    <row r="320" spans="1:15" ht="15.75" customHeight="1" x14ac:dyDescent="0.35">
      <c r="A320" s="19"/>
      <c r="L320" s="6"/>
      <c r="O320" s="20"/>
    </row>
    <row r="321" spans="1:15" ht="15.75" customHeight="1" x14ac:dyDescent="0.35">
      <c r="A321" s="19"/>
      <c r="L321" s="6"/>
      <c r="O321" s="20"/>
    </row>
    <row r="322" spans="1:15" ht="15.75" customHeight="1" x14ac:dyDescent="0.35">
      <c r="A322" s="19"/>
      <c r="L322" s="6"/>
      <c r="O322" s="20"/>
    </row>
    <row r="323" spans="1:15" ht="15.75" customHeight="1" x14ac:dyDescent="0.35">
      <c r="A323" s="19"/>
      <c r="L323" s="6"/>
      <c r="O323" s="20"/>
    </row>
    <row r="324" spans="1:15" ht="15.75" customHeight="1" x14ac:dyDescent="0.35">
      <c r="A324" s="19"/>
      <c r="L324" s="6"/>
      <c r="O324" s="20"/>
    </row>
    <row r="325" spans="1:15" ht="15.75" customHeight="1" x14ac:dyDescent="0.35">
      <c r="A325" s="19"/>
      <c r="L325" s="6"/>
      <c r="O325" s="20"/>
    </row>
    <row r="326" spans="1:15" ht="15.75" customHeight="1" x14ac:dyDescent="0.35">
      <c r="A326" s="19"/>
      <c r="L326" s="6"/>
      <c r="O326" s="20"/>
    </row>
    <row r="327" spans="1:15" ht="15.75" customHeight="1" x14ac:dyDescent="0.35">
      <c r="A327" s="19"/>
      <c r="L327" s="6"/>
      <c r="O327" s="20"/>
    </row>
    <row r="328" spans="1:15" ht="15.75" customHeight="1" x14ac:dyDescent="0.35">
      <c r="A328" s="19"/>
      <c r="L328" s="6"/>
      <c r="O328" s="20"/>
    </row>
    <row r="329" spans="1:15" ht="15.75" customHeight="1" x14ac:dyDescent="0.35">
      <c r="A329" s="19"/>
      <c r="L329" s="6"/>
      <c r="O329" s="20"/>
    </row>
    <row r="330" spans="1:15" ht="15.75" customHeight="1" x14ac:dyDescent="0.35">
      <c r="A330" s="19"/>
      <c r="L330" s="6"/>
      <c r="O330" s="20"/>
    </row>
    <row r="331" spans="1:15" ht="15.75" customHeight="1" x14ac:dyDescent="0.35">
      <c r="A331" s="19"/>
      <c r="L331" s="6"/>
      <c r="O331" s="20"/>
    </row>
    <row r="332" spans="1:15" ht="15.75" customHeight="1" x14ac:dyDescent="0.35">
      <c r="A332" s="19"/>
      <c r="L332" s="6"/>
      <c r="O332" s="20"/>
    </row>
    <row r="333" spans="1:15" ht="15.75" customHeight="1" x14ac:dyDescent="0.35">
      <c r="A333" s="19"/>
      <c r="L333" s="6"/>
      <c r="O333" s="20"/>
    </row>
    <row r="334" spans="1:15" ht="15.75" customHeight="1" x14ac:dyDescent="0.35">
      <c r="A334" s="19"/>
      <c r="L334" s="6"/>
      <c r="O334" s="20"/>
    </row>
    <row r="335" spans="1:15" ht="15.75" customHeight="1" x14ac:dyDescent="0.35">
      <c r="A335" s="19"/>
      <c r="L335" s="6"/>
      <c r="O335" s="20"/>
    </row>
    <row r="336" spans="1:15" ht="15.75" customHeight="1" x14ac:dyDescent="0.35">
      <c r="A336" s="19"/>
      <c r="L336" s="6"/>
      <c r="O336" s="20"/>
    </row>
    <row r="337" spans="1:15" ht="15.75" customHeight="1" x14ac:dyDescent="0.35">
      <c r="A337" s="19"/>
      <c r="L337" s="6"/>
      <c r="O337" s="20"/>
    </row>
    <row r="338" spans="1:15" ht="15.75" customHeight="1" x14ac:dyDescent="0.35">
      <c r="A338" s="19"/>
      <c r="L338" s="6"/>
      <c r="O338" s="20"/>
    </row>
    <row r="339" spans="1:15" ht="15.75" customHeight="1" x14ac:dyDescent="0.35">
      <c r="A339" s="19"/>
      <c r="L339" s="6"/>
      <c r="O339" s="20"/>
    </row>
    <row r="340" spans="1:15" ht="15.75" customHeight="1" x14ac:dyDescent="0.35">
      <c r="A340" s="19"/>
      <c r="L340" s="6"/>
      <c r="O340" s="20"/>
    </row>
    <row r="341" spans="1:15" ht="15.75" customHeight="1" x14ac:dyDescent="0.35">
      <c r="A341" s="19"/>
      <c r="L341" s="6"/>
      <c r="O341" s="20"/>
    </row>
    <row r="342" spans="1:15" ht="15.75" customHeight="1" x14ac:dyDescent="0.35">
      <c r="A342" s="19"/>
      <c r="L342" s="6"/>
      <c r="O342" s="20"/>
    </row>
    <row r="343" spans="1:15" ht="15.75" customHeight="1" x14ac:dyDescent="0.35">
      <c r="A343" s="19"/>
      <c r="L343" s="6"/>
      <c r="O343" s="20"/>
    </row>
    <row r="344" spans="1:15" ht="15.75" customHeight="1" x14ac:dyDescent="0.35">
      <c r="A344" s="19"/>
      <c r="L344" s="6"/>
      <c r="O344" s="20"/>
    </row>
    <row r="345" spans="1:15" ht="15.75" customHeight="1" x14ac:dyDescent="0.35">
      <c r="A345" s="19"/>
      <c r="L345" s="6"/>
      <c r="O345" s="20"/>
    </row>
    <row r="346" spans="1:15" ht="15.75" customHeight="1" x14ac:dyDescent="0.35">
      <c r="A346" s="19"/>
      <c r="L346" s="6"/>
      <c r="O346" s="20"/>
    </row>
    <row r="347" spans="1:15" ht="15.75" customHeight="1" x14ac:dyDescent="0.35">
      <c r="A347" s="19"/>
      <c r="L347" s="6"/>
      <c r="O347" s="20"/>
    </row>
    <row r="348" spans="1:15" ht="15.75" customHeight="1" x14ac:dyDescent="0.35">
      <c r="A348" s="19"/>
      <c r="L348" s="6"/>
      <c r="O348" s="20"/>
    </row>
    <row r="349" spans="1:15" ht="15.75" customHeight="1" x14ac:dyDescent="0.35">
      <c r="A349" s="19"/>
      <c r="L349" s="6"/>
      <c r="O349" s="20"/>
    </row>
    <row r="350" spans="1:15" ht="15.75" customHeight="1" x14ac:dyDescent="0.35">
      <c r="A350" s="19"/>
      <c r="L350" s="6"/>
      <c r="O350" s="20"/>
    </row>
    <row r="351" spans="1:15" ht="15.75" customHeight="1" x14ac:dyDescent="0.35">
      <c r="A351" s="19"/>
      <c r="L351" s="6"/>
      <c r="O351" s="20"/>
    </row>
    <row r="352" spans="1:15" ht="15.75" customHeight="1" x14ac:dyDescent="0.35">
      <c r="A352" s="19"/>
      <c r="L352" s="6"/>
      <c r="O352" s="20"/>
    </row>
    <row r="353" spans="1:15" ht="15.75" customHeight="1" x14ac:dyDescent="0.35">
      <c r="A353" s="19"/>
      <c r="L353" s="6"/>
      <c r="O353" s="20"/>
    </row>
    <row r="354" spans="1:15" ht="15.75" customHeight="1" x14ac:dyDescent="0.35">
      <c r="A354" s="19"/>
      <c r="L354" s="6"/>
      <c r="O354" s="20"/>
    </row>
    <row r="355" spans="1:15" ht="15.75" customHeight="1" x14ac:dyDescent="0.35">
      <c r="A355" s="19"/>
      <c r="L355" s="6"/>
      <c r="O355" s="20"/>
    </row>
    <row r="356" spans="1:15" ht="15.75" customHeight="1" x14ac:dyDescent="0.35">
      <c r="A356" s="19"/>
      <c r="L356" s="6"/>
      <c r="O356" s="20"/>
    </row>
    <row r="357" spans="1:15" ht="15.75" customHeight="1" x14ac:dyDescent="0.35">
      <c r="A357" s="19"/>
      <c r="L357" s="6"/>
      <c r="O357" s="20"/>
    </row>
    <row r="358" spans="1:15" ht="15.75" customHeight="1" x14ac:dyDescent="0.35">
      <c r="A358" s="19"/>
      <c r="L358" s="6"/>
      <c r="O358" s="20"/>
    </row>
    <row r="359" spans="1:15" ht="15.75" customHeight="1" x14ac:dyDescent="0.35">
      <c r="A359" s="19"/>
      <c r="L359" s="6"/>
      <c r="O359" s="20"/>
    </row>
    <row r="360" spans="1:15" ht="15.75" customHeight="1" x14ac:dyDescent="0.35">
      <c r="A360" s="19"/>
      <c r="L360" s="6"/>
      <c r="O360" s="20"/>
    </row>
    <row r="361" spans="1:15" ht="15.75" customHeight="1" x14ac:dyDescent="0.35">
      <c r="A361" s="19"/>
      <c r="L361" s="6"/>
      <c r="O361" s="20"/>
    </row>
    <row r="362" spans="1:15" ht="15.75" customHeight="1" x14ac:dyDescent="0.35">
      <c r="A362" s="19"/>
      <c r="L362" s="6"/>
      <c r="O362" s="20"/>
    </row>
    <row r="363" spans="1:15" ht="15.75" customHeight="1" x14ac:dyDescent="0.35">
      <c r="A363" s="19"/>
      <c r="L363" s="6"/>
      <c r="O363" s="20"/>
    </row>
    <row r="364" spans="1:15" ht="15.75" customHeight="1" x14ac:dyDescent="0.35">
      <c r="A364" s="19"/>
      <c r="L364" s="6"/>
      <c r="O364" s="20"/>
    </row>
    <row r="365" spans="1:15" ht="15.75" customHeight="1" x14ac:dyDescent="0.35">
      <c r="A365" s="19"/>
      <c r="L365" s="6"/>
      <c r="O365" s="20"/>
    </row>
    <row r="366" spans="1:15" ht="15.75" customHeight="1" x14ac:dyDescent="0.35">
      <c r="A366" s="19"/>
      <c r="L366" s="6"/>
      <c r="O366" s="20"/>
    </row>
    <row r="367" spans="1:15" ht="15.75" customHeight="1" x14ac:dyDescent="0.35">
      <c r="A367" s="19"/>
      <c r="L367" s="6"/>
      <c r="O367" s="20"/>
    </row>
    <row r="368" spans="1:15" ht="15.75" customHeight="1" x14ac:dyDescent="0.35">
      <c r="A368" s="19"/>
      <c r="L368" s="6"/>
      <c r="O368" s="20"/>
    </row>
    <row r="369" spans="1:15" ht="15.75" customHeight="1" x14ac:dyDescent="0.35">
      <c r="A369" s="19"/>
      <c r="L369" s="6"/>
      <c r="O369" s="20"/>
    </row>
    <row r="370" spans="1:15" ht="15.75" customHeight="1" x14ac:dyDescent="0.35">
      <c r="A370" s="19"/>
      <c r="L370" s="6"/>
      <c r="O370" s="20"/>
    </row>
    <row r="371" spans="1:15" ht="15.75" customHeight="1" x14ac:dyDescent="0.35">
      <c r="A371" s="19"/>
      <c r="L371" s="6"/>
      <c r="O371" s="20"/>
    </row>
    <row r="372" spans="1:15" ht="15.75" customHeight="1" x14ac:dyDescent="0.35">
      <c r="A372" s="19"/>
      <c r="L372" s="6"/>
      <c r="O372" s="20"/>
    </row>
    <row r="373" spans="1:15" ht="15.75" customHeight="1" x14ac:dyDescent="0.35">
      <c r="A373" s="19"/>
      <c r="L373" s="6"/>
      <c r="O373" s="20"/>
    </row>
    <row r="374" spans="1:15" ht="15.75" customHeight="1" x14ac:dyDescent="0.35">
      <c r="A374" s="19"/>
      <c r="L374" s="6"/>
      <c r="O374" s="20"/>
    </row>
    <row r="375" spans="1:15" ht="15.75" customHeight="1" x14ac:dyDescent="0.35">
      <c r="A375" s="19"/>
      <c r="L375" s="6"/>
      <c r="O375" s="20"/>
    </row>
    <row r="376" spans="1:15" ht="15.75" customHeight="1" x14ac:dyDescent="0.35">
      <c r="A376" s="19"/>
      <c r="L376" s="6"/>
      <c r="O376" s="20"/>
    </row>
    <row r="377" spans="1:15" ht="15.75" customHeight="1" x14ac:dyDescent="0.35">
      <c r="A377" s="19"/>
      <c r="L377" s="6"/>
      <c r="O377" s="20"/>
    </row>
    <row r="378" spans="1:15" ht="15.75" customHeight="1" x14ac:dyDescent="0.35">
      <c r="A378" s="19"/>
      <c r="L378" s="6"/>
      <c r="O378" s="20"/>
    </row>
    <row r="379" spans="1:15" ht="15.75" customHeight="1" x14ac:dyDescent="0.35">
      <c r="A379" s="19"/>
      <c r="L379" s="6"/>
      <c r="O379" s="20"/>
    </row>
    <row r="380" spans="1:15" ht="15.75" customHeight="1" x14ac:dyDescent="0.35">
      <c r="A380" s="19"/>
      <c r="L380" s="6"/>
      <c r="O380" s="20"/>
    </row>
    <row r="381" spans="1:15" ht="15.75" customHeight="1" x14ac:dyDescent="0.35">
      <c r="A381" s="19"/>
      <c r="L381" s="6"/>
      <c r="O381" s="20"/>
    </row>
    <row r="382" spans="1:15" ht="15.75" customHeight="1" x14ac:dyDescent="0.35">
      <c r="A382" s="19"/>
      <c r="L382" s="6"/>
      <c r="O382" s="20"/>
    </row>
    <row r="383" spans="1:15" ht="15.75" customHeight="1" x14ac:dyDescent="0.35">
      <c r="A383" s="19"/>
      <c r="L383" s="6"/>
      <c r="O383" s="20"/>
    </row>
    <row r="384" spans="1:15" ht="15.75" customHeight="1" x14ac:dyDescent="0.35">
      <c r="A384" s="19"/>
      <c r="L384" s="6"/>
      <c r="O384" s="20"/>
    </row>
    <row r="385" spans="1:15" ht="15.75" customHeight="1" x14ac:dyDescent="0.35">
      <c r="A385" s="19"/>
      <c r="L385" s="6"/>
      <c r="O385" s="20"/>
    </row>
    <row r="386" spans="1:15" ht="15.75" customHeight="1" x14ac:dyDescent="0.35">
      <c r="A386" s="19"/>
      <c r="L386" s="6"/>
      <c r="O386" s="20"/>
    </row>
    <row r="387" spans="1:15" ht="15.75" customHeight="1" x14ac:dyDescent="0.35">
      <c r="A387" s="19"/>
      <c r="L387" s="6"/>
      <c r="O387" s="20"/>
    </row>
    <row r="388" spans="1:15" ht="15.75" customHeight="1" x14ac:dyDescent="0.35">
      <c r="A388" s="19"/>
      <c r="L388" s="6"/>
      <c r="O388" s="20"/>
    </row>
    <row r="389" spans="1:15" ht="15.75" customHeight="1" x14ac:dyDescent="0.35">
      <c r="A389" s="19"/>
      <c r="L389" s="6"/>
      <c r="O389" s="20"/>
    </row>
    <row r="390" spans="1:15" ht="15.75" customHeight="1" x14ac:dyDescent="0.35">
      <c r="A390" s="19"/>
      <c r="L390" s="6"/>
      <c r="O390" s="20"/>
    </row>
    <row r="391" spans="1:15" ht="15.75" customHeight="1" x14ac:dyDescent="0.35">
      <c r="A391" s="19"/>
      <c r="L391" s="6"/>
      <c r="O391" s="20"/>
    </row>
    <row r="392" spans="1:15" ht="15.75" customHeight="1" x14ac:dyDescent="0.35">
      <c r="A392" s="19"/>
      <c r="L392" s="6"/>
      <c r="O392" s="20"/>
    </row>
    <row r="393" spans="1:15" ht="15.75" customHeight="1" x14ac:dyDescent="0.35">
      <c r="A393" s="19"/>
      <c r="L393" s="6"/>
      <c r="O393" s="20"/>
    </row>
    <row r="394" spans="1:15" ht="15.75" customHeight="1" x14ac:dyDescent="0.35">
      <c r="A394" s="19"/>
      <c r="L394" s="6"/>
      <c r="O394" s="20"/>
    </row>
    <row r="395" spans="1:15" ht="15.75" customHeight="1" x14ac:dyDescent="0.35">
      <c r="A395" s="19"/>
      <c r="L395" s="6"/>
      <c r="O395" s="20"/>
    </row>
    <row r="396" spans="1:15" ht="15.75" customHeight="1" x14ac:dyDescent="0.35">
      <c r="A396" s="19"/>
      <c r="L396" s="6"/>
      <c r="O396" s="20"/>
    </row>
    <row r="397" spans="1:15" ht="15.75" customHeight="1" x14ac:dyDescent="0.35">
      <c r="A397" s="19"/>
      <c r="L397" s="6"/>
      <c r="O397" s="20"/>
    </row>
    <row r="398" spans="1:15" ht="15.75" customHeight="1" x14ac:dyDescent="0.35">
      <c r="A398" s="19"/>
      <c r="L398" s="6"/>
      <c r="O398" s="20"/>
    </row>
    <row r="399" spans="1:15" ht="15.75" customHeight="1" x14ac:dyDescent="0.35">
      <c r="A399" s="19"/>
      <c r="L399" s="6"/>
      <c r="O399" s="20"/>
    </row>
    <row r="400" spans="1:15" ht="15.75" customHeight="1" x14ac:dyDescent="0.35">
      <c r="A400" s="19"/>
      <c r="L400" s="6"/>
      <c r="O400" s="20"/>
    </row>
    <row r="401" spans="1:15" ht="15.75" customHeight="1" x14ac:dyDescent="0.35">
      <c r="A401" s="19"/>
      <c r="L401" s="6"/>
      <c r="O401" s="20"/>
    </row>
    <row r="402" spans="1:15" ht="15.75" customHeight="1" x14ac:dyDescent="0.35">
      <c r="A402" s="19"/>
      <c r="L402" s="6"/>
      <c r="O402" s="20"/>
    </row>
    <row r="403" spans="1:15" ht="15.75" customHeight="1" x14ac:dyDescent="0.35">
      <c r="A403" s="19"/>
      <c r="L403" s="6"/>
      <c r="O403" s="20"/>
    </row>
    <row r="404" spans="1:15" ht="15.75" customHeight="1" x14ac:dyDescent="0.35">
      <c r="A404" s="19"/>
      <c r="L404" s="6"/>
      <c r="O404" s="20"/>
    </row>
    <row r="405" spans="1:15" ht="15.75" customHeight="1" x14ac:dyDescent="0.35">
      <c r="A405" s="19"/>
      <c r="L405" s="6"/>
      <c r="O405" s="20"/>
    </row>
    <row r="406" spans="1:15" ht="15.75" customHeight="1" x14ac:dyDescent="0.35">
      <c r="A406" s="19"/>
      <c r="L406" s="6"/>
      <c r="O406" s="20"/>
    </row>
    <row r="407" spans="1:15" ht="15.75" customHeight="1" x14ac:dyDescent="0.35">
      <c r="A407" s="19"/>
      <c r="L407" s="6"/>
      <c r="O407" s="20"/>
    </row>
    <row r="408" spans="1:15" ht="15.75" customHeight="1" x14ac:dyDescent="0.35">
      <c r="A408" s="19"/>
      <c r="L408" s="6"/>
      <c r="O408" s="20"/>
    </row>
    <row r="409" spans="1:15" ht="15.75" customHeight="1" x14ac:dyDescent="0.35">
      <c r="A409" s="19"/>
      <c r="L409" s="6"/>
      <c r="O409" s="20"/>
    </row>
    <row r="410" spans="1:15" ht="15.75" customHeight="1" x14ac:dyDescent="0.35">
      <c r="A410" s="19"/>
      <c r="L410" s="6"/>
      <c r="O410" s="20"/>
    </row>
    <row r="411" spans="1:15" ht="15.75" customHeight="1" x14ac:dyDescent="0.35">
      <c r="A411" s="19"/>
      <c r="L411" s="6"/>
      <c r="O411" s="20"/>
    </row>
    <row r="412" spans="1:15" ht="15.75" customHeight="1" x14ac:dyDescent="0.35">
      <c r="A412" s="19"/>
      <c r="L412" s="6"/>
      <c r="O412" s="20"/>
    </row>
    <row r="413" spans="1:15" ht="15.75" customHeight="1" x14ac:dyDescent="0.35">
      <c r="A413" s="19"/>
      <c r="L413" s="6"/>
      <c r="O413" s="20"/>
    </row>
    <row r="414" spans="1:15" ht="15.75" customHeight="1" x14ac:dyDescent="0.35">
      <c r="A414" s="19"/>
      <c r="L414" s="6"/>
      <c r="O414" s="20"/>
    </row>
    <row r="415" spans="1:15" ht="15.75" customHeight="1" x14ac:dyDescent="0.35">
      <c r="A415" s="19"/>
      <c r="L415" s="6"/>
      <c r="O415" s="20"/>
    </row>
    <row r="416" spans="1:15" ht="15.75" customHeight="1" x14ac:dyDescent="0.35">
      <c r="A416" s="19"/>
      <c r="L416" s="6"/>
      <c r="O416" s="20"/>
    </row>
    <row r="417" spans="1:15" ht="15.75" customHeight="1" x14ac:dyDescent="0.35">
      <c r="A417" s="19"/>
      <c r="L417" s="6"/>
      <c r="O417" s="20"/>
    </row>
    <row r="418" spans="1:15" ht="15.75" customHeight="1" x14ac:dyDescent="0.35">
      <c r="A418" s="19"/>
      <c r="L418" s="6"/>
      <c r="O418" s="20"/>
    </row>
    <row r="419" spans="1:15" ht="15.75" customHeight="1" x14ac:dyDescent="0.35">
      <c r="A419" s="19"/>
      <c r="L419" s="6"/>
      <c r="O419" s="20"/>
    </row>
    <row r="420" spans="1:15" ht="15.75" customHeight="1" x14ac:dyDescent="0.35">
      <c r="A420" s="19"/>
      <c r="L420" s="6"/>
      <c r="O420" s="20"/>
    </row>
    <row r="421" spans="1:15" ht="15.75" customHeight="1" x14ac:dyDescent="0.35">
      <c r="A421" s="19"/>
      <c r="L421" s="6"/>
      <c r="O421" s="20"/>
    </row>
    <row r="422" spans="1:15" ht="15.75" customHeight="1" x14ac:dyDescent="0.35">
      <c r="A422" s="19"/>
      <c r="L422" s="6"/>
      <c r="O422" s="20"/>
    </row>
    <row r="423" spans="1:15" ht="15.75" customHeight="1" x14ac:dyDescent="0.35">
      <c r="A423" s="19"/>
      <c r="L423" s="6"/>
      <c r="O423" s="20"/>
    </row>
    <row r="424" spans="1:15" ht="15.75" customHeight="1" x14ac:dyDescent="0.35">
      <c r="A424" s="19"/>
      <c r="L424" s="6"/>
      <c r="O424" s="20"/>
    </row>
    <row r="425" spans="1:15" ht="15.75" customHeight="1" x14ac:dyDescent="0.35">
      <c r="A425" s="19"/>
      <c r="L425" s="6"/>
      <c r="O425" s="20"/>
    </row>
    <row r="426" spans="1:15" ht="15.75" customHeight="1" x14ac:dyDescent="0.35">
      <c r="A426" s="19"/>
      <c r="L426" s="6"/>
      <c r="O426" s="20"/>
    </row>
    <row r="427" spans="1:15" ht="15.75" customHeight="1" x14ac:dyDescent="0.35">
      <c r="A427" s="19"/>
      <c r="L427" s="6"/>
      <c r="O427" s="20"/>
    </row>
    <row r="428" spans="1:15" ht="15.75" customHeight="1" x14ac:dyDescent="0.35">
      <c r="A428" s="19"/>
      <c r="L428" s="6"/>
      <c r="O428" s="20"/>
    </row>
    <row r="429" spans="1:15" ht="15.75" customHeight="1" x14ac:dyDescent="0.35">
      <c r="A429" s="19"/>
      <c r="L429" s="6"/>
      <c r="O429" s="20"/>
    </row>
    <row r="430" spans="1:15" ht="15.75" customHeight="1" x14ac:dyDescent="0.35">
      <c r="A430" s="19"/>
      <c r="L430" s="6"/>
      <c r="O430" s="20"/>
    </row>
    <row r="431" spans="1:15" ht="15.75" customHeight="1" x14ac:dyDescent="0.35">
      <c r="A431" s="19"/>
      <c r="L431" s="6"/>
      <c r="O431" s="20"/>
    </row>
    <row r="432" spans="1:15" ht="15.75" customHeight="1" x14ac:dyDescent="0.35">
      <c r="A432" s="19"/>
      <c r="L432" s="6"/>
      <c r="O432" s="20"/>
    </row>
    <row r="433" spans="1:15" ht="15.75" customHeight="1" x14ac:dyDescent="0.35">
      <c r="A433" s="19"/>
      <c r="L433" s="6"/>
      <c r="O433" s="20"/>
    </row>
    <row r="434" spans="1:15" ht="15.75" customHeight="1" x14ac:dyDescent="0.35">
      <c r="A434" s="19"/>
      <c r="L434" s="6"/>
      <c r="O434" s="20"/>
    </row>
    <row r="435" spans="1:15" ht="15.75" customHeight="1" x14ac:dyDescent="0.35">
      <c r="A435" s="19"/>
      <c r="L435" s="6"/>
      <c r="O435" s="20"/>
    </row>
    <row r="436" spans="1:15" ht="15.75" customHeight="1" x14ac:dyDescent="0.35">
      <c r="A436" s="19"/>
      <c r="L436" s="6"/>
      <c r="O436" s="20"/>
    </row>
    <row r="437" spans="1:15" ht="15.75" customHeight="1" x14ac:dyDescent="0.35">
      <c r="A437" s="19"/>
      <c r="L437" s="6"/>
      <c r="O437" s="20"/>
    </row>
    <row r="438" spans="1:15" ht="15.75" customHeight="1" x14ac:dyDescent="0.35">
      <c r="A438" s="19"/>
      <c r="L438" s="6"/>
      <c r="O438" s="20"/>
    </row>
    <row r="439" spans="1:15" ht="15.75" customHeight="1" x14ac:dyDescent="0.35">
      <c r="A439" s="19"/>
      <c r="L439" s="6"/>
      <c r="O439" s="20"/>
    </row>
    <row r="440" spans="1:15" ht="15.75" customHeight="1" x14ac:dyDescent="0.35">
      <c r="A440" s="19"/>
      <c r="L440" s="6"/>
      <c r="O440" s="20"/>
    </row>
    <row r="441" spans="1:15" ht="15.75" customHeight="1" x14ac:dyDescent="0.35">
      <c r="A441" s="19"/>
      <c r="L441" s="6"/>
      <c r="O441" s="20"/>
    </row>
    <row r="442" spans="1:15" ht="15.75" customHeight="1" x14ac:dyDescent="0.35">
      <c r="A442" s="19"/>
      <c r="L442" s="6"/>
      <c r="O442" s="20"/>
    </row>
    <row r="443" spans="1:15" ht="15.75" customHeight="1" x14ac:dyDescent="0.35">
      <c r="A443" s="19"/>
      <c r="L443" s="6"/>
      <c r="O443" s="20"/>
    </row>
    <row r="444" spans="1:15" ht="15.75" customHeight="1" x14ac:dyDescent="0.35">
      <c r="A444" s="19"/>
      <c r="L444" s="6"/>
      <c r="O444" s="20"/>
    </row>
    <row r="445" spans="1:15" ht="15.75" customHeight="1" x14ac:dyDescent="0.35">
      <c r="A445" s="19"/>
      <c r="L445" s="6"/>
      <c r="O445" s="20"/>
    </row>
    <row r="446" spans="1:15" ht="15.75" customHeight="1" x14ac:dyDescent="0.35">
      <c r="A446" s="19"/>
      <c r="L446" s="6"/>
      <c r="O446" s="20"/>
    </row>
    <row r="447" spans="1:15" ht="15.75" customHeight="1" x14ac:dyDescent="0.35">
      <c r="A447" s="19"/>
      <c r="L447" s="6"/>
      <c r="O447" s="20"/>
    </row>
    <row r="448" spans="1:15" ht="15.75" customHeight="1" x14ac:dyDescent="0.35">
      <c r="A448" s="19"/>
      <c r="L448" s="6"/>
      <c r="O448" s="20"/>
    </row>
    <row r="449" spans="1:15" ht="15.75" customHeight="1" x14ac:dyDescent="0.35">
      <c r="A449" s="19"/>
      <c r="L449" s="6"/>
      <c r="O449" s="20"/>
    </row>
    <row r="450" spans="1:15" ht="15.75" customHeight="1" x14ac:dyDescent="0.35">
      <c r="A450" s="19"/>
      <c r="L450" s="6"/>
      <c r="O450" s="20"/>
    </row>
    <row r="451" spans="1:15" ht="15.75" customHeight="1" x14ac:dyDescent="0.35">
      <c r="A451" s="19"/>
      <c r="L451" s="6"/>
      <c r="O451" s="20"/>
    </row>
    <row r="452" spans="1:15" ht="15.75" customHeight="1" x14ac:dyDescent="0.35">
      <c r="A452" s="19"/>
      <c r="L452" s="6"/>
      <c r="O452" s="20"/>
    </row>
    <row r="453" spans="1:15" ht="15.75" customHeight="1" x14ac:dyDescent="0.35">
      <c r="A453" s="19"/>
      <c r="L453" s="6"/>
      <c r="O453" s="20"/>
    </row>
    <row r="454" spans="1:15" ht="15.75" customHeight="1" x14ac:dyDescent="0.35">
      <c r="A454" s="19"/>
      <c r="L454" s="6"/>
      <c r="O454" s="20"/>
    </row>
    <row r="455" spans="1:15" ht="15.75" customHeight="1" x14ac:dyDescent="0.35">
      <c r="A455" s="19"/>
      <c r="L455" s="6"/>
      <c r="O455" s="20"/>
    </row>
    <row r="456" spans="1:15" ht="15.75" customHeight="1" x14ac:dyDescent="0.35">
      <c r="A456" s="19"/>
      <c r="L456" s="6"/>
      <c r="O456" s="20"/>
    </row>
    <row r="457" spans="1:15" ht="15.75" customHeight="1" x14ac:dyDescent="0.35">
      <c r="A457" s="19"/>
      <c r="L457" s="6"/>
      <c r="O457" s="20"/>
    </row>
    <row r="458" spans="1:15" ht="15.75" customHeight="1" x14ac:dyDescent="0.35">
      <c r="A458" s="19"/>
      <c r="L458" s="6"/>
      <c r="O458" s="20"/>
    </row>
    <row r="459" spans="1:15" ht="15.75" customHeight="1" x14ac:dyDescent="0.35">
      <c r="A459" s="19"/>
      <c r="L459" s="6"/>
      <c r="O459" s="20"/>
    </row>
    <row r="460" spans="1:15" ht="15.75" customHeight="1" x14ac:dyDescent="0.35">
      <c r="A460" s="19"/>
      <c r="L460" s="6"/>
      <c r="O460" s="20"/>
    </row>
    <row r="461" spans="1:15" ht="15.75" customHeight="1" x14ac:dyDescent="0.35">
      <c r="A461" s="19"/>
      <c r="L461" s="6"/>
      <c r="O461" s="20"/>
    </row>
    <row r="462" spans="1:15" ht="15.75" customHeight="1" x14ac:dyDescent="0.35">
      <c r="A462" s="19"/>
      <c r="L462" s="6"/>
      <c r="O462" s="20"/>
    </row>
    <row r="463" spans="1:15" ht="15.75" customHeight="1" x14ac:dyDescent="0.35">
      <c r="A463" s="19"/>
      <c r="L463" s="6"/>
      <c r="O463" s="20"/>
    </row>
    <row r="464" spans="1:15" ht="15.75" customHeight="1" x14ac:dyDescent="0.35">
      <c r="A464" s="19"/>
      <c r="L464" s="6"/>
      <c r="O464" s="20"/>
    </row>
    <row r="465" spans="1:15" ht="15.75" customHeight="1" x14ac:dyDescent="0.35">
      <c r="A465" s="19"/>
      <c r="L465" s="6"/>
      <c r="O465" s="20"/>
    </row>
    <row r="466" spans="1:15" ht="15.75" customHeight="1" x14ac:dyDescent="0.35">
      <c r="A466" s="19"/>
      <c r="L466" s="6"/>
      <c r="O466" s="20"/>
    </row>
    <row r="467" spans="1:15" ht="15.75" customHeight="1" x14ac:dyDescent="0.35">
      <c r="A467" s="19"/>
      <c r="L467" s="6"/>
      <c r="O467" s="20"/>
    </row>
    <row r="468" spans="1:15" ht="15.75" customHeight="1" x14ac:dyDescent="0.35">
      <c r="A468" s="19"/>
      <c r="L468" s="6"/>
      <c r="O468" s="20"/>
    </row>
    <row r="469" spans="1:15" ht="15.75" customHeight="1" x14ac:dyDescent="0.35">
      <c r="A469" s="19"/>
      <c r="L469" s="6"/>
      <c r="O469" s="20"/>
    </row>
    <row r="470" spans="1:15" ht="15.75" customHeight="1" x14ac:dyDescent="0.35">
      <c r="A470" s="19"/>
      <c r="L470" s="6"/>
      <c r="O470" s="20"/>
    </row>
    <row r="471" spans="1:15" ht="15.75" customHeight="1" x14ac:dyDescent="0.35">
      <c r="A471" s="19"/>
      <c r="L471" s="6"/>
      <c r="O471" s="20"/>
    </row>
    <row r="472" spans="1:15" ht="15.75" customHeight="1" x14ac:dyDescent="0.35">
      <c r="A472" s="19"/>
      <c r="L472" s="6"/>
      <c r="O472" s="20"/>
    </row>
    <row r="473" spans="1:15" ht="15.75" customHeight="1" x14ac:dyDescent="0.35">
      <c r="A473" s="19"/>
      <c r="L473" s="6"/>
      <c r="O473" s="20"/>
    </row>
    <row r="474" spans="1:15" ht="15.75" customHeight="1" x14ac:dyDescent="0.35">
      <c r="A474" s="19"/>
      <c r="L474" s="6"/>
      <c r="O474" s="20"/>
    </row>
    <row r="475" spans="1:15" ht="15.75" customHeight="1" x14ac:dyDescent="0.35">
      <c r="A475" s="19"/>
      <c r="L475" s="6"/>
      <c r="O475" s="20"/>
    </row>
    <row r="476" spans="1:15" ht="15.75" customHeight="1" x14ac:dyDescent="0.35">
      <c r="A476" s="19"/>
      <c r="L476" s="6"/>
      <c r="O476" s="20"/>
    </row>
    <row r="477" spans="1:15" ht="15.75" customHeight="1" x14ac:dyDescent="0.35">
      <c r="A477" s="19"/>
      <c r="L477" s="6"/>
      <c r="O477" s="20"/>
    </row>
    <row r="478" spans="1:15" ht="15.75" customHeight="1" x14ac:dyDescent="0.35">
      <c r="A478" s="19"/>
      <c r="L478" s="6"/>
      <c r="O478" s="20"/>
    </row>
    <row r="479" spans="1:15" ht="15.75" customHeight="1" x14ac:dyDescent="0.35">
      <c r="A479" s="19"/>
      <c r="L479" s="6"/>
      <c r="O479" s="20"/>
    </row>
    <row r="480" spans="1:15" ht="15.75" customHeight="1" x14ac:dyDescent="0.35">
      <c r="A480" s="19"/>
      <c r="L480" s="6"/>
      <c r="O480" s="20"/>
    </row>
    <row r="481" spans="1:15" ht="15.75" customHeight="1" x14ac:dyDescent="0.35">
      <c r="A481" s="19"/>
      <c r="L481" s="6"/>
      <c r="O481" s="20"/>
    </row>
    <row r="482" spans="1:15" ht="15.75" customHeight="1" x14ac:dyDescent="0.35">
      <c r="A482" s="19"/>
      <c r="L482" s="6"/>
      <c r="O482" s="20"/>
    </row>
    <row r="483" spans="1:15" ht="15.75" customHeight="1" x14ac:dyDescent="0.35">
      <c r="A483" s="19"/>
      <c r="L483" s="6"/>
      <c r="O483" s="20"/>
    </row>
    <row r="484" spans="1:15" ht="15.75" customHeight="1" x14ac:dyDescent="0.35">
      <c r="A484" s="19"/>
      <c r="L484" s="6"/>
      <c r="O484" s="20"/>
    </row>
    <row r="485" spans="1:15" ht="15.75" customHeight="1" x14ac:dyDescent="0.35">
      <c r="A485" s="19"/>
      <c r="L485" s="6"/>
      <c r="O485" s="20"/>
    </row>
    <row r="486" spans="1:15" ht="15.75" customHeight="1" x14ac:dyDescent="0.35">
      <c r="A486" s="19"/>
      <c r="L486" s="6"/>
      <c r="O486" s="20"/>
    </row>
    <row r="487" spans="1:15" ht="15.75" customHeight="1" x14ac:dyDescent="0.35">
      <c r="A487" s="19"/>
      <c r="L487" s="6"/>
      <c r="O487" s="20"/>
    </row>
    <row r="488" spans="1:15" ht="15.75" customHeight="1" x14ac:dyDescent="0.35">
      <c r="A488" s="19"/>
      <c r="L488" s="6"/>
      <c r="O488" s="20"/>
    </row>
    <row r="489" spans="1:15" ht="15.75" customHeight="1" x14ac:dyDescent="0.35">
      <c r="A489" s="19"/>
      <c r="L489" s="6"/>
      <c r="O489" s="20"/>
    </row>
    <row r="490" spans="1:15" ht="15.75" customHeight="1" x14ac:dyDescent="0.35">
      <c r="A490" s="19"/>
      <c r="L490" s="6"/>
      <c r="O490" s="20"/>
    </row>
    <row r="491" spans="1:15" ht="15.75" customHeight="1" x14ac:dyDescent="0.35">
      <c r="A491" s="19"/>
      <c r="L491" s="6"/>
      <c r="O491" s="20"/>
    </row>
    <row r="492" spans="1:15" ht="15.75" customHeight="1" x14ac:dyDescent="0.35">
      <c r="A492" s="19"/>
      <c r="L492" s="6"/>
      <c r="O492" s="20"/>
    </row>
    <row r="493" spans="1:15" ht="15.75" customHeight="1" x14ac:dyDescent="0.35">
      <c r="A493" s="19"/>
      <c r="L493" s="6"/>
      <c r="O493" s="20"/>
    </row>
    <row r="494" spans="1:15" ht="15.75" customHeight="1" x14ac:dyDescent="0.35">
      <c r="A494" s="19"/>
      <c r="L494" s="6"/>
      <c r="O494" s="20"/>
    </row>
    <row r="495" spans="1:15" ht="15.75" customHeight="1" x14ac:dyDescent="0.35">
      <c r="A495" s="19"/>
      <c r="L495" s="6"/>
      <c r="O495" s="20"/>
    </row>
    <row r="496" spans="1:15" ht="15.75" customHeight="1" x14ac:dyDescent="0.35">
      <c r="A496" s="19"/>
      <c r="L496" s="6"/>
      <c r="O496" s="20"/>
    </row>
    <row r="497" spans="1:15" ht="15.75" customHeight="1" x14ac:dyDescent="0.35">
      <c r="A497" s="19"/>
      <c r="L497" s="6"/>
      <c r="O497" s="20"/>
    </row>
    <row r="498" spans="1:15" ht="15.75" customHeight="1" x14ac:dyDescent="0.35">
      <c r="A498" s="19"/>
      <c r="L498" s="6"/>
      <c r="O498" s="20"/>
    </row>
    <row r="499" spans="1:15" ht="15.75" customHeight="1" x14ac:dyDescent="0.35">
      <c r="A499" s="19"/>
      <c r="L499" s="6"/>
      <c r="O499" s="20"/>
    </row>
    <row r="500" spans="1:15" ht="15.75" customHeight="1" x14ac:dyDescent="0.35">
      <c r="A500" s="19"/>
      <c r="L500" s="6"/>
      <c r="O500" s="20"/>
    </row>
    <row r="501" spans="1:15" ht="15.75" customHeight="1" x14ac:dyDescent="0.35">
      <c r="A501" s="19"/>
      <c r="L501" s="6"/>
      <c r="O501" s="20"/>
    </row>
    <row r="502" spans="1:15" ht="15.75" customHeight="1" x14ac:dyDescent="0.35">
      <c r="A502" s="19"/>
      <c r="L502" s="6"/>
      <c r="O502" s="20"/>
    </row>
    <row r="503" spans="1:15" ht="15.75" customHeight="1" x14ac:dyDescent="0.35">
      <c r="A503" s="19"/>
      <c r="L503" s="6"/>
      <c r="O503" s="20"/>
    </row>
    <row r="504" spans="1:15" ht="15.75" customHeight="1" x14ac:dyDescent="0.35">
      <c r="A504" s="19"/>
      <c r="L504" s="6"/>
      <c r="O504" s="20"/>
    </row>
    <row r="505" spans="1:15" ht="15.75" customHeight="1" x14ac:dyDescent="0.35">
      <c r="A505" s="19"/>
      <c r="L505" s="6"/>
      <c r="O505" s="20"/>
    </row>
    <row r="506" spans="1:15" ht="15.75" customHeight="1" x14ac:dyDescent="0.35">
      <c r="A506" s="19"/>
      <c r="L506" s="6"/>
      <c r="O506" s="20"/>
    </row>
    <row r="507" spans="1:15" ht="15.75" customHeight="1" x14ac:dyDescent="0.35">
      <c r="A507" s="19"/>
      <c r="L507" s="6"/>
      <c r="O507" s="20"/>
    </row>
    <row r="508" spans="1:15" ht="15.75" customHeight="1" x14ac:dyDescent="0.35">
      <c r="A508" s="19"/>
      <c r="L508" s="6"/>
      <c r="O508" s="20"/>
    </row>
    <row r="509" spans="1:15" ht="15.75" customHeight="1" x14ac:dyDescent="0.35">
      <c r="A509" s="19"/>
      <c r="L509" s="6"/>
      <c r="O509" s="20"/>
    </row>
    <row r="510" spans="1:15" ht="15.75" customHeight="1" x14ac:dyDescent="0.35">
      <c r="A510" s="19"/>
      <c r="L510" s="6"/>
      <c r="O510" s="20"/>
    </row>
    <row r="511" spans="1:15" ht="15.75" customHeight="1" x14ac:dyDescent="0.35">
      <c r="A511" s="19"/>
      <c r="L511" s="6"/>
      <c r="O511" s="20"/>
    </row>
    <row r="512" spans="1:15" ht="15.75" customHeight="1" x14ac:dyDescent="0.35">
      <c r="A512" s="19"/>
      <c r="L512" s="6"/>
      <c r="O512" s="20"/>
    </row>
    <row r="513" spans="1:15" ht="15.75" customHeight="1" x14ac:dyDescent="0.35">
      <c r="A513" s="19"/>
      <c r="L513" s="6"/>
      <c r="O513" s="20"/>
    </row>
    <row r="514" spans="1:15" ht="15.75" customHeight="1" x14ac:dyDescent="0.35">
      <c r="A514" s="19"/>
      <c r="L514" s="6"/>
      <c r="O514" s="20"/>
    </row>
    <row r="515" spans="1:15" ht="15.75" customHeight="1" x14ac:dyDescent="0.35">
      <c r="A515" s="19"/>
      <c r="L515" s="6"/>
      <c r="O515" s="20"/>
    </row>
    <row r="516" spans="1:15" ht="15.75" customHeight="1" x14ac:dyDescent="0.35">
      <c r="A516" s="19"/>
      <c r="L516" s="6"/>
      <c r="O516" s="20"/>
    </row>
    <row r="517" spans="1:15" ht="15.75" customHeight="1" x14ac:dyDescent="0.35">
      <c r="A517" s="19"/>
      <c r="L517" s="6"/>
      <c r="O517" s="20"/>
    </row>
    <row r="518" spans="1:15" ht="15.75" customHeight="1" x14ac:dyDescent="0.35">
      <c r="A518" s="19"/>
      <c r="L518" s="6"/>
      <c r="O518" s="20"/>
    </row>
    <row r="519" spans="1:15" ht="15.75" customHeight="1" x14ac:dyDescent="0.35">
      <c r="A519" s="19"/>
      <c r="L519" s="6"/>
      <c r="O519" s="20"/>
    </row>
    <row r="520" spans="1:15" ht="15.75" customHeight="1" x14ac:dyDescent="0.35">
      <c r="A520" s="19"/>
      <c r="L520" s="6"/>
      <c r="O520" s="20"/>
    </row>
    <row r="521" spans="1:15" ht="15.75" customHeight="1" x14ac:dyDescent="0.35">
      <c r="A521" s="19"/>
      <c r="L521" s="6"/>
      <c r="O521" s="20"/>
    </row>
    <row r="522" spans="1:15" ht="15.75" customHeight="1" x14ac:dyDescent="0.35">
      <c r="A522" s="19"/>
      <c r="L522" s="6"/>
      <c r="O522" s="20"/>
    </row>
    <row r="523" spans="1:15" ht="15.75" customHeight="1" x14ac:dyDescent="0.35">
      <c r="A523" s="19"/>
      <c r="L523" s="6"/>
      <c r="O523" s="20"/>
    </row>
    <row r="524" spans="1:15" ht="15.75" customHeight="1" x14ac:dyDescent="0.35">
      <c r="A524" s="19"/>
      <c r="L524" s="6"/>
      <c r="O524" s="20"/>
    </row>
    <row r="525" spans="1:15" ht="15.75" customHeight="1" x14ac:dyDescent="0.35">
      <c r="A525" s="19"/>
      <c r="L525" s="6"/>
      <c r="O525" s="20"/>
    </row>
    <row r="526" spans="1:15" ht="15.75" customHeight="1" x14ac:dyDescent="0.35">
      <c r="A526" s="19"/>
      <c r="L526" s="6"/>
      <c r="O526" s="20"/>
    </row>
    <row r="527" spans="1:15" ht="15.75" customHeight="1" x14ac:dyDescent="0.35">
      <c r="A527" s="19"/>
      <c r="L527" s="6"/>
      <c r="O527" s="20"/>
    </row>
    <row r="528" spans="1:15" ht="15.75" customHeight="1" x14ac:dyDescent="0.35">
      <c r="A528" s="19"/>
      <c r="L528" s="6"/>
      <c r="O528" s="20"/>
    </row>
    <row r="529" spans="1:15" ht="15.75" customHeight="1" x14ac:dyDescent="0.35">
      <c r="A529" s="19"/>
      <c r="L529" s="6"/>
      <c r="O529" s="20"/>
    </row>
    <row r="530" spans="1:15" ht="15.75" customHeight="1" x14ac:dyDescent="0.35">
      <c r="A530" s="19"/>
      <c r="L530" s="6"/>
      <c r="O530" s="20"/>
    </row>
    <row r="531" spans="1:15" ht="15.75" customHeight="1" x14ac:dyDescent="0.35">
      <c r="A531" s="19"/>
      <c r="L531" s="6"/>
      <c r="O531" s="20"/>
    </row>
    <row r="532" spans="1:15" ht="15.75" customHeight="1" x14ac:dyDescent="0.35">
      <c r="A532" s="19"/>
      <c r="L532" s="6"/>
      <c r="O532" s="20"/>
    </row>
    <row r="533" spans="1:15" ht="15.75" customHeight="1" x14ac:dyDescent="0.35">
      <c r="A533" s="19"/>
      <c r="L533" s="6"/>
      <c r="O533" s="20"/>
    </row>
    <row r="534" spans="1:15" ht="15.75" customHeight="1" x14ac:dyDescent="0.35">
      <c r="A534" s="19"/>
      <c r="L534" s="6"/>
      <c r="O534" s="20"/>
    </row>
    <row r="535" spans="1:15" ht="15.75" customHeight="1" x14ac:dyDescent="0.35">
      <c r="A535" s="19"/>
      <c r="L535" s="6"/>
      <c r="O535" s="20"/>
    </row>
    <row r="536" spans="1:15" ht="15.75" customHeight="1" x14ac:dyDescent="0.35">
      <c r="A536" s="19"/>
      <c r="L536" s="6"/>
      <c r="O536" s="20"/>
    </row>
    <row r="537" spans="1:15" ht="15.75" customHeight="1" x14ac:dyDescent="0.35">
      <c r="A537" s="19"/>
      <c r="L537" s="6"/>
      <c r="O537" s="20"/>
    </row>
    <row r="538" spans="1:15" ht="15.75" customHeight="1" x14ac:dyDescent="0.35">
      <c r="A538" s="19"/>
      <c r="L538" s="6"/>
      <c r="O538" s="20"/>
    </row>
    <row r="539" spans="1:15" ht="15.75" customHeight="1" x14ac:dyDescent="0.35">
      <c r="A539" s="19"/>
      <c r="L539" s="6"/>
      <c r="O539" s="20"/>
    </row>
    <row r="540" spans="1:15" ht="15.75" customHeight="1" x14ac:dyDescent="0.35">
      <c r="A540" s="19"/>
      <c r="L540" s="6"/>
      <c r="O540" s="20"/>
    </row>
    <row r="541" spans="1:15" ht="15.75" customHeight="1" x14ac:dyDescent="0.35">
      <c r="A541" s="19"/>
      <c r="L541" s="6"/>
      <c r="O541" s="20"/>
    </row>
    <row r="542" spans="1:15" ht="15.75" customHeight="1" x14ac:dyDescent="0.35">
      <c r="A542" s="19"/>
      <c r="L542" s="6"/>
      <c r="O542" s="20"/>
    </row>
    <row r="543" spans="1:15" ht="15.75" customHeight="1" x14ac:dyDescent="0.35">
      <c r="A543" s="19"/>
      <c r="L543" s="6"/>
      <c r="O543" s="20"/>
    </row>
    <row r="544" spans="1:15" ht="15.75" customHeight="1" x14ac:dyDescent="0.35">
      <c r="A544" s="19"/>
      <c r="L544" s="6"/>
      <c r="O544" s="20"/>
    </row>
    <row r="545" spans="1:15" ht="15.75" customHeight="1" x14ac:dyDescent="0.35">
      <c r="A545" s="19"/>
      <c r="L545" s="6"/>
      <c r="O545" s="20"/>
    </row>
    <row r="546" spans="1:15" ht="15.75" customHeight="1" x14ac:dyDescent="0.35">
      <c r="A546" s="19"/>
      <c r="L546" s="6"/>
      <c r="O546" s="20"/>
    </row>
    <row r="547" spans="1:15" ht="15.75" customHeight="1" x14ac:dyDescent="0.35">
      <c r="A547" s="19"/>
      <c r="L547" s="6"/>
      <c r="O547" s="20"/>
    </row>
    <row r="548" spans="1:15" ht="15.75" customHeight="1" x14ac:dyDescent="0.35">
      <c r="A548" s="19"/>
      <c r="L548" s="6"/>
      <c r="O548" s="20"/>
    </row>
    <row r="549" spans="1:15" ht="15.75" customHeight="1" x14ac:dyDescent="0.35">
      <c r="A549" s="19"/>
      <c r="L549" s="6"/>
      <c r="O549" s="20"/>
    </row>
    <row r="550" spans="1:15" ht="15.75" customHeight="1" x14ac:dyDescent="0.35">
      <c r="A550" s="19"/>
      <c r="L550" s="6"/>
      <c r="O550" s="20"/>
    </row>
    <row r="551" spans="1:15" ht="15.75" customHeight="1" x14ac:dyDescent="0.35">
      <c r="A551" s="19"/>
      <c r="L551" s="6"/>
      <c r="O551" s="20"/>
    </row>
    <row r="552" spans="1:15" ht="15.75" customHeight="1" x14ac:dyDescent="0.35">
      <c r="A552" s="19"/>
      <c r="L552" s="6"/>
      <c r="O552" s="20"/>
    </row>
    <row r="553" spans="1:15" ht="15.75" customHeight="1" x14ac:dyDescent="0.35">
      <c r="A553" s="19"/>
      <c r="L553" s="6"/>
      <c r="O553" s="20"/>
    </row>
    <row r="554" spans="1:15" ht="15.75" customHeight="1" x14ac:dyDescent="0.35">
      <c r="A554" s="19"/>
      <c r="L554" s="6"/>
      <c r="O554" s="20"/>
    </row>
    <row r="555" spans="1:15" ht="15.75" customHeight="1" x14ac:dyDescent="0.35">
      <c r="A555" s="19"/>
      <c r="L555" s="6"/>
      <c r="O555" s="20"/>
    </row>
    <row r="556" spans="1:15" ht="15.75" customHeight="1" x14ac:dyDescent="0.35">
      <c r="A556" s="19"/>
      <c r="L556" s="6"/>
      <c r="O556" s="20"/>
    </row>
    <row r="557" spans="1:15" ht="15.75" customHeight="1" x14ac:dyDescent="0.35">
      <c r="A557" s="19"/>
      <c r="L557" s="6"/>
      <c r="O557" s="20"/>
    </row>
    <row r="558" spans="1:15" ht="15.75" customHeight="1" x14ac:dyDescent="0.35">
      <c r="A558" s="19"/>
      <c r="L558" s="6"/>
      <c r="O558" s="20"/>
    </row>
    <row r="559" spans="1:15" ht="15.75" customHeight="1" x14ac:dyDescent="0.35">
      <c r="A559" s="19"/>
      <c r="L559" s="6"/>
      <c r="O559" s="20"/>
    </row>
    <row r="560" spans="1:15" ht="15.75" customHeight="1" x14ac:dyDescent="0.35">
      <c r="A560" s="19"/>
      <c r="L560" s="6"/>
      <c r="O560" s="20"/>
    </row>
    <row r="561" spans="1:15" ht="15.75" customHeight="1" x14ac:dyDescent="0.35">
      <c r="A561" s="19"/>
      <c r="L561" s="6"/>
      <c r="O561" s="20"/>
    </row>
    <row r="562" spans="1:15" ht="15.75" customHeight="1" x14ac:dyDescent="0.35">
      <c r="A562" s="19"/>
      <c r="L562" s="6"/>
      <c r="O562" s="20"/>
    </row>
    <row r="563" spans="1:15" ht="15.75" customHeight="1" x14ac:dyDescent="0.35">
      <c r="A563" s="19"/>
      <c r="L563" s="6"/>
      <c r="O563" s="20"/>
    </row>
    <row r="564" spans="1:15" ht="15.75" customHeight="1" x14ac:dyDescent="0.35">
      <c r="A564" s="19"/>
      <c r="L564" s="6"/>
      <c r="O564" s="20"/>
    </row>
    <row r="565" spans="1:15" ht="15.75" customHeight="1" x14ac:dyDescent="0.35">
      <c r="A565" s="19"/>
      <c r="L565" s="6"/>
      <c r="O565" s="20"/>
    </row>
    <row r="566" spans="1:15" ht="15.75" customHeight="1" x14ac:dyDescent="0.35">
      <c r="A566" s="19"/>
      <c r="L566" s="6"/>
      <c r="O566" s="20"/>
    </row>
    <row r="567" spans="1:15" ht="15.75" customHeight="1" x14ac:dyDescent="0.35">
      <c r="A567" s="19"/>
      <c r="L567" s="6"/>
      <c r="O567" s="20"/>
    </row>
    <row r="568" spans="1:15" ht="15.75" customHeight="1" x14ac:dyDescent="0.35">
      <c r="A568" s="19"/>
      <c r="L568" s="6"/>
      <c r="O568" s="20"/>
    </row>
    <row r="569" spans="1:15" ht="15.75" customHeight="1" x14ac:dyDescent="0.35">
      <c r="A569" s="19"/>
      <c r="L569" s="6"/>
      <c r="O569" s="20"/>
    </row>
    <row r="570" spans="1:15" ht="15.75" customHeight="1" x14ac:dyDescent="0.35">
      <c r="A570" s="19"/>
      <c r="L570" s="6"/>
      <c r="O570" s="20"/>
    </row>
    <row r="571" spans="1:15" ht="15.75" customHeight="1" x14ac:dyDescent="0.35">
      <c r="A571" s="19"/>
      <c r="L571" s="6"/>
      <c r="O571" s="20"/>
    </row>
    <row r="572" spans="1:15" ht="15.75" customHeight="1" x14ac:dyDescent="0.35">
      <c r="A572" s="19"/>
      <c r="L572" s="6"/>
      <c r="O572" s="20"/>
    </row>
    <row r="573" spans="1:15" ht="15.75" customHeight="1" x14ac:dyDescent="0.35">
      <c r="A573" s="19"/>
      <c r="L573" s="6"/>
      <c r="O573" s="20"/>
    </row>
    <row r="574" spans="1:15" ht="15.75" customHeight="1" x14ac:dyDescent="0.35">
      <c r="A574" s="19"/>
      <c r="L574" s="6"/>
      <c r="O574" s="20"/>
    </row>
    <row r="575" spans="1:15" ht="15.75" customHeight="1" x14ac:dyDescent="0.35">
      <c r="A575" s="19"/>
      <c r="L575" s="6"/>
      <c r="O575" s="20"/>
    </row>
    <row r="576" spans="1:15" ht="15.75" customHeight="1" x14ac:dyDescent="0.35">
      <c r="A576" s="19"/>
      <c r="L576" s="6"/>
      <c r="O576" s="20"/>
    </row>
    <row r="577" spans="1:15" ht="15.75" customHeight="1" x14ac:dyDescent="0.35">
      <c r="A577" s="19"/>
      <c r="L577" s="6"/>
      <c r="O577" s="20"/>
    </row>
    <row r="578" spans="1:15" ht="15.75" customHeight="1" x14ac:dyDescent="0.35">
      <c r="A578" s="19"/>
      <c r="L578" s="6"/>
      <c r="O578" s="20"/>
    </row>
    <row r="579" spans="1:15" ht="15.75" customHeight="1" x14ac:dyDescent="0.35">
      <c r="A579" s="19"/>
      <c r="L579" s="6"/>
      <c r="O579" s="20"/>
    </row>
    <row r="580" spans="1:15" ht="15.75" customHeight="1" x14ac:dyDescent="0.35">
      <c r="A580" s="19"/>
      <c r="L580" s="6"/>
      <c r="O580" s="20"/>
    </row>
    <row r="581" spans="1:15" ht="15.75" customHeight="1" x14ac:dyDescent="0.35">
      <c r="A581" s="19"/>
      <c r="L581" s="6"/>
      <c r="O581" s="20"/>
    </row>
    <row r="582" spans="1:15" ht="15.75" customHeight="1" x14ac:dyDescent="0.35">
      <c r="A582" s="19"/>
      <c r="L582" s="6"/>
      <c r="O582" s="20"/>
    </row>
    <row r="583" spans="1:15" ht="15.75" customHeight="1" x14ac:dyDescent="0.35">
      <c r="A583" s="19"/>
      <c r="L583" s="6"/>
      <c r="O583" s="20"/>
    </row>
    <row r="584" spans="1:15" ht="15.75" customHeight="1" x14ac:dyDescent="0.35">
      <c r="A584" s="19"/>
      <c r="L584" s="6"/>
      <c r="O584" s="20"/>
    </row>
    <row r="585" spans="1:15" ht="15.75" customHeight="1" x14ac:dyDescent="0.35">
      <c r="A585" s="19"/>
      <c r="L585" s="6"/>
      <c r="O585" s="20"/>
    </row>
    <row r="586" spans="1:15" ht="15.75" customHeight="1" x14ac:dyDescent="0.35">
      <c r="A586" s="19"/>
      <c r="L586" s="6"/>
      <c r="O586" s="20"/>
    </row>
    <row r="587" spans="1:15" ht="15.75" customHeight="1" x14ac:dyDescent="0.35">
      <c r="A587" s="19"/>
      <c r="L587" s="6"/>
      <c r="O587" s="20"/>
    </row>
    <row r="588" spans="1:15" ht="15.75" customHeight="1" x14ac:dyDescent="0.35">
      <c r="A588" s="19"/>
      <c r="L588" s="6"/>
      <c r="O588" s="20"/>
    </row>
    <row r="589" spans="1:15" ht="15.75" customHeight="1" x14ac:dyDescent="0.35">
      <c r="A589" s="19"/>
      <c r="L589" s="6"/>
      <c r="O589" s="20"/>
    </row>
    <row r="590" spans="1:15" ht="15.75" customHeight="1" x14ac:dyDescent="0.35">
      <c r="A590" s="19"/>
      <c r="L590" s="6"/>
      <c r="O590" s="20"/>
    </row>
    <row r="591" spans="1:15" ht="15.75" customHeight="1" x14ac:dyDescent="0.35">
      <c r="A591" s="19"/>
      <c r="L591" s="6"/>
      <c r="O591" s="20"/>
    </row>
    <row r="592" spans="1:15" ht="15.75" customHeight="1" x14ac:dyDescent="0.35">
      <c r="A592" s="19"/>
      <c r="L592" s="6"/>
      <c r="O592" s="20"/>
    </row>
    <row r="593" spans="1:15" ht="15.75" customHeight="1" x14ac:dyDescent="0.35">
      <c r="A593" s="19"/>
      <c r="L593" s="6"/>
      <c r="O593" s="20"/>
    </row>
    <row r="594" spans="1:15" ht="15.75" customHeight="1" x14ac:dyDescent="0.35">
      <c r="A594" s="19"/>
      <c r="L594" s="6"/>
      <c r="O594" s="20"/>
    </row>
    <row r="595" spans="1:15" ht="15.75" customHeight="1" x14ac:dyDescent="0.35">
      <c r="A595" s="19"/>
      <c r="L595" s="6"/>
      <c r="O595" s="20"/>
    </row>
    <row r="596" spans="1:15" ht="15.75" customHeight="1" x14ac:dyDescent="0.35">
      <c r="A596" s="19"/>
      <c r="L596" s="6"/>
      <c r="O596" s="20"/>
    </row>
    <row r="597" spans="1:15" ht="15.75" customHeight="1" x14ac:dyDescent="0.35">
      <c r="A597" s="19"/>
      <c r="L597" s="6"/>
      <c r="O597" s="20"/>
    </row>
    <row r="598" spans="1:15" ht="15.75" customHeight="1" x14ac:dyDescent="0.35">
      <c r="A598" s="19"/>
      <c r="L598" s="6"/>
      <c r="O598" s="20"/>
    </row>
    <row r="599" spans="1:15" ht="15.75" customHeight="1" x14ac:dyDescent="0.35">
      <c r="A599" s="19"/>
      <c r="L599" s="6"/>
      <c r="O599" s="20"/>
    </row>
    <row r="600" spans="1:15" ht="15.75" customHeight="1" x14ac:dyDescent="0.35">
      <c r="A600" s="19"/>
      <c r="L600" s="6"/>
      <c r="O600" s="20"/>
    </row>
    <row r="601" spans="1:15" ht="15.75" customHeight="1" x14ac:dyDescent="0.35">
      <c r="A601" s="19"/>
      <c r="L601" s="6"/>
      <c r="O601" s="20"/>
    </row>
    <row r="602" spans="1:15" ht="15.75" customHeight="1" x14ac:dyDescent="0.35">
      <c r="A602" s="19"/>
      <c r="L602" s="6"/>
      <c r="O602" s="20"/>
    </row>
    <row r="603" spans="1:15" ht="15.75" customHeight="1" x14ac:dyDescent="0.35">
      <c r="A603" s="19"/>
      <c r="L603" s="6"/>
      <c r="O603" s="20"/>
    </row>
    <row r="604" spans="1:15" ht="15.75" customHeight="1" x14ac:dyDescent="0.35">
      <c r="A604" s="19"/>
      <c r="L604" s="6"/>
      <c r="O604" s="20"/>
    </row>
    <row r="605" spans="1:15" ht="15.75" customHeight="1" x14ac:dyDescent="0.35">
      <c r="A605" s="19"/>
      <c r="L605" s="6"/>
      <c r="O605" s="20"/>
    </row>
    <row r="606" spans="1:15" ht="15.75" customHeight="1" x14ac:dyDescent="0.35">
      <c r="A606" s="19"/>
      <c r="L606" s="6"/>
      <c r="O606" s="20"/>
    </row>
    <row r="607" spans="1:15" ht="15.75" customHeight="1" x14ac:dyDescent="0.35">
      <c r="A607" s="19"/>
      <c r="L607" s="6"/>
      <c r="O607" s="20"/>
    </row>
    <row r="608" spans="1:15" ht="15.75" customHeight="1" x14ac:dyDescent="0.35">
      <c r="A608" s="19"/>
      <c r="L608" s="6"/>
      <c r="O608" s="20"/>
    </row>
    <row r="609" spans="1:15" ht="15.75" customHeight="1" x14ac:dyDescent="0.35">
      <c r="A609" s="19"/>
      <c r="L609" s="6"/>
      <c r="O609" s="20"/>
    </row>
    <row r="610" spans="1:15" ht="15.75" customHeight="1" x14ac:dyDescent="0.35">
      <c r="A610" s="19"/>
      <c r="L610" s="6"/>
      <c r="O610" s="20"/>
    </row>
    <row r="611" spans="1:15" ht="15.75" customHeight="1" x14ac:dyDescent="0.35">
      <c r="A611" s="19"/>
      <c r="L611" s="6"/>
      <c r="O611" s="20"/>
    </row>
    <row r="612" spans="1:15" ht="15.75" customHeight="1" x14ac:dyDescent="0.35">
      <c r="A612" s="19"/>
      <c r="L612" s="6"/>
      <c r="O612" s="20"/>
    </row>
    <row r="613" spans="1:15" ht="15.75" customHeight="1" x14ac:dyDescent="0.35">
      <c r="A613" s="19"/>
      <c r="L613" s="6"/>
      <c r="O613" s="20"/>
    </row>
    <row r="614" spans="1:15" ht="15.75" customHeight="1" x14ac:dyDescent="0.35">
      <c r="A614" s="19"/>
      <c r="L614" s="6"/>
      <c r="O614" s="20"/>
    </row>
    <row r="615" spans="1:15" ht="15.75" customHeight="1" x14ac:dyDescent="0.35">
      <c r="A615" s="19"/>
      <c r="L615" s="6"/>
      <c r="O615" s="20"/>
    </row>
    <row r="616" spans="1:15" ht="15.75" customHeight="1" x14ac:dyDescent="0.35">
      <c r="A616" s="19"/>
      <c r="L616" s="6"/>
      <c r="O616" s="20"/>
    </row>
    <row r="617" spans="1:15" ht="15.75" customHeight="1" x14ac:dyDescent="0.35">
      <c r="A617" s="19"/>
      <c r="L617" s="6"/>
      <c r="O617" s="20"/>
    </row>
    <row r="618" spans="1:15" ht="15.75" customHeight="1" x14ac:dyDescent="0.35">
      <c r="A618" s="19"/>
      <c r="L618" s="6"/>
      <c r="O618" s="20"/>
    </row>
    <row r="619" spans="1:15" ht="15.75" customHeight="1" x14ac:dyDescent="0.35">
      <c r="A619" s="19"/>
      <c r="L619" s="6"/>
      <c r="O619" s="20"/>
    </row>
    <row r="620" spans="1:15" ht="15.75" customHeight="1" x14ac:dyDescent="0.35">
      <c r="A620" s="19"/>
      <c r="L620" s="6"/>
      <c r="O620" s="20"/>
    </row>
    <row r="621" spans="1:15" ht="15.75" customHeight="1" x14ac:dyDescent="0.35">
      <c r="A621" s="19"/>
      <c r="L621" s="6"/>
      <c r="O621" s="20"/>
    </row>
    <row r="622" spans="1:15" ht="15.75" customHeight="1" x14ac:dyDescent="0.35">
      <c r="A622" s="19"/>
      <c r="L622" s="6"/>
      <c r="O622" s="20"/>
    </row>
    <row r="623" spans="1:15" ht="15.75" customHeight="1" x14ac:dyDescent="0.35">
      <c r="A623" s="19"/>
      <c r="L623" s="6"/>
      <c r="O623" s="20"/>
    </row>
    <row r="624" spans="1:15" ht="15.75" customHeight="1" x14ac:dyDescent="0.35">
      <c r="A624" s="19"/>
      <c r="L624" s="6"/>
      <c r="O624" s="20"/>
    </row>
    <row r="625" spans="1:15" ht="15.75" customHeight="1" x14ac:dyDescent="0.35">
      <c r="A625" s="19"/>
      <c r="L625" s="6"/>
      <c r="O625" s="20"/>
    </row>
    <row r="626" spans="1:15" ht="15.75" customHeight="1" x14ac:dyDescent="0.35">
      <c r="A626" s="19"/>
      <c r="L626" s="6"/>
      <c r="O626" s="20"/>
    </row>
    <row r="627" spans="1:15" ht="15.75" customHeight="1" x14ac:dyDescent="0.35">
      <c r="A627" s="19"/>
      <c r="L627" s="6"/>
      <c r="O627" s="20"/>
    </row>
    <row r="628" spans="1:15" ht="15.75" customHeight="1" x14ac:dyDescent="0.35">
      <c r="A628" s="19"/>
      <c r="L628" s="6"/>
      <c r="O628" s="20"/>
    </row>
    <row r="629" spans="1:15" ht="15.75" customHeight="1" x14ac:dyDescent="0.35">
      <c r="A629" s="19"/>
      <c r="L629" s="6"/>
      <c r="O629" s="20"/>
    </row>
    <row r="630" spans="1:15" ht="15.75" customHeight="1" x14ac:dyDescent="0.35">
      <c r="A630" s="19"/>
      <c r="L630" s="6"/>
      <c r="O630" s="20"/>
    </row>
    <row r="631" spans="1:15" ht="15.75" customHeight="1" x14ac:dyDescent="0.35">
      <c r="A631" s="19"/>
      <c r="L631" s="6"/>
      <c r="O631" s="20"/>
    </row>
    <row r="632" spans="1:15" ht="15.75" customHeight="1" x14ac:dyDescent="0.35">
      <c r="A632" s="19"/>
      <c r="L632" s="6"/>
      <c r="O632" s="20"/>
    </row>
    <row r="633" spans="1:15" ht="15.75" customHeight="1" x14ac:dyDescent="0.35">
      <c r="A633" s="19"/>
      <c r="L633" s="6"/>
      <c r="O633" s="20"/>
    </row>
    <row r="634" spans="1:15" ht="15.75" customHeight="1" x14ac:dyDescent="0.35">
      <c r="A634" s="19"/>
      <c r="L634" s="6"/>
      <c r="O634" s="20"/>
    </row>
    <row r="635" spans="1:15" ht="15.75" customHeight="1" x14ac:dyDescent="0.35">
      <c r="A635" s="19"/>
      <c r="L635" s="6"/>
      <c r="O635" s="20"/>
    </row>
    <row r="636" spans="1:15" ht="15.75" customHeight="1" x14ac:dyDescent="0.35">
      <c r="A636" s="19"/>
      <c r="L636" s="6"/>
      <c r="O636" s="20"/>
    </row>
    <row r="637" spans="1:15" ht="15.75" customHeight="1" x14ac:dyDescent="0.35">
      <c r="A637" s="19"/>
      <c r="L637" s="6"/>
      <c r="O637" s="20"/>
    </row>
    <row r="638" spans="1:15" ht="15.75" customHeight="1" x14ac:dyDescent="0.35">
      <c r="A638" s="19"/>
      <c r="L638" s="6"/>
      <c r="O638" s="20"/>
    </row>
    <row r="639" spans="1:15" ht="15.75" customHeight="1" x14ac:dyDescent="0.35">
      <c r="A639" s="19"/>
      <c r="L639" s="6"/>
      <c r="O639" s="20"/>
    </row>
    <row r="640" spans="1:15" ht="15.75" customHeight="1" x14ac:dyDescent="0.35">
      <c r="A640" s="19"/>
      <c r="L640" s="6"/>
      <c r="O640" s="20"/>
    </row>
    <row r="641" spans="1:15" ht="15.75" customHeight="1" x14ac:dyDescent="0.35">
      <c r="A641" s="19"/>
      <c r="L641" s="6"/>
      <c r="O641" s="20"/>
    </row>
    <row r="642" spans="1:15" ht="15.75" customHeight="1" x14ac:dyDescent="0.35">
      <c r="A642" s="19"/>
      <c r="L642" s="6"/>
      <c r="O642" s="20"/>
    </row>
    <row r="643" spans="1:15" ht="15.75" customHeight="1" x14ac:dyDescent="0.35">
      <c r="A643" s="19"/>
      <c r="L643" s="6"/>
      <c r="O643" s="20"/>
    </row>
    <row r="644" spans="1:15" ht="15.75" customHeight="1" x14ac:dyDescent="0.35">
      <c r="A644" s="19"/>
      <c r="L644" s="6"/>
      <c r="O644" s="20"/>
    </row>
    <row r="645" spans="1:15" ht="15.75" customHeight="1" x14ac:dyDescent="0.35">
      <c r="A645" s="19"/>
      <c r="L645" s="6"/>
      <c r="O645" s="20"/>
    </row>
    <row r="646" spans="1:15" ht="15.75" customHeight="1" x14ac:dyDescent="0.35">
      <c r="A646" s="19"/>
      <c r="L646" s="6"/>
      <c r="O646" s="20"/>
    </row>
    <row r="647" spans="1:15" ht="15.75" customHeight="1" x14ac:dyDescent="0.35">
      <c r="A647" s="19"/>
      <c r="L647" s="6"/>
      <c r="O647" s="20"/>
    </row>
    <row r="648" spans="1:15" ht="15.75" customHeight="1" x14ac:dyDescent="0.35">
      <c r="A648" s="19"/>
      <c r="L648" s="6"/>
      <c r="O648" s="20"/>
    </row>
    <row r="649" spans="1:15" ht="15.75" customHeight="1" x14ac:dyDescent="0.35">
      <c r="A649" s="19"/>
      <c r="L649" s="6"/>
      <c r="O649" s="20"/>
    </row>
    <row r="650" spans="1:15" ht="15.75" customHeight="1" x14ac:dyDescent="0.35">
      <c r="A650" s="19"/>
      <c r="L650" s="6"/>
      <c r="O650" s="20"/>
    </row>
    <row r="651" spans="1:15" ht="15.75" customHeight="1" x14ac:dyDescent="0.35">
      <c r="A651" s="19"/>
      <c r="L651" s="6"/>
      <c r="O651" s="20"/>
    </row>
    <row r="652" spans="1:15" ht="15.75" customHeight="1" x14ac:dyDescent="0.35">
      <c r="A652" s="19"/>
      <c r="L652" s="6"/>
      <c r="O652" s="20"/>
    </row>
    <row r="653" spans="1:15" ht="15.75" customHeight="1" x14ac:dyDescent="0.35">
      <c r="A653" s="19"/>
      <c r="L653" s="6"/>
      <c r="O653" s="20"/>
    </row>
    <row r="654" spans="1:15" ht="15.75" customHeight="1" x14ac:dyDescent="0.35">
      <c r="A654" s="19"/>
      <c r="L654" s="6"/>
      <c r="O654" s="20"/>
    </row>
    <row r="655" spans="1:15" ht="15.75" customHeight="1" x14ac:dyDescent="0.35">
      <c r="A655" s="19"/>
      <c r="L655" s="6"/>
      <c r="O655" s="20"/>
    </row>
    <row r="656" spans="1:15" ht="15.75" customHeight="1" x14ac:dyDescent="0.35">
      <c r="A656" s="19"/>
      <c r="L656" s="6"/>
      <c r="O656" s="20"/>
    </row>
    <row r="657" spans="1:15" ht="15.75" customHeight="1" x14ac:dyDescent="0.35">
      <c r="A657" s="19"/>
      <c r="L657" s="6"/>
      <c r="O657" s="20"/>
    </row>
    <row r="658" spans="1:15" ht="15.75" customHeight="1" x14ac:dyDescent="0.35">
      <c r="A658" s="19"/>
      <c r="L658" s="6"/>
      <c r="O658" s="20"/>
    </row>
    <row r="659" spans="1:15" ht="15.75" customHeight="1" x14ac:dyDescent="0.35">
      <c r="A659" s="19"/>
      <c r="L659" s="6"/>
      <c r="O659" s="20"/>
    </row>
    <row r="660" spans="1:15" ht="15.75" customHeight="1" x14ac:dyDescent="0.35">
      <c r="A660" s="19"/>
      <c r="L660" s="6"/>
      <c r="O660" s="20"/>
    </row>
    <row r="661" spans="1:15" ht="15.75" customHeight="1" x14ac:dyDescent="0.35">
      <c r="A661" s="19"/>
      <c r="L661" s="6"/>
      <c r="O661" s="20"/>
    </row>
    <row r="662" spans="1:15" ht="15.75" customHeight="1" x14ac:dyDescent="0.35">
      <c r="A662" s="19"/>
      <c r="L662" s="6"/>
      <c r="O662" s="20"/>
    </row>
    <row r="663" spans="1:15" ht="15.75" customHeight="1" x14ac:dyDescent="0.35">
      <c r="A663" s="19"/>
      <c r="L663" s="6"/>
      <c r="O663" s="20"/>
    </row>
    <row r="664" spans="1:15" ht="15.75" customHeight="1" x14ac:dyDescent="0.35">
      <c r="A664" s="19"/>
      <c r="L664" s="6"/>
      <c r="O664" s="20"/>
    </row>
    <row r="665" spans="1:15" ht="15.75" customHeight="1" x14ac:dyDescent="0.35">
      <c r="A665" s="19"/>
      <c r="L665" s="6"/>
      <c r="O665" s="20"/>
    </row>
    <row r="666" spans="1:15" ht="15.75" customHeight="1" x14ac:dyDescent="0.35">
      <c r="A666" s="19"/>
      <c r="L666" s="6"/>
      <c r="O666" s="20"/>
    </row>
    <row r="667" spans="1:15" ht="15.75" customHeight="1" x14ac:dyDescent="0.35">
      <c r="A667" s="19"/>
      <c r="L667" s="6"/>
      <c r="O667" s="20"/>
    </row>
    <row r="668" spans="1:15" ht="15.75" customHeight="1" x14ac:dyDescent="0.35">
      <c r="A668" s="19"/>
      <c r="L668" s="6"/>
      <c r="O668" s="20"/>
    </row>
    <row r="669" spans="1:15" ht="15.75" customHeight="1" x14ac:dyDescent="0.35">
      <c r="A669" s="19"/>
      <c r="L669" s="6"/>
      <c r="O669" s="20"/>
    </row>
    <row r="670" spans="1:15" ht="15.75" customHeight="1" x14ac:dyDescent="0.35">
      <c r="A670" s="19"/>
      <c r="L670" s="6"/>
      <c r="O670" s="20"/>
    </row>
    <row r="671" spans="1:15" ht="15.75" customHeight="1" x14ac:dyDescent="0.35">
      <c r="A671" s="19"/>
      <c r="L671" s="6"/>
      <c r="O671" s="20"/>
    </row>
    <row r="672" spans="1:15" ht="15.75" customHeight="1" x14ac:dyDescent="0.35">
      <c r="A672" s="19"/>
      <c r="L672" s="6"/>
      <c r="O672" s="20"/>
    </row>
    <row r="673" spans="1:15" ht="15.75" customHeight="1" x14ac:dyDescent="0.35">
      <c r="A673" s="19"/>
      <c r="L673" s="6"/>
      <c r="O673" s="20"/>
    </row>
    <row r="674" spans="1:15" ht="15.75" customHeight="1" x14ac:dyDescent="0.35">
      <c r="A674" s="19"/>
      <c r="L674" s="6"/>
      <c r="O674" s="20"/>
    </row>
    <row r="675" spans="1:15" ht="15.75" customHeight="1" x14ac:dyDescent="0.35">
      <c r="A675" s="19"/>
      <c r="L675" s="6"/>
      <c r="O675" s="20"/>
    </row>
    <row r="676" spans="1:15" ht="15.75" customHeight="1" x14ac:dyDescent="0.35">
      <c r="A676" s="19"/>
      <c r="L676" s="6"/>
      <c r="O676" s="20"/>
    </row>
    <row r="677" spans="1:15" ht="15.75" customHeight="1" x14ac:dyDescent="0.35">
      <c r="A677" s="19"/>
      <c r="L677" s="6"/>
      <c r="O677" s="20"/>
    </row>
    <row r="678" spans="1:15" ht="15.75" customHeight="1" x14ac:dyDescent="0.35">
      <c r="A678" s="19"/>
      <c r="L678" s="6"/>
      <c r="O678" s="20"/>
    </row>
    <row r="679" spans="1:15" ht="15.75" customHeight="1" x14ac:dyDescent="0.35">
      <c r="A679" s="19"/>
      <c r="L679" s="6"/>
      <c r="O679" s="20"/>
    </row>
    <row r="680" spans="1:15" ht="15.75" customHeight="1" x14ac:dyDescent="0.35">
      <c r="A680" s="19"/>
      <c r="L680" s="6"/>
      <c r="O680" s="20"/>
    </row>
    <row r="681" spans="1:15" ht="15.75" customHeight="1" x14ac:dyDescent="0.35">
      <c r="A681" s="19"/>
      <c r="L681" s="6"/>
      <c r="O681" s="20"/>
    </row>
    <row r="682" spans="1:15" ht="15.75" customHeight="1" x14ac:dyDescent="0.35">
      <c r="A682" s="19"/>
      <c r="L682" s="6"/>
      <c r="O682" s="20"/>
    </row>
    <row r="683" spans="1:15" ht="15.75" customHeight="1" x14ac:dyDescent="0.35">
      <c r="A683" s="19"/>
      <c r="L683" s="6"/>
      <c r="O683" s="20"/>
    </row>
    <row r="684" spans="1:15" ht="15.75" customHeight="1" x14ac:dyDescent="0.35">
      <c r="A684" s="19"/>
      <c r="L684" s="6"/>
      <c r="O684" s="20"/>
    </row>
    <row r="685" spans="1:15" ht="15.75" customHeight="1" x14ac:dyDescent="0.35">
      <c r="A685" s="19"/>
      <c r="L685" s="6"/>
      <c r="O685" s="20"/>
    </row>
    <row r="686" spans="1:15" ht="15.75" customHeight="1" x14ac:dyDescent="0.35">
      <c r="A686" s="19"/>
      <c r="L686" s="6"/>
      <c r="O686" s="20"/>
    </row>
    <row r="687" spans="1:15" ht="15.75" customHeight="1" x14ac:dyDescent="0.35">
      <c r="A687" s="19"/>
      <c r="L687" s="6"/>
      <c r="O687" s="20"/>
    </row>
    <row r="688" spans="1:15" ht="15.75" customHeight="1" x14ac:dyDescent="0.35">
      <c r="A688" s="19"/>
      <c r="L688" s="6"/>
      <c r="O688" s="20"/>
    </row>
    <row r="689" spans="1:15" ht="15.75" customHeight="1" x14ac:dyDescent="0.35">
      <c r="A689" s="19"/>
      <c r="L689" s="6"/>
      <c r="O689" s="20"/>
    </row>
    <row r="690" spans="1:15" ht="15.75" customHeight="1" x14ac:dyDescent="0.35">
      <c r="A690" s="19"/>
      <c r="L690" s="6"/>
      <c r="O690" s="20"/>
    </row>
    <row r="691" spans="1:15" ht="15.75" customHeight="1" x14ac:dyDescent="0.35">
      <c r="A691" s="19"/>
      <c r="L691" s="6"/>
      <c r="O691" s="20"/>
    </row>
    <row r="692" spans="1:15" ht="15.75" customHeight="1" x14ac:dyDescent="0.35">
      <c r="A692" s="19"/>
      <c r="L692" s="6"/>
      <c r="O692" s="20"/>
    </row>
    <row r="693" spans="1:15" ht="15.75" customHeight="1" x14ac:dyDescent="0.35">
      <c r="A693" s="19"/>
      <c r="L693" s="6"/>
      <c r="O693" s="20"/>
    </row>
    <row r="694" spans="1:15" ht="15.75" customHeight="1" x14ac:dyDescent="0.35">
      <c r="A694" s="19"/>
      <c r="L694" s="6"/>
      <c r="O694" s="20"/>
    </row>
    <row r="695" spans="1:15" ht="15.75" customHeight="1" x14ac:dyDescent="0.35">
      <c r="A695" s="19"/>
      <c r="L695" s="6"/>
      <c r="O695" s="20"/>
    </row>
    <row r="696" spans="1:15" ht="15.75" customHeight="1" x14ac:dyDescent="0.35">
      <c r="A696" s="19"/>
      <c r="L696" s="6"/>
      <c r="O696" s="20"/>
    </row>
    <row r="697" spans="1:15" ht="15.75" customHeight="1" x14ac:dyDescent="0.35">
      <c r="A697" s="19"/>
      <c r="L697" s="6"/>
      <c r="O697" s="20"/>
    </row>
    <row r="698" spans="1:15" ht="15.75" customHeight="1" x14ac:dyDescent="0.35">
      <c r="A698" s="19"/>
      <c r="L698" s="6"/>
      <c r="O698" s="20"/>
    </row>
    <row r="699" spans="1:15" ht="15.75" customHeight="1" x14ac:dyDescent="0.35">
      <c r="A699" s="19"/>
      <c r="L699" s="6"/>
      <c r="O699" s="20"/>
    </row>
    <row r="700" spans="1:15" ht="15.75" customHeight="1" x14ac:dyDescent="0.35">
      <c r="A700" s="19"/>
      <c r="L700" s="6"/>
      <c r="O700" s="20"/>
    </row>
    <row r="701" spans="1:15" ht="15.75" customHeight="1" x14ac:dyDescent="0.35">
      <c r="A701" s="19"/>
      <c r="L701" s="6"/>
      <c r="O701" s="20"/>
    </row>
    <row r="702" spans="1:15" ht="15.75" customHeight="1" x14ac:dyDescent="0.35">
      <c r="A702" s="19"/>
      <c r="L702" s="6"/>
      <c r="O702" s="20"/>
    </row>
    <row r="703" spans="1:15" ht="15.75" customHeight="1" x14ac:dyDescent="0.35">
      <c r="A703" s="19"/>
      <c r="L703" s="6"/>
      <c r="O703" s="20"/>
    </row>
    <row r="704" spans="1:15" ht="15.75" customHeight="1" x14ac:dyDescent="0.35">
      <c r="A704" s="19"/>
      <c r="L704" s="6"/>
      <c r="O704" s="20"/>
    </row>
    <row r="705" spans="1:15" ht="15.75" customHeight="1" x14ac:dyDescent="0.35">
      <c r="A705" s="19"/>
      <c r="L705" s="6"/>
      <c r="O705" s="20"/>
    </row>
    <row r="706" spans="1:15" ht="15.75" customHeight="1" x14ac:dyDescent="0.35">
      <c r="A706" s="19"/>
      <c r="L706" s="6"/>
      <c r="O706" s="20"/>
    </row>
    <row r="707" spans="1:15" ht="15.75" customHeight="1" x14ac:dyDescent="0.35">
      <c r="A707" s="19"/>
      <c r="L707" s="6"/>
      <c r="O707" s="20"/>
    </row>
    <row r="708" spans="1:15" ht="15.75" customHeight="1" x14ac:dyDescent="0.35">
      <c r="A708" s="19"/>
      <c r="L708" s="6"/>
      <c r="O708" s="20"/>
    </row>
    <row r="709" spans="1:15" ht="15.75" customHeight="1" x14ac:dyDescent="0.35">
      <c r="A709" s="19"/>
      <c r="L709" s="6"/>
      <c r="O709" s="20"/>
    </row>
    <row r="710" spans="1:15" ht="15.75" customHeight="1" x14ac:dyDescent="0.35">
      <c r="A710" s="19"/>
      <c r="L710" s="6"/>
      <c r="O710" s="20"/>
    </row>
    <row r="711" spans="1:15" ht="15.75" customHeight="1" x14ac:dyDescent="0.35">
      <c r="A711" s="19"/>
      <c r="L711" s="6"/>
      <c r="O711" s="20"/>
    </row>
    <row r="712" spans="1:15" ht="15.75" customHeight="1" x14ac:dyDescent="0.35">
      <c r="A712" s="19"/>
      <c r="L712" s="6"/>
      <c r="O712" s="20"/>
    </row>
    <row r="713" spans="1:15" ht="15.75" customHeight="1" x14ac:dyDescent="0.35">
      <c r="A713" s="19"/>
      <c r="L713" s="6"/>
      <c r="O713" s="20"/>
    </row>
    <row r="714" spans="1:15" ht="15.75" customHeight="1" x14ac:dyDescent="0.35">
      <c r="A714" s="19"/>
      <c r="L714" s="6"/>
      <c r="O714" s="20"/>
    </row>
    <row r="715" spans="1:15" ht="15.75" customHeight="1" x14ac:dyDescent="0.35">
      <c r="A715" s="19"/>
      <c r="L715" s="6"/>
      <c r="O715" s="20"/>
    </row>
    <row r="716" spans="1:15" ht="15.75" customHeight="1" x14ac:dyDescent="0.35">
      <c r="A716" s="19"/>
      <c r="L716" s="6"/>
      <c r="O716" s="20"/>
    </row>
    <row r="717" spans="1:15" ht="15.75" customHeight="1" x14ac:dyDescent="0.35">
      <c r="A717" s="19"/>
      <c r="L717" s="6"/>
      <c r="O717" s="20"/>
    </row>
    <row r="718" spans="1:15" ht="15.75" customHeight="1" x14ac:dyDescent="0.35">
      <c r="A718" s="19"/>
      <c r="L718" s="6"/>
      <c r="O718" s="20"/>
    </row>
    <row r="719" spans="1:15" ht="15.75" customHeight="1" x14ac:dyDescent="0.35">
      <c r="A719" s="19"/>
      <c r="L719" s="6"/>
      <c r="O719" s="20"/>
    </row>
    <row r="720" spans="1:15" ht="15.75" customHeight="1" x14ac:dyDescent="0.35">
      <c r="A720" s="19"/>
      <c r="L720" s="6"/>
      <c r="O720" s="20"/>
    </row>
    <row r="721" spans="1:15" ht="15.75" customHeight="1" x14ac:dyDescent="0.35">
      <c r="A721" s="19"/>
      <c r="L721" s="6"/>
      <c r="O721" s="20"/>
    </row>
    <row r="722" spans="1:15" ht="15.75" customHeight="1" x14ac:dyDescent="0.35">
      <c r="A722" s="19"/>
      <c r="L722" s="6"/>
      <c r="O722" s="20"/>
    </row>
    <row r="723" spans="1:15" ht="15.75" customHeight="1" x14ac:dyDescent="0.35">
      <c r="A723" s="19"/>
      <c r="L723" s="6"/>
      <c r="O723" s="20"/>
    </row>
    <row r="724" spans="1:15" ht="15.75" customHeight="1" x14ac:dyDescent="0.35">
      <c r="A724" s="19"/>
      <c r="L724" s="6"/>
      <c r="O724" s="20"/>
    </row>
    <row r="725" spans="1:15" ht="15.75" customHeight="1" x14ac:dyDescent="0.35">
      <c r="A725" s="19"/>
      <c r="L725" s="6"/>
      <c r="O725" s="20"/>
    </row>
    <row r="726" spans="1:15" ht="15.75" customHeight="1" x14ac:dyDescent="0.35">
      <c r="A726" s="19"/>
      <c r="L726" s="6"/>
      <c r="O726" s="20"/>
    </row>
    <row r="727" spans="1:15" ht="15.75" customHeight="1" x14ac:dyDescent="0.35">
      <c r="A727" s="19"/>
      <c r="L727" s="6"/>
      <c r="O727" s="20"/>
    </row>
    <row r="728" spans="1:15" ht="15.75" customHeight="1" x14ac:dyDescent="0.35">
      <c r="A728" s="19"/>
      <c r="L728" s="6"/>
      <c r="O728" s="20"/>
    </row>
    <row r="729" spans="1:15" ht="15.75" customHeight="1" x14ac:dyDescent="0.35">
      <c r="A729" s="19"/>
      <c r="L729" s="6"/>
      <c r="O729" s="20"/>
    </row>
    <row r="730" spans="1:15" ht="15.75" customHeight="1" x14ac:dyDescent="0.35">
      <c r="A730" s="19"/>
      <c r="L730" s="6"/>
      <c r="O730" s="20"/>
    </row>
    <row r="731" spans="1:15" ht="15.75" customHeight="1" x14ac:dyDescent="0.35">
      <c r="A731" s="19"/>
      <c r="L731" s="6"/>
      <c r="O731" s="20"/>
    </row>
    <row r="732" spans="1:15" ht="15.75" customHeight="1" x14ac:dyDescent="0.35">
      <c r="A732" s="19"/>
      <c r="L732" s="6"/>
      <c r="O732" s="20"/>
    </row>
    <row r="733" spans="1:15" ht="15.75" customHeight="1" x14ac:dyDescent="0.35">
      <c r="A733" s="19"/>
      <c r="L733" s="6"/>
      <c r="O733" s="20"/>
    </row>
    <row r="734" spans="1:15" ht="15.75" customHeight="1" x14ac:dyDescent="0.35">
      <c r="A734" s="19"/>
      <c r="L734" s="6"/>
      <c r="O734" s="20"/>
    </row>
    <row r="735" spans="1:15" ht="15.75" customHeight="1" x14ac:dyDescent="0.35">
      <c r="A735" s="19"/>
      <c r="L735" s="6"/>
      <c r="O735" s="20"/>
    </row>
    <row r="736" spans="1:15" ht="15.75" customHeight="1" x14ac:dyDescent="0.35">
      <c r="A736" s="19"/>
      <c r="L736" s="6"/>
      <c r="O736" s="20"/>
    </row>
    <row r="737" spans="1:15" ht="15.75" customHeight="1" x14ac:dyDescent="0.35">
      <c r="A737" s="19"/>
      <c r="L737" s="6"/>
      <c r="O737" s="20"/>
    </row>
    <row r="738" spans="1:15" ht="15.75" customHeight="1" x14ac:dyDescent="0.35">
      <c r="A738" s="19"/>
      <c r="L738" s="6"/>
      <c r="O738" s="20"/>
    </row>
    <row r="739" spans="1:15" ht="15.75" customHeight="1" x14ac:dyDescent="0.35">
      <c r="A739" s="19"/>
      <c r="L739" s="6"/>
      <c r="O739" s="20"/>
    </row>
    <row r="740" spans="1:15" ht="15.75" customHeight="1" x14ac:dyDescent="0.35">
      <c r="A740" s="19"/>
      <c r="L740" s="6"/>
      <c r="O740" s="20"/>
    </row>
    <row r="741" spans="1:15" ht="15.75" customHeight="1" x14ac:dyDescent="0.35">
      <c r="A741" s="19"/>
      <c r="L741" s="6"/>
      <c r="O741" s="20"/>
    </row>
    <row r="742" spans="1:15" ht="15.75" customHeight="1" x14ac:dyDescent="0.35">
      <c r="A742" s="19"/>
      <c r="L742" s="6"/>
      <c r="O742" s="20"/>
    </row>
    <row r="743" spans="1:15" ht="15.75" customHeight="1" x14ac:dyDescent="0.35">
      <c r="A743" s="19"/>
      <c r="L743" s="6"/>
      <c r="O743" s="20"/>
    </row>
    <row r="744" spans="1:15" ht="15.75" customHeight="1" x14ac:dyDescent="0.35">
      <c r="A744" s="19"/>
      <c r="L744" s="6"/>
      <c r="O744" s="20"/>
    </row>
    <row r="745" spans="1:15" ht="15.75" customHeight="1" x14ac:dyDescent="0.35">
      <c r="A745" s="19"/>
      <c r="L745" s="6"/>
      <c r="O745" s="20"/>
    </row>
    <row r="746" spans="1:15" ht="15.75" customHeight="1" x14ac:dyDescent="0.35">
      <c r="A746" s="19"/>
      <c r="L746" s="6"/>
      <c r="O746" s="20"/>
    </row>
    <row r="747" spans="1:15" ht="15.75" customHeight="1" x14ac:dyDescent="0.35">
      <c r="A747" s="19"/>
      <c r="L747" s="6"/>
      <c r="O747" s="20"/>
    </row>
    <row r="748" spans="1:15" ht="15.75" customHeight="1" x14ac:dyDescent="0.35">
      <c r="A748" s="19"/>
      <c r="L748" s="6"/>
      <c r="O748" s="20"/>
    </row>
    <row r="749" spans="1:15" ht="15.75" customHeight="1" x14ac:dyDescent="0.35">
      <c r="A749" s="19"/>
      <c r="L749" s="6"/>
      <c r="O749" s="20"/>
    </row>
    <row r="750" spans="1:15" ht="15.75" customHeight="1" x14ac:dyDescent="0.35">
      <c r="A750" s="19"/>
      <c r="L750" s="6"/>
      <c r="O750" s="20"/>
    </row>
    <row r="751" spans="1:15" ht="15.75" customHeight="1" x14ac:dyDescent="0.35">
      <c r="A751" s="19"/>
      <c r="L751" s="6"/>
      <c r="O751" s="20"/>
    </row>
    <row r="752" spans="1:15" ht="15.75" customHeight="1" x14ac:dyDescent="0.35">
      <c r="A752" s="19"/>
      <c r="L752" s="6"/>
      <c r="O752" s="20"/>
    </row>
    <row r="753" spans="1:15" ht="15.75" customHeight="1" x14ac:dyDescent="0.35">
      <c r="A753" s="19"/>
      <c r="L753" s="6"/>
      <c r="O753" s="20"/>
    </row>
    <row r="754" spans="1:15" ht="15.75" customHeight="1" x14ac:dyDescent="0.35">
      <c r="A754" s="19"/>
      <c r="L754" s="6"/>
      <c r="O754" s="20"/>
    </row>
    <row r="755" spans="1:15" ht="15.75" customHeight="1" x14ac:dyDescent="0.35">
      <c r="A755" s="19"/>
      <c r="L755" s="6"/>
      <c r="O755" s="20"/>
    </row>
    <row r="756" spans="1:15" ht="15.75" customHeight="1" x14ac:dyDescent="0.35">
      <c r="A756" s="19"/>
      <c r="L756" s="6"/>
      <c r="O756" s="20"/>
    </row>
    <row r="757" spans="1:15" ht="15.75" customHeight="1" x14ac:dyDescent="0.35">
      <c r="A757" s="19"/>
      <c r="L757" s="6"/>
      <c r="O757" s="20"/>
    </row>
    <row r="758" spans="1:15" ht="15.75" customHeight="1" x14ac:dyDescent="0.35">
      <c r="A758" s="19"/>
      <c r="L758" s="6"/>
      <c r="O758" s="20"/>
    </row>
    <row r="759" spans="1:15" ht="15.75" customHeight="1" x14ac:dyDescent="0.35">
      <c r="A759" s="19"/>
      <c r="L759" s="6"/>
      <c r="O759" s="20"/>
    </row>
    <row r="760" spans="1:15" ht="15.75" customHeight="1" x14ac:dyDescent="0.35">
      <c r="A760" s="19"/>
      <c r="L760" s="6"/>
      <c r="O760" s="20"/>
    </row>
    <row r="761" spans="1:15" ht="15.75" customHeight="1" x14ac:dyDescent="0.35">
      <c r="A761" s="19"/>
      <c r="L761" s="6"/>
      <c r="O761" s="20"/>
    </row>
    <row r="762" spans="1:15" ht="15.75" customHeight="1" x14ac:dyDescent="0.35">
      <c r="A762" s="19"/>
      <c r="L762" s="6"/>
      <c r="O762" s="20"/>
    </row>
    <row r="763" spans="1:15" ht="15.75" customHeight="1" x14ac:dyDescent="0.35">
      <c r="A763" s="19"/>
      <c r="L763" s="6"/>
      <c r="O763" s="20"/>
    </row>
    <row r="764" spans="1:15" ht="15.75" customHeight="1" x14ac:dyDescent="0.35">
      <c r="A764" s="19"/>
      <c r="L764" s="6"/>
      <c r="O764" s="20"/>
    </row>
    <row r="765" spans="1:15" ht="15.75" customHeight="1" x14ac:dyDescent="0.35">
      <c r="A765" s="19"/>
      <c r="L765" s="6"/>
      <c r="O765" s="20"/>
    </row>
    <row r="766" spans="1:15" ht="15.75" customHeight="1" x14ac:dyDescent="0.35">
      <c r="A766" s="19"/>
      <c r="L766" s="6"/>
      <c r="O766" s="20"/>
    </row>
    <row r="767" spans="1:15" ht="15.75" customHeight="1" x14ac:dyDescent="0.35">
      <c r="A767" s="19"/>
      <c r="L767" s="6"/>
      <c r="O767" s="20"/>
    </row>
    <row r="768" spans="1:15" ht="15.75" customHeight="1" x14ac:dyDescent="0.35">
      <c r="A768" s="19"/>
      <c r="L768" s="6"/>
      <c r="O768" s="20"/>
    </row>
    <row r="769" spans="1:15" ht="15.75" customHeight="1" x14ac:dyDescent="0.35">
      <c r="A769" s="19"/>
      <c r="L769" s="6"/>
      <c r="O769" s="20"/>
    </row>
    <row r="770" spans="1:15" ht="15.75" customHeight="1" x14ac:dyDescent="0.35">
      <c r="A770" s="19"/>
      <c r="L770" s="6"/>
      <c r="O770" s="20"/>
    </row>
    <row r="771" spans="1:15" ht="15.75" customHeight="1" x14ac:dyDescent="0.35">
      <c r="A771" s="19"/>
      <c r="L771" s="6"/>
      <c r="O771" s="20"/>
    </row>
    <row r="772" spans="1:15" ht="15.75" customHeight="1" x14ac:dyDescent="0.35">
      <c r="A772" s="19"/>
      <c r="L772" s="6"/>
      <c r="O772" s="20"/>
    </row>
    <row r="773" spans="1:15" ht="15.75" customHeight="1" x14ac:dyDescent="0.35">
      <c r="A773" s="19"/>
      <c r="L773" s="6"/>
      <c r="O773" s="20"/>
    </row>
    <row r="774" spans="1:15" ht="15.75" customHeight="1" x14ac:dyDescent="0.35">
      <c r="A774" s="19"/>
      <c r="L774" s="6"/>
      <c r="O774" s="20"/>
    </row>
    <row r="775" spans="1:15" ht="15.75" customHeight="1" x14ac:dyDescent="0.35">
      <c r="A775" s="19"/>
      <c r="L775" s="6"/>
      <c r="O775" s="20"/>
    </row>
    <row r="776" spans="1:15" ht="15.75" customHeight="1" x14ac:dyDescent="0.35">
      <c r="A776" s="19"/>
      <c r="L776" s="6"/>
      <c r="O776" s="20"/>
    </row>
    <row r="777" spans="1:15" ht="15.75" customHeight="1" x14ac:dyDescent="0.35">
      <c r="A777" s="19"/>
      <c r="L777" s="6"/>
      <c r="O777" s="20"/>
    </row>
    <row r="778" spans="1:15" ht="15.75" customHeight="1" x14ac:dyDescent="0.35">
      <c r="A778" s="19"/>
      <c r="L778" s="6"/>
      <c r="O778" s="20"/>
    </row>
    <row r="779" spans="1:15" ht="15.75" customHeight="1" x14ac:dyDescent="0.35">
      <c r="A779" s="19"/>
      <c r="L779" s="6"/>
      <c r="O779" s="20"/>
    </row>
    <row r="780" spans="1:15" ht="15.75" customHeight="1" x14ac:dyDescent="0.35">
      <c r="A780" s="19"/>
      <c r="L780" s="6"/>
      <c r="O780" s="20"/>
    </row>
    <row r="781" spans="1:15" ht="15.75" customHeight="1" x14ac:dyDescent="0.35">
      <c r="A781" s="19"/>
      <c r="L781" s="6"/>
      <c r="O781" s="20"/>
    </row>
    <row r="782" spans="1:15" ht="15.75" customHeight="1" x14ac:dyDescent="0.35">
      <c r="A782" s="19"/>
      <c r="L782" s="6"/>
      <c r="O782" s="20"/>
    </row>
    <row r="783" spans="1:15" ht="15.75" customHeight="1" x14ac:dyDescent="0.35">
      <c r="A783" s="19"/>
      <c r="L783" s="6"/>
      <c r="O783" s="20"/>
    </row>
    <row r="784" spans="1:15" ht="15.75" customHeight="1" x14ac:dyDescent="0.35">
      <c r="A784" s="19"/>
      <c r="L784" s="6"/>
      <c r="O784" s="20"/>
    </row>
    <row r="785" spans="1:15" ht="15.75" customHeight="1" x14ac:dyDescent="0.35">
      <c r="A785" s="19"/>
      <c r="L785" s="6"/>
      <c r="O785" s="20"/>
    </row>
    <row r="786" spans="1:15" ht="15.75" customHeight="1" x14ac:dyDescent="0.35">
      <c r="A786" s="19"/>
      <c r="L786" s="6"/>
      <c r="O786" s="20"/>
    </row>
    <row r="787" spans="1:15" ht="15.75" customHeight="1" x14ac:dyDescent="0.35">
      <c r="A787" s="19"/>
      <c r="L787" s="6"/>
      <c r="O787" s="20"/>
    </row>
    <row r="788" spans="1:15" ht="15.75" customHeight="1" x14ac:dyDescent="0.35">
      <c r="A788" s="19"/>
      <c r="L788" s="6"/>
      <c r="O788" s="20"/>
    </row>
    <row r="789" spans="1:15" ht="15.75" customHeight="1" x14ac:dyDescent="0.35">
      <c r="A789" s="19"/>
      <c r="L789" s="6"/>
      <c r="O789" s="20"/>
    </row>
    <row r="790" spans="1:15" ht="15.75" customHeight="1" x14ac:dyDescent="0.35">
      <c r="A790" s="19"/>
      <c r="L790" s="6"/>
      <c r="O790" s="20"/>
    </row>
    <row r="791" spans="1:15" ht="15.75" customHeight="1" x14ac:dyDescent="0.35">
      <c r="A791" s="19"/>
      <c r="L791" s="6"/>
      <c r="O791" s="20"/>
    </row>
    <row r="792" spans="1:15" ht="15.75" customHeight="1" x14ac:dyDescent="0.35">
      <c r="A792" s="19"/>
      <c r="L792" s="6"/>
      <c r="O792" s="20"/>
    </row>
    <row r="793" spans="1:15" ht="15.75" customHeight="1" x14ac:dyDescent="0.35">
      <c r="A793" s="19"/>
      <c r="L793" s="6"/>
      <c r="O793" s="20"/>
    </row>
    <row r="794" spans="1:15" ht="15.75" customHeight="1" x14ac:dyDescent="0.35">
      <c r="A794" s="19"/>
      <c r="L794" s="6"/>
      <c r="O794" s="20"/>
    </row>
    <row r="795" spans="1:15" ht="15.75" customHeight="1" x14ac:dyDescent="0.35">
      <c r="A795" s="19"/>
      <c r="L795" s="6"/>
      <c r="O795" s="20"/>
    </row>
    <row r="796" spans="1:15" ht="15.75" customHeight="1" x14ac:dyDescent="0.35">
      <c r="A796" s="19"/>
      <c r="L796" s="6"/>
      <c r="O796" s="20"/>
    </row>
    <row r="797" spans="1:15" ht="15.75" customHeight="1" x14ac:dyDescent="0.35">
      <c r="A797" s="19"/>
      <c r="L797" s="6"/>
      <c r="O797" s="20"/>
    </row>
    <row r="798" spans="1:15" ht="15.75" customHeight="1" x14ac:dyDescent="0.35">
      <c r="A798" s="19"/>
      <c r="L798" s="6"/>
      <c r="O798" s="20"/>
    </row>
    <row r="799" spans="1:15" ht="15.75" customHeight="1" x14ac:dyDescent="0.35">
      <c r="A799" s="19"/>
      <c r="L799" s="6"/>
      <c r="O799" s="20"/>
    </row>
    <row r="800" spans="1:15" ht="15.75" customHeight="1" x14ac:dyDescent="0.35">
      <c r="A800" s="19"/>
      <c r="L800" s="6"/>
      <c r="O800" s="20"/>
    </row>
    <row r="801" spans="1:15" ht="15.75" customHeight="1" x14ac:dyDescent="0.35">
      <c r="A801" s="19"/>
      <c r="L801" s="6"/>
      <c r="O801" s="20"/>
    </row>
    <row r="802" spans="1:15" ht="15.75" customHeight="1" x14ac:dyDescent="0.35">
      <c r="A802" s="19"/>
      <c r="L802" s="6"/>
      <c r="O802" s="20"/>
    </row>
    <row r="803" spans="1:15" ht="15.75" customHeight="1" x14ac:dyDescent="0.35">
      <c r="A803" s="19"/>
      <c r="L803" s="6"/>
      <c r="O803" s="20"/>
    </row>
    <row r="804" spans="1:15" ht="15.75" customHeight="1" x14ac:dyDescent="0.35">
      <c r="A804" s="19"/>
      <c r="L804" s="6"/>
      <c r="O804" s="20"/>
    </row>
    <row r="805" spans="1:15" ht="15.75" customHeight="1" x14ac:dyDescent="0.35">
      <c r="A805" s="19"/>
      <c r="L805" s="6"/>
      <c r="O805" s="20"/>
    </row>
    <row r="806" spans="1:15" ht="15.75" customHeight="1" x14ac:dyDescent="0.35">
      <c r="A806" s="19"/>
      <c r="L806" s="6"/>
      <c r="O806" s="20"/>
    </row>
    <row r="807" spans="1:15" ht="15.75" customHeight="1" x14ac:dyDescent="0.35">
      <c r="A807" s="19"/>
      <c r="L807" s="6"/>
      <c r="O807" s="20"/>
    </row>
    <row r="808" spans="1:15" ht="15.75" customHeight="1" x14ac:dyDescent="0.35">
      <c r="A808" s="19"/>
      <c r="L808" s="6"/>
      <c r="O808" s="20"/>
    </row>
    <row r="809" spans="1:15" ht="15.75" customHeight="1" x14ac:dyDescent="0.35">
      <c r="A809" s="19"/>
      <c r="L809" s="6"/>
      <c r="O809" s="20"/>
    </row>
    <row r="810" spans="1:15" ht="15.75" customHeight="1" x14ac:dyDescent="0.35">
      <c r="A810" s="19"/>
      <c r="L810" s="6"/>
      <c r="O810" s="20"/>
    </row>
    <row r="811" spans="1:15" ht="15.75" customHeight="1" x14ac:dyDescent="0.35">
      <c r="A811" s="19"/>
      <c r="L811" s="6"/>
      <c r="O811" s="20"/>
    </row>
    <row r="812" spans="1:15" ht="15.75" customHeight="1" x14ac:dyDescent="0.35">
      <c r="A812" s="19"/>
      <c r="L812" s="6"/>
      <c r="O812" s="20"/>
    </row>
    <row r="813" spans="1:15" ht="15.75" customHeight="1" x14ac:dyDescent="0.35">
      <c r="A813" s="19"/>
      <c r="L813" s="6"/>
      <c r="O813" s="20"/>
    </row>
    <row r="814" spans="1:15" ht="15.75" customHeight="1" x14ac:dyDescent="0.35">
      <c r="A814" s="19"/>
      <c r="L814" s="6"/>
      <c r="O814" s="20"/>
    </row>
    <row r="815" spans="1:15" ht="15.75" customHeight="1" x14ac:dyDescent="0.35">
      <c r="A815" s="19"/>
      <c r="L815" s="6"/>
      <c r="O815" s="20"/>
    </row>
    <row r="816" spans="1:15" ht="15.75" customHeight="1" x14ac:dyDescent="0.35">
      <c r="A816" s="19"/>
      <c r="L816" s="6"/>
      <c r="O816" s="20"/>
    </row>
    <row r="817" spans="1:15" ht="15.75" customHeight="1" x14ac:dyDescent="0.35">
      <c r="A817" s="19"/>
      <c r="L817" s="6"/>
      <c r="O817" s="20"/>
    </row>
    <row r="818" spans="1:15" ht="15.75" customHeight="1" x14ac:dyDescent="0.35">
      <c r="A818" s="19"/>
      <c r="L818" s="6"/>
      <c r="O818" s="20"/>
    </row>
    <row r="819" spans="1:15" ht="15.75" customHeight="1" x14ac:dyDescent="0.35">
      <c r="A819" s="19"/>
      <c r="L819" s="6"/>
      <c r="O819" s="20"/>
    </row>
    <row r="820" spans="1:15" ht="15.75" customHeight="1" x14ac:dyDescent="0.35">
      <c r="A820" s="19"/>
      <c r="L820" s="6"/>
      <c r="O820" s="20"/>
    </row>
    <row r="821" spans="1:15" ht="15.75" customHeight="1" x14ac:dyDescent="0.35">
      <c r="A821" s="19"/>
      <c r="L821" s="6"/>
      <c r="O821" s="20"/>
    </row>
    <row r="822" spans="1:15" ht="15.75" customHeight="1" x14ac:dyDescent="0.35">
      <c r="A822" s="19"/>
      <c r="L822" s="6"/>
      <c r="O822" s="20"/>
    </row>
    <row r="823" spans="1:15" ht="15.75" customHeight="1" x14ac:dyDescent="0.35">
      <c r="A823" s="19"/>
      <c r="L823" s="6"/>
      <c r="O823" s="20"/>
    </row>
    <row r="824" spans="1:15" ht="15.75" customHeight="1" x14ac:dyDescent="0.35">
      <c r="A824" s="19"/>
      <c r="L824" s="6"/>
      <c r="O824" s="20"/>
    </row>
    <row r="825" spans="1:15" ht="15.75" customHeight="1" x14ac:dyDescent="0.35">
      <c r="A825" s="19"/>
      <c r="L825" s="6"/>
      <c r="O825" s="20"/>
    </row>
    <row r="826" spans="1:15" ht="15.75" customHeight="1" x14ac:dyDescent="0.35">
      <c r="A826" s="19"/>
      <c r="L826" s="6"/>
      <c r="O826" s="20"/>
    </row>
    <row r="827" spans="1:15" ht="15.75" customHeight="1" x14ac:dyDescent="0.35">
      <c r="A827" s="19"/>
      <c r="L827" s="6"/>
      <c r="O827" s="20"/>
    </row>
    <row r="828" spans="1:15" ht="15.75" customHeight="1" x14ac:dyDescent="0.35">
      <c r="A828" s="19"/>
      <c r="L828" s="6"/>
      <c r="O828" s="20"/>
    </row>
    <row r="829" spans="1:15" ht="15.75" customHeight="1" x14ac:dyDescent="0.35">
      <c r="A829" s="19"/>
      <c r="L829" s="6"/>
      <c r="O829" s="20"/>
    </row>
    <row r="830" spans="1:15" ht="15.75" customHeight="1" x14ac:dyDescent="0.35">
      <c r="A830" s="19"/>
      <c r="L830" s="6"/>
      <c r="O830" s="20"/>
    </row>
    <row r="831" spans="1:15" ht="15.75" customHeight="1" x14ac:dyDescent="0.35">
      <c r="A831" s="19"/>
      <c r="L831" s="6"/>
      <c r="O831" s="20"/>
    </row>
    <row r="832" spans="1:15" ht="15.75" customHeight="1" x14ac:dyDescent="0.35">
      <c r="A832" s="19"/>
      <c r="L832" s="6"/>
      <c r="O832" s="20"/>
    </row>
    <row r="833" spans="1:15" ht="15.75" customHeight="1" x14ac:dyDescent="0.35">
      <c r="A833" s="19"/>
      <c r="L833" s="6"/>
      <c r="O833" s="20"/>
    </row>
    <row r="834" spans="1:15" ht="15.75" customHeight="1" x14ac:dyDescent="0.35">
      <c r="A834" s="19"/>
      <c r="L834" s="6"/>
      <c r="O834" s="20"/>
    </row>
    <row r="835" spans="1:15" ht="15.75" customHeight="1" x14ac:dyDescent="0.35">
      <c r="A835" s="19"/>
      <c r="L835" s="6"/>
      <c r="O835" s="20"/>
    </row>
    <row r="836" spans="1:15" ht="15.75" customHeight="1" x14ac:dyDescent="0.35">
      <c r="A836" s="19"/>
      <c r="L836" s="6"/>
      <c r="O836" s="20"/>
    </row>
    <row r="837" spans="1:15" ht="15.75" customHeight="1" x14ac:dyDescent="0.35">
      <c r="A837" s="19"/>
      <c r="L837" s="6"/>
      <c r="O837" s="20"/>
    </row>
    <row r="838" spans="1:15" ht="15.75" customHeight="1" x14ac:dyDescent="0.35">
      <c r="A838" s="19"/>
      <c r="L838" s="6"/>
      <c r="O838" s="20"/>
    </row>
    <row r="839" spans="1:15" ht="15.75" customHeight="1" x14ac:dyDescent="0.35">
      <c r="A839" s="19"/>
      <c r="L839" s="6"/>
      <c r="O839" s="20"/>
    </row>
    <row r="840" spans="1:15" ht="15.75" customHeight="1" x14ac:dyDescent="0.35">
      <c r="A840" s="19"/>
      <c r="L840" s="6"/>
      <c r="O840" s="20"/>
    </row>
    <row r="841" spans="1:15" ht="15.75" customHeight="1" x14ac:dyDescent="0.35">
      <c r="A841" s="19"/>
      <c r="L841" s="6"/>
      <c r="O841" s="20"/>
    </row>
    <row r="842" spans="1:15" ht="15.75" customHeight="1" x14ac:dyDescent="0.35">
      <c r="A842" s="19"/>
      <c r="L842" s="6"/>
      <c r="O842" s="20"/>
    </row>
    <row r="843" spans="1:15" ht="15.75" customHeight="1" x14ac:dyDescent="0.35">
      <c r="A843" s="19"/>
      <c r="L843" s="6"/>
      <c r="O843" s="20"/>
    </row>
    <row r="844" spans="1:15" ht="15.75" customHeight="1" x14ac:dyDescent="0.35">
      <c r="A844" s="19"/>
      <c r="L844" s="6"/>
      <c r="O844" s="20"/>
    </row>
    <row r="845" spans="1:15" ht="15.75" customHeight="1" x14ac:dyDescent="0.35">
      <c r="A845" s="19"/>
      <c r="L845" s="6"/>
      <c r="O845" s="20"/>
    </row>
    <row r="846" spans="1:15" ht="15.75" customHeight="1" x14ac:dyDescent="0.35">
      <c r="A846" s="19"/>
      <c r="L846" s="6"/>
      <c r="O846" s="20"/>
    </row>
    <row r="847" spans="1:15" ht="15.75" customHeight="1" x14ac:dyDescent="0.35">
      <c r="A847" s="19"/>
      <c r="L847" s="6"/>
      <c r="O847" s="20"/>
    </row>
    <row r="848" spans="1:15" ht="15.75" customHeight="1" x14ac:dyDescent="0.35">
      <c r="A848" s="19"/>
      <c r="L848" s="6"/>
      <c r="O848" s="20"/>
    </row>
    <row r="849" spans="1:15" ht="15.75" customHeight="1" x14ac:dyDescent="0.35">
      <c r="A849" s="19"/>
      <c r="L849" s="6"/>
      <c r="O849" s="20"/>
    </row>
    <row r="850" spans="1:15" ht="15.75" customHeight="1" x14ac:dyDescent="0.35">
      <c r="A850" s="19"/>
      <c r="L850" s="6"/>
      <c r="O850" s="20"/>
    </row>
    <row r="851" spans="1:15" ht="15.75" customHeight="1" x14ac:dyDescent="0.35">
      <c r="A851" s="19"/>
      <c r="L851" s="6"/>
      <c r="O851" s="20"/>
    </row>
    <row r="852" spans="1:15" ht="15.75" customHeight="1" x14ac:dyDescent="0.35">
      <c r="A852" s="19"/>
      <c r="L852" s="6"/>
      <c r="O852" s="20"/>
    </row>
    <row r="853" spans="1:15" ht="15.75" customHeight="1" x14ac:dyDescent="0.35">
      <c r="A853" s="19"/>
      <c r="L853" s="6"/>
      <c r="O853" s="20"/>
    </row>
    <row r="854" spans="1:15" ht="15.75" customHeight="1" x14ac:dyDescent="0.35">
      <c r="A854" s="19"/>
      <c r="L854" s="6"/>
      <c r="O854" s="20"/>
    </row>
    <row r="855" spans="1:15" ht="15.75" customHeight="1" x14ac:dyDescent="0.35">
      <c r="A855" s="19"/>
      <c r="L855" s="6"/>
      <c r="O855" s="20"/>
    </row>
    <row r="856" spans="1:15" ht="15.75" customHeight="1" x14ac:dyDescent="0.35">
      <c r="A856" s="19"/>
      <c r="L856" s="6"/>
      <c r="O856" s="20"/>
    </row>
    <row r="857" spans="1:15" ht="15.75" customHeight="1" x14ac:dyDescent="0.35">
      <c r="A857" s="19"/>
      <c r="L857" s="6"/>
      <c r="O857" s="20"/>
    </row>
    <row r="858" spans="1:15" ht="15.75" customHeight="1" x14ac:dyDescent="0.35">
      <c r="A858" s="19"/>
      <c r="L858" s="6"/>
      <c r="O858" s="20"/>
    </row>
    <row r="859" spans="1:15" ht="15.75" customHeight="1" x14ac:dyDescent="0.35">
      <c r="A859" s="19"/>
      <c r="L859" s="6"/>
      <c r="O859" s="20"/>
    </row>
    <row r="860" spans="1:15" ht="15.75" customHeight="1" x14ac:dyDescent="0.35">
      <c r="A860" s="19"/>
      <c r="L860" s="6"/>
      <c r="O860" s="20"/>
    </row>
    <row r="861" spans="1:15" ht="15.75" customHeight="1" x14ac:dyDescent="0.35">
      <c r="A861" s="19"/>
      <c r="L861" s="6"/>
      <c r="O861" s="20"/>
    </row>
    <row r="862" spans="1:15" ht="15.75" customHeight="1" x14ac:dyDescent="0.35">
      <c r="A862" s="19"/>
      <c r="L862" s="6"/>
      <c r="O862" s="20"/>
    </row>
    <row r="863" spans="1:15" ht="15.75" customHeight="1" x14ac:dyDescent="0.35">
      <c r="A863" s="19"/>
      <c r="L863" s="6"/>
      <c r="O863" s="20"/>
    </row>
    <row r="864" spans="1:15" ht="15.75" customHeight="1" x14ac:dyDescent="0.35">
      <c r="A864" s="19"/>
      <c r="L864" s="6"/>
      <c r="O864" s="20"/>
    </row>
    <row r="865" spans="1:15" ht="15.75" customHeight="1" x14ac:dyDescent="0.35">
      <c r="A865" s="19"/>
      <c r="L865" s="6"/>
      <c r="O865" s="20"/>
    </row>
    <row r="866" spans="1:15" ht="15.75" customHeight="1" x14ac:dyDescent="0.35">
      <c r="A866" s="19"/>
      <c r="L866" s="6"/>
      <c r="O866" s="20"/>
    </row>
    <row r="867" spans="1:15" ht="15.75" customHeight="1" x14ac:dyDescent="0.35">
      <c r="A867" s="19"/>
      <c r="L867" s="6"/>
      <c r="O867" s="20"/>
    </row>
    <row r="868" spans="1:15" ht="15.75" customHeight="1" x14ac:dyDescent="0.35">
      <c r="A868" s="19"/>
      <c r="L868" s="6"/>
      <c r="O868" s="20"/>
    </row>
    <row r="869" spans="1:15" ht="15.75" customHeight="1" x14ac:dyDescent="0.35">
      <c r="A869" s="19"/>
      <c r="L869" s="6"/>
      <c r="O869" s="20"/>
    </row>
    <row r="870" spans="1:15" ht="15.75" customHeight="1" x14ac:dyDescent="0.35">
      <c r="A870" s="19"/>
      <c r="L870" s="6"/>
      <c r="O870" s="20"/>
    </row>
    <row r="871" spans="1:15" ht="15.75" customHeight="1" x14ac:dyDescent="0.35">
      <c r="A871" s="19"/>
      <c r="L871" s="6"/>
      <c r="O871" s="20"/>
    </row>
    <row r="872" spans="1:15" ht="15.75" customHeight="1" x14ac:dyDescent="0.35">
      <c r="A872" s="19"/>
      <c r="L872" s="6"/>
      <c r="O872" s="20"/>
    </row>
    <row r="873" spans="1:15" ht="15.75" customHeight="1" x14ac:dyDescent="0.35">
      <c r="A873" s="19"/>
      <c r="L873" s="6"/>
      <c r="O873" s="20"/>
    </row>
    <row r="874" spans="1:15" ht="15.75" customHeight="1" x14ac:dyDescent="0.35">
      <c r="A874" s="19"/>
      <c r="L874" s="6"/>
      <c r="O874" s="20"/>
    </row>
    <row r="875" spans="1:15" ht="15.75" customHeight="1" x14ac:dyDescent="0.35">
      <c r="A875" s="19"/>
      <c r="L875" s="6"/>
      <c r="O875" s="20"/>
    </row>
    <row r="876" spans="1:15" ht="15.75" customHeight="1" x14ac:dyDescent="0.35">
      <c r="A876" s="19"/>
      <c r="L876" s="6"/>
      <c r="O876" s="20"/>
    </row>
    <row r="877" spans="1:15" ht="15.75" customHeight="1" x14ac:dyDescent="0.35">
      <c r="A877" s="19"/>
      <c r="L877" s="6"/>
      <c r="O877" s="20"/>
    </row>
    <row r="878" spans="1:15" ht="15.75" customHeight="1" x14ac:dyDescent="0.35">
      <c r="A878" s="19"/>
      <c r="L878" s="6"/>
      <c r="O878" s="20"/>
    </row>
    <row r="879" spans="1:15" ht="15.75" customHeight="1" x14ac:dyDescent="0.35">
      <c r="A879" s="19"/>
      <c r="L879" s="6"/>
      <c r="O879" s="20"/>
    </row>
    <row r="880" spans="1:15" ht="15.75" customHeight="1" x14ac:dyDescent="0.35">
      <c r="A880" s="19"/>
      <c r="L880" s="6"/>
      <c r="O880" s="20"/>
    </row>
    <row r="881" spans="1:15" ht="15.75" customHeight="1" x14ac:dyDescent="0.35">
      <c r="A881" s="19"/>
      <c r="L881" s="6"/>
      <c r="O881" s="20"/>
    </row>
    <row r="882" spans="1:15" ht="15.75" customHeight="1" x14ac:dyDescent="0.35">
      <c r="A882" s="19"/>
      <c r="L882" s="6"/>
      <c r="O882" s="20"/>
    </row>
    <row r="883" spans="1:15" ht="15.75" customHeight="1" x14ac:dyDescent="0.35">
      <c r="A883" s="19"/>
      <c r="L883" s="6"/>
      <c r="O883" s="20"/>
    </row>
    <row r="884" spans="1:15" ht="15.75" customHeight="1" x14ac:dyDescent="0.35">
      <c r="A884" s="19"/>
      <c r="L884" s="6"/>
      <c r="O884" s="20"/>
    </row>
    <row r="885" spans="1:15" ht="15.75" customHeight="1" x14ac:dyDescent="0.35">
      <c r="A885" s="19"/>
      <c r="L885" s="6"/>
      <c r="O885" s="20"/>
    </row>
    <row r="886" spans="1:15" ht="15.75" customHeight="1" x14ac:dyDescent="0.35">
      <c r="A886" s="19"/>
      <c r="L886" s="6"/>
      <c r="O886" s="20"/>
    </row>
    <row r="887" spans="1:15" ht="15.75" customHeight="1" x14ac:dyDescent="0.35">
      <c r="A887" s="19"/>
      <c r="L887" s="6"/>
      <c r="O887" s="20"/>
    </row>
    <row r="888" spans="1:15" ht="15.75" customHeight="1" x14ac:dyDescent="0.35">
      <c r="A888" s="19"/>
      <c r="L888" s="6"/>
      <c r="O888" s="20"/>
    </row>
    <row r="889" spans="1:15" ht="15.75" customHeight="1" x14ac:dyDescent="0.35">
      <c r="A889" s="19"/>
      <c r="L889" s="6"/>
      <c r="O889" s="20"/>
    </row>
    <row r="890" spans="1:15" ht="15.75" customHeight="1" x14ac:dyDescent="0.35">
      <c r="A890" s="19"/>
      <c r="L890" s="6"/>
      <c r="O890" s="20"/>
    </row>
    <row r="891" spans="1:15" ht="15.75" customHeight="1" x14ac:dyDescent="0.35">
      <c r="A891" s="19"/>
      <c r="L891" s="6"/>
      <c r="O891" s="20"/>
    </row>
    <row r="892" spans="1:15" ht="15.75" customHeight="1" x14ac:dyDescent="0.35">
      <c r="A892" s="19"/>
      <c r="L892" s="6"/>
      <c r="O892" s="20"/>
    </row>
    <row r="893" spans="1:15" ht="15.75" customHeight="1" x14ac:dyDescent="0.35">
      <c r="A893" s="19"/>
      <c r="L893" s="6"/>
      <c r="O893" s="20"/>
    </row>
    <row r="894" spans="1:15" ht="15.75" customHeight="1" x14ac:dyDescent="0.35">
      <c r="A894" s="19"/>
      <c r="L894" s="6"/>
      <c r="O894" s="20"/>
    </row>
    <row r="895" spans="1:15" ht="15.75" customHeight="1" x14ac:dyDescent="0.35">
      <c r="A895" s="19"/>
      <c r="L895" s="6"/>
      <c r="O895" s="20"/>
    </row>
    <row r="896" spans="1:15" ht="15.75" customHeight="1" x14ac:dyDescent="0.35">
      <c r="A896" s="19"/>
      <c r="L896" s="6"/>
      <c r="O896" s="20"/>
    </row>
    <row r="897" spans="1:15" ht="15.75" customHeight="1" x14ac:dyDescent="0.35">
      <c r="A897" s="19"/>
      <c r="L897" s="6"/>
      <c r="O897" s="20"/>
    </row>
    <row r="898" spans="1:15" ht="15.75" customHeight="1" x14ac:dyDescent="0.35">
      <c r="A898" s="19"/>
      <c r="L898" s="6"/>
      <c r="O898" s="20"/>
    </row>
    <row r="899" spans="1:15" ht="15.75" customHeight="1" x14ac:dyDescent="0.35">
      <c r="A899" s="19"/>
      <c r="L899" s="6"/>
      <c r="O899" s="20"/>
    </row>
    <row r="900" spans="1:15" ht="15.75" customHeight="1" x14ac:dyDescent="0.35">
      <c r="A900" s="19"/>
      <c r="L900" s="6"/>
      <c r="O900" s="20"/>
    </row>
    <row r="901" spans="1:15" ht="15.75" customHeight="1" x14ac:dyDescent="0.35">
      <c r="A901" s="19"/>
      <c r="L901" s="6"/>
      <c r="O901" s="20"/>
    </row>
    <row r="902" spans="1:15" ht="15.75" customHeight="1" x14ac:dyDescent="0.35">
      <c r="A902" s="19"/>
      <c r="L902" s="6"/>
      <c r="O902" s="20"/>
    </row>
    <row r="903" spans="1:15" ht="15.75" customHeight="1" x14ac:dyDescent="0.35">
      <c r="A903" s="19"/>
      <c r="L903" s="6"/>
      <c r="O903" s="20"/>
    </row>
    <row r="904" spans="1:15" ht="15.75" customHeight="1" x14ac:dyDescent="0.35">
      <c r="A904" s="19"/>
      <c r="L904" s="6"/>
      <c r="O904" s="20"/>
    </row>
    <row r="905" spans="1:15" ht="15.75" customHeight="1" x14ac:dyDescent="0.35">
      <c r="A905" s="19"/>
      <c r="L905" s="6"/>
      <c r="O905" s="20"/>
    </row>
    <row r="906" spans="1:15" ht="15.75" customHeight="1" x14ac:dyDescent="0.35">
      <c r="A906" s="19"/>
      <c r="L906" s="6"/>
      <c r="O906" s="20"/>
    </row>
    <row r="907" spans="1:15" ht="15.75" customHeight="1" x14ac:dyDescent="0.35">
      <c r="A907" s="19"/>
      <c r="L907" s="6"/>
      <c r="O907" s="20"/>
    </row>
    <row r="908" spans="1:15" ht="15.75" customHeight="1" x14ac:dyDescent="0.35">
      <c r="A908" s="19"/>
      <c r="L908" s="6"/>
      <c r="O908" s="20"/>
    </row>
    <row r="909" spans="1:15" ht="15.75" customHeight="1" x14ac:dyDescent="0.35">
      <c r="A909" s="19"/>
      <c r="L909" s="6"/>
      <c r="O909" s="20"/>
    </row>
    <row r="910" spans="1:15" ht="15.75" customHeight="1" x14ac:dyDescent="0.35">
      <c r="A910" s="19"/>
      <c r="L910" s="6"/>
      <c r="O910" s="20"/>
    </row>
    <row r="911" spans="1:15" ht="15.75" customHeight="1" x14ac:dyDescent="0.35">
      <c r="A911" s="19"/>
      <c r="L911" s="6"/>
      <c r="O911" s="20"/>
    </row>
    <row r="912" spans="1:15" ht="15.75" customHeight="1" x14ac:dyDescent="0.35">
      <c r="A912" s="19"/>
      <c r="L912" s="6"/>
      <c r="O912" s="20"/>
    </row>
    <row r="913" spans="1:15" ht="15.75" customHeight="1" x14ac:dyDescent="0.35">
      <c r="A913" s="19"/>
      <c r="L913" s="6"/>
      <c r="O913" s="20"/>
    </row>
    <row r="914" spans="1:15" ht="15.75" customHeight="1" x14ac:dyDescent="0.35">
      <c r="A914" s="19"/>
      <c r="L914" s="6"/>
      <c r="O914" s="20"/>
    </row>
    <row r="915" spans="1:15" ht="15.75" customHeight="1" x14ac:dyDescent="0.35">
      <c r="A915" s="19"/>
      <c r="L915" s="6"/>
      <c r="O915" s="20"/>
    </row>
    <row r="916" spans="1:15" ht="15.75" customHeight="1" x14ac:dyDescent="0.35">
      <c r="A916" s="19"/>
      <c r="L916" s="6"/>
      <c r="O916" s="20"/>
    </row>
    <row r="917" spans="1:15" ht="15.75" customHeight="1" x14ac:dyDescent="0.35">
      <c r="A917" s="19"/>
      <c r="L917" s="6"/>
      <c r="O917" s="20"/>
    </row>
    <row r="918" spans="1:15" ht="15.75" customHeight="1" x14ac:dyDescent="0.35">
      <c r="A918" s="19"/>
      <c r="L918" s="6"/>
      <c r="O918" s="20"/>
    </row>
    <row r="919" spans="1:15" ht="15.75" customHeight="1" x14ac:dyDescent="0.35">
      <c r="A919" s="19"/>
      <c r="L919" s="6"/>
      <c r="O919" s="20"/>
    </row>
    <row r="920" spans="1:15" ht="15.75" customHeight="1" x14ac:dyDescent="0.35">
      <c r="A920" s="19"/>
      <c r="L920" s="6"/>
      <c r="O920" s="20"/>
    </row>
    <row r="921" spans="1:15" ht="15.75" customHeight="1" x14ac:dyDescent="0.35">
      <c r="A921" s="19"/>
      <c r="L921" s="6"/>
      <c r="O921" s="20"/>
    </row>
    <row r="922" spans="1:15" ht="15.75" customHeight="1" x14ac:dyDescent="0.35">
      <c r="A922" s="19"/>
      <c r="L922" s="6"/>
      <c r="O922" s="20"/>
    </row>
    <row r="923" spans="1:15" ht="15.75" customHeight="1" x14ac:dyDescent="0.35">
      <c r="A923" s="19"/>
      <c r="L923" s="6"/>
      <c r="O923" s="20"/>
    </row>
    <row r="924" spans="1:15" ht="15.75" customHeight="1" x14ac:dyDescent="0.35">
      <c r="A924" s="19"/>
      <c r="L924" s="6"/>
      <c r="O924" s="20"/>
    </row>
    <row r="925" spans="1:15" ht="15.75" customHeight="1" x14ac:dyDescent="0.35">
      <c r="A925" s="19"/>
      <c r="L925" s="6"/>
      <c r="O925" s="20"/>
    </row>
    <row r="926" spans="1:15" ht="15.75" customHeight="1" x14ac:dyDescent="0.35">
      <c r="A926" s="19"/>
      <c r="L926" s="6"/>
      <c r="O926" s="20"/>
    </row>
    <row r="927" spans="1:15" ht="15.75" customHeight="1" x14ac:dyDescent="0.35">
      <c r="A927" s="19"/>
      <c r="L927" s="6"/>
      <c r="O927" s="20"/>
    </row>
    <row r="928" spans="1:15" ht="15.75" customHeight="1" x14ac:dyDescent="0.35">
      <c r="A928" s="19"/>
      <c r="L928" s="6"/>
      <c r="O928" s="20"/>
    </row>
    <row r="929" spans="1:15" ht="15.75" customHeight="1" x14ac:dyDescent="0.35">
      <c r="A929" s="19"/>
      <c r="L929" s="6"/>
      <c r="O929" s="20"/>
    </row>
    <row r="930" spans="1:15" ht="15.75" customHeight="1" x14ac:dyDescent="0.35">
      <c r="A930" s="19"/>
      <c r="L930" s="6"/>
      <c r="O930" s="20"/>
    </row>
    <row r="931" spans="1:15" ht="15.75" customHeight="1" x14ac:dyDescent="0.35">
      <c r="A931" s="19"/>
      <c r="L931" s="6"/>
      <c r="O931" s="20"/>
    </row>
    <row r="932" spans="1:15" ht="15.75" customHeight="1" x14ac:dyDescent="0.35">
      <c r="A932" s="19"/>
      <c r="L932" s="6"/>
      <c r="O932" s="20"/>
    </row>
    <row r="933" spans="1:15" ht="15.75" customHeight="1" x14ac:dyDescent="0.35">
      <c r="A933" s="19"/>
      <c r="L933" s="6"/>
      <c r="O933" s="20"/>
    </row>
    <row r="934" spans="1:15" ht="15.75" customHeight="1" x14ac:dyDescent="0.35">
      <c r="A934" s="19"/>
      <c r="L934" s="6"/>
      <c r="O934" s="20"/>
    </row>
    <row r="935" spans="1:15" ht="15.75" customHeight="1" x14ac:dyDescent="0.35">
      <c r="A935" s="19"/>
      <c r="L935" s="6"/>
      <c r="O935" s="20"/>
    </row>
    <row r="936" spans="1:15" ht="15.75" customHeight="1" x14ac:dyDescent="0.35">
      <c r="A936" s="19"/>
      <c r="L936" s="6"/>
      <c r="O936" s="20"/>
    </row>
    <row r="937" spans="1:15" ht="15.75" customHeight="1" x14ac:dyDescent="0.35">
      <c r="A937" s="19"/>
      <c r="L937" s="6"/>
      <c r="O937" s="20"/>
    </row>
    <row r="938" spans="1:15" ht="15.75" customHeight="1" x14ac:dyDescent="0.35">
      <c r="A938" s="19"/>
      <c r="L938" s="6"/>
      <c r="O938" s="20"/>
    </row>
    <row r="939" spans="1:15" ht="15.75" customHeight="1" x14ac:dyDescent="0.35">
      <c r="A939" s="19"/>
      <c r="L939" s="6"/>
      <c r="O939" s="20"/>
    </row>
    <row r="940" spans="1:15" ht="15.75" customHeight="1" x14ac:dyDescent="0.35">
      <c r="A940" s="19"/>
      <c r="L940" s="6"/>
      <c r="O940" s="20"/>
    </row>
    <row r="941" spans="1:15" ht="15.75" customHeight="1" x14ac:dyDescent="0.35">
      <c r="A941" s="19"/>
      <c r="L941" s="6"/>
      <c r="O941" s="20"/>
    </row>
    <row r="942" spans="1:15" ht="15.75" customHeight="1" x14ac:dyDescent="0.35">
      <c r="A942" s="19"/>
      <c r="L942" s="6"/>
      <c r="O942" s="20"/>
    </row>
    <row r="943" spans="1:15" ht="15.75" customHeight="1" x14ac:dyDescent="0.35">
      <c r="A943" s="19"/>
      <c r="L943" s="6"/>
      <c r="O943" s="20"/>
    </row>
    <row r="944" spans="1:15" ht="15.75" customHeight="1" x14ac:dyDescent="0.35">
      <c r="A944" s="19"/>
      <c r="L944" s="6"/>
      <c r="O944" s="20"/>
    </row>
    <row r="945" spans="1:15" ht="15.75" customHeight="1" x14ac:dyDescent="0.35">
      <c r="A945" s="19"/>
      <c r="L945" s="6"/>
      <c r="O945" s="20"/>
    </row>
    <row r="946" spans="1:15" ht="15.75" customHeight="1" x14ac:dyDescent="0.35">
      <c r="A946" s="19"/>
      <c r="L946" s="6"/>
      <c r="O946" s="20"/>
    </row>
    <row r="947" spans="1:15" ht="15.75" customHeight="1" x14ac:dyDescent="0.35">
      <c r="A947" s="19"/>
      <c r="L947" s="6"/>
      <c r="O947" s="20"/>
    </row>
    <row r="948" spans="1:15" ht="15.75" customHeight="1" x14ac:dyDescent="0.35">
      <c r="A948" s="19"/>
      <c r="L948" s="6"/>
      <c r="O948" s="20"/>
    </row>
    <row r="949" spans="1:15" ht="15.75" customHeight="1" x14ac:dyDescent="0.35">
      <c r="A949" s="19"/>
      <c r="L949" s="6"/>
      <c r="O949" s="20"/>
    </row>
    <row r="950" spans="1:15" ht="15.75" customHeight="1" x14ac:dyDescent="0.35">
      <c r="A950" s="19"/>
      <c r="L950" s="6"/>
      <c r="O950" s="20"/>
    </row>
    <row r="951" spans="1:15" ht="15.75" customHeight="1" x14ac:dyDescent="0.35">
      <c r="A951" s="19"/>
      <c r="L951" s="6"/>
      <c r="O951" s="20"/>
    </row>
    <row r="952" spans="1:15" ht="15.75" customHeight="1" x14ac:dyDescent="0.35">
      <c r="A952" s="19"/>
      <c r="L952" s="6"/>
      <c r="O952" s="20"/>
    </row>
    <row r="953" spans="1:15" ht="15.75" customHeight="1" x14ac:dyDescent="0.35">
      <c r="A953" s="19"/>
      <c r="L953" s="6"/>
      <c r="O953" s="20"/>
    </row>
    <row r="954" spans="1:15" ht="15.75" customHeight="1" x14ac:dyDescent="0.35">
      <c r="A954" s="19"/>
      <c r="L954" s="6"/>
      <c r="O954" s="20"/>
    </row>
    <row r="955" spans="1:15" ht="15.75" customHeight="1" x14ac:dyDescent="0.35">
      <c r="A955" s="19"/>
      <c r="L955" s="6"/>
      <c r="O955" s="20"/>
    </row>
    <row r="956" spans="1:15" ht="15.75" customHeight="1" x14ac:dyDescent="0.35">
      <c r="A956" s="19"/>
      <c r="L956" s="6"/>
      <c r="O956" s="20"/>
    </row>
    <row r="957" spans="1:15" ht="15.75" customHeight="1" x14ac:dyDescent="0.35">
      <c r="A957" s="19"/>
      <c r="L957" s="6"/>
      <c r="O957" s="20"/>
    </row>
    <row r="958" spans="1:15" ht="15.75" customHeight="1" x14ac:dyDescent="0.35">
      <c r="A958" s="19"/>
      <c r="L958" s="6"/>
      <c r="O958" s="20"/>
    </row>
    <row r="959" spans="1:15" ht="15.75" customHeight="1" x14ac:dyDescent="0.35">
      <c r="A959" s="19"/>
      <c r="L959" s="6"/>
      <c r="O959" s="20"/>
    </row>
    <row r="960" spans="1:15" ht="15.75" customHeight="1" x14ac:dyDescent="0.35">
      <c r="A960" s="19"/>
      <c r="L960" s="6"/>
      <c r="O960" s="20"/>
    </row>
    <row r="961" spans="1:15" ht="15.75" customHeight="1" x14ac:dyDescent="0.35">
      <c r="A961" s="19"/>
      <c r="L961" s="6"/>
      <c r="O961" s="20"/>
    </row>
    <row r="962" spans="1:15" ht="15.75" customHeight="1" x14ac:dyDescent="0.35">
      <c r="A962" s="19"/>
      <c r="L962" s="6"/>
      <c r="O962" s="20"/>
    </row>
    <row r="963" spans="1:15" ht="15.75" customHeight="1" x14ac:dyDescent="0.35">
      <c r="A963" s="19"/>
      <c r="L963" s="6"/>
      <c r="O963" s="20"/>
    </row>
    <row r="964" spans="1:15" ht="15.75" customHeight="1" x14ac:dyDescent="0.35">
      <c r="A964" s="19"/>
      <c r="L964" s="6"/>
      <c r="O964" s="20"/>
    </row>
    <row r="965" spans="1:15" ht="15.75" customHeight="1" x14ac:dyDescent="0.35">
      <c r="A965" s="19"/>
      <c r="L965" s="6"/>
      <c r="O965" s="20"/>
    </row>
    <row r="966" spans="1:15" ht="15.75" customHeight="1" x14ac:dyDescent="0.35">
      <c r="A966" s="19"/>
      <c r="L966" s="6"/>
      <c r="O966" s="20"/>
    </row>
    <row r="967" spans="1:15" ht="15.75" customHeight="1" x14ac:dyDescent="0.35">
      <c r="A967" s="19"/>
      <c r="L967" s="6"/>
      <c r="O967" s="20"/>
    </row>
    <row r="968" spans="1:15" ht="15.75" customHeight="1" x14ac:dyDescent="0.35">
      <c r="A968" s="19"/>
      <c r="L968" s="6"/>
      <c r="O968" s="20"/>
    </row>
    <row r="969" spans="1:15" ht="15.75" customHeight="1" x14ac:dyDescent="0.35">
      <c r="A969" s="19"/>
      <c r="L969" s="6"/>
      <c r="O969" s="20"/>
    </row>
    <row r="970" spans="1:15" ht="15.75" customHeight="1" x14ac:dyDescent="0.35">
      <c r="A970" s="19"/>
      <c r="L970" s="6"/>
      <c r="O970" s="20"/>
    </row>
    <row r="971" spans="1:15" ht="15.75" customHeight="1" x14ac:dyDescent="0.35">
      <c r="A971" s="19"/>
      <c r="L971" s="6"/>
      <c r="O971" s="20"/>
    </row>
    <row r="972" spans="1:15" ht="15.75" customHeight="1" x14ac:dyDescent="0.35">
      <c r="A972" s="19"/>
      <c r="L972" s="6"/>
      <c r="O972" s="20"/>
    </row>
    <row r="973" spans="1:15" ht="15.75" customHeight="1" x14ac:dyDescent="0.35">
      <c r="A973" s="19"/>
      <c r="L973" s="6"/>
      <c r="O973" s="20"/>
    </row>
    <row r="974" spans="1:15" ht="15.75" customHeight="1" x14ac:dyDescent="0.35">
      <c r="A974" s="19"/>
      <c r="L974" s="6"/>
      <c r="O974" s="20"/>
    </row>
    <row r="975" spans="1:15" ht="15.75" customHeight="1" x14ac:dyDescent="0.35">
      <c r="A975" s="19"/>
      <c r="L975" s="6"/>
      <c r="O975" s="20"/>
    </row>
    <row r="976" spans="1:15" ht="15.75" customHeight="1" x14ac:dyDescent="0.35">
      <c r="A976" s="19"/>
      <c r="L976" s="6"/>
      <c r="O976" s="20"/>
    </row>
    <row r="977" spans="1:15" ht="15.75" customHeight="1" x14ac:dyDescent="0.35">
      <c r="A977" s="19"/>
      <c r="L977" s="6"/>
      <c r="O977" s="20"/>
    </row>
    <row r="978" spans="1:15" ht="15.75" customHeight="1" x14ac:dyDescent="0.35">
      <c r="A978" s="19"/>
      <c r="L978" s="6"/>
      <c r="O978" s="20"/>
    </row>
    <row r="979" spans="1:15" ht="15.75" customHeight="1" x14ac:dyDescent="0.35">
      <c r="A979" s="19"/>
      <c r="L979" s="6"/>
      <c r="O979" s="20"/>
    </row>
    <row r="980" spans="1:15" ht="15.75" customHeight="1" x14ac:dyDescent="0.35">
      <c r="A980" s="19"/>
      <c r="L980" s="6"/>
      <c r="O980" s="20"/>
    </row>
    <row r="981" spans="1:15" ht="15.75" customHeight="1" x14ac:dyDescent="0.35">
      <c r="A981" s="19"/>
      <c r="L981" s="6"/>
      <c r="O981" s="20"/>
    </row>
    <row r="982" spans="1:15" ht="15.75" customHeight="1" x14ac:dyDescent="0.35">
      <c r="A982" s="19"/>
      <c r="L982" s="6"/>
      <c r="O982" s="20"/>
    </row>
    <row r="983" spans="1:15" ht="15.75" customHeight="1" x14ac:dyDescent="0.35">
      <c r="A983" s="19"/>
      <c r="L983" s="6"/>
      <c r="O983" s="20"/>
    </row>
    <row r="984" spans="1:15" ht="15.75" customHeight="1" x14ac:dyDescent="0.35">
      <c r="A984" s="19"/>
      <c r="L984" s="6"/>
      <c r="O984" s="20"/>
    </row>
    <row r="985" spans="1:15" ht="15.75" customHeight="1" x14ac:dyDescent="0.35">
      <c r="A985" s="19"/>
      <c r="L985" s="6"/>
      <c r="O985" s="20"/>
    </row>
    <row r="986" spans="1:15" ht="15.75" customHeight="1" x14ac:dyDescent="0.35">
      <c r="A986" s="19"/>
      <c r="L986" s="6"/>
      <c r="O986" s="20"/>
    </row>
    <row r="987" spans="1:15" ht="15.75" customHeight="1" x14ac:dyDescent="0.35">
      <c r="A987" s="19"/>
      <c r="L987" s="6"/>
      <c r="O987" s="20"/>
    </row>
    <row r="988" spans="1:15" ht="15.75" customHeight="1" x14ac:dyDescent="0.35">
      <c r="A988" s="19"/>
      <c r="L988" s="6"/>
      <c r="O988" s="20"/>
    </row>
    <row r="989" spans="1:15" ht="15.75" customHeight="1" x14ac:dyDescent="0.35">
      <c r="A989" s="19"/>
      <c r="L989" s="6"/>
      <c r="O989" s="20"/>
    </row>
    <row r="990" spans="1:15" ht="15.75" customHeight="1" x14ac:dyDescent="0.35">
      <c r="A990" s="19"/>
      <c r="L990" s="6"/>
      <c r="O990" s="20"/>
    </row>
    <row r="991" spans="1:15" ht="15.75" customHeight="1" x14ac:dyDescent="0.35">
      <c r="A991" s="19"/>
      <c r="L991" s="6"/>
      <c r="O991" s="20"/>
    </row>
    <row r="992" spans="1:15" ht="15.75" customHeight="1" x14ac:dyDescent="0.35">
      <c r="A992" s="19"/>
      <c r="L992" s="6"/>
      <c r="O992" s="20"/>
    </row>
    <row r="993" spans="1:15" ht="15.75" customHeight="1" x14ac:dyDescent="0.35">
      <c r="A993" s="19"/>
      <c r="L993" s="6"/>
      <c r="O993" s="20"/>
    </row>
    <row r="994" spans="1:15" ht="15.75" customHeight="1" x14ac:dyDescent="0.35">
      <c r="A994" s="19"/>
      <c r="L994" s="6"/>
      <c r="O994" s="20"/>
    </row>
    <row r="995" spans="1:15" ht="15.75" customHeight="1" x14ac:dyDescent="0.35">
      <c r="A995" s="19"/>
      <c r="L995" s="6"/>
      <c r="O995" s="20"/>
    </row>
    <row r="996" spans="1:15" ht="15.75" customHeight="1" x14ac:dyDescent="0.35">
      <c r="A996" s="19"/>
      <c r="L996" s="6"/>
      <c r="O996" s="20"/>
    </row>
    <row r="997" spans="1:15" ht="15.75" customHeight="1" x14ac:dyDescent="0.35">
      <c r="A997" s="19"/>
      <c r="L997" s="6"/>
      <c r="O997" s="20"/>
    </row>
    <row r="998" spans="1:15" ht="15.75" customHeight="1" x14ac:dyDescent="0.35">
      <c r="A998" s="19"/>
      <c r="L998" s="6"/>
      <c r="O998" s="20"/>
    </row>
    <row r="999" spans="1:15" ht="15.75" customHeight="1" x14ac:dyDescent="0.35">
      <c r="A999" s="19"/>
      <c r="L999" s="6"/>
      <c r="O999" s="20"/>
    </row>
    <row r="1000" spans="1:15" ht="15.75" customHeight="1" x14ac:dyDescent="0.35">
      <c r="A1000" s="19"/>
      <c r="L1000" s="6"/>
      <c r="O1000" s="20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Scott Wagner</cp:lastModifiedBy>
  <dcterms:created xsi:type="dcterms:W3CDTF">2022-10-20T22:33:32Z</dcterms:created>
  <dcterms:modified xsi:type="dcterms:W3CDTF">2022-10-20T23:04:08Z</dcterms:modified>
</cp:coreProperties>
</file>